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15480" windowHeight="11640" tabRatio="816"/>
  </bookViews>
  <sheets>
    <sheet name="Contents" sheetId="6" r:id="rId1"/>
    <sheet name="Application Cover Page" sheetId="8" r:id="rId2"/>
    <sheet name="C1-Program Abstract" sheetId="32" r:id="rId3"/>
    <sheet name="C2-Competitive Priority Pts." sheetId="44" r:id="rId4"/>
    <sheet name="C3-Needs &amp; Resource Assessment" sheetId="45" r:id="rId5"/>
    <sheet name="C4-Sec. 1-Program Design" sheetId="46" r:id="rId6"/>
    <sheet name="C4-Sec. 2-Measurable Objectives" sheetId="47" r:id="rId7"/>
    <sheet name="C5-Program Staff &amp; Training" sheetId="49" r:id="rId8"/>
    <sheet name="C6-Program Eval. &amp; Monitoring" sheetId="50" r:id="rId9"/>
    <sheet name="C7-Sustainability" sheetId="51" r:id="rId10"/>
    <sheet name="Year 1 Budget Narrative" sheetId="52" r:id="rId11"/>
    <sheet name="Year 1 Budget" sheetId="60" r:id="rId12"/>
    <sheet name="Year 2 Budget Narrative" sheetId="53" r:id="rId13"/>
    <sheet name="Year 2 Budget" sheetId="61" r:id="rId14"/>
    <sheet name="Year 3 Budget Narrative" sheetId="55" r:id="rId15"/>
    <sheet name="Year 3 Budget" sheetId="62" r:id="rId16"/>
    <sheet name="Budget Definitions" sheetId="59" r:id="rId17"/>
    <sheet name="Sheet1" sheetId="7" state="hidden"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adultno" localSheetId="1">[1]AppleTree:NationalCollegiate!$B$18</definedName>
    <definedName name="adultno" localSheetId="16">[1]AppleTree:NationalCollegiate!$B$18</definedName>
    <definedName name="adultno">[1]AppleTree:NationalCollegiate!$B$18</definedName>
    <definedName name="altno" localSheetId="1">[1]AppleTree:NationalCollegiate!$B$16</definedName>
    <definedName name="altno" localSheetId="16">[1]AppleTree:NationalCollegiate!$B$16</definedName>
    <definedName name="altno">[1]AppleTree:NationalCollegiate!$B$16</definedName>
    <definedName name="award">#REF!</definedName>
    <definedName name="categories" localSheetId="16">[2]Sheet1!$A$31:$A$36</definedName>
    <definedName name="categories" localSheetId="11">[3]Sheet1!$A$31:$A$36</definedName>
    <definedName name="categories" localSheetId="13">[3]Sheet1!$A$31:$A$36</definedName>
    <definedName name="categories" localSheetId="15">[3]Sheet1!$A$31:$A$36</definedName>
    <definedName name="categories">Sheet1!$A$31:$A$36</definedName>
    <definedName name="catgories">Sheet1!$A$31:$A$36</definedName>
    <definedName name="certifier" localSheetId="16">[4]Sheet1!$A$1:$A$2</definedName>
    <definedName name="certifier">[4]Sheet1!$A$1:$A$2</definedName>
    <definedName name="check" localSheetId="1">'[5]OSSE Only'!$A$6:$A$7</definedName>
    <definedName name="check" localSheetId="16">'[6]OSSE Only'!$A$6:$A$7</definedName>
    <definedName name="check" localSheetId="11">#REF!</definedName>
    <definedName name="check" localSheetId="10">[7]Sheet1!$A$3:$A$4</definedName>
    <definedName name="check" localSheetId="13">#REF!</definedName>
    <definedName name="check" localSheetId="12">[7]Sheet1!$A$3:$A$4</definedName>
    <definedName name="check" localSheetId="15">#REF!</definedName>
    <definedName name="check" localSheetId="14">[7]Sheet1!$A$3:$A$4</definedName>
    <definedName name="check">Sheet1!$A$3:$A$4</definedName>
    <definedName name="check2" localSheetId="16">'[2]Application Cover Page'!$A$56:$A$57</definedName>
    <definedName name="check2" localSheetId="11">'[3]Application Cover Page'!$A$58:$A$59</definedName>
    <definedName name="check2" localSheetId="10">'[7]1'!$A$61:$A$62</definedName>
    <definedName name="check2" localSheetId="13">'[3]Application Cover Page'!$A$58:$A$59</definedName>
    <definedName name="check2" localSheetId="12">'[7]1'!$A$61:$A$62</definedName>
    <definedName name="check2" localSheetId="15">'[3]Application Cover Page'!$A$58:$A$59</definedName>
    <definedName name="check2" localSheetId="14">'[7]1'!$A$61:$A$62</definedName>
    <definedName name="check2">'Application Cover Page'!$A$58:$A$59</definedName>
    <definedName name="consortium" localSheetId="16">#REF!</definedName>
    <definedName name="consortium" localSheetId="3">#REF!</definedName>
    <definedName name="consortium" localSheetId="4">#REF!</definedName>
    <definedName name="consortium" localSheetId="5">#REF!</definedName>
    <definedName name="consortium" localSheetId="6">#REF!</definedName>
    <definedName name="consortium" localSheetId="7">#REF!</definedName>
    <definedName name="consortium" localSheetId="8">#REF!</definedName>
    <definedName name="consortium" localSheetId="9">#REF!</definedName>
    <definedName name="consortium" localSheetId="11">#REF!</definedName>
    <definedName name="consortium" localSheetId="10">#REF!</definedName>
    <definedName name="consortium" localSheetId="13">#REF!</definedName>
    <definedName name="consortium" localSheetId="12">#REF!</definedName>
    <definedName name="consortium" localSheetId="15">#REF!</definedName>
    <definedName name="consortium" localSheetId="14">#REF!</definedName>
    <definedName name="consortium">#REF!</definedName>
    <definedName name="decision" localSheetId="1">#REF!</definedName>
    <definedName name="decision" localSheetId="16">'[6]OSSE Only'!$A$28:$A$30</definedName>
    <definedName name="decision">'[8]OSSE Only'!$A$28:$A$30</definedName>
    <definedName name="ELLamount" localSheetId="1">[1]AppleTree:NationalCollegiate!$C$27</definedName>
    <definedName name="ELLamount" localSheetId="16">[1]AppleTree:NationalCollegiate!$C$27</definedName>
    <definedName name="ELLamount">[1]AppleTree:NationalCollegiate!$C$27</definedName>
    <definedName name="ELLno" localSheetId="1">[1]AppleTree:NationalCollegiate!$B$27</definedName>
    <definedName name="ELLno" localSheetId="16">[1]AppleTree:NationalCollegiate!$B$27</definedName>
    <definedName name="ELLno">[1]AppleTree:NationalCollegiate!$B$27</definedName>
    <definedName name="funds" localSheetId="1">#REF!</definedName>
    <definedName name="funds" localSheetId="16">'[6]OSSE Only'!$A$16:$A$18</definedName>
    <definedName name="funds">'[8]OSSE Only'!$A$16:$A$18</definedName>
    <definedName name="genedamount" localSheetId="1">[1]AppleTree:NationalCollegiate!$C$19</definedName>
    <definedName name="genedamount" localSheetId="16">[1]AppleTree:NationalCollegiate!$C$19</definedName>
    <definedName name="genedamount">[1]AppleTree:NationalCollegiate!$C$19</definedName>
    <definedName name="generalsubtotal" localSheetId="1">[1]AppleTree:NationalCollegiate!$B$19</definedName>
    <definedName name="generalsubtotal" localSheetId="16">[1]AppleTree:NationalCollegiate!$B$19</definedName>
    <definedName name="generalsubtotal">[1]AppleTree:NationalCollegiate!$B$19</definedName>
    <definedName name="grade" localSheetId="1">'[9]OSSE Only'!$A$12:$A$13</definedName>
    <definedName name="grade" localSheetId="16">'[9]OSSE Only'!$A$12:$A$13</definedName>
    <definedName name="grade">'[9]OSSE Only'!$A$12:$A$13</definedName>
    <definedName name="highno" localSheetId="1">[1]AppleTree:NationalCollegiate!$B$14</definedName>
    <definedName name="highno" localSheetId="16">[1]AppleTree:NationalCollegiate!$B$14</definedName>
    <definedName name="highno">[1]AppleTree:NationalCollegiate!$B$14</definedName>
    <definedName name="improvement" localSheetId="1">#REF!</definedName>
    <definedName name="improvement" localSheetId="16">'[6]OSSE Only'!$A$9:$A$14</definedName>
    <definedName name="improvement">'[8]OSSE Only'!$A$9:$A$14</definedName>
    <definedName name="indirect" localSheetId="16">[2]Sheet1!$A$38</definedName>
    <definedName name="indirect" localSheetId="11">[3]Sheet1!$A$38</definedName>
    <definedName name="indirect" localSheetId="13">[3]Sheet1!$A$38</definedName>
    <definedName name="indirect" localSheetId="15">[3]Sheet1!$A$38</definedName>
    <definedName name="indirect">Sheet1!$A$38</definedName>
    <definedName name="kno" localSheetId="1">[1]AppleTree:NationalCollegiate!$B$8</definedName>
    <definedName name="kno" localSheetId="16">[1]AppleTree:NationalCollegiate!$B$8</definedName>
    <definedName name="kno">[1]AppleTree:NationalCollegiate!$B$8</definedName>
    <definedName name="LEA" localSheetId="16">[2]Sheet1!#REF!</definedName>
    <definedName name="LEA" localSheetId="11">[3]Sheet1!#REF!</definedName>
    <definedName name="LEA" localSheetId="10">[7]Sheet1!$E$1:$E$58</definedName>
    <definedName name="LEA" localSheetId="13">[3]Sheet1!#REF!</definedName>
    <definedName name="LEA" localSheetId="12">[7]Sheet1!$E$1:$E$58</definedName>
    <definedName name="LEA" localSheetId="15">[3]Sheet1!#REF!</definedName>
    <definedName name="LEA" localSheetId="14">[7]Sheet1!$E$1:$E$58</definedName>
    <definedName name="LEA">Sheet1!#REF!</definedName>
    <definedName name="lowerno" localSheetId="1">[1]AppleTree:NationalCollegiate!$B$9</definedName>
    <definedName name="lowerno" localSheetId="16">[1]AppleTree:NationalCollegiate!$B$9</definedName>
    <definedName name="lowerno">[1]AppleTree:NationalCollegiate!$B$9</definedName>
    <definedName name="max">#REF!</definedName>
    <definedName name="middleno" localSheetId="1">[1]AppleTree:NationalCollegiate!$B$12</definedName>
    <definedName name="middleno" localSheetId="16">[1]AppleTree:NationalCollegiate!$B$12</definedName>
    <definedName name="middleno">[1]AppleTree:NationalCollegiate!$B$12</definedName>
    <definedName name="prekno" localSheetId="1">[1]AppleTree:NationalCollegiate!$B$7</definedName>
    <definedName name="prekno" localSheetId="16">[1]AppleTree:NationalCollegiate!$B$7</definedName>
    <definedName name="prekno">[1]AppleTree:NationalCollegiate!$B$7</definedName>
    <definedName name="presno" localSheetId="1">[1]AppleTree:NationalCollegiate!$B$6</definedName>
    <definedName name="presno" localSheetId="16">[1]AppleTree:NationalCollegiate!$B$6</definedName>
    <definedName name="presno">[1]AppleTree:NationalCollegiate!$B$6</definedName>
    <definedName name="_xlnm.Print_Area" localSheetId="1">'Application Cover Page'!$A$1:$J$57</definedName>
    <definedName name="_xlnm.Print_Area" localSheetId="16">'Budget Definitions'!$A$1:$H$18</definedName>
    <definedName name="_xlnm.Print_Area" localSheetId="2">'C1-Program Abstract'!$A$1:$J$41</definedName>
    <definedName name="_xlnm.Print_Area" localSheetId="3">'C2-Competitive Priority Pts.'!$A$1:$J$90</definedName>
    <definedName name="_xlnm.Print_Area" localSheetId="4">'C3-Needs &amp; Resource Assessment'!$A$1:$J$137</definedName>
    <definedName name="_xlnm.Print_Area" localSheetId="5">'C4-Sec. 1-Program Design'!$A$1:$J$87</definedName>
    <definedName name="_xlnm.Print_Area" localSheetId="6">'C4-Sec. 2-Measurable Objectives'!$A$1:$J$182</definedName>
    <definedName name="_xlnm.Print_Area" localSheetId="7">'C5-Program Staff &amp; Training'!$A$1:$J$88</definedName>
    <definedName name="_xlnm.Print_Area" localSheetId="8">'C6-Program Eval. &amp; Monitoring'!$A$1:$J$88</definedName>
    <definedName name="_xlnm.Print_Area" localSheetId="9">'C7-Sustainability'!$A$1:$J$88</definedName>
    <definedName name="_xlnm.Print_Area" localSheetId="0">Contents!$A$1:$J$32</definedName>
    <definedName name="_xlnm.Print_Area" localSheetId="11">'Year 1 Budget'!$A$1:$J$56</definedName>
    <definedName name="_xlnm.Print_Area" localSheetId="10">'Year 1 Budget Narrative'!$A$1:$J$247</definedName>
    <definedName name="_xlnm.Print_Area" localSheetId="13">'Year 2 Budget'!$A$1:$J$56</definedName>
    <definedName name="_xlnm.Print_Area" localSheetId="12">'Year 2 Budget Narrative'!$A$1:$J$247</definedName>
    <definedName name="_xlnm.Print_Area" localSheetId="15">'Year 3 Budget'!$A$1:$J$56</definedName>
    <definedName name="_xlnm.Print_Area" localSheetId="14">'Year 3 Budget Narrative'!$A$1:$J$247</definedName>
    <definedName name="Program" localSheetId="16">[10]Sheet1!$B$1:$B$7</definedName>
    <definedName name="program" localSheetId="10">[7]Sheet1!$A$6:$A$11</definedName>
    <definedName name="program" localSheetId="12">[7]Sheet1!$A$6:$A$11</definedName>
    <definedName name="program" localSheetId="14">[7]Sheet1!$A$6:$A$11</definedName>
    <definedName name="program">Sheet1!$A$6:$A$12</definedName>
    <definedName name="programs" localSheetId="1">#REF!</definedName>
    <definedName name="programs" localSheetId="16">'[6]OSSE Only'!$A$21:$A$26</definedName>
    <definedName name="programs">'[8]OSSE Only'!$A$21:$A$26</definedName>
    <definedName name="setasides" localSheetId="16">#REF!</definedName>
    <definedName name="setasides" localSheetId="11">'Year 1 Budget'!$C$9:$C$14</definedName>
    <definedName name="setasides" localSheetId="10">'[7]10'!$C$9:$C$18</definedName>
    <definedName name="setasides" localSheetId="13">'Year 2 Budget'!$C$9:$C$14</definedName>
    <definedName name="setasides" localSheetId="12">'[7]10'!$C$9:$C$18</definedName>
    <definedName name="setasides" localSheetId="15">'Year 3 Budget'!$C$9:$C$14</definedName>
    <definedName name="setasides" localSheetId="14">'[7]10'!$C$9:$C$18</definedName>
    <definedName name="setasides">#REF!</definedName>
    <definedName name="setasides2" localSheetId="16">#REF!</definedName>
    <definedName name="setasides2" localSheetId="11">#REF!</definedName>
    <definedName name="setasides2" localSheetId="10">'[7]14'!$C$9:$C$18</definedName>
    <definedName name="setasides2" localSheetId="13">#REF!</definedName>
    <definedName name="setasides2" localSheetId="12">'[7]14'!$C$9:$C$18</definedName>
    <definedName name="setasides2" localSheetId="15">#REF!</definedName>
    <definedName name="setasides2" localSheetId="14">'[7]14'!$C$9:$C$18</definedName>
    <definedName name="setasides2">#REF!</definedName>
    <definedName name="setasides3" localSheetId="16">#REF!</definedName>
    <definedName name="setasides3" localSheetId="11">#REF!</definedName>
    <definedName name="setasides3" localSheetId="10">'[7]18'!$C$9:$C$18</definedName>
    <definedName name="setasides3" localSheetId="13">#REF!</definedName>
    <definedName name="setasides3" localSheetId="12">'[7]18'!$C$9:$C$18</definedName>
    <definedName name="setasides3" localSheetId="15">#REF!</definedName>
    <definedName name="setasides3" localSheetId="14">'[7]18'!$C$9:$C$18</definedName>
    <definedName name="setasides3">#REF!</definedName>
    <definedName name="signature" localSheetId="16">[2]Sheet1!$A$1:$A$2</definedName>
    <definedName name="signature" localSheetId="11">[3]Sheet1!$A$1:$A$2</definedName>
    <definedName name="signature" localSheetId="10">[7]Sheet1!$A$1:$A$2</definedName>
    <definedName name="signature" localSheetId="13">[3]Sheet1!$A$1:$A$2</definedName>
    <definedName name="signature" localSheetId="12">[7]Sheet1!$A$1:$A$2</definedName>
    <definedName name="signature" localSheetId="15">[3]Sheet1!$A$1:$A$2</definedName>
    <definedName name="signature" localSheetId="14">[7]Sheet1!$A$1:$A$2</definedName>
    <definedName name="signature">Sheet1!$A$1:$A$2</definedName>
    <definedName name="sped1no" localSheetId="1">[1]AppleTree:NationalCollegiate!$B$21</definedName>
    <definedName name="sped1no" localSheetId="16">[1]AppleTree:NationalCollegiate!$B$21</definedName>
    <definedName name="sped1no">[1]AppleTree:NationalCollegiate!$B$21</definedName>
    <definedName name="sped2no" localSheetId="1">[1]AppleTree:NationalCollegiate!$B$22</definedName>
    <definedName name="sped2no" localSheetId="16">[1]AppleTree:NationalCollegiate!$B$22</definedName>
    <definedName name="sped2no">[1]AppleTree:NationalCollegiate!$B$22</definedName>
    <definedName name="sped3no" localSheetId="1">[1]AppleTree:NationalCollegiate!$B$23</definedName>
    <definedName name="sped3no" localSheetId="16">[1]AppleTree:NationalCollegiate!$B$23</definedName>
    <definedName name="sped3no">[1]AppleTree:NationalCollegiate!$B$23</definedName>
    <definedName name="sped4no" localSheetId="1">[1]AppleTree:NationalCollegiate!$B$24</definedName>
    <definedName name="sped4no" localSheetId="16">[1]AppleTree:NationalCollegiate!$B$24</definedName>
    <definedName name="sped4no">[1]AppleTree:NationalCollegiate!$B$24</definedName>
    <definedName name="spedamount" localSheetId="1">[1]AppleTree:NationalCollegiate!$C$25</definedName>
    <definedName name="spedamount" localSheetId="16">[1]AppleTree:NationalCollegiate!$C$25</definedName>
    <definedName name="spedamount">[1]AppleTree:NationalCollegiate!$C$25</definedName>
    <definedName name="spedno" localSheetId="1">[1]AppleTree:NationalCollegiate!$B$17</definedName>
    <definedName name="spedno" localSheetId="16">[1]AppleTree:NationalCollegiate!$B$17</definedName>
    <definedName name="spedno">[1]AppleTree:NationalCollegiate!$B$17</definedName>
    <definedName name="spedsubtotal" localSheetId="1">[1]AppleTree:NationalCollegiate!$B$25</definedName>
    <definedName name="spedsubtotal" localSheetId="16">[1]AppleTree:NationalCollegiate!$B$25</definedName>
    <definedName name="spedsubtotal">[1]AppleTree:NationalCollegiate!$B$25</definedName>
    <definedName name="staff" localSheetId="1">[11]Reference!$A$7:$A$11</definedName>
    <definedName name="staff" localSheetId="16">[11]Reference!$A$7:$A$11</definedName>
    <definedName name="staff">[11]Reference!$A$7:$A$11</definedName>
    <definedName name="status" localSheetId="1">'[9]OSSE Only'!$A$15:$A$19</definedName>
    <definedName name="status" localSheetId="16">'[9]OSSE Only'!$A$15:$A$19</definedName>
    <definedName name="status">'[9]OSSE Only'!$A$15:$A$19</definedName>
    <definedName name="subgrantee">[10]Sheet1!$A$9:$A$31</definedName>
    <definedName name="totalallocation" localSheetId="1">[1]AppleTree:NationalCollegiate!$C$28</definedName>
    <definedName name="totalallocation" localSheetId="16">[1]AppleTree:NationalCollegiate!$C$28</definedName>
    <definedName name="totalallocation">[1]AppleTree:NationalCollegiate!$C$28</definedName>
    <definedName name="type" localSheetId="16">[2]Sheet1!$A$18:$A$28</definedName>
    <definedName name="type" localSheetId="11">[3]Sheet1!$A$18:$A$28</definedName>
    <definedName name="type" localSheetId="13">[3]Sheet1!$A$18:$A$28</definedName>
    <definedName name="type" localSheetId="15">[3]Sheet1!$A$18:$A$28</definedName>
    <definedName name="type">Sheet1!$A$18:$A$28</definedName>
    <definedName name="unESno" localSheetId="1">[1]AppleTree:NationalCollegiate!$B$11</definedName>
    <definedName name="unESno" localSheetId="16">[1]AppleTree:NationalCollegiate!$B$11</definedName>
    <definedName name="unESno">[1]AppleTree:NationalCollegiate!$B$11</definedName>
    <definedName name="unHSno" localSheetId="1">[1]AppleTree:NationalCollegiate!$B$15</definedName>
    <definedName name="unHSno" localSheetId="16">[1]AppleTree:NationalCollegiate!$B$15</definedName>
    <definedName name="unHSno">[1]AppleTree:NationalCollegiate!$B$15</definedName>
    <definedName name="unMSno" localSheetId="1">[1]AppleTree:NationalCollegiate!$B$13</definedName>
    <definedName name="unMSno" localSheetId="16">[1]AppleTree:NationalCollegiate!$B$13</definedName>
    <definedName name="unMSno">[1]AppleTree:NationalCollegiate!$B$13</definedName>
    <definedName name="upperno" localSheetId="1">[1]AppleTree:NationalCollegiate!$B$10</definedName>
    <definedName name="upperno" localSheetId="16">[1]AppleTree:NationalCollegiate!$B$10</definedName>
    <definedName name="upperno">[1]AppleTree:NationalCollegiate!$B$10</definedName>
    <definedName name="year">[10]Sheet1!$A$1:$A$4</definedName>
    <definedName name="yes" localSheetId="1">'[5]OSSE Only'!$A$3:$A$4</definedName>
    <definedName name="yes" localSheetId="16">[2]Sheet1!$A$14:$A$15</definedName>
    <definedName name="yes" localSheetId="11">[3]Sheet1!$A$14:$A$15</definedName>
    <definedName name="yes" localSheetId="10">[7]Sheet1!$A$13:$A$14</definedName>
    <definedName name="yes" localSheetId="13">[3]Sheet1!$A$14:$A$15</definedName>
    <definedName name="yes" localSheetId="12">[7]Sheet1!$A$13:$A$14</definedName>
    <definedName name="yes" localSheetId="15">[3]Sheet1!$A$14:$A$15</definedName>
    <definedName name="yes" localSheetId="14">[7]Sheet1!$A$13:$A$14</definedName>
    <definedName name="yes">Sheet1!$A$14:$A$15</definedName>
    <definedName name="yesno" localSheetId="1">'Application Cover Page'!$L$10:$L$10</definedName>
    <definedName name="yesno" localSheetId="16">'[6]1'!$L$13:$L$14</definedName>
    <definedName name="yesno" localSheetId="2">#REF!</definedName>
    <definedName name="yesno" localSheetId="3">#REF!</definedName>
    <definedName name="yesno" localSheetId="4">#REF!</definedName>
    <definedName name="yesno" localSheetId="5">#REF!</definedName>
    <definedName name="yesno" localSheetId="6">#REF!</definedName>
    <definedName name="yesno" localSheetId="7">#REF!</definedName>
    <definedName name="yesno" localSheetId="8">#REF!</definedName>
    <definedName name="yesno" localSheetId="9">#REF!</definedName>
    <definedName name="yesno" localSheetId="11">#REF!</definedName>
    <definedName name="yesno" localSheetId="10">#REF!</definedName>
    <definedName name="yesno" localSheetId="13">#REF!</definedName>
    <definedName name="yesno" localSheetId="12">#REF!</definedName>
    <definedName name="yesno" localSheetId="15">#REF!</definedName>
    <definedName name="yesno" localSheetId="14">#REF!</definedName>
    <definedName name="yesno">Sheet1!#REF!</definedName>
    <definedName name="yesorno" localSheetId="16">[4]Sheet1!$A$9:$A$10</definedName>
    <definedName name="yesorno">[4]Sheet1!$A$9:$A$10</definedName>
  </definedNames>
  <calcPr calcId="145621"/>
</workbook>
</file>

<file path=xl/calcChain.xml><?xml version="1.0" encoding="utf-8"?>
<calcChain xmlns="http://schemas.openxmlformats.org/spreadsheetml/2006/main">
  <c r="J45" i="61" l="1"/>
  <c r="J45" i="60"/>
  <c r="I39" i="62"/>
  <c r="I33" i="62"/>
  <c r="I27" i="62"/>
  <c r="I21" i="62"/>
  <c r="I15" i="62"/>
  <c r="I51" i="62" s="1"/>
  <c r="I9" i="62"/>
  <c r="H39" i="62"/>
  <c r="H33" i="62"/>
  <c r="H27" i="62"/>
  <c r="H21" i="62"/>
  <c r="H15" i="62"/>
  <c r="H9" i="62"/>
  <c r="G39" i="62"/>
  <c r="G33" i="62"/>
  <c r="G27" i="62"/>
  <c r="G21" i="62"/>
  <c r="G15" i="62"/>
  <c r="G9" i="62"/>
  <c r="F39" i="62"/>
  <c r="F33" i="62"/>
  <c r="F27" i="62"/>
  <c r="F21" i="62"/>
  <c r="F15" i="62"/>
  <c r="F9" i="62"/>
  <c r="E39" i="62"/>
  <c r="E33" i="62"/>
  <c r="E27" i="62"/>
  <c r="E21" i="62"/>
  <c r="E15" i="62"/>
  <c r="E9" i="62"/>
  <c r="D39" i="62"/>
  <c r="D33" i="62"/>
  <c r="D27" i="62"/>
  <c r="D21" i="62"/>
  <c r="D15" i="62"/>
  <c r="D9" i="62"/>
  <c r="I39" i="61"/>
  <c r="I33" i="61"/>
  <c r="I27" i="61"/>
  <c r="I21" i="61"/>
  <c r="I15" i="61"/>
  <c r="I9" i="61"/>
  <c r="H33" i="61"/>
  <c r="H27" i="61"/>
  <c r="H21" i="61"/>
  <c r="H15" i="61"/>
  <c r="H9" i="61"/>
  <c r="H39" i="61"/>
  <c r="G39" i="61"/>
  <c r="G33" i="61"/>
  <c r="J33" i="61" s="1"/>
  <c r="G27" i="61"/>
  <c r="G21" i="61"/>
  <c r="G15" i="61"/>
  <c r="G9" i="61"/>
  <c r="F39" i="61"/>
  <c r="F33" i="61"/>
  <c r="F27" i="61"/>
  <c r="F21" i="61"/>
  <c r="F15" i="61"/>
  <c r="F9" i="61"/>
  <c r="E39" i="61"/>
  <c r="E33" i="61"/>
  <c r="E27" i="61"/>
  <c r="E21" i="61"/>
  <c r="E15" i="61"/>
  <c r="E9" i="61"/>
  <c r="D39" i="61"/>
  <c r="D33" i="61"/>
  <c r="D27" i="61"/>
  <c r="D21" i="61"/>
  <c r="D15" i="61"/>
  <c r="D9" i="61"/>
  <c r="I39" i="60"/>
  <c r="I33" i="60"/>
  <c r="I27" i="60"/>
  <c r="I21" i="60"/>
  <c r="I15" i="60"/>
  <c r="I9" i="60"/>
  <c r="H39" i="60"/>
  <c r="H33" i="60"/>
  <c r="H27" i="60"/>
  <c r="H21" i="60"/>
  <c r="H15" i="60"/>
  <c r="H9" i="60"/>
  <c r="G39" i="60"/>
  <c r="J39" i="60" s="1"/>
  <c r="G33" i="60"/>
  <c r="G27" i="60"/>
  <c r="G21" i="60"/>
  <c r="G15" i="60"/>
  <c r="G9" i="60"/>
  <c r="F39" i="60"/>
  <c r="F27" i="60"/>
  <c r="F33" i="60"/>
  <c r="F21" i="60"/>
  <c r="F15" i="60"/>
  <c r="F9" i="60"/>
  <c r="E39" i="60"/>
  <c r="E33" i="60"/>
  <c r="E27" i="60"/>
  <c r="E21" i="60"/>
  <c r="E15" i="60"/>
  <c r="E9" i="60"/>
  <c r="D39" i="60"/>
  <c r="D33" i="60"/>
  <c r="D27" i="60"/>
  <c r="D21" i="60"/>
  <c r="D15" i="60"/>
  <c r="D9" i="60"/>
  <c r="J9" i="62"/>
  <c r="E51" i="60"/>
  <c r="I51" i="61"/>
  <c r="J27" i="61"/>
  <c r="H51" i="62"/>
  <c r="E51" i="61"/>
  <c r="F51" i="60"/>
  <c r="F51" i="62"/>
  <c r="H51" i="60"/>
  <c r="H51" i="61"/>
  <c r="F51" i="61"/>
  <c r="J33" i="62"/>
  <c r="E51" i="62"/>
  <c r="A30" i="44"/>
  <c r="F106" i="52"/>
  <c r="F247" i="55"/>
  <c r="J45" i="62"/>
  <c r="F247" i="53"/>
  <c r="F247" i="52"/>
  <c r="F212" i="55"/>
  <c r="K211" i="55"/>
  <c r="L211" i="55"/>
  <c r="K210" i="55"/>
  <c r="L210" i="55"/>
  <c r="K209" i="55"/>
  <c r="L209" i="55"/>
  <c r="K208" i="55"/>
  <c r="L208" i="55"/>
  <c r="K207" i="55"/>
  <c r="L207" i="55"/>
  <c r="K206" i="55"/>
  <c r="L206" i="55"/>
  <c r="K205" i="55"/>
  <c r="L205" i="55"/>
  <c r="K204" i="55"/>
  <c r="L204" i="55"/>
  <c r="K203" i="55"/>
  <c r="L203" i="55"/>
  <c r="K202" i="55"/>
  <c r="L202" i="55"/>
  <c r="K201" i="55"/>
  <c r="L201" i="55"/>
  <c r="K200" i="55"/>
  <c r="L200" i="55"/>
  <c r="K199" i="55"/>
  <c r="L199" i="55"/>
  <c r="K198" i="55"/>
  <c r="L198" i="55"/>
  <c r="K197" i="55"/>
  <c r="L197" i="55"/>
  <c r="K196" i="55"/>
  <c r="L196" i="55"/>
  <c r="K195" i="55"/>
  <c r="L195" i="55"/>
  <c r="K194" i="55"/>
  <c r="L194" i="55"/>
  <c r="K193" i="55"/>
  <c r="L193" i="55"/>
  <c r="K192" i="55"/>
  <c r="L192" i="55"/>
  <c r="K191" i="55"/>
  <c r="L191" i="55"/>
  <c r="K190" i="55"/>
  <c r="L190" i="55"/>
  <c r="K189" i="55"/>
  <c r="L189" i="55"/>
  <c r="K188" i="55"/>
  <c r="L188" i="55"/>
  <c r="K187" i="55"/>
  <c r="L187" i="55" s="1"/>
  <c r="L212" i="55" s="1"/>
  <c r="F177" i="55"/>
  <c r="L176" i="55"/>
  <c r="K176" i="55"/>
  <c r="K175" i="55"/>
  <c r="L175" i="55"/>
  <c r="L174" i="55"/>
  <c r="K174" i="55"/>
  <c r="K173" i="55"/>
  <c r="L173" i="55"/>
  <c r="K172" i="55"/>
  <c r="L172" i="55"/>
  <c r="K171" i="55"/>
  <c r="L171" i="55"/>
  <c r="K170" i="55"/>
  <c r="L170" i="55"/>
  <c r="L169" i="55"/>
  <c r="K169" i="55"/>
  <c r="K168" i="55"/>
  <c r="L168" i="55"/>
  <c r="K167" i="55"/>
  <c r="L167" i="55"/>
  <c r="K166" i="55"/>
  <c r="L166" i="55"/>
  <c r="K165" i="55"/>
  <c r="L165" i="55"/>
  <c r="K164" i="55"/>
  <c r="L164" i="55"/>
  <c r="L163" i="55"/>
  <c r="K163" i="55"/>
  <c r="K162" i="55"/>
  <c r="L162" i="55"/>
  <c r="L161" i="55"/>
  <c r="K161" i="55"/>
  <c r="K160" i="55"/>
  <c r="L160" i="55"/>
  <c r="K159" i="55"/>
  <c r="L159" i="55"/>
  <c r="K158" i="55"/>
  <c r="L158" i="55"/>
  <c r="K157" i="55"/>
  <c r="L157" i="55"/>
  <c r="K156" i="55"/>
  <c r="L156" i="55"/>
  <c r="L155" i="55"/>
  <c r="K155" i="55"/>
  <c r="K154" i="55"/>
  <c r="L154" i="55"/>
  <c r="L153" i="55"/>
  <c r="K153" i="55"/>
  <c r="K152" i="55"/>
  <c r="L152" i="55"/>
  <c r="F142" i="55"/>
  <c r="K141" i="55"/>
  <c r="L141" i="55"/>
  <c r="K140" i="55"/>
  <c r="L140" i="55"/>
  <c r="K139" i="55"/>
  <c r="L139" i="55"/>
  <c r="K138" i="55"/>
  <c r="L138" i="55"/>
  <c r="K137" i="55"/>
  <c r="L137" i="55"/>
  <c r="K136" i="55"/>
  <c r="L136" i="55"/>
  <c r="K135" i="55"/>
  <c r="L135" i="55"/>
  <c r="K134" i="55"/>
  <c r="L134" i="55"/>
  <c r="K133" i="55"/>
  <c r="L133" i="55"/>
  <c r="K132" i="55"/>
  <c r="L132" i="55"/>
  <c r="K131" i="55"/>
  <c r="L131" i="55"/>
  <c r="K130" i="55"/>
  <c r="L130" i="55"/>
  <c r="K129" i="55"/>
  <c r="L129" i="55"/>
  <c r="K128" i="55"/>
  <c r="L128" i="55"/>
  <c r="K127" i="55"/>
  <c r="L127" i="55"/>
  <c r="K126" i="55"/>
  <c r="L126" i="55"/>
  <c r="K125" i="55"/>
  <c r="L125" i="55"/>
  <c r="K124" i="55"/>
  <c r="L124" i="55"/>
  <c r="K123" i="55"/>
  <c r="L123" i="55"/>
  <c r="K122" i="55"/>
  <c r="L122" i="55"/>
  <c r="K121" i="55"/>
  <c r="L121" i="55" s="1"/>
  <c r="K120" i="55"/>
  <c r="L120" i="55"/>
  <c r="K119" i="55"/>
  <c r="L119" i="55" s="1"/>
  <c r="K118" i="55"/>
  <c r="L118" i="55" s="1"/>
  <c r="K117" i="55"/>
  <c r="L117" i="55" s="1"/>
  <c r="F106" i="55"/>
  <c r="K105" i="55"/>
  <c r="L105" i="55"/>
  <c r="K104" i="55"/>
  <c r="L104" i="55"/>
  <c r="L103" i="55"/>
  <c r="K103" i="55"/>
  <c r="K102" i="55"/>
  <c r="L102" i="55"/>
  <c r="L101" i="55"/>
  <c r="K101" i="55"/>
  <c r="K100" i="55"/>
  <c r="L100" i="55"/>
  <c r="K99" i="55"/>
  <c r="L99" i="55"/>
  <c r="K98" i="55"/>
  <c r="L98" i="55"/>
  <c r="K97" i="55"/>
  <c r="L97" i="55"/>
  <c r="K96" i="55"/>
  <c r="L96" i="55"/>
  <c r="L95" i="55"/>
  <c r="K95" i="55"/>
  <c r="K94" i="55"/>
  <c r="L94" i="55"/>
  <c r="L93" i="55"/>
  <c r="K93" i="55"/>
  <c r="K92" i="55"/>
  <c r="L92" i="55"/>
  <c r="K91" i="55"/>
  <c r="L91" i="55"/>
  <c r="K90" i="55"/>
  <c r="L90" i="55"/>
  <c r="K89" i="55"/>
  <c r="L89" i="55"/>
  <c r="K88" i="55"/>
  <c r="L88" i="55"/>
  <c r="L87" i="55"/>
  <c r="K87" i="55"/>
  <c r="K86" i="55"/>
  <c r="L86" i="55"/>
  <c r="L85" i="55"/>
  <c r="K85" i="55"/>
  <c r="K84" i="55"/>
  <c r="L84" i="55"/>
  <c r="K83" i="55"/>
  <c r="L83" i="55"/>
  <c r="K82" i="55"/>
  <c r="L82" i="55"/>
  <c r="K81" i="55"/>
  <c r="L81" i="55"/>
  <c r="F71" i="55"/>
  <c r="K70" i="55"/>
  <c r="L70" i="55"/>
  <c r="K69" i="55"/>
  <c r="L69" i="55"/>
  <c r="K68" i="55"/>
  <c r="L68" i="55"/>
  <c r="K67" i="55"/>
  <c r="L67" i="55"/>
  <c r="K66" i="55"/>
  <c r="L66" i="55"/>
  <c r="K65" i="55"/>
  <c r="L65" i="55"/>
  <c r="K64" i="55"/>
  <c r="L64" i="55"/>
  <c r="K63" i="55"/>
  <c r="L63" i="55"/>
  <c r="K62" i="55"/>
  <c r="L62" i="55"/>
  <c r="K61" i="55"/>
  <c r="L61" i="55"/>
  <c r="K60" i="55"/>
  <c r="L60" i="55"/>
  <c r="K59" i="55"/>
  <c r="L59" i="55"/>
  <c r="K58" i="55"/>
  <c r="L58" i="55"/>
  <c r="K57" i="55"/>
  <c r="L57" i="55"/>
  <c r="K56" i="55"/>
  <c r="L56" i="55"/>
  <c r="K55" i="55"/>
  <c r="L55" i="55"/>
  <c r="K54" i="55"/>
  <c r="L54" i="55"/>
  <c r="K53" i="55"/>
  <c r="L53" i="55"/>
  <c r="K52" i="55"/>
  <c r="L52" i="55"/>
  <c r="K51" i="55"/>
  <c r="L51" i="55"/>
  <c r="K50" i="55"/>
  <c r="L50" i="55"/>
  <c r="K49" i="55"/>
  <c r="L49" i="55"/>
  <c r="K48" i="55"/>
  <c r="L48" i="55"/>
  <c r="K47" i="55"/>
  <c r="L47" i="55"/>
  <c r="K46" i="55"/>
  <c r="L46" i="55"/>
  <c r="J36" i="55"/>
  <c r="K35" i="55"/>
  <c r="L35" i="55"/>
  <c r="K34" i="55"/>
  <c r="L34" i="55"/>
  <c r="K33" i="55"/>
  <c r="L33" i="55"/>
  <c r="K32" i="55"/>
  <c r="L32" i="55"/>
  <c r="K31" i="55"/>
  <c r="L31" i="55"/>
  <c r="K30" i="55"/>
  <c r="L30" i="55"/>
  <c r="K29" i="55"/>
  <c r="L29" i="55"/>
  <c r="K28" i="55"/>
  <c r="L28" i="55"/>
  <c r="K27" i="55"/>
  <c r="L27" i="55"/>
  <c r="K26" i="55"/>
  <c r="L26" i="55"/>
  <c r="K25" i="55"/>
  <c r="L25" i="55"/>
  <c r="K24" i="55"/>
  <c r="L24" i="55"/>
  <c r="K23" i="55"/>
  <c r="L23" i="55"/>
  <c r="K22" i="55"/>
  <c r="L22" i="55"/>
  <c r="K21" i="55"/>
  <c r="L21" i="55"/>
  <c r="K20" i="55"/>
  <c r="L20" i="55"/>
  <c r="K19" i="55"/>
  <c r="L19" i="55"/>
  <c r="K18" i="55"/>
  <c r="L18" i="55"/>
  <c r="K17" i="55"/>
  <c r="L17" i="55" s="1"/>
  <c r="K16" i="55"/>
  <c r="L16" i="55" s="1"/>
  <c r="K15" i="55"/>
  <c r="L15" i="55" s="1"/>
  <c r="K14" i="55"/>
  <c r="L14" i="55" s="1"/>
  <c r="K13" i="55"/>
  <c r="L13" i="55" s="1"/>
  <c r="K12" i="55"/>
  <c r="L12" i="55" s="1"/>
  <c r="K11" i="55"/>
  <c r="L11" i="55" s="1"/>
  <c r="F212" i="53"/>
  <c r="K211" i="53"/>
  <c r="L211" i="53"/>
  <c r="K210" i="53"/>
  <c r="L210" i="53"/>
  <c r="K209" i="53"/>
  <c r="L209" i="53"/>
  <c r="K208" i="53"/>
  <c r="L208" i="53"/>
  <c r="K207" i="53"/>
  <c r="L207" i="53"/>
  <c r="K206" i="53"/>
  <c r="L206" i="53"/>
  <c r="K205" i="53"/>
  <c r="L205" i="53"/>
  <c r="K204" i="53"/>
  <c r="L204" i="53"/>
  <c r="K203" i="53"/>
  <c r="L203" i="53"/>
  <c r="K202" i="53"/>
  <c r="L202" i="53"/>
  <c r="K201" i="53"/>
  <c r="L201" i="53"/>
  <c r="K200" i="53"/>
  <c r="L200" i="53"/>
  <c r="K199" i="53"/>
  <c r="L199" i="53"/>
  <c r="K198" i="53"/>
  <c r="L198" i="53"/>
  <c r="K197" i="53"/>
  <c r="L197" i="53"/>
  <c r="K196" i="53"/>
  <c r="L196" i="53"/>
  <c r="K195" i="53"/>
  <c r="L195" i="53"/>
  <c r="K194" i="53"/>
  <c r="L194" i="53"/>
  <c r="K193" i="53"/>
  <c r="L193" i="53"/>
  <c r="K192" i="53"/>
  <c r="L192" i="53"/>
  <c r="K191" i="53"/>
  <c r="L191" i="53"/>
  <c r="K190" i="53"/>
  <c r="L190" i="53"/>
  <c r="K189" i="53"/>
  <c r="L189" i="53"/>
  <c r="K188" i="53"/>
  <c r="L188" i="53"/>
  <c r="K187" i="53"/>
  <c r="L187" i="53" s="1"/>
  <c r="L212" i="53" s="1"/>
  <c r="F177" i="53"/>
  <c r="K176" i="53"/>
  <c r="L176" i="53"/>
  <c r="K175" i="53"/>
  <c r="L175" i="53"/>
  <c r="K174" i="53"/>
  <c r="L174" i="53"/>
  <c r="K173" i="53"/>
  <c r="L173" i="53"/>
  <c r="K172" i="53"/>
  <c r="L172" i="53"/>
  <c r="K171" i="53"/>
  <c r="L171" i="53"/>
  <c r="K170" i="53"/>
  <c r="L170" i="53"/>
  <c r="K169" i="53"/>
  <c r="L169" i="53"/>
  <c r="K168" i="53"/>
  <c r="L168" i="53"/>
  <c r="K167" i="53"/>
  <c r="L167" i="53"/>
  <c r="K166" i="53"/>
  <c r="L166" i="53"/>
  <c r="K165" i="53"/>
  <c r="L165" i="53"/>
  <c r="K164" i="53"/>
  <c r="L164" i="53"/>
  <c r="K163" i="53"/>
  <c r="L163" i="53"/>
  <c r="K162" i="53"/>
  <c r="L162" i="53"/>
  <c r="K161" i="53"/>
  <c r="L161" i="53"/>
  <c r="K160" i="53"/>
  <c r="L160" i="53"/>
  <c r="K159" i="53"/>
  <c r="L159" i="53"/>
  <c r="K158" i="53"/>
  <c r="L158" i="53"/>
  <c r="L157" i="53"/>
  <c r="K157" i="53"/>
  <c r="K156" i="53"/>
  <c r="L156" i="53"/>
  <c r="K155" i="53"/>
  <c r="L155" i="53"/>
  <c r="K154" i="53"/>
  <c r="L154" i="53"/>
  <c r="K153" i="53"/>
  <c r="L153" i="53"/>
  <c r="K152" i="53"/>
  <c r="L152" i="53"/>
  <c r="F142" i="53"/>
  <c r="K141" i="53"/>
  <c r="L141" i="53"/>
  <c r="K140" i="53"/>
  <c r="L140" i="53"/>
  <c r="K139" i="53"/>
  <c r="L139" i="53"/>
  <c r="K138" i="53"/>
  <c r="L138" i="53"/>
  <c r="K137" i="53"/>
  <c r="L137" i="53"/>
  <c r="K136" i="53"/>
  <c r="L136" i="53"/>
  <c r="K135" i="53"/>
  <c r="L135" i="53"/>
  <c r="K134" i="53"/>
  <c r="L134" i="53"/>
  <c r="K133" i="53"/>
  <c r="L133" i="53"/>
  <c r="K132" i="53"/>
  <c r="L132" i="53"/>
  <c r="K131" i="53"/>
  <c r="L131" i="53"/>
  <c r="K130" i="53"/>
  <c r="L130" i="53"/>
  <c r="K129" i="53"/>
  <c r="L129" i="53"/>
  <c r="K128" i="53"/>
  <c r="L128" i="53"/>
  <c r="K127" i="53"/>
  <c r="L127" i="53"/>
  <c r="K126" i="53"/>
  <c r="L126" i="53"/>
  <c r="K125" i="53"/>
  <c r="L125" i="53"/>
  <c r="K124" i="53"/>
  <c r="L124" i="53"/>
  <c r="K123" i="53"/>
  <c r="L123" i="53"/>
  <c r="K122" i="53"/>
  <c r="L122" i="53"/>
  <c r="K121" i="53"/>
  <c r="L121" i="53" s="1"/>
  <c r="K120" i="53"/>
  <c r="L120" i="53" s="1"/>
  <c r="K119" i="53"/>
  <c r="L119" i="53" s="1"/>
  <c r="K118" i="53"/>
  <c r="L118" i="53" s="1"/>
  <c r="K117" i="53"/>
  <c r="L117" i="53" s="1"/>
  <c r="F106" i="53"/>
  <c r="K105" i="53"/>
  <c r="L105" i="53"/>
  <c r="K104" i="53"/>
  <c r="L104" i="53"/>
  <c r="L103" i="53"/>
  <c r="K103" i="53"/>
  <c r="K102" i="53"/>
  <c r="L102" i="53"/>
  <c r="K101" i="53"/>
  <c r="L101" i="53"/>
  <c r="K100" i="53"/>
  <c r="L100" i="53"/>
  <c r="K99" i="53"/>
  <c r="L99" i="53"/>
  <c r="K98" i="53"/>
  <c r="L98" i="53"/>
  <c r="K97" i="53"/>
  <c r="L97" i="53"/>
  <c r="K96" i="53"/>
  <c r="L96" i="53"/>
  <c r="L95" i="53"/>
  <c r="K95" i="53"/>
  <c r="K94" i="53"/>
  <c r="L94" i="53"/>
  <c r="K93" i="53"/>
  <c r="L93" i="53"/>
  <c r="K92" i="53"/>
  <c r="L92" i="53"/>
  <c r="K91" i="53"/>
  <c r="L91" i="53"/>
  <c r="K90" i="53"/>
  <c r="L90" i="53"/>
  <c r="K89" i="53"/>
  <c r="L89" i="53"/>
  <c r="K88" i="53"/>
  <c r="L88" i="53"/>
  <c r="K87" i="53"/>
  <c r="L87" i="53"/>
  <c r="K86" i="53"/>
  <c r="L86" i="53"/>
  <c r="K85" i="53"/>
  <c r="L85" i="53"/>
  <c r="K84" i="53"/>
  <c r="L84" i="53"/>
  <c r="K83" i="53"/>
  <c r="L83" i="53"/>
  <c r="K82" i="53"/>
  <c r="L82" i="53"/>
  <c r="L81" i="53"/>
  <c r="K81" i="53"/>
  <c r="F71" i="53"/>
  <c r="K70" i="53"/>
  <c r="L70" i="53"/>
  <c r="K69" i="53"/>
  <c r="L69" i="53"/>
  <c r="K68" i="53"/>
  <c r="L68" i="53"/>
  <c r="K67" i="53"/>
  <c r="L67" i="53"/>
  <c r="K66" i="53"/>
  <c r="L66" i="53"/>
  <c r="K65" i="53"/>
  <c r="L65" i="53"/>
  <c r="K64" i="53"/>
  <c r="L64" i="53"/>
  <c r="K63" i="53"/>
  <c r="L63" i="53"/>
  <c r="K62" i="53"/>
  <c r="L62" i="53"/>
  <c r="K61" i="53"/>
  <c r="L61" i="53"/>
  <c r="K60" i="53"/>
  <c r="L60" i="53"/>
  <c r="K59" i="53"/>
  <c r="L59" i="53"/>
  <c r="K58" i="53"/>
  <c r="L58" i="53"/>
  <c r="K57" i="53"/>
  <c r="L57" i="53"/>
  <c r="K56" i="53"/>
  <c r="L56" i="53"/>
  <c r="K55" i="53"/>
  <c r="L55" i="53"/>
  <c r="K54" i="53"/>
  <c r="L54" i="53"/>
  <c r="K53" i="53"/>
  <c r="L53" i="53"/>
  <c r="K52" i="53"/>
  <c r="L52" i="53"/>
  <c r="K51" i="53"/>
  <c r="L51" i="53"/>
  <c r="K50" i="53"/>
  <c r="L50" i="53"/>
  <c r="K49" i="53"/>
  <c r="L49" i="53"/>
  <c r="K48" i="53"/>
  <c r="L48" i="53"/>
  <c r="K47" i="53"/>
  <c r="L47" i="53"/>
  <c r="K46" i="53"/>
  <c r="L46" i="53"/>
  <c r="J36" i="53"/>
  <c r="K35" i="53"/>
  <c r="L35" i="53"/>
  <c r="K34" i="53"/>
  <c r="L34" i="53"/>
  <c r="K33" i="53"/>
  <c r="L33" i="53"/>
  <c r="K32" i="53"/>
  <c r="L32" i="53"/>
  <c r="K31" i="53"/>
  <c r="L31" i="53"/>
  <c r="K30" i="53"/>
  <c r="L30" i="53"/>
  <c r="K29" i="53"/>
  <c r="L29" i="53"/>
  <c r="K28" i="53"/>
  <c r="L28" i="53"/>
  <c r="K27" i="53"/>
  <c r="L27" i="53"/>
  <c r="K26" i="53"/>
  <c r="L26" i="53"/>
  <c r="K25" i="53"/>
  <c r="L25" i="53"/>
  <c r="K24" i="53"/>
  <c r="L24" i="53"/>
  <c r="K23" i="53"/>
  <c r="L23" i="53"/>
  <c r="K22" i="53"/>
  <c r="L22" i="53"/>
  <c r="K21" i="53"/>
  <c r="L21" i="53"/>
  <c r="K20" i="53"/>
  <c r="L20" i="53"/>
  <c r="K19" i="53"/>
  <c r="L19" i="53"/>
  <c r="K18" i="53"/>
  <c r="L18" i="53"/>
  <c r="K17" i="53"/>
  <c r="L17" i="53" s="1"/>
  <c r="K16" i="53"/>
  <c r="L16" i="53" s="1"/>
  <c r="K15" i="53"/>
  <c r="L15" i="53" s="1"/>
  <c r="K14" i="53"/>
  <c r="L14" i="53" s="1"/>
  <c r="K13" i="53"/>
  <c r="L13" i="53" s="1"/>
  <c r="K12" i="53"/>
  <c r="L12" i="53" s="1"/>
  <c r="K11" i="53"/>
  <c r="L11" i="53" s="1"/>
  <c r="L177" i="53"/>
  <c r="L71" i="53"/>
  <c r="L177" i="55"/>
  <c r="L71" i="55"/>
  <c r="L106" i="53"/>
  <c r="L106" i="55"/>
  <c r="K11" i="52"/>
  <c r="L11" i="52" s="1"/>
  <c r="K12" i="52"/>
  <c r="L12" i="52" s="1"/>
  <c r="K13" i="52"/>
  <c r="L13" i="52" s="1"/>
  <c r="K14" i="52"/>
  <c r="L14" i="52" s="1"/>
  <c r="K15" i="52"/>
  <c r="L15" i="52" s="1"/>
  <c r="K16" i="52"/>
  <c r="L16" i="52" s="1"/>
  <c r="K17" i="52"/>
  <c r="L17" i="52" s="1"/>
  <c r="K18" i="52"/>
  <c r="L18" i="52"/>
  <c r="K19" i="52"/>
  <c r="L19" i="52"/>
  <c r="K20" i="52"/>
  <c r="L20" i="52"/>
  <c r="K21" i="52"/>
  <c r="L21" i="52"/>
  <c r="K22" i="52"/>
  <c r="L22" i="52"/>
  <c r="K23" i="52"/>
  <c r="L23" i="52"/>
  <c r="K24" i="52"/>
  <c r="L24" i="52"/>
  <c r="K25" i="52"/>
  <c r="L25" i="52"/>
  <c r="K26" i="52"/>
  <c r="L26" i="52"/>
  <c r="K27" i="52"/>
  <c r="L27" i="52"/>
  <c r="K28" i="52"/>
  <c r="L28" i="52"/>
  <c r="K29" i="52"/>
  <c r="L29" i="52"/>
  <c r="K30" i="52"/>
  <c r="L30" i="52"/>
  <c r="K31" i="52"/>
  <c r="L31" i="52"/>
  <c r="K32" i="52"/>
  <c r="L32" i="52"/>
  <c r="K33" i="52"/>
  <c r="L33" i="52"/>
  <c r="K34" i="52"/>
  <c r="L34" i="52"/>
  <c r="K35" i="52"/>
  <c r="L35" i="52"/>
  <c r="J36" i="52"/>
  <c r="K46" i="52"/>
  <c r="L46" i="52"/>
  <c r="K47" i="52"/>
  <c r="L47" i="52"/>
  <c r="K48" i="52"/>
  <c r="L48" i="52"/>
  <c r="K49" i="52"/>
  <c r="L49" i="52"/>
  <c r="K50" i="52"/>
  <c r="L50" i="52"/>
  <c r="K51" i="52"/>
  <c r="L51" i="52"/>
  <c r="K52" i="52"/>
  <c r="L52" i="52"/>
  <c r="K53" i="52"/>
  <c r="L53" i="52"/>
  <c r="K54" i="52"/>
  <c r="L54" i="52"/>
  <c r="K55" i="52"/>
  <c r="L55" i="52"/>
  <c r="K56" i="52"/>
  <c r="L56" i="52"/>
  <c r="K57" i="52"/>
  <c r="L57" i="52"/>
  <c r="K58" i="52"/>
  <c r="L58" i="52"/>
  <c r="K59" i="52"/>
  <c r="L59" i="52"/>
  <c r="K60" i="52"/>
  <c r="L60" i="52"/>
  <c r="K61" i="52"/>
  <c r="L61" i="52"/>
  <c r="K62" i="52"/>
  <c r="L62" i="52"/>
  <c r="K63" i="52"/>
  <c r="L63" i="52"/>
  <c r="K64" i="52"/>
  <c r="L64" i="52"/>
  <c r="K65" i="52"/>
  <c r="L65" i="52"/>
  <c r="K66" i="52"/>
  <c r="L66" i="52"/>
  <c r="K67" i="52"/>
  <c r="L67" i="52"/>
  <c r="K68" i="52"/>
  <c r="L68" i="52"/>
  <c r="K69" i="52"/>
  <c r="L69" i="52"/>
  <c r="K70" i="52"/>
  <c r="L70" i="52"/>
  <c r="F71" i="52"/>
  <c r="K81" i="52"/>
  <c r="L81" i="52" s="1"/>
  <c r="L106" i="52" s="1"/>
  <c r="K82" i="52"/>
  <c r="L82" i="52"/>
  <c r="K83" i="52"/>
  <c r="L83" i="52"/>
  <c r="K84" i="52"/>
  <c r="L84" i="52"/>
  <c r="K85" i="52"/>
  <c r="L85" i="52"/>
  <c r="K86" i="52"/>
  <c r="L86" i="52"/>
  <c r="K87" i="52"/>
  <c r="L87" i="52"/>
  <c r="K88" i="52"/>
  <c r="L88" i="52"/>
  <c r="K89" i="52"/>
  <c r="L89" i="52"/>
  <c r="K90" i="52"/>
  <c r="L90" i="52"/>
  <c r="K91" i="52"/>
  <c r="L91" i="52"/>
  <c r="K92" i="52"/>
  <c r="L92" i="52"/>
  <c r="K93" i="52"/>
  <c r="L93" i="52"/>
  <c r="K94" i="52"/>
  <c r="L94" i="52"/>
  <c r="K95" i="52"/>
  <c r="L95" i="52"/>
  <c r="K96" i="52"/>
  <c r="L96" i="52"/>
  <c r="K97" i="52"/>
  <c r="L97" i="52"/>
  <c r="K98" i="52"/>
  <c r="L98" i="52"/>
  <c r="K99" i="52"/>
  <c r="L99" i="52"/>
  <c r="K100" i="52"/>
  <c r="L100" i="52"/>
  <c r="K101" i="52"/>
  <c r="L101" i="52"/>
  <c r="K102" i="52"/>
  <c r="L102" i="52"/>
  <c r="K103" i="52"/>
  <c r="L103" i="52"/>
  <c r="K104" i="52"/>
  <c r="L104" i="52"/>
  <c r="K105" i="52"/>
  <c r="L105" i="52"/>
  <c r="K117" i="52"/>
  <c r="L117" i="52" s="1"/>
  <c r="K118" i="52"/>
  <c r="L118" i="52" s="1"/>
  <c r="K119" i="52"/>
  <c r="L119" i="52" s="1"/>
  <c r="K120" i="52"/>
  <c r="L120" i="52" s="1"/>
  <c r="K121" i="52"/>
  <c r="L121" i="52" s="1"/>
  <c r="K122" i="52"/>
  <c r="L122" i="52"/>
  <c r="K123" i="52"/>
  <c r="L123" i="52"/>
  <c r="K124" i="52"/>
  <c r="L124" i="52"/>
  <c r="K125" i="52"/>
  <c r="L125" i="52"/>
  <c r="K126" i="52"/>
  <c r="L126" i="52"/>
  <c r="K127" i="52"/>
  <c r="L127" i="52"/>
  <c r="K128" i="52"/>
  <c r="L128" i="52"/>
  <c r="K129" i="52"/>
  <c r="L129" i="52"/>
  <c r="K130" i="52"/>
  <c r="L130" i="52"/>
  <c r="K131" i="52"/>
  <c r="L131" i="52"/>
  <c r="K132" i="52"/>
  <c r="L132" i="52"/>
  <c r="K133" i="52"/>
  <c r="L133" i="52"/>
  <c r="K134" i="52"/>
  <c r="L134" i="52"/>
  <c r="K135" i="52"/>
  <c r="L135" i="52"/>
  <c r="K136" i="52"/>
  <c r="L136" i="52"/>
  <c r="K137" i="52"/>
  <c r="L137" i="52"/>
  <c r="K138" i="52"/>
  <c r="L138" i="52"/>
  <c r="K139" i="52"/>
  <c r="L139" i="52"/>
  <c r="K140" i="52"/>
  <c r="L140" i="52"/>
  <c r="K141" i="52"/>
  <c r="L141" i="52"/>
  <c r="F142" i="52"/>
  <c r="K152" i="52"/>
  <c r="L152" i="52"/>
  <c r="K153" i="52"/>
  <c r="L153" i="52"/>
  <c r="K154" i="52"/>
  <c r="L154" i="52"/>
  <c r="K155" i="52"/>
  <c r="L155" i="52"/>
  <c r="K156" i="52"/>
  <c r="L156" i="52"/>
  <c r="K157" i="52"/>
  <c r="L157" i="52"/>
  <c r="K158" i="52"/>
  <c r="L158" i="52"/>
  <c r="K159" i="52"/>
  <c r="L159" i="52"/>
  <c r="K160" i="52"/>
  <c r="L160" i="52"/>
  <c r="K161" i="52"/>
  <c r="L161" i="52"/>
  <c r="K162" i="52"/>
  <c r="L162" i="52"/>
  <c r="K163" i="52"/>
  <c r="L163" i="52"/>
  <c r="K164" i="52"/>
  <c r="L164" i="52"/>
  <c r="K165" i="52"/>
  <c r="L165" i="52"/>
  <c r="K166" i="52"/>
  <c r="L166" i="52"/>
  <c r="K167" i="52"/>
  <c r="L167" i="52"/>
  <c r="K168" i="52"/>
  <c r="L168" i="52"/>
  <c r="K169" i="52"/>
  <c r="L169" i="52"/>
  <c r="K170" i="52"/>
  <c r="L170" i="52"/>
  <c r="K171" i="52"/>
  <c r="L171" i="52"/>
  <c r="K172" i="52"/>
  <c r="L172" i="52"/>
  <c r="K173" i="52"/>
  <c r="L173" i="52"/>
  <c r="K174" i="52"/>
  <c r="L174" i="52"/>
  <c r="K175" i="52"/>
  <c r="L175" i="52"/>
  <c r="K176" i="52"/>
  <c r="L176" i="52"/>
  <c r="F177" i="52"/>
  <c r="K187" i="52"/>
  <c r="L187" i="52" s="1"/>
  <c r="L212" i="52" s="1"/>
  <c r="K188" i="52"/>
  <c r="L188" i="52"/>
  <c r="K189" i="52"/>
  <c r="L189" i="52"/>
  <c r="K190" i="52"/>
  <c r="L190" i="52"/>
  <c r="K191" i="52"/>
  <c r="L191" i="52"/>
  <c r="K192" i="52"/>
  <c r="L192" i="52"/>
  <c r="K193" i="52"/>
  <c r="L193" i="52"/>
  <c r="K194" i="52"/>
  <c r="L194" i="52"/>
  <c r="K195" i="52"/>
  <c r="L195" i="52"/>
  <c r="K196" i="52"/>
  <c r="L196" i="52"/>
  <c r="K197" i="52"/>
  <c r="L197" i="52"/>
  <c r="K198" i="52"/>
  <c r="L198" i="52"/>
  <c r="K199" i="52"/>
  <c r="L199" i="52"/>
  <c r="K200" i="52"/>
  <c r="L200" i="52"/>
  <c r="K201" i="52"/>
  <c r="L201" i="52"/>
  <c r="K202" i="52"/>
  <c r="L202" i="52"/>
  <c r="K203" i="52"/>
  <c r="L203" i="52"/>
  <c r="K204" i="52"/>
  <c r="L204" i="52"/>
  <c r="K205" i="52"/>
  <c r="L205" i="52"/>
  <c r="K206" i="52"/>
  <c r="L206" i="52"/>
  <c r="K207" i="52"/>
  <c r="L207" i="52"/>
  <c r="K208" i="52"/>
  <c r="L208" i="52"/>
  <c r="K209" i="52"/>
  <c r="L209" i="52"/>
  <c r="K210" i="52"/>
  <c r="L210" i="52"/>
  <c r="K211" i="52"/>
  <c r="L211" i="52"/>
  <c r="F212" i="52"/>
  <c r="L177" i="52"/>
  <c r="L71" i="52"/>
  <c r="J27" i="62" l="1"/>
  <c r="G51" i="62"/>
  <c r="G51" i="61"/>
  <c r="J39" i="61"/>
  <c r="J39" i="62"/>
  <c r="L142" i="55"/>
  <c r="J21" i="62"/>
  <c r="J15" i="62"/>
  <c r="L36" i="55"/>
  <c r="D51" i="62"/>
  <c r="J15" i="61"/>
  <c r="L142" i="53"/>
  <c r="J9" i="61"/>
  <c r="D51" i="61"/>
  <c r="L36" i="53"/>
  <c r="J21" i="61"/>
  <c r="I51" i="60"/>
  <c r="L142" i="52"/>
  <c r="J27" i="60"/>
  <c r="J21" i="60"/>
  <c r="G51" i="60"/>
  <c r="J9" i="60"/>
  <c r="J33" i="60"/>
  <c r="L36" i="52"/>
  <c r="D51" i="60"/>
  <c r="J15" i="60"/>
  <c r="J51" i="62" l="1"/>
  <c r="J51" i="61"/>
  <c r="J51" i="60"/>
</calcChain>
</file>

<file path=xl/sharedStrings.xml><?xml version="1.0" encoding="utf-8"?>
<sst xmlns="http://schemas.openxmlformats.org/spreadsheetml/2006/main" count="614" uniqueCount="299">
  <si>
    <t>Tab Title</t>
  </si>
  <si>
    <t>Date of Certification (input at the time of signature)</t>
  </si>
  <si>
    <t>OSSE Use Only</t>
  </si>
  <si>
    <t>X</t>
  </si>
  <si>
    <r>
      <t xml:space="preserve">810 First Street, NE, 9th floor, Washington, DC 20002
Phone: 202.727.6436  •   Fax: 202.727.2019   •   </t>
    </r>
    <r>
      <rPr>
        <u/>
        <sz val="11"/>
        <color indexed="56"/>
        <rFont val="Calibri"/>
        <family val="2"/>
      </rPr>
      <t>www.osse.dc.gov</t>
    </r>
    <r>
      <rPr>
        <sz val="11"/>
        <rFont val="Calibri"/>
        <family val="2"/>
      </rPr>
      <t xml:space="preserve">
</t>
    </r>
  </si>
  <si>
    <t xml:space="preserve">Name of Individual                                                                                       -------------------                                                                                (one individual per line)                                                              </t>
  </si>
  <si>
    <t>Position Title</t>
  </si>
  <si>
    <t xml:space="preserve">Category 2: Supplies and Materials:                                                                                                                                                                                                                                                                                                                                                                                </t>
  </si>
  <si>
    <t>Category 3: Fixed Costs</t>
  </si>
  <si>
    <r>
      <t xml:space="preserve">Category 5: Equipment, </t>
    </r>
    <r>
      <rPr>
        <b/>
        <i/>
        <sz val="11"/>
        <rFont val="Calibri"/>
        <family val="2"/>
      </rPr>
      <t>defined as</t>
    </r>
    <r>
      <rPr>
        <b/>
        <sz val="11"/>
        <rFont val="Calibri"/>
        <family val="2"/>
      </rPr>
      <t xml:space="preserve">                                                                                                                                                                                                                                                                                                                       "tangible personal property having a useful life of more than one year, not considered a supply, with an acquisition cost of $5,000 or more per unit"</t>
    </r>
  </si>
  <si>
    <t>Category 6: Other</t>
  </si>
  <si>
    <t>Item to be Purchased</t>
  </si>
  <si>
    <t>Instruction</t>
  </si>
  <si>
    <t>Support Services</t>
  </si>
  <si>
    <t>Other</t>
  </si>
  <si>
    <t>Brief Description of Purpose of Purchase                                                                                                                                                                                                                                   -----------------------------------------------------------------                                                                                                                                                                                                                   (up to 100 characters sufficient to demonstrate that the purchase aligns with allowable activities described in the LEA's narrative)</t>
  </si>
  <si>
    <t>Definitions and Examples for Each Program Category and Budget Category</t>
  </si>
  <si>
    <t>DIRECT COSTS</t>
  </si>
  <si>
    <t>Budget Categories</t>
  </si>
  <si>
    <t>Salaries and Benefits</t>
  </si>
  <si>
    <t>Supplies and Materials</t>
  </si>
  <si>
    <t xml:space="preserve">Fixed Property Costs </t>
  </si>
  <si>
    <t>Contracted Professional Services</t>
  </si>
  <si>
    <t>Equipment</t>
  </si>
  <si>
    <t xml:space="preserve">Other                          </t>
  </si>
  <si>
    <t>Program Categories</t>
  </si>
  <si>
    <t>General Supplies, Textbooks,  Instructional Aids, Instructional Software, Internet Fees - Site License</t>
  </si>
  <si>
    <t>Rental of Instruction Equipment</t>
  </si>
  <si>
    <t>Machinery, Furniture, Fixtures, Technology-related Hardware more than $5,000 per unit (according to OSSE's equipment policy)</t>
  </si>
  <si>
    <t>Rental of Support Services Equipment</t>
  </si>
  <si>
    <t>General Supplies, Books, Periodicals</t>
  </si>
  <si>
    <t>Rental of Administrative Equipment</t>
  </si>
  <si>
    <t>General Supplies</t>
  </si>
  <si>
    <t>Utility Services, Cleaning Services, Repair and Maintenance Services, Rentals, Other Property Services</t>
  </si>
  <si>
    <t>Rental of Equipment and Vehicles</t>
  </si>
  <si>
    <t>OTHER</t>
  </si>
  <si>
    <t>Salaries</t>
  </si>
  <si>
    <t>Rents and Utilities</t>
  </si>
  <si>
    <t>Contracts</t>
  </si>
  <si>
    <t>Operations and Maintenance</t>
  </si>
  <si>
    <t>Total Amount of Funds to be Paid for Supplies and Materials</t>
  </si>
  <si>
    <t>Total Amount of Funds to be Paid for Salaries and Benefits</t>
  </si>
  <si>
    <t>Administration</t>
  </si>
  <si>
    <t>Student Transportation</t>
  </si>
  <si>
    <t>Total Amount of Funds to be Paid for Fixed Property Costs</t>
  </si>
  <si>
    <t>Total Amount of Funds to be Paid for Contractual Services</t>
  </si>
  <si>
    <t>Total Amount of Funds to be Paid for Equipment</t>
  </si>
  <si>
    <t>Total Amount of Funds to be Paid for Other Costs</t>
  </si>
  <si>
    <t>Total Dollar Amount to be Paid from this Funding Source</t>
  </si>
  <si>
    <t>Total Dollar Amount from this Funding Source to be Paid for this Item</t>
  </si>
  <si>
    <t xml:space="preserve">Other  </t>
  </si>
  <si>
    <t>Operations &amp; Maintenance</t>
  </si>
  <si>
    <t>Fixed Property Costs</t>
  </si>
  <si>
    <t>Contractual Services</t>
  </si>
  <si>
    <t>Yes</t>
  </si>
  <si>
    <t>No</t>
  </si>
  <si>
    <t>Reference: Budget Definitions</t>
  </si>
  <si>
    <t>Miscellaneous</t>
  </si>
  <si>
    <r>
      <t xml:space="preserve">IMPORTANT NOTE: The examples in this table are provided only as a generic guide of the general scope of potential expenditures and have no relation to determinations of allowability for any particular federal grant program.  Indeed, some entire categories may represent unallowable activities for some grant programs.  Subgrantees should pay close attention to the </t>
    </r>
    <r>
      <rPr>
        <b/>
        <sz val="10"/>
        <rFont val="Calibri"/>
        <family val="2"/>
      </rPr>
      <t>definitions</t>
    </r>
    <r>
      <rPr>
        <sz val="10"/>
        <rFont val="Calibri"/>
        <family val="2"/>
      </rPr>
      <t xml:space="preserve"> provided in column B in order to determine the appropriate categorization of expenditures.</t>
    </r>
  </si>
  <si>
    <t>Part 1: Subgrantee Information</t>
  </si>
  <si>
    <t>Name of Applicant Agency</t>
  </si>
  <si>
    <t>Full Address of Applicant Agency</t>
  </si>
  <si>
    <t>Main Telephone Number of Applicant Agency</t>
  </si>
  <si>
    <t>Name of Additional Applicant Agency Contact for the 21st CCLC Program</t>
  </si>
  <si>
    <t>Position Title of Primary Applicant Agency Contact for the 21st CCLC Program</t>
  </si>
  <si>
    <t>Position Title of Additional Applicant Agency Contact for the 21st CCLC Program</t>
  </si>
  <si>
    <t>Email Address of Primary Applicant Agency Contact for the 21st CCLC Program</t>
  </si>
  <si>
    <t>Email Address of Additional Applicant Agency Contact for the 21st CCLC Program</t>
  </si>
  <si>
    <t>Telephone Number of Primary Applicant Agency Contact for the 21st CCLC Program</t>
  </si>
  <si>
    <t>Telephone Number of Additional Applicant Agency Contact for the 21st CCLC Program</t>
  </si>
  <si>
    <t>Name of Primary Applicant Agency Contact for the 21st CCLC Program</t>
  </si>
  <si>
    <t>Part 2: Type of Organization</t>
  </si>
  <si>
    <t>Type of Organization</t>
  </si>
  <si>
    <t>DCPS Local Educational Agency</t>
  </si>
  <si>
    <t>Public Charter School Local Educational Agency</t>
  </si>
  <si>
    <t>Private School</t>
  </si>
  <si>
    <t>College/University</t>
  </si>
  <si>
    <t>Faith Based Organization</t>
  </si>
  <si>
    <t>Select One</t>
  </si>
  <si>
    <t>Use the dropdown menu to choose the type of organization that best reflects the Applicant.  If none of the types of organization listed reflect the Applicant, please choose "Other" and describe the type of organization in the space provided.</t>
  </si>
  <si>
    <t>Part 3: Target Population to be Served</t>
  </si>
  <si>
    <t>Name of Applicant Agency Director</t>
  </si>
  <si>
    <t>Email Address of Applicant Agency Director</t>
  </si>
  <si>
    <t>Telephone Number of Applicant Agency Director</t>
  </si>
  <si>
    <t>Elementary</t>
  </si>
  <si>
    <t>Junior High</t>
  </si>
  <si>
    <t>Middle School</t>
  </si>
  <si>
    <t>High School</t>
  </si>
  <si>
    <t>Charter School</t>
  </si>
  <si>
    <t>Serving Wards</t>
  </si>
  <si>
    <t>Signature of Individual Certifying 21st CCLC Application</t>
  </si>
  <si>
    <t>Date 21st CCLC Application First Received:</t>
  </si>
  <si>
    <t>By signing below, the Applicant certifies that all of the information contained in this application is true and accurate to the best of its knowledge.                                                             Additionally, the Applicant certifies that it has read and agrees to all additional assurances and certifications included in the application.</t>
  </si>
  <si>
    <t>Administrator</t>
  </si>
  <si>
    <t>DC Public School</t>
  </si>
  <si>
    <t>Please indicate, by checking the applicable boxes below, the target populations the Applicant will serve.  Please type the number for each ward being served.</t>
  </si>
  <si>
    <t>Criteria 1: Program Abstract (No Points)</t>
  </si>
  <si>
    <t>Section 2 - Justification of Eligibility</t>
  </si>
  <si>
    <t>Section 1 - Determination of Eligibility</t>
  </si>
  <si>
    <t>Criteria 3: Needs and Resources Assessment cont.</t>
  </si>
  <si>
    <t>Criteria 4: Research-Based Program Design and Implementation (30 Points)</t>
  </si>
  <si>
    <t>Section 1 - Research-Based Program Design</t>
  </si>
  <si>
    <t>Section 1 - Research-Based Program Design cont.</t>
  </si>
  <si>
    <t>Section 2 - Measurable Objectives</t>
  </si>
  <si>
    <r>
      <rPr>
        <b/>
        <u/>
        <sz val="11"/>
        <rFont val="Calibri"/>
        <family val="2"/>
      </rPr>
      <t>Sample of Measurable Performance Objective</t>
    </r>
    <r>
      <rPr>
        <b/>
        <sz val="11"/>
        <rFont val="Calibri"/>
        <family val="2"/>
      </rPr>
      <t xml:space="preserve"> </t>
    </r>
    <r>
      <rPr>
        <sz val="10"/>
        <rFont val="Calibri"/>
        <family val="2"/>
      </rPr>
      <t>- 80% of regular attending students will move from the basic to proficient category in math on the annually administered standardized assessment after the first year of 21st CCLC program implementation. In addition 70% of regular attending students will move from basic to proficient in each subsequent year of the grant award period.</t>
    </r>
  </si>
  <si>
    <t>Below, describe the scientifically-based research services and activities (program, models, instructional methods, and techniques) that will be implemented to achieve this objective.</t>
  </si>
  <si>
    <t>Criteria 5: Program Staff and Training (10 Points)</t>
  </si>
  <si>
    <t>Criteria 5: Program Staff and Training cont.</t>
  </si>
  <si>
    <t>Criteria 6: Program Evaluation and Monitoring (15 Points)</t>
  </si>
  <si>
    <t>Criteria 6: Program Evaluation and Monitoring cont.</t>
  </si>
  <si>
    <t>Criteria 7: Sustainability (20 Points)</t>
  </si>
  <si>
    <t>Criteria 7: Sustainability cont.</t>
  </si>
  <si>
    <t>Indirect Costs</t>
  </si>
  <si>
    <t>Brief Description of Job Responsibilities                                                                                                                                                                                                                                    -----------------------------------------------------------------                                                                                                                                                                                                                   (up to 100 characters sufficient to demonstrate that the responsibilities align with allowable activities described in the Applicant's narrative)</t>
  </si>
  <si>
    <t>Explain in detail which strategies, initiatives, and activities are addressed by specific costs within this budget category.</t>
  </si>
  <si>
    <r>
      <t xml:space="preserve">Program Category            </t>
    </r>
    <r>
      <rPr>
        <sz val="10"/>
        <rFont val="Calibri"/>
        <family val="2"/>
      </rPr>
      <t>(select from drop-down menu)</t>
    </r>
  </si>
  <si>
    <t>Explanation of Proposed 21st CCLC Budget Items (Year 1)</t>
  </si>
  <si>
    <t>Explanation of Proposed 21st CCLC Budget Items (Year 2)</t>
  </si>
  <si>
    <t>Explanation of Proposed 21st CCLC Budget Items (Year 3)</t>
  </si>
  <si>
    <t>Part 5: Certification of Application</t>
  </si>
  <si>
    <t>Per-Pupil Amount Breakdown</t>
  </si>
  <si>
    <t>Please provide the estimated annual amount requested and per-pupil amount breakdown for Years 1-3 of the grant award period.</t>
  </si>
  <si>
    <t>Annual Amount Requested</t>
  </si>
  <si>
    <t>Part 4: Annual Amount Requested &amp; Per-Pupil Amount Breakdown</t>
  </si>
  <si>
    <t>For-Profit Business</t>
  </si>
  <si>
    <t>Governmental Entity</t>
  </si>
  <si>
    <t>Community-Based (Non-Profit)</t>
  </si>
  <si>
    <t>Community-Based (For-Profit)</t>
  </si>
  <si>
    <t>Criteria 3: Needs and Resource Assessment (15 Points)</t>
  </si>
  <si>
    <t>Category 7: Indirect Costs</t>
  </si>
  <si>
    <t>Total Amount of Funds to be Paid for Indirect Costs</t>
  </si>
  <si>
    <t xml:space="preserve">Below, for each of the seven (7) budget categories, the Applicant must provide a full list of all planned expenditures from Title IV, Part B - 21st CCLC Program funds.                                                                                                                                                                       </t>
  </si>
  <si>
    <t>Criteria 1: Program Abstract</t>
  </si>
  <si>
    <t>Criteria 2: Competitive Priority Points</t>
  </si>
  <si>
    <t>Criteria 3: Needs &amp; Resource Assessment</t>
  </si>
  <si>
    <t>Criteria 4: Section 1 - Program Design</t>
  </si>
  <si>
    <t>Criteria 4: Section 2 - Measurable Objectives</t>
  </si>
  <si>
    <t>Criteria 5: Program Staff &amp; Training</t>
  </si>
  <si>
    <t>Criteria 6: Program Evaluation &amp; Monitoring</t>
  </si>
  <si>
    <t>Criteria 7: Sustainability</t>
  </si>
  <si>
    <t>Year 1 Budget Narrative</t>
  </si>
  <si>
    <t>Year 1 Budget</t>
  </si>
  <si>
    <t>Year 2 Budget Narrative</t>
  </si>
  <si>
    <t>Year 2 Budget</t>
  </si>
  <si>
    <t>Total of All Program Categories</t>
  </si>
  <si>
    <t>Proposed Budget for Title IV, Part B - 
21st CCLC Program Funds
(Year 3)
(All Year 3 subtotals and totals per category should match the subtotals and totals in the Year 3 Budget Narrative tab)</t>
  </si>
  <si>
    <t>Proposed Budget for Title IV, Part B - 
21st CCLC Program Funds
(Year 2)
(All Year 2 subtotals and totals per category should match the subtotals and totals in the Year 2 Budget Narrative tab)</t>
  </si>
  <si>
    <t>Proposed Budget for Title IV, Part B - 
21st CCLC Program Funds
(Year 1)
(All Year 1 subtotals and totals per category should match the subtotals and totals in Year 1 Budget Narrative tab)</t>
  </si>
  <si>
    <t>Measureable Objective #2 (provide a brief description):</t>
  </si>
  <si>
    <t>Measureable Objective #3 (provide a brief description):</t>
  </si>
  <si>
    <t>Measureable Objective #4 (provide a brief description):</t>
  </si>
  <si>
    <t>Measureable Objective #5 (provide a brief description):</t>
  </si>
  <si>
    <t>Measureable Objective #6 (provide a brief description):</t>
  </si>
  <si>
    <t>Measureable Objective #7 (provide a brief description):</t>
  </si>
  <si>
    <t>Measureable Objective #1 (provide a brief description):</t>
  </si>
  <si>
    <t>Application Cover Page</t>
  </si>
  <si>
    <t>Name of Individual Certifying 21st CCLC Application (Administrator or Chancellor)</t>
  </si>
  <si>
    <t>Title of Individual Certifying 21st CCLC Application (Administrator or Chancellor)</t>
  </si>
  <si>
    <t>Chancellor</t>
  </si>
  <si>
    <t>Date 21st CCLC Application Approved:</t>
  </si>
  <si>
    <r>
      <t xml:space="preserve">Category 1: Salaries and Benefits 
</t>
    </r>
    <r>
      <rPr>
        <b/>
        <sz val="11"/>
        <color rgb="FFC00000"/>
        <rFont val="Calibri"/>
        <family val="2"/>
      </rPr>
      <t>Note: Salaries and Benefits total may not exceed 50% of the total annual 21st CCLC award amount</t>
    </r>
  </si>
  <si>
    <t xml:space="preserve"> Employee Estimated Hours per Month                         </t>
  </si>
  <si>
    <r>
      <t xml:space="preserve">Category 1: Salaries and Benefits 
</t>
    </r>
    <r>
      <rPr>
        <b/>
        <sz val="11"/>
        <color rgb="FFC00000"/>
        <rFont val="Calibri"/>
        <family val="2"/>
      </rPr>
      <t>Note: Salaries and Benefits total may not exceed 50% of annual 21st CCLC award amount</t>
    </r>
  </si>
  <si>
    <t>Employee Estimated Hours per Month</t>
  </si>
  <si>
    <t xml:space="preserve">Employee Estimated Hours Per Month                        </t>
  </si>
  <si>
    <r>
      <t xml:space="preserve">INSTRUCTION
</t>
    </r>
    <r>
      <rPr>
        <sz val="10.5"/>
        <rFont val="Calibri"/>
        <family val="2"/>
      </rPr>
      <t>The direct instructional interaction between teachers and students. This instruction may be provided to students in a school classroom, in an alternate location (i.e.: home or hospital), or in other learning situations, including those involving co-curricular activities. The activities of teacher aides or classroom assistants of any type (i.e.: clerks, graders, teaching machines) who assist in the instructional process are also in this category.</t>
    </r>
  </si>
  <si>
    <r>
      <t xml:space="preserve">SUPPORT SERVICES
</t>
    </r>
    <r>
      <rPr>
        <sz val="10.5"/>
        <rFont val="Calibri"/>
        <family val="2"/>
      </rPr>
      <t>The technical and logistical support to facilitate and enhance instruction. These are services within programs that aid in fulfilling that program's instructional objectives or community service goals, rather than being full-service entities.  Such services include activities or stipends associated with providing professional development to the instructional staff, assessing and improving the well-being of students, and supplementing the teaching process.</t>
    </r>
  </si>
  <si>
    <r>
      <t xml:space="preserve">ADMINISTRATIVE COSTS
</t>
    </r>
    <r>
      <rPr>
        <sz val="10.5"/>
        <rFont val="Calibri"/>
        <family val="2"/>
      </rPr>
      <t xml:space="preserve">The activities concerned with handling the overall administrative responsibilities associated with a grant program.
</t>
    </r>
  </si>
  <si>
    <r>
      <t xml:space="preserve">OPERATIONS AND MAINTENANCE
</t>
    </r>
    <r>
      <rPr>
        <sz val="10.5"/>
        <rFont val="Calibri"/>
        <family val="2"/>
      </rPr>
      <t>The activities concerned with keeping the physical plant open and comfortable; maintaining safety in buildings, grounds, and the vicinity of schools; and keeping the grounds, buildings, and equipment in effective working condition and state of repair.</t>
    </r>
  </si>
  <si>
    <r>
      <t xml:space="preserve">STUDENT TRANSPORTATION
</t>
    </r>
    <r>
      <rPr>
        <sz val="10.5"/>
        <rFont val="Calibri"/>
        <family val="2"/>
      </rPr>
      <t>Those activities concerned with conveying students to and from 21st CCLC sites, and appropriate instructional and cultural events.</t>
    </r>
  </si>
  <si>
    <r>
      <t xml:space="preserve">Category 4: Contractual Services
</t>
    </r>
    <r>
      <rPr>
        <b/>
        <sz val="11"/>
        <color rgb="FFC00000"/>
        <rFont val="Calibri"/>
        <family val="2"/>
      </rPr>
      <t>Note: Evaluation cost total may not exceed 10% of the total annual 21st CCLC award amount</t>
    </r>
  </si>
  <si>
    <t>Year 3 Budget Narrative</t>
  </si>
  <si>
    <t>Year 3 Budget</t>
  </si>
  <si>
    <t>Total of All Budget Categories</t>
  </si>
  <si>
    <r>
      <t xml:space="preserve">Below, for each of the seven (7) budget categories, the Applicant must provide a full list of all proposed expenditures from Title IV, Part B - 21st CCLC Program funds.                                                                                                                                                                         </t>
    </r>
    <r>
      <rPr>
        <b/>
        <sz val="10"/>
        <color rgb="FFFF0000"/>
        <rFont val="Calibri"/>
        <family val="2"/>
      </rPr>
      <t>The total budget for projected Year 2 must equal the total amount requested for Year 1.  If totals are not equal, please revise amounts entered.</t>
    </r>
  </si>
  <si>
    <r>
      <t xml:space="preserve">Below, for each of the seven (7) budget categories, the Applicant must provide a full list of all proposed expenditures from Title IV, Part B - 21st CCLC Program funds.                                                                                                                                                                         </t>
    </r>
    <r>
      <rPr>
        <b/>
        <sz val="10"/>
        <color rgb="FFFF0000"/>
        <rFont val="Calibri"/>
        <family val="2"/>
      </rPr>
      <t>The total budget for projected Year 3 must equal the total amount requested for Year 1.  If totals are not equal, please revise amounts entered.</t>
    </r>
  </si>
  <si>
    <t>Data Univeral Number System (DUNS) Number</t>
  </si>
  <si>
    <r>
      <t xml:space="preserve">SUBMIT </t>
    </r>
    <r>
      <rPr>
        <b/>
        <u/>
        <sz val="11"/>
        <color indexed="10"/>
        <rFont val="Calibri"/>
        <family val="2"/>
      </rPr>
      <t>BOTH</t>
    </r>
    <r>
      <rPr>
        <b/>
        <sz val="11"/>
        <color indexed="10"/>
        <rFont val="Calibri"/>
        <family val="2"/>
      </rPr>
      <t xml:space="preserve"> A MICROSOFT EXCEL VERSION OF THIS FULL WORKBOOK </t>
    </r>
    <r>
      <rPr>
        <b/>
        <u/>
        <sz val="11"/>
        <color indexed="10"/>
        <rFont val="Calibri"/>
        <family val="2"/>
      </rPr>
      <t>AND</t>
    </r>
    <r>
      <rPr>
        <b/>
        <sz val="11"/>
        <color indexed="10"/>
        <rFont val="Calibri"/>
        <family val="2"/>
      </rPr>
      <t xml:space="preserve"> A SIGNED, SCANNED, PDF FORMATTED COPY OF THIS PAGE BY EMAIL TO 21STCCLC.INFO@DC.GOV</t>
    </r>
  </si>
  <si>
    <t>Site</t>
  </si>
  <si>
    <t>Service Gaps To Be Addressed By Proposed Program</t>
  </si>
  <si>
    <t xml:space="preserve">Direct Reference to School Improvement Plan </t>
  </si>
  <si>
    <t>School ABC/ 6-8</t>
  </si>
  <si>
    <t>No current out-of-school time programming available in the school itself or within a 15 block radius.</t>
  </si>
  <si>
    <t>New program</t>
  </si>
  <si>
    <t xml:space="preserve">New, Enhanced, or Expansion Program?  </t>
  </si>
  <si>
    <t>The following chart shows sample needs and resource assessment responses.</t>
  </si>
  <si>
    <t>Existing/Current Programs (services, time, days, # of students served)</t>
  </si>
  <si>
    <r>
      <t>Site</t>
    </r>
    <r>
      <rPr>
        <b/>
        <sz val="11"/>
        <rFont val="Calibri"/>
        <family val="2"/>
      </rPr>
      <t xml:space="preserve"> - </t>
    </r>
    <r>
      <rPr>
        <sz val="10"/>
        <rFont val="Calibri"/>
        <family val="2"/>
      </rPr>
      <t>Included the name of the site location and grade levels served where 21st CCLC services will occur.</t>
    </r>
  </si>
  <si>
    <t>Combined and/or Coordination of Program Funding Resources</t>
  </si>
  <si>
    <r>
      <t>Existing/Current Programs</t>
    </r>
    <r>
      <rPr>
        <sz val="11"/>
        <rFont val="Calibri"/>
        <family val="2"/>
      </rPr>
      <t xml:space="preserve"> - </t>
    </r>
    <r>
      <rPr>
        <sz val="10"/>
        <rFont val="Calibri"/>
        <family val="2"/>
      </rPr>
      <t xml:space="preserve">Describe out-of-school time services already provided at your proposed site.  Include information on the current programs, times/days of service, and number of students served. </t>
    </r>
  </si>
  <si>
    <r>
      <t>Service Gaps to be Addressed by Proposed Program</t>
    </r>
    <r>
      <rPr>
        <sz val="11"/>
        <rFont val="Calibri"/>
        <family val="2"/>
      </rPr>
      <t xml:space="preserve"> - </t>
    </r>
    <r>
      <rPr>
        <sz val="10"/>
        <rFont val="Calibri"/>
        <family val="2"/>
      </rPr>
      <t>How will 21st CCLC services address gaps in current programs serving students at your proposed site?</t>
    </r>
  </si>
  <si>
    <r>
      <t>Direct Reference to School Improvement Plan</t>
    </r>
    <r>
      <rPr>
        <sz val="11"/>
        <rFont val="Calibri"/>
        <family val="2"/>
      </rPr>
      <t xml:space="preserve"> - </t>
    </r>
    <r>
      <rPr>
        <sz val="10"/>
        <rFont val="Calibri"/>
        <family val="2"/>
      </rPr>
      <t>Describe the school improvement status for the proposed site and the efforts the school has taken or will take to meet Adequate Yearly Progress goals and objectives as described in the site's school improvement plan.</t>
    </r>
  </si>
  <si>
    <r>
      <t>New, Enhanced, or Expansion Program?</t>
    </r>
    <r>
      <rPr>
        <sz val="11"/>
        <rFont val="Calibri"/>
        <family val="2"/>
      </rPr>
      <t xml:space="preserve"> - </t>
    </r>
    <r>
      <rPr>
        <sz val="10"/>
        <rFont val="Calibri"/>
        <family val="2"/>
      </rPr>
      <t>Is the proposed 21st CCLC program new to the site, enhancing a current program by providing more services or resources, or expanding a current program to reach more students, grades, subjects, etc.?</t>
    </r>
  </si>
  <si>
    <r>
      <t>Combined and/or Coordination of Program Funding Resources</t>
    </r>
    <r>
      <rPr>
        <sz val="11"/>
        <rFont val="Calibri"/>
        <family val="2"/>
      </rPr>
      <t xml:space="preserve"> - </t>
    </r>
    <r>
      <rPr>
        <sz val="10"/>
        <rFont val="Calibri"/>
        <family val="2"/>
      </rPr>
      <t>Describe how out-of-school time programs at a site will be funded.  Give percentages of grant programs and other funding resources that will fund the out-of-school time programs.  Total percentage of all funding resources combined should be 100%.</t>
    </r>
  </si>
  <si>
    <t>Contracted Bus Driver, Other Contracted Services</t>
  </si>
  <si>
    <t>Bus driver (on staff)</t>
  </si>
  <si>
    <t>Contracted Maintenance, Custodial, Security, Cooks. Other Contracted Services</t>
  </si>
  <si>
    <t>Approved Conference/Training Fees, Travel Costs, Miscellaneous</t>
  </si>
  <si>
    <t>Contracted Auditors, Lawyers, Accountants, Admin Staff Trainers</t>
  </si>
  <si>
    <t>Dues and Fees, Reimbursement of Tuition, Teacher Aide Education, Approved Conference/Training Fees, Travel Costs, Non-Payroll Taxes, Miscellaneous</t>
  </si>
  <si>
    <t>Contracted Consultants, Contracted Evaluators, Counselors, Therapists,  Doctors or Instructional Staff Trainers.  
Fees for Professional Development, In-service Training, or Conference Registration</t>
  </si>
  <si>
    <t>General Supplies, Books, Library Books, Periodicals, Testing Materials</t>
  </si>
  <si>
    <t>Contracted Teachers/Instructors or Substitute Teachers (those that are not an official employee)</t>
  </si>
  <si>
    <t>Site Coordinators, Instructional Staff Trainers, Librarians, Counselors, Audiovisual Services, Curriculum Consultants, Program Evaluators,  Psychologists, Social Workers, Nurses, Attendance Personnel, Record Clerks, Chief Academic Officer, Dean of Students (all positions are on staff)</t>
  </si>
  <si>
    <t>Program Directors, Project Directors, Office/Administrative assistants, Clerks, Researchers, Public Relations, Purchasers, Accounting, Human Resources, Printers, Publishers, Data Processing (all positions are on staff)</t>
  </si>
  <si>
    <t>Teachers, Tutors, Coaches, Substitute Teachers, Teacher's Aides, Reading Specialists, Classroom Paraprofessionals (all positions are on staff)</t>
  </si>
  <si>
    <t>Maintenance, Custodial, Security, Cooks (all positions are on staff)</t>
  </si>
  <si>
    <r>
      <t xml:space="preserve">1. Are </t>
    </r>
    <r>
      <rPr>
        <b/>
        <i/>
        <sz val="10"/>
        <rFont val="Calibri"/>
        <family val="2"/>
      </rPr>
      <t>all</t>
    </r>
    <r>
      <rPr>
        <sz val="10"/>
        <rFont val="Calibri"/>
        <family val="2"/>
      </rPr>
      <t xml:space="preserve"> students to be served by your proposed 21st CCLC attending a school identified as in Need of Improvement under Section 1116 of Title I, Part A?</t>
    </r>
  </si>
  <si>
    <t>5. Is your application proposing to serve high school students only?</t>
  </si>
  <si>
    <t>2. Is your application being submitted jointly by at least one local education agency receiving funds under Title I, Part A and at least one community-based or faith-based organization, or other public or private entity?</t>
  </si>
  <si>
    <r>
      <t xml:space="preserve">3. Are </t>
    </r>
    <r>
      <rPr>
        <b/>
        <i/>
        <sz val="10"/>
        <rFont val="Calibri"/>
        <family val="2"/>
      </rPr>
      <t>all</t>
    </r>
    <r>
      <rPr>
        <sz val="10"/>
        <rFont val="Calibri"/>
        <family val="2"/>
      </rPr>
      <t xml:space="preserve"> students to be served by your proposed 21st CCLC attending a school identified as a Priority or Focus school under the DC Education Plan Accountability System?</t>
    </r>
  </si>
  <si>
    <r>
      <t xml:space="preserve">6. Are </t>
    </r>
    <r>
      <rPr>
        <b/>
        <i/>
        <sz val="10"/>
        <rFont val="Calibri"/>
        <family val="2"/>
      </rPr>
      <t>all</t>
    </r>
    <r>
      <rPr>
        <sz val="10"/>
        <rFont val="Calibri"/>
        <family val="2"/>
      </rPr>
      <t xml:space="preserve"> students to be served by your proposed 21st CCLC attending a school with 75% or greater poverty level?</t>
    </r>
  </si>
  <si>
    <t>7. Is your application proposing to serve students at least 120 hours or more during the summer?</t>
  </si>
  <si>
    <t>Describe how the applicant meets the application priority as outlined in RFA #0628-13, pages 24 &amp; 25 and describe the origin of the partnership between the school/school district receiving Title I funds and the community-based organizations or public or private organizations submitting the jointly proposed project. Limit response to space available below.</t>
  </si>
  <si>
    <t>Provide a brief summary of the proposed project. Please reference Request for Applications RFA #0628-13, page 24, for details regarding the completion of this section. Limit response to space available below. Only text viewable in this box will be reviewed.</t>
  </si>
  <si>
    <t>DIRECTIONS: In accordance with P.L. 107-110 Sec. 4204(b)(2)(I), each application must demonstrate that it has identified specific community needs and available resources for the community learning center and describe how the proposed program will address those needs, including the needs of working families. Please respond accordingly. Reference RFA #0628-13, page 25 for details regarding the completion of this section. Limit response to space available below. Only text viewable in the space provided will be reviewed.</t>
  </si>
  <si>
    <r>
      <t>DIRECTIONS: In accordance with P.L. 107-110 Sec. 4201(a) each application will be evaluated based on the extent to which it is able to clearly and specifically explain how the key instructional practices and major design elements of the program are able to (1) provide academic enrichment to help students, particularly students who attend low-performing schools, to meet State and local student academic achievement standards in core academic subjects such as reading, mathematics and science; (2) offer students a broad array of services that are designed to reinforce and complement the regular academic program of participating students; and (3) offer families of students served by community learning centers opportunities for literacy and related educational development. In the space provided below, demonstrate that the applicant has identified specific community needs and available resources for the community learning center and describe how the proposed program will address those needs, including the needs of working families. Please respond accordingly. Reference RFA #0628-13 pages 25 &amp; 26</t>
    </r>
    <r>
      <rPr>
        <sz val="10"/>
        <color rgb="FFFF0000"/>
        <rFont val="Calibri"/>
        <family val="2"/>
      </rPr>
      <t xml:space="preserve"> </t>
    </r>
    <r>
      <rPr>
        <sz val="10"/>
        <rFont val="Calibri"/>
        <family val="2"/>
      </rPr>
      <t xml:space="preserve">for details regarding the completion of this section.  Limit response to space available below. </t>
    </r>
  </si>
  <si>
    <r>
      <rPr>
        <b/>
        <u/>
        <sz val="11"/>
        <rFont val="Calibri"/>
        <family val="2"/>
      </rPr>
      <t>Measureable Objectives</t>
    </r>
    <r>
      <rPr>
        <b/>
        <sz val="11"/>
        <rFont val="Calibri"/>
        <family val="2"/>
      </rPr>
      <t xml:space="preserve"> </t>
    </r>
    <r>
      <rPr>
        <sz val="10"/>
        <rFont val="Calibri"/>
        <family val="2"/>
      </rPr>
      <t>-</t>
    </r>
    <r>
      <rPr>
        <b/>
        <sz val="11"/>
        <rFont val="Calibri"/>
        <family val="2"/>
      </rPr>
      <t xml:space="preserve"> </t>
    </r>
    <r>
      <rPr>
        <sz val="10"/>
        <rFont val="Calibri"/>
        <family val="2"/>
      </rPr>
      <t>Include the four components of a measurable objective: 
1) subject (who is the target or focus?); 
2) behavior (what will be changed/improved?); 
3) specific criteria for assessing improvement, readiness, or achievement; and 
4) time period for performance or assessment. 
State up to seven (7) program objectives for students as well as family members. The objectives should align with the 21st Century Community Learning Centers performance indicators identified in RFA RFA #0628-13, pages 26 &amp; 27. 
State the objectives that will guide the development of the program to be funded with the requested funds. These are to be clearly identified and measurable.</t>
    </r>
  </si>
  <si>
    <r>
      <rPr>
        <b/>
        <u/>
        <sz val="11"/>
        <rFont val="Calibri"/>
        <family val="2"/>
      </rPr>
      <t>Instructional Program</t>
    </r>
    <r>
      <rPr>
        <sz val="10"/>
        <rFont val="Calibri"/>
        <family val="2"/>
      </rPr>
      <t xml:space="preserve"> - Describe the instructional program and services being offered. The instructional program should imbed all nine components of a high-quality afterschool. The ten components of a high-quality afterschool program can be found in</t>
    </r>
    <r>
      <rPr>
        <sz val="10"/>
        <color rgb="FFFF0000"/>
        <rFont val="Calibri"/>
        <family val="2"/>
      </rPr>
      <t xml:space="preserve"> </t>
    </r>
    <r>
      <rPr>
        <sz val="10"/>
        <rFont val="Calibri"/>
        <family val="2"/>
      </rPr>
      <t>RFA #0628-13 on pages 3 &amp; 4, section: Principles of Effectiveness.</t>
    </r>
  </si>
  <si>
    <r>
      <rPr>
        <b/>
        <u/>
        <sz val="11"/>
        <rFont val="Calibri"/>
        <family val="2"/>
      </rPr>
      <t>Enrichment Learning Activities</t>
    </r>
    <r>
      <rPr>
        <sz val="10"/>
        <rFont val="Calibri"/>
        <family val="2"/>
      </rPr>
      <t xml:space="preserve"> - the enrichment learning activities being offered should be described. Enrichment learning activities can fall within one of the three primary types of afterschool activities detailed in RFA #0628-13, page 26:
Tutoring/Homework Help – Extends the students’ daily class work into afterschool. Tutors or teachers help students complete their homework, prepare for tests, and work on concepts covered during the school day. 
Enrichment – Expands on students’ learning in ways that are different from the school day. These activities are often interactive and project focused, allowing participants (students and/or their family members) to apply knowledge and skills stressed in school to real-life experiences. 
Recreation – Does not necessarily address academic concepts, but can include lessons learned in recreational activities including social skills, teamwork, leadership, competition, and discipline that demonstrate a connection to improving achievement in mathematics or reading/language arts. </t>
    </r>
  </si>
  <si>
    <r>
      <rPr>
        <b/>
        <u/>
        <sz val="11"/>
        <rFont val="Calibri"/>
        <family val="2"/>
      </rPr>
      <t>Coordination</t>
    </r>
    <r>
      <rPr>
        <sz val="10"/>
        <rFont val="Calibri"/>
        <family val="2"/>
      </rPr>
      <t xml:space="preserve"> - Describe the coordination efforts undertaken to achieve each objective. For specific details, refer to RFA #0628-13, pages 26 &amp; 27.</t>
    </r>
  </si>
  <si>
    <r>
      <t xml:space="preserve">DIRECTIONS: In this section, please provide strong evidence of hiring qualified, effective staff and demonstrate a commitment to ongoing professional development.  Reference RFA #0628-13, page 27 for specifics regarding the completion of this section. 
</t>
    </r>
    <r>
      <rPr>
        <b/>
        <sz val="10"/>
        <color rgb="FFFF0000"/>
        <rFont val="Calibri"/>
        <family val="2"/>
      </rPr>
      <t>Please note that while combining professional development/staff training resources is encouraged to help promote sustainability and linkage to the school day, all professional development/staff training must be focused on best-practices for out-of-school-time activities.</t>
    </r>
  </si>
  <si>
    <t>DIRECTIONS: In accordance with P.L. 107-110 Sec. 4205(b)(2)(A-B), applications will be evaluated based on the extent to which the administration, methodology, and use of periodic (at minimum annual) evaluations will be used to refine, improve, and strengthen programs, including activities, and to refine measurable goals for the program.  
This section should include an evaluation plan that will shape the development of the project from the beginning of the grant period. The plan should include the program objectives, clear benchmarks to monitor progress toward specific objectives, outcome measures to assess impact on student learning and behavior, and a brief timeline. It should describe the evaluation design by indicating: 
• Types of data that will be collected;
• When the data will be collected;
• Design and methods that will be used for data collection; 
• Instruments that will be used; 
• How the data will be analyzed;
• When reports of results and outcomes will be available; and
• How information will be used by the project to monitor progress and to provide information to stakeholders about success at the project site(s).
Please see RFA #0628-13, page 28 for specific guidance regarding the completion of this section.</t>
  </si>
  <si>
    <t>DIRECTIONS: In accordance with P.L. Law 107-110 Sec. 4204(b)(2)(K) applications will be evaluated based on the extent to which it offers strong evidence or presents compelling preliminary evidence of the applicant’s ability to sustain services over time. Outline your sustainability plan. Please reference RFA #0628-13, pages 28 &amp; 29 for additional details regarding the completion of this section.</t>
  </si>
  <si>
    <t xml:space="preserve">There are currently no local extended learning programs for middle school students and there is a high level of violent crime in the community during afterschool hours.
This 21st CCLC program would offer afterschool programming for students at the school five days a week, providing academic, artistic and cultural enrichment opportunities for children and their families, and a safe environment for students when school is not in session. The program will be designed to decrease the amount of gang activity in the neighborhood by ensuring that regular program attendees have a ninety percent (90%) daily attendance rate based on daily attendance logs.
In addition, students, most of whom are not proficient on the state math assessment will participate in a STEM program aligned with common core standards  that allows for core content enrichment activities.  Students will also have the opportunity to develop technology literacy needed to be college and career ready and to be ready for imminent online testing efforts.
</t>
  </si>
  <si>
    <t>School ABC has been identified as a focus school and a SIG recipient because of low student proficiency rates in math.  This program will help the school meet its obligation under Sec. 1116 of ESEA in which extended day learning opportunities will be used to increase student achievement in mathematics. Program staff will work closely with school staff to ensure that afterschool academic components and activities are aligned with and enrich school standards and curricula. Regular mechanisms for ongoing communication and coordination between school and program staff will be implemented.</t>
  </si>
  <si>
    <t xml:space="preserve">75%  21st CCLC Grant Funding
5%  Title I Funding 
10%  CYITC Out-of-School Time Grant
10%  School Improvement Funding  
</t>
  </si>
  <si>
    <t>You must have answered Yes to questions 1, 3, or 4 in order to be eligible for priority points for questions 5-7.
Proceed to the Criteria 2, Section 2 if you are eligible to receive competitive priority points.</t>
  </si>
  <si>
    <t>4. Is your application targeting students who have not demonstrated reading or math proficiency on the state assessment or an alternate assessment used by private schools?</t>
  </si>
  <si>
    <r>
      <t xml:space="preserve">Submit BOTH the completed Excel workbook AND a signed, scanned, PDF formatted copy of </t>
    </r>
    <r>
      <rPr>
        <b/>
        <u/>
        <sz val="14"/>
        <color indexed="10"/>
        <rFont val="Calibri"/>
        <family val="2"/>
      </rPr>
      <t>ONLY THE APPLICATION COVER PAGE</t>
    </r>
    <r>
      <rPr>
        <b/>
        <sz val="14"/>
        <color indexed="10"/>
        <rFont val="Calibri"/>
        <family val="2"/>
      </rPr>
      <t xml:space="preserve"> to 21stcclc.info@dc.gov by Friday, September 6, 2013</t>
    </r>
  </si>
  <si>
    <t>Criteria 2: Absolute and Competitive Priority Points (20 Points)</t>
  </si>
  <si>
    <t>Absolute Priorities</t>
  </si>
  <si>
    <t>Competitive Priorities</t>
  </si>
  <si>
    <t>System for Award Management (SAM) Number</t>
  </si>
  <si>
    <t xml:space="preserve">To receive competitive priority points, your proposal must meet specific criteria. Please answer the following questions to help reviewers determine your application's eligibility for these points. Please reference Request for Applications RFA #0628-13, pages 24 &amp; 25, for details regarding the completion of this section. </t>
  </si>
  <si>
    <t>School Year 2013-2014
Application for Title IV, Part B - 21st Century Community Learning Centers (21st CCLC)
of the Elementary and Secondary Education Act of 1965 (ESEA)</t>
  </si>
  <si>
    <t>6, 7, 8</t>
  </si>
  <si>
    <t>Fishing School, Inc.</t>
  </si>
  <si>
    <t>Leo Givs</t>
  </si>
  <si>
    <t>4737 Meade Street NE, Washington, D.C. 20019</t>
  </si>
  <si>
    <t>lgivs@fishingschool.org</t>
  </si>
  <si>
    <t>202-399-3618</t>
  </si>
  <si>
    <t>Meeta Sharma-Holt</t>
  </si>
  <si>
    <t xml:space="preserve">Quinci Moody </t>
  </si>
  <si>
    <t>Director of Programs</t>
  </si>
  <si>
    <t>Director of Operations</t>
  </si>
  <si>
    <t>msharma-holt@fishingschool.org</t>
  </si>
  <si>
    <t>qmoody@fishingschool.org</t>
  </si>
  <si>
    <t>fishing06</t>
  </si>
  <si>
    <t xml:space="preserve">Our organization offers a uniquely innovative program model. We base our model on the understanding that children succeed in school when they are provided supports in math and reading, develop sound life skills, and when their parents are engaged. We also know that sustaining high quality interventions over a long period of a child’s life can produce the greatest results. Using these research-based concepts, we have developed our Cohort Model of out-of-school time programs. 
In our model, youth in 1st through 8th grades receive high quality interventions through afterschool programs; summer programs; and Saturday, holiday, and virtual activities for middle grades youth. Simultaneously, the youths’ parents and key family members are provided a host of supports and opportunities to engage in their child’s academic progress. Our school- and community-based programs are infused with technology to build 21st century skills, and supported by nonprofit and corporate partnerships to augment the resources we cannot provide alone. This approach, combined with strong school-day partnerships and a heavy emphasis on data analysis and outcomes, brings about strong and sustained results for children in our city. 
The youth we serve are all enrolled in DC public schools (DCPS) designated as Title I and located in areas of the city in greatest need for afterschool services. Our organization has also been a vetted nonprofit provider through the DCPS Office of Out of School Time Programs (OSTP) since 2007, meeting DCPS’s fiscal, administrative, and program quality standards. We also serve as a member of the OSTP Steering Committee. 
Our organization began its DCPS partnership with J.O. Wilson Elementary, and has since expanded to additional Title I-eligible DCPS schools: Kenilworth, Plummer, Houston and CW Harris Elementary Schools and Ron Brown Middle School. This history of strong partnerships with schools with the highest academic needs among their students has firmly established us as a premier OST provider. An MOU has been signed by Chancellor Henderson, allowing our afterschool services in four DCPS elementary schools during the 2013-2014 school year: Leckie and Patterson (Ward 8); Plummer (Ward 7); and J.O.Wilson (Ward 6). The principals of these schools have also signed facilities agreements and we have begun to work with OSTP Cluster Coordinators to recruit new students. 
</t>
  </si>
  <si>
    <t xml:space="preserve">We propose to provide out-of-school time (OST) programming for 450 1st to 8th grade youth in Wards 6, 7, and 8 of DC. The grant will assist us to address the tremendous academic support needs of students in our city, promote strong school and social skills, and engage parents. We serve youth in areas of the city where the population is plagued with low education attainment levels, poverty, unemployment, drugs, and crime. These conditions tend to lead to lower long-term achievement and self-sustainability, and our mission is to provide the supports necessary to help youth create a strong, self-sufficient future. 
In SY 2011-12, DCPS reading levels were 13% points below the national average on a nationwide standardized test, (1) a critical marker for high school graduation. (2)  Citywide, 45.5% of DCPS students scored as “proficient” on the DC Comprehensive Assessment System (DC CAS) test in reading. (3)  We have chosen to serve J.O. Wilson Elementary in Ward 6, which was categorized as “developing” by OSSE in 2012. Additionally, its population is projected to expand by at least 50 students (to 440) in the fall. Only 40% of this school’s students scored as “proficient” in reading in the 2011-12 school year. In Ward 7, we will continue our relationship with Plummer Elementary, which was designated a “reward” school, but still reported only 42% of its student body as “proficient” on the 2012 standardized reading tests. Plummer is also absorbing students from Davis Elementary in the fall, which was most recently designated a “focus” school. In Ward 8, where achievement levels are the lowest in DC, we plan to serve Patterson Elementary, a “focus” school, and Leckie Elementary which is a “developing” school. According to a recent study commissioned by Mayor Gray, if current trends hold, it will take sixty-three years – nearly three generations – for 75% of DC students to reach grade level in reading. (4) In a 2011 Washington Post article it was reported that children in Ward 7 and 8 schools trailed their more affluent Ward 3 peers in reading and math pass rates by huge margins—from 41 to 56 percentage points—on that year’s DC (CAS) exams. It is no surprise, therefore, that all four of our partner schools include additional time on math and reading in their school improvement plans. These are the very skills our programs help develop. 
High poverty and unemployment also plague the communities of the children we seek to serve, creating challenging learning environments. J.O. Wilson is located in Ward 6, where 32% of the children live in poverty (compared to 29% citywide) and only 28.8% of adults have a college degree. (5) Ward 7’s unemployment rate is significantly higher than the regional unemployment rate of 8.5%. Over 13% of Ward 7 residents are unemployed and the median household income is just $31,800 compared to $49,000 for the city as a whole. The rate of poverty among Ward 7 children is 40%.  48% of Ward 8 children, where Leckie and Patterson Elementary Schools are located, live in poverty. Also in Ward 8, the median income, like Ward 7, is among the lowest in the city at $26,700 and its unemployment rate is the highest in the city at 20.9%. 
Without our organization’s programs, over 450 children and youth would be without afterschool and summer programs. In the 2013-14 school year, DCPS is cutting its budget for afterschool services by half for elementary school-aged children and eliminating its programs altogether for middle grades youth.   Principals at our partner elementary schools have confirmed that without our support they will be unable to operate afterschool programs for their students.  While other smaller afterschool providers may continue to operate at each school, none has the capacity to serve so many youth and for the amount of time that our programs can. In two prospective schools, Leckie and Plummer, we will work with a partner, CityYear, who will provide staff to support the afterschool programs. However, these staff are not equipped to deliver a Common Core aligned curriculum, or deliver the well-researched online tutorial program embedded into our program structure. They will rely on our curriculum and program structure. At J.O. Wilson and Patterson Elementary Schools, our program will be the sole source of staff and curriculum for their afterschool programs for 1st to 5th grades. In all four sites, the schools are only equipped to support the Pre-K and Kindergarten population of afterschool participants. They will use their allocated funds exclusively for this purpose because they do not have the resources we can provide 1st to 5th graders for these younger age groups. 
</t>
  </si>
  <si>
    <t>Seventy-five percent (75%) of regular program attendees will show improvement from fall to spring in classroom behavior and attentiveness based on surveys completed by the school classroom teacher.</t>
  </si>
  <si>
    <t>All programs will recruit and utilize the resources of at least two community partners (not contractors) as documented by program reports that describe partner meaningful contributions to annual program outcomes.</t>
  </si>
  <si>
    <t>Sixty percent (60%) of student program participant family members will attend family literacy events, parent/family workshops, and showcase events as measured by attendance logs.</t>
  </si>
  <si>
    <t>We will offer at least three academically enriched student/family events designed to increase parent engagement and knowledge of their student’s academic program as measured by program activity logs and surveys.</t>
  </si>
  <si>
    <t>Kate Briggs</t>
  </si>
  <si>
    <t>Site Manager - Leckie</t>
  </si>
  <si>
    <t>Charles Brown</t>
  </si>
  <si>
    <t>Site Manager - Plummer</t>
  </si>
  <si>
    <t>Kanishea Spencer</t>
  </si>
  <si>
    <t>Site Manager - Patterson</t>
  </si>
  <si>
    <t>TBD</t>
  </si>
  <si>
    <t>Operations Associate</t>
  </si>
  <si>
    <t>Assists with screening, recruitment, and orientation of program personnel</t>
  </si>
  <si>
    <t>Director of Family Services</t>
  </si>
  <si>
    <t>Oversees strategy and operation of parent programs</t>
  </si>
  <si>
    <t>Oversees strategy and operation of youth programs</t>
  </si>
  <si>
    <t>Oversees and implements core youth program components</t>
  </si>
  <si>
    <t>Program Assistant</t>
  </si>
  <si>
    <t>Gathers and maintains forms and data required by the programs (registration, attendance, etc.)</t>
  </si>
  <si>
    <t>Academic and enrichment service providers via The Scholarship Academy</t>
  </si>
  <si>
    <t>Data and Curriculum Consulting</t>
  </si>
  <si>
    <t>Parent Engagement Associates</t>
  </si>
  <si>
    <t>Program Evaluation</t>
  </si>
  <si>
    <t>Consultant to implement agency program evaluation plan</t>
  </si>
  <si>
    <t>Consultant to develop and refine curricula, support program evaluation process</t>
  </si>
  <si>
    <t>Consultants to implement core components of parent programs</t>
  </si>
  <si>
    <t>Parent Engagement Service Providers</t>
  </si>
  <si>
    <t>Consultants to conduct afterschool and summer academic and enrichment instruction</t>
  </si>
  <si>
    <t>Consultants to provide workshops and trainings for parents</t>
  </si>
  <si>
    <t>Conferences and travel</t>
  </si>
  <si>
    <t>Airfare, per diem, hotel, and transportation for 12 people to OSSE required conferences</t>
  </si>
  <si>
    <t xml:space="preserve">projects, and secure donations. All partners collaborate with our staff to maintain good communication about logistics and discuss youth behavior. 
     Our senior management team is comprised of individuals with a combined 50+ years of non-profit experience. Our Executive Director has led the organization since 2007 and has over 25 years of executive level experience, including directing afterschool programs dating back to 1988. He has cooperatively managed budgets of up to $45 million and supervised teams of over 50.  He has effectively built or re-established 4 organizations/national departments during his career.  Our Director of Programs, who oversees the strategic and operational aspects of Cohort Model, possesses more than 20 years of experience designing and managing OST programs. A graduate of Columbia University School of Social Work, she began her career developing corporate mentoring programs and managing multi-site after-school and summer programs in New York City. In the Washington, D.C. area, she developed a citywide model of after-school program delivery called Project My Time as a former Director at the Children and Youth Investment Trust Corporation, now implemented in all 112 DC Public Schools, and has assisted over 20 charter school sites to develop their after-school services. Our Director of Operations supports the Executive Director in fiduciary compliance, budgeting, and HR. She previously worked as an executive level consultant for nonprofit organizations, focused on capacity building, financial management and operations.  Under her supervision, we have had multiple successive years of clean audits. We have also recently added a layer of middle managers to support the organization in communications and to expand our volunteer program. 
     New full-time staff participates in a 2 week training intensive and continues their professional development by attending at least 3 national conferences, webinars, and/or local workshops. During the school year, all program staff meets monthly for 4-hour sessions to receive additional training on curriculum and refreshers on topics covered in the intensives.
     Our organization is governed by a seasoned Board of Directors that is comprised of legal professionals, community representatives, and senior corporate executives, including a partner in a global accounting firm. 51% of all corporate funding is comprised of contributions from our dedicated Board. Last fiscal year, 100% of our Board met their give/get obligation.
     Over the past few years, under the strategic direction and oversight of the current Board of Directors, we have achieved the following: (1) We have raised nearly $6 million and currently have assets of more than $2.2 million on our balance sheet, including debt free real estate we can leverage at any time; (2) We operate totally debt free, enjoy a solid cash flow, and have secured a significant line of credit of $250,000; (3) We have doubled the number of students we serve in each of the last two years; (4) We are positioned as a high-performing provider of OST services in DC, resulting in designation as a current 21st Century Community Learning Center by the Office of the State Superintendent of Education (5) We completed a Board-led, fairly complex acquisition of real estate adjacent to our headquarters and launched the first phase of developing our family support center.
     We have the experience and capacity to continue the level of financial success necessary to support the diverse array of curricular activities, interventions, and experiences that foster enhanced academic performance, achievement, and positive youth development.  We receive support from local foundations (40%), local and federal government (40%), special events (12%), corporations (6%), individuals (5%), and United Way (1%). Individual donor giving is generated through annual appeals and from participation in campaigns such as United Way, Combined Federal Campaign, and the United Black Fund. 
     Our development team constantly seeks ways to increase and diversify our funding to ensure sustainability. For example, this fiscal year, we are re-launching our signature fundraising event, which has raised up to $200,000 in the past, to help generate revenue to replace “sun-setting” foundations and bolster our individual giving portfolio. This fall we will also launch a Young Professionals Network to expand our individual giving by engaging young people new to philanthropy. In addition to our organizational strategies, we are also fortunate to be actively sought after by institutional funders because of our reputation as a top quality OST provider. This fiscal year alone, we have been asked to submit three invitation-only proposals. As we launch our new Cohort Model and prepare to serve an increased number of District students annually, we have every confidence that our results with youth, multifaceted fundraising strategy, and connection to other sectors will continue to yield success. 
</t>
  </si>
  <si>
    <t xml:space="preserve">Our organization’s innovative programs for 1st to 8th graders provide afterschool and summer educational instruction, tutoring, homework assistance, test preparation, life skills training, recreation, and cultural enrichment, while also engaging parents and significant caregivers in supportive activities and skill building. Specifically our program goals are to: increase math and reading performance, increase life skills, and increase parental support and engagement. 
     Our program design is based on the established efficacy of long-term, sustained involvement with youth and their parents to help youth realize the greatest benefits. Research from the Harvard Family Research Center describes these benefits as follows: “The advantage of a cohort model is the opportunity for students to have continuous long-term learning opportunities that in turn allow youth to develop strong long-term relationships with each other and with adults. With these extended relationships, program staff can adjust to accommodate students’ learning styles, identify emerging social and academic issues, and offer appropriate services and experiences that challenge and support students’ development.” (1) 
    Our after-school programs for 1st to 5th graders operate from September–June, 3:15 to 6:00 pm, Monday-Friday. At each of our four partner schools, we will enroll at least 100 children and maintain at least 75% average daily attendance. Our afterschool programs become the anchor of service delivery for each partner school, as we coordinate partnerships and family literacy and showcase events to enrich their core offerings. 
     Academic enrichment for elementary afterschool students is provided through three key interventions: 1) At least ½ hour daily, Monday to Thursday, of individualized tutorials through our online curriculum, iReady, an instructional tool that provides individually tailored math and reading lessons. During this time, each student is provided with a laptop or access to a computer lab. Daily lessons are aligned to Common Core standards and based upon student skill levels as determined by assessments taken at the beginning of the program, midyear, and at the end of the year. Our instructors assist youth to complete a series of iReady lessons to increase their competency in Reading: phonological awareness, vocabulary and comprehension; and Math: number and operations, algebra, measurement and data, and geometry. 2) Academics are also supported through our proprietary STEAM curriculum, developed by a Masters-level teacher and aligned to Common Core Standards, which provides opportunities for youth to apply math and reading concepts and introduces participants to science concepts. The curriculum also infuses technology through the use of web-based applications, and it reinforces an understanding about African American culture and accomplishments throughout. The curriculum is delivered twice weekly in one-hour blocks through highly interactive, hands-on activities, which encourage inquiry-based learning and infuse technology. STEAM activities change every 6 to 8 weeks, based on themes such as Air and Space, Winter Wonderland, and Lifecycles. 3) Each child also receives at least ½ hour of homework help and/or small group reading support daily. Small group instruction increases student conceptual understanding of math and reading, and leverages volunteers to provide additional read aloud activities through our Reading Buddies program, offered once a week to 1st and 2nd graders. 
     In the summer bridge program, elementary youth continue to use the online tutorial software, with assistance and support from our instructors. Based on pre-assessments, each youth is assigned lessons appropriate to their skill level, which helps maintain their progress from the school year. They also participate in at least two additional hours a day of project-based learning activities, designed to encourage additional math and reading skills reinforcement. 
</t>
  </si>
  <si>
    <t xml:space="preserve">We recruit contracted instructors through a vendor agreement with The Scholarship Academy. The Scholarship Academy employs individuals who are recruited from the top colleges and universities in the area through work-study programs, student groups, and relationships with schools’ education and human services departments.    We retain over half of our contracted instructors from school year to school year. At two of our school locations, we will also partner with the nationally recognized CityYear program to provide up to 20 additional staff to augment our staffing structure and reduce the staff to student ratio. At minimum, 40-hour training intensives are provided each contracted instructor in the fall and late spring, including at least 15 hours of focus on AYD principles such as active engagement, including youth voice, and creating meaningful learning opportunities. The training intensives also provide an overview of our policies regarding safe program management, delivery of our curriculum, ensuring high quality field experiences for students, and engaging and communicating with parents and family members. During the school year, all program staff and contracted instructors meet monthly for 4-hour sessions to receive additional professional development on topics such as  supporting youth academic skills, classroom management,  and personal professional growth.  These sessions are co-facilitated by The Scholarship Academy and our organization. All contracted instructors undergo annual evaluations based on the nationally recognized Youth Program Quality Assessment (YPQA) tool and receive periodic written and public recognition for good work. Full time staff are evaluated using our standard evaluation tool mid-year and annually. Merit increases are attached to these evaluations. In addition, full time staff is involved in the planning and delivery of additional training, based on program need and feedback from trainees, solicited at the end of training sessions.
Training sessions are delivered by our program and executive staff with the assistance of outside experts. For example, training on our STEAM curriculum is delivered by the Masters-level teacher who developed the curriculum. Ms. Sunmolu Hamilton-Samuel provides hands-on training on each of the lessons related to each content theme. During these sessions, she helps instructors understand the objectives of each theme, the key vocabulary they need to reinforce, and how to deliver the lesson. She also encourages discussion about how to augment and adapt the curriculum for the needs and learning styles of students. These training sessions also allow for cross-sharing of expertise and ideas among contracted instructors of various sites, who may be working with similar age-groups. We will also retain the services of Turning the Page to provide ongoing training on the best practices of engaging and maintaining relationships with parents and family members. This group is expert in working with parents and in offering their own programs in school settings. All training is evaluated by attendees at the time each session is delivered. We further analyze the impact of training on contracted instructor and Site Managers’ practice through periodic oversight using standardized tools. At least monthly, our Director of Programs visits each program site to administer a tool based on the YPQA tool, developed by our external evaluator from Stillmeadow Benchmark. This adapted tool helps provide objective feedback about the use of AYD principles and whether the site itself is adhering to out-of-school time best practices. Once the tool has been implemented, the Director of Programs meets with the entire site team to discuss her findings. Based on the findings, the site staff and contracted instructors make adjustments to their practice and the findings are used to inform additional training sessions. The YPQA tool is also used to evaluate the effectiveness of individual staff and contracted instructors. We base our rehiring decisions on the results of the YPQA tool. Every February, Site Managers, the Director of Programs and our external evaluator conduct observations using the YPQA tool and then compare results. The results are used to fine tune program delivery and inform additional training in late spring and the following fall. 
__________________________________
(1)  http://www.naaweb.org/default.asp?contentID=612
</t>
  </si>
  <si>
    <t>Community-Based Non-Profit Organization</t>
  </si>
  <si>
    <t xml:space="preserve">In 1990, our founder, a former Metropolitan Police Department officer, opened our organization with an annual budget of $2,100 in a renovated former crack house on Wylie Street, NE (Ward 6), one of the most crime ridden neighborhoods in DC. He was inspired to help underserved students and their parents gain the skills and knowledge needed to reach their fullest potential.  Since our founding, we have served more than 4,000 youth and their families through community- and school-based services.  
     We pride ourselves in the smart, deliberate growth of our program.  In 1998, we expanded to the Deanwood community in Ward 7. In 2009, our current headquarters site was built by ABC’s Extreme Makeover: Home Edition TV show and we launched our partnership with J.O. Wilson Elementary in Ward 6, serving 50 students. In 2010, we expanded to Kenilworth Elementary, and in 2012, we expanded again to Plummer Elementary (both in Ward 7). Overall, our enrollment has increased from 237 to 358. In SY 13-14 we will serve over 450 students and build on the foundation of success exhibited in prior years, including academic gains demonstrated by participants through changes in CAS scores, increased social skills reported by parents, and better homework completion reported by teachers.
     Our results demonstrate that we know how to scale up effectively while sustaining and increasing program quality. In SY 11-12, our external evaluator reported the following youth outcomes: 69% improved academic performance on DC CAS scores and 76% increased classroom participation. In SY 12-13, the average student improvement in Math was 61% and 53% in Reading, and teacher surveys showed 36% improved in homework completion. 
     In January 2012, we were awarded a capacity building grant from the MARPAT Foundation that allowed us to conduct the organizational assessment that led to the development of our innovative new Cohort Model. By launching a multi-year program, wholly unique among OST providers in the DC, we are poised not only to continue being a premier service provider, but our organization will also emerge as a thought leader by contributing learnings to the larger field. In the coming years, we will leverage the results of the Cohort Model to demonstrate what works in OST provision to the public as well as to funders. We believe this will increase gifts from current investors as well as expand our funding base by making us more attractive to certain new institutional entities, such as The Aspen Institute, interested in two-generational models.
     Our DCPS host sites are our primary partners, which we formalize through Memorandums of Agreement (MOA) that establish the contributions each of us will make. Schools typically assist with student recruitment, and provide space, meals, custodial support, and security. Schools also work closely with our site staff to provide data about student progress and collaborate on school-wide events. 
     We have a history of strong partnership with DCPS at the headquarters level as well. Our OST services are well known not only by the Chancellor, who has visited our programs, but also individual school principals, who have recommended our program to their colleagues.  In fact, we are an invited member of the DCPS OST Steering Committee and as we grow to serve more youth, we have begun a waiting list of public schools that have requested our services.In previous years, we have brought nonprofit partners to our afterschool sites such as DC United for Soccer, Step Afrika, Urban Artistry, DC Reads, Braveheart Entrepreneurship, and Music Link. These partners, along with nonprofits like City Dance, and in-house activities such as cheerleading and a kickball team, will continue and be integrated into the schedule. We also use partnerships to enhance our summer programs. Such partners as the U.S. Botanic Gardens, Healthy Living, Imagination Stage, the Microsoft Store, and the Kenilworth Aquatic Gardens provided enriching field experiences.  Partnerships with ExxonMobil, Northrop Grumman, and the Institute on Philanthropy and Volunteer Service from American University, provide staff and interns. We anticipate a similar slate of partnerships with our new DCPS sites in 2013-2014. Our Board of Directors continues to be instrumental in connecting us to many of the corporate and community partnerships that make our work even more effective, providing important experiences for our youth, and also yielding funding and pro bono opportunities. For example, MPD, which we are connected to through our founder, a retired officer, has provided safety for our sites, fitness workshops, and career exploration tours. Other examples include Wyndham Vacation Ownership, which provides pro bono printing of student publications, career exploration activities, and financial support for our programs. Deloitte, the global consulting firm, provides pro bono services to assist us with developing cost metrics, financial models, and forecasting.  Kearney&amp; Company, and other corporate partners like SAP, Edison Electric, the Junior League of Washington DC, and Hands on Greater DC Cares augment reading time with children, help with school-wide </t>
  </si>
  <si>
    <t xml:space="preserve">Countless research studies have shown that when children are engaged afterschool programs, they do better academically, are less likely to engage in risky behavior and parents/guardians are able to maintain their livelihoods. We know that parents in the communities we serve struggle to meet living expenses. Stable employment is paramount to family self-sustainability. In our 23 year history, we have never before been inundated with as many calls from public school principals seeking afterschool services for their students. We propose to serve four schools, but have a waiting list of at least three other large schools and several public charter schools who are seeking to partner with us this school year and in the future. 
With this grant, we will serve young people who are on or beneath the cusp of academic achievement, and could benefit from a holistically tailored after-school program to bolster their academics. 96% of the youth we serve are below grade level in Math and 93% of the youth we serve are below grade level in Reading (per assessments administered via our online curriculum, iReady, in December 2011). Our afterschool and summer programs prioritize activities that help participants build math and reading skills as well as increase life skills.  Academic skills are reinforced through: online tutorials offered four times weekly, STEAM (Science, Technology, Engineering, Arts, and Math) curriculum, homework help, clubs, family literacy and showcase events, life skills lessons and reinforcement, and parent engagement activities. 
____________________________________________
(1) Downloaded from Kids Count Data Center:  http://datacenter.kidscount.org/data/Tables/5116-4th-grade-reading-achievement-levels?loc=1&amp;loct=3#detailed/1/any/false/867,38,18,16,14/1185,1186,1187,1188/11560, 7/22/13 
(2)  2010 Kids Count Special Report: Early Warning! Why Reading by the End of Third Grade Matters. Annie E. Casey Foundation. 2012.
(3)  Downloaded from Kids Count Data Center http://datacenter.kidscount.org/data/tables/7333-dc-cas-proficiency?loc=10&amp;loct=3#detailed/3/any/false/868,867,133,38,35/3534,894,3553|3549|899/1441, 7/13/13.
(4)   Public Policy and Research Department of IFF. Quality Schools: Every Child, Every School, Every Neighborhood: An analysis of school location and performance in Washington, DC.2012.
(5)  Downloaded from Neighborhoodinfodc.org: http://www.neighborhoodinfodc.org/wards/Nbr_prof_wrdb6.html, 7/22/13.  
</t>
  </si>
  <si>
    <t xml:space="preserve">Field and writing experiences also reinforce learning during the summer. 
     Our unique middle grades program will provide academic skills reinforcement through Saturday, holiday, school break, and virtual programming, for former elementary school site participants. The middle grades students meet for at least four hours each Saturday during the school year, when they receive intensive math and reading tutoring and build school success skills. In addition, students complete at least two hours of online math and reading instruction using web-based tutorial software. They are also guided during the week by adult volunteer coaches, who provide math and reading lessons virtually, using social media software, podcasts, and/or Skype technology. 
     We develop life skills through direct and indirect activities for all grade levels we serve.  The hands-on activities are designed to build basic school success and social/emotional skills. For elementary-aged students, these concepts are based on themes, which change every 6 to 8 weeks. Middle grades youth work to identify personal and career talents, search for high quality high schools, and are exposed to college life in addition to gender-specific life lessons.  We also reinforce life skills through public recognition of key character traits: perseverance, academic persistence, and citizenship. For example, in the elementary afterschool program, instructors and the Site Managers publically recognize great effort by individual children at our Friday “Finz Award” time. 
     We have developed our approach to family engagement and support based on best practice research and over two decades of organizational experience focused on activities with parents. Based on best practice research from sources like the Harvard Family Research Center, which says, “Children do better in school and are more likely to graduate if they have strong support of a key parental role model.” (2) We will increase our capacity to engage parents and caregivers by hiring a dedicated Director of Family Services and Parent Engagement Associates, who will support the work of our Site Managers and instructors at school-based sites.  Inspired by Dr. Joyce Epstein’s work defining the “Six Types of Parent Involvement, (3) (4) we created a robust set of engagement offerings, and have trained our program staff to establish strong relationships with parents. Parents and caregivers attend a program orientation, then participate in 1-1 intake meetings. We also hold monthly Coffee Hour events, where parents receive information about homework, management of home finances, and opportunities to get to know one another. We also produce four family literacy events each year, which provide information about ways parents can build math and reading skills at home, through fun, interactive activities. Site Managers maintain ongoing contact via in person and telephone check-ins, newsletters, and referrals resources we have established with partners. We also encourage parents to volunteer in the classroom, chaperone field trips, help at family literacy and showcase events, and conduct off-site activities such as phone banking. Skills trainings for parents is also offered at our headquarters location in Deanwood along with referrals to resources and supports, and networking opportunities. 
     To measure outcomes and our program process we use the Youth Program Quality Assessment (YPQA) tool, developed by the David P. Weikert Center for Youth Program Quality, to assess the application of Advancing Youth Development (AYD) principals by our contracted instructors and Site Managers.  We also use the Children’s Self-Efficacy and Peer Interaction Scale, to measures changes in youth’s self-concepts and growth in social/emotional skills, developed by Wheeler and Ladd (1982). Finally, the combination of iReady, school grades, and DC CAS scores provides comprehensive data to evaluate student academic achievement for short-, intermediate-, and long-term goals
     Our Cohort Model is centered on accepting any and all students attending our partner schools. We address the continuum of needs exhibited by our participants through strong parental and school relationships, and through a variety of referral resources we have established. For example, we may confer with school-day instructional teams, social workers, and school leaders to align support plans. Leading these efforts is our Director of Programs who is an MSW; our Site Managers, who are tasked with ongoing analysis of student needs; and our contracted instructors, who are steeped in Advancing Youth Development (AYD) approaches to guiding student goals setting and behavior management. 
(1)   Deschenes, S.,  Janc Malone, H. Year-Round Learning Linking School, Afterschool, and Summer Learning to Support Student Success. Harvard Family Research Project. 2011. 
(2) Dearing, E., Kreider, H., Simpkins, S., and Weiss, H.  Family Involvement in School and Low-Income Children's Literacy Performance. Harvard Family Research Center. 2007
(3) Epstein, J.L., Coates, L., Salinas, K.C., Sanders, M.G., &amp; Simon, B.S. (1997). School, Family, and Community Partnerships: Your Handbook for Action. Thousand Oaks, CA: Corwin Press. Zenub, K.,  Kreider, H.,  Little, P.,  
(4) Buck, T, Coffey, M.  Focus on Families! How to Build and Support Family-Centered Practices in After School. Harvard Family Research Project and Boston Out of School Time Network
</t>
  </si>
  <si>
    <t xml:space="preserve">Forty percent (40%) of regular program attendees will improve by at least one performance level in math and/or reading, based on iReady assessments, given three times during the afterschool program and twice during the summer program. </t>
  </si>
  <si>
    <t xml:space="preserve">INSTRUCTIONAL PROGRAM 
Students receive daily tailored tutoring in Math and Reading using our online curriculum, iReady, a Common Core aligned software program, using the organization’s laptops or the schools’ computer labs. Youth receive at least ½ hour of homework help and additional read aloud activities through our Reading Buddies program, provided once a week by volunteers. Middle school youth complete 4 hours of online lessons during the week and an additional 2 hours on Saturdays. They also receive individualized coaching on academics and school success skills from adult volunteers at least once each week. All summer bridge participants receive daily academic instruction using iReady. 
ENRICHMENT LEARNING ACTIVITIES 
Elementary program enrichments include our proprietary STEAM curriculum projects with themes such as: School Success, Air and Space, World Holidays, Winter Wonderland, Sankofa/Black History, Lifecycles, and My Earth. Summer bridge and middle school programs also use field experiences and clubs to enhance math and reading skills. 
COORDINATION 
A Masters-level teacher developed our STEAM curriculum. We work with school-day staff to inform adjustments to iReady lessons, and volunteers to provide additional reading supports through our Reading Buddies program. Partnerships with the U.S. Botanic Garden, Chess Challenge, and Imagination Stage provide field experiences. 
</t>
  </si>
  <si>
    <t xml:space="preserve">INSTRUCTIONAL PROGRAM 
During the afterschool program, weekly 45-minute interactive life skills lessons are based on topics such as: School Success, Conflict Resolution, and Career Exploration, which change every 6 to 8 weeks. Middle grades youth receive weekly Saturday workshops on school-success, pro-social skills, career identification, and high school selection. 
ENRICHMENT LEARNING ACTIVITIES 
Life skills are reinforced each Friday through public recognition of key character traits: perseverance, academic persistence, and citizenship. Middle school youth are coached by  adult volunteers, 1-1 or in small groups, on social skills and school skills.
COORDINATION
We ensure each Site Manager is certified in Advancing Youth Development, through the D.C. Children and Youth Investment Trust Corporation. 
</t>
  </si>
  <si>
    <t xml:space="preserve">INSTRUCTIONAL PROGRAM 
Up to 20 CityYear staff will work for three hours, five days a week for the entire school year, at Leckie and Plummer Elementary Schools alongside our afterschool staff and contractors. Training and monitoring will be coordinated between CityYear mangers and our Site Manager.  Chess Challenge in DC will provide bi-weekly chess instruction and practice at our Leckie Elementary School location for fifteen 3rd to 5th graders. A pilot partnership with Community Family Life Services (CFLS), a nonprofit family services and casework organization, will provide a series of intensive, evidence-based, small-group workshops for targeted families at Plummer, Leckie and J.O. Wilson Elementary Schools. 
ENRICHMENT LEARNING ACTIVITIES 
CityYear and Chess Challenge will both augment our organization’s program structure and curricula to provide enrichment clubs and hands-on activities. CFLS will augment our parent supports.
COORDINATION 
Chess Challenge, CityYear, and CFLS will be part of ongoing meetings with our Site Managers and school administrators, to ensure that all afterschool offerings are well-coordinated. They will also participate in our data collection activities to ensure that we are meeting the highest standards for service delivery. 
</t>
  </si>
  <si>
    <t xml:space="preserve">INSTRUCTIONAL PROGRAM 
Elementary afterschool sites hold monthly “Coffee Hours,” four annual family literacy events, and one showcase in the summer. Middle school programs also hold monthly family workshops to support parenting skills and academic support skills. A regular newsletter reinforces basic skills and enhances parent skills. 
ENRICHMENT LEARNING ACTIVITIES 
Family literacy events provide hands-on experiences for parents to bond with their children, and learn new ways to reinforce math and reading concepts at home. Parents and caregivers are encouraged to volunteer their time on quarterly advisory committees and assist in the classrooms and on field trips. 
COORDINATION
Turning the Page will provide at least one workshop at each of three  locations. In addition, we will partner with CFLS, who will offer a “Nurturing Skills for Families” workshop series, an evidence-based curriculum, to 15 targeted individuals at three of our partner schools: Plummer, J.O. Wilson, and Leckie Elementary Schools 
</t>
  </si>
  <si>
    <t xml:space="preserve">INSTRUCTIONAL PROGRAM
Each site holds four family literacy events during the school year and one in the summer. For example, Literacy Night in November features hand-on activities, book giveaways, and refreshments. Families can rotate among various activity booths where they learn the importance of daily reading at home, develop techniques for creating curiosity in learning, and receive tips on helping with homework. In the spring, our Math/Science Night is highly interactive, and supports family skill building around math and science concepts. Turning the Page, a longtime partner, will provide one workshop in each of our four school sites to help parents learn techniques for creating study environments, homework help skills, and how to prevent summer learning loss. We plan to build on this partnership and add workshops in subsequent years. 
ENRICHMENT LEARNING SERVICES
Parent events have raffles, give away books, and encourage networking.
COORDINATION 
We coordinate family literacy events with the schools and through parent committees. We will also work with partners such as Turning the Page.
</t>
  </si>
  <si>
    <t xml:space="preserve">Our Executive Director has led the organization since 2007 and has over 25 years of executive level nonprofit experience, including directing afterschool programs dating back to 1988. Our Director of Programs oversees the overall strategic and operational aspects of our programs and possesses over 20 years of experience designing and managing OST programs. She ensures that program design, based on Advancing Youth Development (AYD) concepts, empowers youth to contribute ideas and take leadership. The Director of Programs supervises five full-time Site Managers, four assigned to each elementary school site and one overseeing the Middle School Program. Site Managers supervise eight or more contracted instructors and volunteers. Our Site Managers are highly educated and experienced, at least two have worked for national organizations, and others have held long-term positions with premiere local nonprofits and within public schools. Our programs maintain an adult to student ratio of 1:10 in elementary afterschool and summer programs, exceeding the staff to student ratio recommended by the National Afterschool Association’s Standards for Quality School-aged Care.  (1) Similarly, Middle School program staff maintains a ratio of 1:15. All programs are also supported by volunteers and interns, who further reduce the adult to student ratio. In the Middle School Program, volunteers provide additional direct coaching to students.
Our staff and contracted instructor training is based on best practice for out-of-school time programs including safety, sound program delivery, parent and community engagement, and supporting a positive social/emotional climate for children. We also provide training on the use of technology-based tools to enhance academic interventions. Among these are our online tutorial software, iReady, the use of Smart Boards and NetSupport, software that allows instructors to monitor the progress of iReady lessons from a central computer.  Staff and contracted instructors also learn classroom management techniques, based on the evidence-based intervention, Positive Behavior Supports. New full-time staff  participate in a two-week training intensive once they are hired and continue their professional development by attending at least three national-level conferences, webinars, and/or local workshops. All full-time staff in the Programs Department is required to complete the 30-hour AYD certification and the 15-hour AYD supervisors’ course. All staff also creates personal development goals and are offered time to participate in additional training to support those goals. Based on these goals, we offer staff opportunities to attend additional professional development workshops or bring experts into our organization. Recently, for example, we brought in local experts on parent engagement best practice to provide a two-hour session for all full-time staff. 
</t>
  </si>
  <si>
    <t xml:space="preserve">We use ongoing, formative data, especially from iReady and classroom behavior observations, to inform regular strategy meetings with school-day teachers and to target intervention.  For example, results of the first iReady assessment during the school year, is shared with teachers to confirm the findings. Then, on a regular basis, meetings between school teachers and our Site Managers inform the lessons assigned to students through iReady.  The February assessment is used to increase targeted interventions in preparation for April standardized tests. Similarly, we observe behavior and confer with school-day teachers on strategies to support positive behavior. We also involve parents in the findings from both our academic tools and behavior observations to create true partnerships to support youth’s school success. 
In addition to outcomes data, we assess process measures to ensure fidelity to our model. The methodology used includes surveys, observations, and regular reports that are completed by Site Managers. The process evaluation is guided by our logic model, and data is analyzed by our external evaluator. The primary goals of this aspect of our work include ensuring that key program elements are delivered as designed in our model. For example, we assess whether iReady online tutoring is actually provided for ½ hour from Monday to Thursday. Tools used to assess process outcomes include site reports and updates that are analyzed weekly; client contact logs analyzed on an ongoing basis; weekly activity tracking reports; site observation using the YPQA tool (conducted in February by external evaluator); and annual contracted instructor and Site Manager evaluations. 
We use data to drive decisions on a daily, weekly, quarterly, and annual basis through formalized meeting formats and regular reports from Site Managers. Enrollment, attendance, and demographic data are collected using our proprietary database. Additional data, such as grades, DC standardized test scores, and school day attendance, is collected through an agreement with DCPS OSTP. We also use our own surveys and conduct focus groups and observations to gather additional information.  
</t>
  </si>
  <si>
    <t xml:space="preserve">Our organization prides itself in operating programs that provide the maximum outcomes for the children and youth we serve. Our programs have consistently met high achievement standards in academics, student social/emotional improvement, and parent engagement. In SY 2009-10, our external evaluator reported that 79% of parents said their child was better able to handle conflict and anger.  In SY 2011-12, 57% of elementary and 45% of middle grades students improved in math, and in SY 2012-13, 66% of teachers reported that our middle grades students improved their homework completion. This past school year, an average of 61% of students improved in Math and 53% improved in Reading. We also met our goal of 20% of our students being represented by parents at three or more parent/family events and 20% of those parents reported using our tips at home.   
Since 2009, we have retained an external evaluator, Stillmeadow Benchmark Associates (SBA), to measure youth outcomes resulting from participation in our programs. SBA has also helped create our current logic model and identify related evaluation tools.  Further, SBA analyzes the results of the evaluation tools and provides regular reports so that the data can be used to adjust program delivery, as needed, during the program year.  
Our key outcomes objectives are to: increase student academic performance, provide academic enrichment activities to boost learning, increase life skills, and increase parental support and engagement. 
Academic data collected that supports these objectives includes three assessments via our iReady online tutorial software per each school year, grades, and pre and post DC CAS scores. Participant enrollment and attendance is collected daily; participant achievement on iReady lessons are analyzed bi-weekly; student pre/mid-year/post self-efficacy surveys are administered three times during the school year and at the beginning and end of each summer bridge session; pre and post-teacher surveys are administered twice in the school year; student, parent, and staff end of year surveys are administered at the end of the afterschool program and at the end of the summer programs; and parent participation logs are kept and analyzed on an ongoing basis.
</t>
  </si>
  <si>
    <t xml:space="preserve">Over the organization’s 23-year history, we have fulfilled our mission by providing life-transforming services to more than 4,000 students and their parents through after-school, summer enrichment, and parental support programs. In 2012, we were awarded a capacity building grant from the MARPAT Foundation, which we leveraged to expand our proven program model into an innovative new Cohort Model, a multi-year out-of-school time (OST) program delivery model for 1st to 8th graders living in underserved neighborhoods in DC. Our goal is to work with the same students and parents for 8 years, preparing them for success in high school and life.  
     Our program model addresses the realities faced by too many children in our city and is based on evidence about what works to help them thrive. Growing research shows that critical markers to high school graduation begin early.  A new study of 4,000 children by the Annie E. Casey Foundation states, “Results …find that those who don’t read proficiently by 3rd grade are four times more likely to leave school without a diploma than proficient readers.” (1) Additional studies also find an interim correlation between low reading levels in elementary and low achievement among middle grades youth. 
     Indicators such as poor attendance and antisocial school-day behavior increase the chances that a student will not succeed in middle school and therefore will not graduate high school. We can track these indicators in children as young as 3rd to 5th grade. (2) Our youth also require basic instruction in school success and social skills such as effective test taking, positive conflict resolution, and basic etiquette. What is more, middle grades youth that are inspired by a career trajectory are more likely to stay in school. 
     Research tells us that youth do better in school and are more likely to graduate if they have strong support of a parental role model.(3) Additionally, all children benefit from parental involvement in their education.  The Harvard Family Research Center found that, “between kindergarten and 5th grade, increases in family involvement were associated with improvements in low-income children's literacy achievement. “(4) Parents and family members are better able to provide such guidance when they are equipped to support the academic success of their children. 
     We believe that if children succeed academically, have sound school and life skills, and are supported to do better academically by parents and care givers,  they are better prepared to pursue their personal goals and be self sufficient. Our experience serving youth in DC, along with research, led us to create an intensive combination of interventions through a multi-year, multi-generational model.  The model focuses on those who need our services the most – Tiltle-I eligible public school students and their parents. 
     Our elementary school programs offer structured, large-scale, afterschool and summer programs to help improve academic achievement, develop life skills, and increase parental engagement.  Our model also includes targeted interventions specifically for middle school students, once they leave our elementary programs. These will be delivered in person and augmented virtually. All enrollees will also be guided through highly engaging and enriching summer “bridge” programs, designed to mitigate the potential of up to 3 months of academic skill loss. Research shows that low-income youth are particularly vulnerable to learning loss in the summer months without enrichment and skill maintenance support. (5) Through hands-on, project-based learning; infusion of technology; corporate and nonprofit partners; and innovative research-based approaches, delivered over time; we increase student achievement, student interest in school, and ultimately secure a pathway to personal success and self-sustainability.  
1.) 2010 Kids Count Special Report: Early Warning! Why Reading by the End of Third Grade Matters. Annie E. Casey Foundation. 2012. 2.) Lesnick, J., Goerge, R.,   and Smithgall, C.  Reading on Grade Level in Third Grade: How Is It Related to High School Performance and College Enrollment?  Chapin Hall at the University of Chicago. 2010. 3.) Belfanz, R. Putting Middle Grades Participants on the Graduation Path A Policy and Practice Brief. Johns Hopkins University. 2009. 4.) Dearing, E., Kreider, H., Simpkins, S., and Weiss, H.  Family Involvement in School and Low-Income Children's Literacy Performance. Harvard Family Research Center. 2007 5.) Ibid.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</si>
</sst>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44" formatCode="_(&quot;$&quot;* #,##0.00_);_(&quot;$&quot;* \(#,##0.00\);_(&quot;$&quot;* &quot;-&quot;??_);_(@_)"/>
    <numFmt numFmtId="164" formatCode="mm/dd/yy;@"/>
  </numFmts>
  <fonts count="35" x14ac:knownFonts="1">
    <font>
      <sz val="10"/>
      <name val="Calibri"/>
    </font>
    <font>
      <sz val="11"/>
      <color theme="1"/>
      <name val="Calibri"/>
      <family val="2"/>
      <scheme val="minor"/>
    </font>
    <font>
      <sz val="10"/>
      <name val="Calibri"/>
      <family val="2"/>
    </font>
    <font>
      <b/>
      <sz val="12"/>
      <name val="Calibri"/>
      <family val="2"/>
    </font>
    <font>
      <b/>
      <sz val="14"/>
      <color indexed="9"/>
      <name val="Calibri"/>
      <family val="2"/>
    </font>
    <font>
      <sz val="10"/>
      <name val="Arial"/>
      <family val="2"/>
    </font>
    <font>
      <b/>
      <sz val="14"/>
      <name val="Calibri"/>
      <family val="2"/>
    </font>
    <font>
      <b/>
      <sz val="10"/>
      <color indexed="10"/>
      <name val="Calibri"/>
      <family val="2"/>
    </font>
    <font>
      <b/>
      <sz val="12"/>
      <color indexed="10"/>
      <name val="Calibri"/>
      <family val="2"/>
    </font>
    <font>
      <b/>
      <sz val="16"/>
      <name val="Calibri"/>
      <family val="2"/>
    </font>
    <font>
      <u/>
      <sz val="8.5"/>
      <color indexed="12"/>
      <name val="Arial"/>
      <family val="2"/>
    </font>
    <font>
      <b/>
      <sz val="10"/>
      <name val="Calibri"/>
      <family val="2"/>
    </font>
    <font>
      <sz val="12"/>
      <name val="Calibri"/>
      <family val="2"/>
    </font>
    <font>
      <b/>
      <u/>
      <sz val="11"/>
      <color indexed="10"/>
      <name val="Calibri"/>
      <family val="2"/>
    </font>
    <font>
      <b/>
      <sz val="11"/>
      <color indexed="10"/>
      <name val="Calibri"/>
      <family val="2"/>
    </font>
    <font>
      <sz val="11"/>
      <name val="Calibri"/>
      <family val="2"/>
    </font>
    <font>
      <u/>
      <sz val="11"/>
      <color indexed="56"/>
      <name val="Calibri"/>
      <family val="2"/>
    </font>
    <font>
      <b/>
      <sz val="11"/>
      <name val="Calibri"/>
      <family val="2"/>
    </font>
    <font>
      <b/>
      <sz val="10"/>
      <color indexed="8"/>
      <name val="Calibri"/>
      <family val="2"/>
    </font>
    <font>
      <b/>
      <i/>
      <sz val="11"/>
      <name val="Calibri"/>
      <family val="2"/>
    </font>
    <font>
      <u/>
      <sz val="8.5"/>
      <color theme="10"/>
      <name val="Calibri"/>
      <family val="2"/>
    </font>
    <font>
      <b/>
      <sz val="11"/>
      <color rgb="FFFF0000"/>
      <name val="Calibri"/>
      <family val="2"/>
    </font>
    <font>
      <b/>
      <i/>
      <sz val="10"/>
      <name val="Calibri"/>
      <family val="2"/>
    </font>
    <font>
      <b/>
      <sz val="10"/>
      <color rgb="FFFF0000"/>
      <name val="Calibri"/>
      <family val="2"/>
    </font>
    <font>
      <b/>
      <u/>
      <sz val="11"/>
      <name val="Calibri"/>
      <family val="2"/>
    </font>
    <font>
      <b/>
      <sz val="11"/>
      <color rgb="FFC00000"/>
      <name val="Calibri"/>
      <family val="2"/>
    </font>
    <font>
      <b/>
      <sz val="18"/>
      <name val="Calibri"/>
      <family val="2"/>
    </font>
    <font>
      <b/>
      <sz val="14"/>
      <color indexed="10"/>
      <name val="Calibri"/>
      <family val="2"/>
    </font>
    <font>
      <b/>
      <u/>
      <sz val="14"/>
      <color indexed="10"/>
      <name val="Calibri"/>
      <family val="2"/>
    </font>
    <font>
      <b/>
      <sz val="10.5"/>
      <name val="Calibri"/>
      <family val="2"/>
    </font>
    <font>
      <sz val="10.5"/>
      <name val="Calibri"/>
      <family val="2"/>
    </font>
    <font>
      <b/>
      <sz val="9"/>
      <name val="Calibri"/>
      <family val="2"/>
      <scheme val="minor"/>
    </font>
    <font>
      <sz val="9"/>
      <name val="Calibri"/>
      <family val="2"/>
      <scheme val="minor"/>
    </font>
    <font>
      <sz val="10"/>
      <color rgb="FFFF0000"/>
      <name val="Calibri"/>
      <family val="2"/>
    </font>
    <font>
      <sz val="10"/>
      <color rgb="FF000000"/>
      <name val="Calibri"/>
      <family val="2"/>
      <scheme val="minor"/>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s>
  <borders count="106">
    <border>
      <left/>
      <right/>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ck">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right style="thin">
        <color indexed="64"/>
      </right>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ck">
        <color indexed="64"/>
      </bottom>
      <diagonal/>
    </border>
    <border>
      <left style="medium">
        <color indexed="64"/>
      </left>
      <right/>
      <top style="thick">
        <color indexed="64"/>
      </top>
      <bottom/>
      <diagonal/>
    </border>
    <border>
      <left style="medium">
        <color indexed="64"/>
      </left>
      <right/>
      <top/>
      <bottom style="medium">
        <color indexed="64"/>
      </bottom>
      <diagonal/>
    </border>
    <border>
      <left/>
      <right/>
      <top/>
      <bottom style="medium">
        <color indexed="64"/>
      </bottom>
      <diagonal/>
    </border>
    <border>
      <left/>
      <right/>
      <top style="medium">
        <color rgb="FFFF0000"/>
      </top>
      <bottom/>
      <diagonal/>
    </border>
    <border>
      <left/>
      <right/>
      <top style="medium">
        <color indexed="64"/>
      </top>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ck">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ck">
        <color indexed="64"/>
      </bottom>
      <diagonal/>
    </border>
    <border>
      <left style="medium">
        <color indexed="64"/>
      </left>
      <right/>
      <top style="thin">
        <color indexed="64"/>
      </top>
      <bottom style="thick">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s>
  <cellStyleXfs count="8">
    <xf numFmtId="0" fontId="0" fillId="0" borderId="0"/>
    <xf numFmtId="44" fontId="2" fillId="0" borderId="0" applyFont="0" applyFill="0" applyBorder="0" applyAlignment="0" applyProtection="0"/>
    <xf numFmtId="0" fontId="2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5" fillId="0" borderId="0"/>
    <xf numFmtId="0" fontId="2" fillId="0" borderId="0"/>
    <xf numFmtId="9" fontId="1" fillId="0" borderId="0" applyFont="0" applyFill="0" applyBorder="0" applyAlignment="0" applyProtection="0"/>
    <xf numFmtId="0" fontId="2" fillId="0" borderId="0"/>
  </cellStyleXfs>
  <cellXfs count="715">
    <xf numFmtId="0" fontId="0" fillId="0" borderId="0" xfId="0"/>
    <xf numFmtId="0" fontId="2" fillId="0" borderId="0" xfId="0" applyFont="1" applyProtection="1"/>
    <xf numFmtId="0" fontId="2" fillId="0" borderId="0" xfId="5" applyFont="1" applyProtection="1"/>
    <xf numFmtId="0" fontId="7" fillId="2" borderId="0" xfId="5" applyFont="1" applyFill="1" applyBorder="1" applyAlignment="1" applyProtection="1">
      <alignment horizontal="center" vertical="center" wrapText="1"/>
    </xf>
    <xf numFmtId="0" fontId="7" fillId="2" borderId="2" xfId="5" applyFont="1" applyFill="1" applyBorder="1" applyAlignment="1" applyProtection="1">
      <alignment horizontal="center" vertical="center" wrapText="1"/>
    </xf>
    <xf numFmtId="0" fontId="7" fillId="2" borderId="3" xfId="5" applyFont="1" applyFill="1" applyBorder="1" applyAlignment="1" applyProtection="1">
      <alignment horizontal="center" vertical="center" wrapText="1"/>
    </xf>
    <xf numFmtId="0" fontId="7" fillId="2" borderId="4" xfId="5" applyFont="1" applyFill="1" applyBorder="1" applyAlignment="1" applyProtection="1">
      <alignment horizontal="center" vertical="center" wrapText="1"/>
    </xf>
    <xf numFmtId="0" fontId="8" fillId="2" borderId="4" xfId="5" applyFont="1" applyFill="1" applyBorder="1" applyAlignment="1" applyProtection="1">
      <alignment horizontal="center" vertical="center" wrapText="1"/>
    </xf>
    <xf numFmtId="0" fontId="7" fillId="2" borderId="5" xfId="5" applyFont="1" applyFill="1" applyBorder="1" applyAlignment="1" applyProtection="1">
      <alignment horizontal="center" vertical="center" wrapText="1"/>
    </xf>
    <xf numFmtId="0" fontId="7" fillId="2" borderId="1" xfId="5" applyFont="1" applyFill="1" applyBorder="1" applyAlignment="1" applyProtection="1">
      <alignment horizontal="center" vertical="center" wrapText="1"/>
    </xf>
    <xf numFmtId="0" fontId="2" fillId="2" borderId="1" xfId="5" applyFont="1" applyFill="1" applyBorder="1" applyProtection="1"/>
    <xf numFmtId="0" fontId="9" fillId="2" borderId="0" xfId="5" applyFont="1" applyFill="1" applyBorder="1" applyAlignment="1" applyProtection="1">
      <alignment horizontal="left"/>
    </xf>
    <xf numFmtId="0" fontId="2" fillId="2" borderId="0" xfId="5" applyFont="1" applyFill="1" applyBorder="1" applyProtection="1"/>
    <xf numFmtId="0" fontId="2" fillId="2" borderId="2" xfId="5" applyFont="1" applyFill="1" applyBorder="1" applyProtection="1"/>
    <xf numFmtId="0" fontId="2" fillId="2" borderId="3" xfId="5" applyFont="1" applyFill="1" applyBorder="1" applyProtection="1"/>
    <xf numFmtId="0" fontId="2" fillId="2" borderId="4" xfId="5" applyFont="1" applyFill="1" applyBorder="1" applyProtection="1"/>
    <xf numFmtId="0" fontId="2" fillId="2" borderId="5" xfId="5" applyFont="1" applyFill="1" applyBorder="1" applyProtection="1"/>
    <xf numFmtId="0" fontId="2" fillId="0" borderId="0" xfId="5" applyFont="1" applyBorder="1" applyProtection="1"/>
    <xf numFmtId="0" fontId="2" fillId="0" borderId="0" xfId="0" applyFont="1"/>
    <xf numFmtId="0" fontId="2" fillId="0" borderId="0" xfId="5" applyFont="1" applyAlignment="1" applyProtection="1">
      <alignment vertical="center"/>
    </xf>
    <xf numFmtId="0" fontId="2" fillId="0" borderId="0" xfId="0" applyFont="1" applyFill="1" applyBorder="1" applyAlignment="1">
      <alignment horizontal="center"/>
    </xf>
    <xf numFmtId="0" fontId="2" fillId="8" borderId="12" xfId="0" applyFont="1" applyFill="1" applyBorder="1" applyProtection="1"/>
    <xf numFmtId="0" fontId="2" fillId="8" borderId="6" xfId="0" applyFont="1" applyFill="1" applyBorder="1" applyProtection="1"/>
    <xf numFmtId="0" fontId="2" fillId="8" borderId="13" xfId="0" applyFont="1" applyFill="1" applyBorder="1" applyAlignment="1" applyProtection="1"/>
    <xf numFmtId="0" fontId="2" fillId="8" borderId="9" xfId="0" applyFont="1" applyFill="1" applyBorder="1" applyAlignment="1" applyProtection="1"/>
    <xf numFmtId="0" fontId="2" fillId="8" borderId="14" xfId="0" applyFont="1" applyFill="1" applyBorder="1" applyAlignment="1" applyProtection="1"/>
    <xf numFmtId="0" fontId="2" fillId="8" borderId="15" xfId="0" applyFont="1" applyFill="1" applyBorder="1" applyAlignment="1" applyProtection="1"/>
    <xf numFmtId="0" fontId="2" fillId="0" borderId="0" xfId="0" applyFont="1" applyFill="1" applyProtection="1"/>
    <xf numFmtId="0" fontId="9" fillId="2" borderId="0" xfId="5" applyFont="1" applyFill="1" applyBorder="1" applyAlignment="1" applyProtection="1">
      <alignment horizontal="center" vertical="center"/>
    </xf>
    <xf numFmtId="0" fontId="2" fillId="2" borderId="0" xfId="5" applyFont="1" applyFill="1" applyBorder="1" applyAlignment="1" applyProtection="1">
      <alignment vertical="center"/>
    </xf>
    <xf numFmtId="0" fontId="6" fillId="2" borderId="0" xfId="5" applyFont="1" applyFill="1" applyBorder="1" applyAlignment="1" applyProtection="1">
      <alignment horizontal="right" vertical="center"/>
    </xf>
    <xf numFmtId="0" fontId="2" fillId="5" borderId="4" xfId="5" applyFont="1" applyFill="1" applyBorder="1" applyAlignment="1" applyProtection="1">
      <alignment vertical="center"/>
    </xf>
    <xf numFmtId="0" fontId="3" fillId="2" borderId="0" xfId="5" applyFont="1" applyFill="1" applyBorder="1" applyProtection="1"/>
    <xf numFmtId="0" fontId="21" fillId="2" borderId="0" xfId="5" applyFont="1" applyFill="1" applyBorder="1" applyAlignment="1" applyProtection="1">
      <alignment horizontal="center" vertical="center" wrapText="1"/>
    </xf>
    <xf numFmtId="0" fontId="11" fillId="6" borderId="13" xfId="5" applyFont="1" applyFill="1" applyBorder="1" applyAlignment="1" applyProtection="1">
      <alignment horizontal="center"/>
    </xf>
    <xf numFmtId="0" fontId="11" fillId="6" borderId="6" xfId="5" applyFont="1" applyFill="1" applyBorder="1" applyAlignment="1" applyProtection="1">
      <alignment horizontal="center" wrapText="1"/>
    </xf>
    <xf numFmtId="0" fontId="3" fillId="5" borderId="6" xfId="0" applyFont="1" applyFill="1" applyBorder="1" applyAlignment="1" applyProtection="1">
      <alignment horizontal="center" vertical="center" shrinkToFit="1"/>
      <protection locked="0"/>
    </xf>
    <xf numFmtId="0" fontId="3" fillId="5" borderId="13" xfId="0" applyFont="1" applyFill="1" applyBorder="1" applyAlignment="1" applyProtection="1">
      <alignment horizontal="center" vertical="center" shrinkToFit="1"/>
      <protection locked="0"/>
    </xf>
    <xf numFmtId="0" fontId="11" fillId="6" borderId="6" xfId="5" applyFont="1" applyFill="1" applyBorder="1" applyAlignment="1" applyProtection="1">
      <alignment horizontal="center"/>
    </xf>
    <xf numFmtId="0" fontId="11" fillId="6" borderId="37" xfId="5" applyFont="1" applyFill="1" applyBorder="1" applyAlignment="1" applyProtection="1">
      <alignment horizontal="center" wrapText="1"/>
    </xf>
    <xf numFmtId="0" fontId="3" fillId="5" borderId="37" xfId="0" applyFont="1" applyFill="1" applyBorder="1" applyAlignment="1" applyProtection="1">
      <alignment horizontal="center" vertical="center" shrinkToFit="1"/>
      <protection locked="0"/>
    </xf>
    <xf numFmtId="0" fontId="2" fillId="8" borderId="16" xfId="0" applyFont="1" applyFill="1" applyBorder="1" applyAlignment="1" applyProtection="1"/>
    <xf numFmtId="0" fontId="2" fillId="5" borderId="0" xfId="0" applyFont="1" applyFill="1" applyBorder="1" applyAlignment="1" applyProtection="1"/>
    <xf numFmtId="164" fontId="2" fillId="7" borderId="17" xfId="0" applyNumberFormat="1" applyFont="1" applyFill="1" applyBorder="1" applyAlignment="1" applyProtection="1">
      <alignment horizontal="center" vertical="center" shrinkToFit="1"/>
      <protection locked="0"/>
    </xf>
    <xf numFmtId="0" fontId="2" fillId="5" borderId="44" xfId="0" applyFont="1" applyFill="1" applyBorder="1" applyAlignment="1" applyProtection="1"/>
    <xf numFmtId="0" fontId="2" fillId="8" borderId="78" xfId="0" applyFont="1" applyFill="1" applyBorder="1" applyAlignment="1" applyProtection="1"/>
    <xf numFmtId="0" fontId="2" fillId="8" borderId="91" xfId="0" applyFont="1" applyFill="1" applyBorder="1" applyProtection="1"/>
    <xf numFmtId="0" fontId="2" fillId="8" borderId="42" xfId="0" applyFont="1" applyFill="1" applyBorder="1" applyProtection="1"/>
    <xf numFmtId="0" fontId="2" fillId="8" borderId="55" xfId="0" applyFont="1" applyFill="1" applyBorder="1" applyAlignment="1" applyProtection="1"/>
    <xf numFmtId="0" fontId="2" fillId="8" borderId="52" xfId="0" applyFont="1" applyFill="1" applyBorder="1" applyAlignment="1" applyProtection="1"/>
    <xf numFmtId="44" fontId="2" fillId="2" borderId="6" xfId="5" applyNumberFormat="1" applyFont="1" applyFill="1" applyBorder="1" applyAlignment="1" applyProtection="1">
      <alignment shrinkToFit="1"/>
      <protection locked="0"/>
    </xf>
    <xf numFmtId="0" fontId="2" fillId="2" borderId="6" xfId="5" applyFont="1" applyFill="1" applyBorder="1" applyAlignment="1" applyProtection="1">
      <alignment shrinkToFit="1"/>
      <protection locked="0"/>
    </xf>
    <xf numFmtId="2" fontId="2" fillId="2" borderId="6" xfId="5" applyNumberFormat="1" applyFont="1" applyFill="1" applyBorder="1" applyAlignment="1" applyProtection="1">
      <alignment shrinkToFit="1"/>
      <protection locked="0"/>
    </xf>
    <xf numFmtId="44" fontId="18" fillId="6" borderId="25" xfId="6" applyNumberFormat="1" applyFont="1" applyFill="1" applyBorder="1" applyAlignment="1" applyProtection="1">
      <alignment horizontal="center" vertical="center"/>
    </xf>
    <xf numFmtId="1" fontId="2" fillId="2" borderId="6" xfId="5" applyNumberFormat="1" applyFont="1" applyFill="1" applyBorder="1" applyAlignment="1" applyProtection="1">
      <alignment shrinkToFit="1"/>
      <protection locked="0"/>
    </xf>
    <xf numFmtId="44" fontId="30" fillId="0" borderId="58" xfId="1" applyFont="1" applyFill="1" applyBorder="1" applyAlignment="1">
      <alignment horizontal="left" vertical="center" wrapText="1" shrinkToFit="1"/>
    </xf>
    <xf numFmtId="44" fontId="30" fillId="0" borderId="43" xfId="1" applyFont="1" applyFill="1" applyBorder="1" applyAlignment="1">
      <alignment horizontal="left" vertical="center" wrapText="1" shrinkToFit="1"/>
    </xf>
    <xf numFmtId="44" fontId="30" fillId="0" borderId="83" xfId="1" applyFont="1" applyFill="1" applyBorder="1" applyAlignment="1">
      <alignment horizontal="left" vertical="center" wrapText="1" shrinkToFit="1"/>
    </xf>
    <xf numFmtId="44" fontId="30" fillId="0" borderId="91" xfId="1" applyFont="1" applyFill="1" applyBorder="1" applyAlignment="1">
      <alignment horizontal="left" vertical="center" wrapText="1" shrinkToFit="1"/>
    </xf>
    <xf numFmtId="44" fontId="30" fillId="0" borderId="6" xfId="1" applyFont="1" applyFill="1" applyBorder="1" applyAlignment="1">
      <alignment horizontal="left" vertical="center" wrapText="1" shrinkToFit="1"/>
    </xf>
    <xf numFmtId="44" fontId="30" fillId="0" borderId="74" xfId="1" applyFont="1" applyFill="1" applyBorder="1" applyAlignment="1">
      <alignment horizontal="left" vertical="center" wrapText="1" shrinkToFit="1"/>
    </xf>
    <xf numFmtId="44" fontId="30" fillId="0" borderId="42" xfId="1" applyFont="1" applyFill="1" applyBorder="1" applyAlignment="1">
      <alignment horizontal="left" vertical="center" wrapText="1" shrinkToFit="1"/>
    </xf>
    <xf numFmtId="44" fontId="30" fillId="0" borderId="96" xfId="1" applyFont="1" applyFill="1" applyBorder="1" applyAlignment="1">
      <alignment horizontal="left" vertical="center" wrapText="1" shrinkToFit="1"/>
    </xf>
    <xf numFmtId="44" fontId="18" fillId="6" borderId="74" xfId="6" applyNumberFormat="1" applyFont="1" applyFill="1" applyBorder="1" applyAlignment="1" applyProtection="1">
      <alignment horizontal="center" vertical="center"/>
    </xf>
    <xf numFmtId="44" fontId="30" fillId="0" borderId="84" xfId="1" applyFont="1" applyFill="1" applyBorder="1" applyAlignment="1">
      <alignment horizontal="left" vertical="center" wrapText="1" shrinkToFit="1"/>
    </xf>
    <xf numFmtId="44" fontId="30" fillId="0" borderId="85" xfId="1" applyFont="1" applyFill="1" applyBorder="1" applyAlignment="1">
      <alignment horizontal="left" vertical="center" wrapText="1" shrinkToFit="1"/>
    </xf>
    <xf numFmtId="44" fontId="30" fillId="0" borderId="86" xfId="1" applyFont="1" applyFill="1" applyBorder="1" applyAlignment="1">
      <alignment horizontal="left" vertical="center" wrapText="1" shrinkToFit="1"/>
    </xf>
    <xf numFmtId="0" fontId="2" fillId="5" borderId="0" xfId="0" applyFont="1" applyFill="1" applyBorder="1" applyAlignment="1" applyProtection="1">
      <alignment horizontal="left" vertical="center" wrapText="1" shrinkToFit="1"/>
    </xf>
    <xf numFmtId="0" fontId="2" fillId="5" borderId="66" xfId="0" applyFont="1" applyFill="1" applyBorder="1" applyAlignment="1" applyProtection="1">
      <alignment horizontal="left" vertical="center" wrapText="1" shrinkToFit="1"/>
    </xf>
    <xf numFmtId="0" fontId="2" fillId="5" borderId="44" xfId="0" applyFont="1" applyFill="1" applyBorder="1" applyAlignment="1" applyProtection="1">
      <alignment horizontal="left" vertical="center" wrapText="1" shrinkToFit="1"/>
    </xf>
    <xf numFmtId="0" fontId="2" fillId="5" borderId="66" xfId="0" applyFont="1" applyFill="1" applyBorder="1" applyAlignment="1" applyProtection="1">
      <alignment vertical="top" wrapText="1" shrinkToFit="1"/>
    </xf>
    <xf numFmtId="0" fontId="2" fillId="5" borderId="0" xfId="0" applyFont="1" applyFill="1" applyBorder="1" applyAlignment="1" applyProtection="1">
      <alignment vertical="top" wrapText="1" shrinkToFit="1"/>
    </xf>
    <xf numFmtId="0" fontId="2" fillId="5" borderId="44" xfId="0" applyFont="1" applyFill="1" applyBorder="1" applyAlignment="1" applyProtection="1">
      <alignment vertical="top" wrapText="1" shrinkToFit="1"/>
    </xf>
    <xf numFmtId="0" fontId="32" fillId="0" borderId="0" xfId="0" applyFont="1" applyBorder="1" applyAlignment="1">
      <alignment vertical="top" wrapText="1"/>
    </xf>
    <xf numFmtId="0" fontId="24" fillId="5" borderId="66" xfId="0" applyFont="1" applyFill="1" applyBorder="1" applyAlignment="1" applyProtection="1">
      <alignment horizontal="left" vertical="center" wrapText="1" shrinkToFit="1"/>
    </xf>
    <xf numFmtId="0" fontId="24" fillId="5" borderId="0" xfId="0" applyFont="1" applyFill="1" applyBorder="1" applyAlignment="1" applyProtection="1">
      <alignment horizontal="left" vertical="center" wrapText="1" shrinkToFit="1"/>
    </xf>
    <xf numFmtId="0" fontId="24" fillId="5" borderId="44" xfId="0" applyFont="1" applyFill="1" applyBorder="1" applyAlignment="1" applyProtection="1">
      <alignment horizontal="left" vertical="center" wrapText="1" shrinkToFit="1"/>
    </xf>
    <xf numFmtId="0" fontId="2" fillId="0" borderId="0" xfId="7" applyFont="1"/>
    <xf numFmtId="0" fontId="2" fillId="2" borderId="0" xfId="7" applyFont="1" applyFill="1"/>
    <xf numFmtId="0" fontId="29" fillId="14" borderId="45" xfId="7" applyFont="1" applyFill="1" applyBorder="1" applyAlignment="1">
      <alignment horizontal="center" vertical="center" wrapText="1" shrinkToFit="1"/>
    </xf>
    <xf numFmtId="0" fontId="29" fillId="14" borderId="61" xfId="7" applyFont="1" applyFill="1" applyBorder="1" applyAlignment="1">
      <alignment horizontal="center" vertical="center" wrapText="1" shrinkToFit="1"/>
    </xf>
    <xf numFmtId="0" fontId="29" fillId="14" borderId="64" xfId="7" applyFont="1" applyFill="1" applyBorder="1" applyAlignment="1">
      <alignment horizontal="center" vertical="center" wrapText="1" shrinkToFit="1"/>
    </xf>
    <xf numFmtId="44" fontId="30" fillId="0" borderId="91" xfId="1" applyFont="1" applyFill="1" applyBorder="1" applyAlignment="1">
      <alignment vertical="center" wrapText="1" shrinkToFit="1"/>
    </xf>
    <xf numFmtId="49" fontId="30" fillId="0" borderId="91" xfId="1" applyNumberFormat="1" applyFont="1" applyFill="1" applyBorder="1" applyAlignment="1">
      <alignment horizontal="left" vertical="center" wrapText="1" shrinkToFit="1"/>
    </xf>
    <xf numFmtId="0" fontId="6" fillId="5" borderId="66" xfId="0" applyFont="1" applyFill="1" applyBorder="1" applyAlignment="1" applyProtection="1">
      <alignment horizontal="center"/>
    </xf>
    <xf numFmtId="0" fontId="6" fillId="5" borderId="0" xfId="0" applyFont="1" applyFill="1" applyBorder="1" applyAlignment="1" applyProtection="1">
      <alignment horizontal="center"/>
    </xf>
    <xf numFmtId="0" fontId="6" fillId="5" borderId="44" xfId="0" applyFont="1" applyFill="1" applyBorder="1" applyAlignment="1" applyProtection="1">
      <alignment horizontal="center"/>
    </xf>
    <xf numFmtId="0" fontId="2" fillId="5" borderId="66" xfId="0" applyFont="1" applyFill="1" applyBorder="1" applyAlignment="1" applyProtection="1">
      <alignment horizontal="left"/>
    </xf>
    <xf numFmtId="0" fontId="2" fillId="5" borderId="0" xfId="0" applyFont="1" applyFill="1" applyBorder="1" applyAlignment="1" applyProtection="1">
      <alignment horizontal="left"/>
    </xf>
    <xf numFmtId="0" fontId="2" fillId="5" borderId="66" xfId="0" applyFont="1" applyFill="1" applyBorder="1" applyAlignment="1" applyProtection="1">
      <alignment horizontal="left" vertical="top" wrapText="1"/>
    </xf>
    <xf numFmtId="0" fontId="2" fillId="5" borderId="0" xfId="0" applyFont="1" applyFill="1" applyBorder="1" applyAlignment="1" applyProtection="1">
      <alignment horizontal="left" vertical="top" wrapText="1"/>
    </xf>
    <xf numFmtId="0" fontId="2" fillId="0" borderId="0" xfId="5" applyFont="1" applyBorder="1" applyAlignment="1" applyProtection="1">
      <alignment horizontal="center"/>
    </xf>
    <xf numFmtId="0" fontId="2" fillId="0" borderId="4" xfId="5" applyFont="1" applyBorder="1" applyAlignment="1" applyProtection="1">
      <alignment horizontal="center"/>
    </xf>
    <xf numFmtId="0" fontId="26" fillId="2" borderId="26" xfId="5" applyFont="1" applyFill="1" applyBorder="1" applyAlignment="1" applyProtection="1">
      <alignment horizontal="center" vertical="center" wrapText="1"/>
    </xf>
    <xf numFmtId="0" fontId="26" fillId="2" borderId="27" xfId="5" applyFont="1" applyFill="1" applyBorder="1" applyAlignment="1" applyProtection="1">
      <alignment horizontal="center" vertical="center" wrapText="1"/>
    </xf>
    <xf numFmtId="0" fontId="26" fillId="2" borderId="23" xfId="5" applyFont="1" applyFill="1" applyBorder="1" applyAlignment="1" applyProtection="1">
      <alignment horizontal="center" vertical="center" wrapText="1"/>
    </xf>
    <xf numFmtId="0" fontId="26" fillId="2" borderId="1" xfId="5" applyFont="1" applyFill="1" applyBorder="1" applyAlignment="1" applyProtection="1">
      <alignment horizontal="center" vertical="center" wrapText="1"/>
    </xf>
    <xf numFmtId="0" fontId="26" fillId="2" borderId="0" xfId="5" applyFont="1" applyFill="1" applyBorder="1" applyAlignment="1" applyProtection="1">
      <alignment horizontal="center" vertical="center" wrapText="1"/>
    </xf>
    <xf numFmtId="0" fontId="26" fillId="2" borderId="2" xfId="5" applyFont="1" applyFill="1" applyBorder="1" applyAlignment="1" applyProtection="1">
      <alignment horizontal="center" vertical="center" wrapText="1"/>
    </xf>
    <xf numFmtId="0" fontId="27" fillId="2" borderId="1" xfId="5" applyFont="1" applyFill="1" applyBorder="1" applyAlignment="1" applyProtection="1">
      <alignment horizontal="center" vertical="center" wrapText="1"/>
    </xf>
    <xf numFmtId="0" fontId="27" fillId="2" borderId="0" xfId="5" applyFont="1" applyFill="1" applyBorder="1" applyAlignment="1" applyProtection="1">
      <alignment horizontal="center" vertical="center" wrapText="1"/>
    </xf>
    <xf numFmtId="0" fontId="27" fillId="2" borderId="2" xfId="5" applyFont="1" applyFill="1" applyBorder="1" applyAlignment="1" applyProtection="1">
      <alignment horizontal="center" vertical="center" wrapText="1"/>
    </xf>
    <xf numFmtId="0" fontId="24" fillId="12" borderId="13" xfId="2" applyFont="1" applyFill="1" applyBorder="1" applyAlignment="1" applyProtection="1">
      <alignment vertical="center"/>
      <protection locked="0"/>
    </xf>
    <xf numFmtId="0" fontId="24" fillId="12" borderId="9" xfId="2" applyFont="1" applyFill="1" applyBorder="1" applyAlignment="1" applyProtection="1">
      <alignment vertical="center"/>
      <protection locked="0"/>
    </xf>
    <xf numFmtId="0" fontId="24" fillId="12" borderId="14" xfId="2" applyFont="1" applyFill="1" applyBorder="1" applyAlignment="1" applyProtection="1">
      <alignment vertical="center"/>
      <protection locked="0"/>
    </xf>
    <xf numFmtId="0" fontId="24" fillId="10" borderId="6" xfId="2" applyFont="1" applyFill="1" applyBorder="1" applyAlignment="1" applyProtection="1">
      <alignment vertical="center"/>
      <protection locked="0"/>
    </xf>
    <xf numFmtId="0" fontId="24" fillId="12" borderId="6" xfId="2" applyFont="1" applyFill="1" applyBorder="1" applyAlignment="1" applyProtection="1">
      <alignment vertical="center"/>
      <protection locked="0"/>
    </xf>
    <xf numFmtId="0" fontId="24" fillId="14" borderId="13" xfId="2" applyFont="1" applyFill="1" applyBorder="1" applyAlignment="1" applyProtection="1">
      <alignment vertical="center"/>
      <protection locked="0"/>
    </xf>
    <xf numFmtId="0" fontId="24" fillId="14" borderId="9" xfId="2" applyFont="1" applyFill="1" applyBorder="1" applyAlignment="1" applyProtection="1">
      <alignment vertical="center"/>
      <protection locked="0"/>
    </xf>
    <xf numFmtId="0" fontId="24" fillId="14" borderId="14" xfId="2" applyFont="1" applyFill="1" applyBorder="1" applyAlignment="1" applyProtection="1">
      <alignment vertical="center"/>
      <protection locked="0"/>
    </xf>
    <xf numFmtId="0" fontId="24" fillId="13" borderId="13" xfId="2" applyFont="1" applyFill="1" applyBorder="1" applyAlignment="1" applyProtection="1">
      <alignment vertical="center"/>
      <protection locked="0"/>
    </xf>
    <xf numFmtId="0" fontId="24" fillId="13" borderId="9" xfId="2" applyFont="1" applyFill="1" applyBorder="1" applyAlignment="1" applyProtection="1">
      <alignment vertical="center"/>
      <protection locked="0"/>
    </xf>
    <xf numFmtId="0" fontId="24" fillId="13" borderId="14" xfId="2" applyFont="1" applyFill="1" applyBorder="1" applyAlignment="1" applyProtection="1">
      <alignment vertical="center"/>
      <protection locked="0"/>
    </xf>
    <xf numFmtId="0" fontId="24" fillId="11" borderId="13" xfId="2" applyFont="1" applyFill="1" applyBorder="1" applyAlignment="1" applyProtection="1">
      <alignment vertical="center"/>
      <protection locked="0"/>
    </xf>
    <xf numFmtId="0" fontId="24" fillId="11" borderId="9" xfId="2" applyFont="1" applyFill="1" applyBorder="1" applyAlignment="1" applyProtection="1">
      <alignment vertical="center"/>
      <protection locked="0"/>
    </xf>
    <xf numFmtId="0" fontId="24" fillId="11" borderId="14" xfId="2" applyFont="1" applyFill="1" applyBorder="1" applyAlignment="1" applyProtection="1">
      <alignment vertical="center"/>
      <protection locked="0"/>
    </xf>
    <xf numFmtId="0" fontId="24" fillId="13" borderId="6" xfId="2" applyFont="1" applyFill="1" applyBorder="1" applyAlignment="1" applyProtection="1">
      <alignment vertical="center"/>
      <protection locked="0"/>
    </xf>
    <xf numFmtId="0" fontId="24" fillId="9" borderId="13" xfId="2" applyFont="1" applyFill="1" applyBorder="1" applyAlignment="1" applyProtection="1">
      <alignment horizontal="left" vertical="center"/>
      <protection locked="0"/>
    </xf>
    <xf numFmtId="0" fontId="24" fillId="9" borderId="9" xfId="2" applyFont="1" applyFill="1" applyBorder="1" applyAlignment="1" applyProtection="1">
      <alignment horizontal="left" vertical="center"/>
      <protection locked="0"/>
    </xf>
    <xf numFmtId="0" fontId="24" fillId="9" borderId="14" xfId="2" applyFont="1" applyFill="1" applyBorder="1" applyAlignment="1" applyProtection="1">
      <alignment horizontal="left" vertical="center"/>
      <protection locked="0"/>
    </xf>
    <xf numFmtId="0" fontId="11" fillId="6" borderId="13" xfId="5" applyFont="1" applyFill="1" applyBorder="1" applyAlignment="1" applyProtection="1">
      <alignment horizontal="left"/>
    </xf>
    <xf numFmtId="0" fontId="11" fillId="6" borderId="9" xfId="5" applyFont="1" applyFill="1" applyBorder="1" applyAlignment="1" applyProtection="1">
      <alignment horizontal="left"/>
    </xf>
    <xf numFmtId="0" fontId="11" fillId="6" borderId="11" xfId="5" applyFont="1" applyFill="1" applyBorder="1" applyAlignment="1" applyProtection="1">
      <alignment horizontal="left"/>
    </xf>
    <xf numFmtId="0" fontId="2" fillId="6" borderId="55" xfId="5" applyFont="1" applyFill="1" applyBorder="1" applyAlignment="1" applyProtection="1">
      <alignment horizontal="center"/>
    </xf>
    <xf numFmtId="0" fontId="2" fillId="6" borderId="52" xfId="5" applyFont="1" applyFill="1" applyBorder="1" applyAlignment="1" applyProtection="1">
      <alignment horizontal="center"/>
    </xf>
    <xf numFmtId="0" fontId="2" fillId="6" borderId="56" xfId="5" applyFont="1" applyFill="1" applyBorder="1" applyAlignment="1" applyProtection="1">
      <alignment horizontal="center"/>
    </xf>
    <xf numFmtId="0" fontId="2" fillId="6" borderId="53" xfId="5" applyFont="1" applyFill="1" applyBorder="1" applyAlignment="1" applyProtection="1">
      <alignment horizontal="center"/>
    </xf>
    <xf numFmtId="0" fontId="2" fillId="6" borderId="57" xfId="5" applyFont="1" applyFill="1" applyBorder="1" applyAlignment="1" applyProtection="1">
      <alignment horizontal="center"/>
    </xf>
    <xf numFmtId="0" fontId="2" fillId="6" borderId="40" xfId="5" applyFont="1" applyFill="1" applyBorder="1" applyAlignment="1" applyProtection="1">
      <alignment horizontal="center"/>
    </xf>
    <xf numFmtId="0" fontId="2" fillId="6" borderId="78" xfId="5" applyFont="1" applyFill="1" applyBorder="1" applyAlignment="1" applyProtection="1">
      <alignment horizontal="center"/>
    </xf>
    <xf numFmtId="0" fontId="2" fillId="6" borderId="44" xfId="5" applyFont="1" applyFill="1" applyBorder="1" applyAlignment="1" applyProtection="1">
      <alignment horizontal="center"/>
    </xf>
    <xf numFmtId="0" fontId="2" fillId="6" borderId="80" xfId="5" applyFont="1" applyFill="1" applyBorder="1" applyAlignment="1" applyProtection="1">
      <alignment horizontal="center"/>
    </xf>
    <xf numFmtId="0" fontId="15" fillId="0" borderId="0" xfId="5" applyFont="1" applyBorder="1" applyAlignment="1" applyProtection="1">
      <alignment horizontal="center" wrapText="1"/>
    </xf>
    <xf numFmtId="0" fontId="2" fillId="0" borderId="0" xfId="5" applyBorder="1" applyProtection="1"/>
    <xf numFmtId="0" fontId="4" fillId="4" borderId="38" xfId="5" applyFont="1" applyFill="1" applyBorder="1" applyAlignment="1" applyProtection="1">
      <alignment horizontal="center" vertical="center"/>
    </xf>
    <xf numFmtId="0" fontId="4" fillId="4" borderId="29" xfId="5" applyFont="1" applyFill="1" applyBorder="1" applyAlignment="1" applyProtection="1">
      <alignment horizontal="center" vertical="center"/>
    </xf>
    <xf numFmtId="0" fontId="4" fillId="4" borderId="76" xfId="5" applyFont="1" applyFill="1" applyBorder="1" applyAlignment="1" applyProtection="1">
      <alignment horizontal="center" vertical="center"/>
    </xf>
    <xf numFmtId="0" fontId="4" fillId="4" borderId="37" xfId="5" applyFont="1" applyFill="1" applyBorder="1" applyAlignment="1" applyProtection="1">
      <alignment horizontal="center" vertical="center"/>
    </xf>
    <xf numFmtId="0" fontId="4" fillId="4" borderId="6" xfId="5" applyFont="1" applyFill="1" applyBorder="1" applyAlignment="1" applyProtection="1">
      <alignment horizontal="center" vertical="center"/>
    </xf>
    <xf numFmtId="0" fontId="4" fillId="4" borderId="74" xfId="5" applyFont="1" applyFill="1" applyBorder="1" applyAlignment="1" applyProtection="1">
      <alignment horizontal="center" vertical="center"/>
    </xf>
    <xf numFmtId="0" fontId="21" fillId="2" borderId="68" xfId="5" applyFont="1" applyFill="1" applyBorder="1" applyAlignment="1" applyProtection="1">
      <alignment horizontal="center" vertical="center" wrapText="1"/>
    </xf>
    <xf numFmtId="0" fontId="21" fillId="2" borderId="27" xfId="5" applyFont="1" applyFill="1" applyBorder="1" applyAlignment="1" applyProtection="1">
      <alignment horizontal="center" vertical="center" wrapText="1"/>
    </xf>
    <xf numFmtId="0" fontId="21" fillId="2" borderId="81" xfId="5" applyFont="1" applyFill="1" applyBorder="1" applyAlignment="1" applyProtection="1">
      <alignment horizontal="center" vertical="center" wrapText="1"/>
    </xf>
    <xf numFmtId="0" fontId="21" fillId="2" borderId="66" xfId="5" applyFont="1" applyFill="1" applyBorder="1" applyAlignment="1" applyProtection="1">
      <alignment horizontal="center" vertical="center" wrapText="1"/>
    </xf>
    <xf numFmtId="0" fontId="21" fillId="2" borderId="0" xfId="5" applyFont="1" applyFill="1" applyBorder="1" applyAlignment="1" applyProtection="1">
      <alignment horizontal="center" vertical="center" wrapText="1"/>
    </xf>
    <xf numFmtId="0" fontId="21" fillId="2" borderId="44" xfId="5" applyFont="1" applyFill="1" applyBorder="1" applyAlignment="1" applyProtection="1">
      <alignment horizontal="center" vertical="center" wrapText="1"/>
    </xf>
    <xf numFmtId="0" fontId="21" fillId="2" borderId="7" xfId="5" applyFont="1" applyFill="1" applyBorder="1" applyAlignment="1" applyProtection="1">
      <alignment horizontal="center" vertical="center" wrapText="1"/>
    </xf>
    <xf numFmtId="0" fontId="21" fillId="2" borderId="4" xfId="5" applyFont="1" applyFill="1" applyBorder="1" applyAlignment="1" applyProtection="1">
      <alignment horizontal="center" vertical="center" wrapText="1"/>
    </xf>
    <xf numFmtId="0" fontId="21" fillId="2" borderId="67" xfId="5" applyFont="1" applyFill="1" applyBorder="1" applyAlignment="1" applyProtection="1">
      <alignment horizontal="center" vertical="center" wrapText="1"/>
    </xf>
    <xf numFmtId="0" fontId="2" fillId="7" borderId="82" xfId="5" applyFont="1" applyFill="1" applyBorder="1" applyAlignment="1" applyProtection="1">
      <alignment horizontal="left" vertical="top" wrapText="1"/>
    </xf>
    <xf numFmtId="0" fontId="2" fillId="7" borderId="43" xfId="5" applyFont="1" applyFill="1" applyBorder="1" applyAlignment="1" applyProtection="1">
      <alignment horizontal="left" vertical="top" wrapText="1"/>
    </xf>
    <xf numFmtId="164" fontId="2" fillId="7" borderId="43" xfId="5" applyNumberFormat="1" applyFont="1" applyFill="1" applyBorder="1" applyAlignment="1" applyProtection="1">
      <alignment horizontal="right" vertical="top" wrapText="1"/>
    </xf>
    <xf numFmtId="164" fontId="2" fillId="7" borderId="83" xfId="5" applyNumberFormat="1" applyFont="1" applyFill="1" applyBorder="1" applyAlignment="1" applyProtection="1">
      <alignment horizontal="right" vertical="top" wrapText="1"/>
    </xf>
    <xf numFmtId="0" fontId="2" fillId="7" borderId="101" xfId="5" applyFont="1" applyFill="1" applyBorder="1" applyAlignment="1" applyProtection="1">
      <alignment horizontal="left" vertical="top" wrapText="1"/>
    </xf>
    <xf numFmtId="0" fontId="2" fillId="7" borderId="99" xfId="5" applyFont="1" applyFill="1" applyBorder="1" applyAlignment="1" applyProtection="1">
      <alignment horizontal="left" vertical="top" wrapText="1"/>
    </xf>
    <xf numFmtId="0" fontId="2" fillId="7" borderId="102" xfId="5" applyFont="1" applyFill="1" applyBorder="1" applyAlignment="1" applyProtection="1">
      <alignment horizontal="left" vertical="top" wrapText="1"/>
    </xf>
    <xf numFmtId="164" fontId="2" fillId="7" borderId="98" xfId="5" applyNumberFormat="1" applyFont="1" applyFill="1" applyBorder="1" applyAlignment="1" applyProtection="1">
      <alignment horizontal="right" vertical="top" wrapText="1"/>
    </xf>
    <xf numFmtId="164" fontId="2" fillId="7" borderId="99" xfId="5" applyNumberFormat="1" applyFont="1" applyFill="1" applyBorder="1" applyAlignment="1" applyProtection="1">
      <alignment horizontal="right" vertical="top" wrapText="1"/>
    </xf>
    <xf numFmtId="164" fontId="2" fillId="7" borderId="100" xfId="5" applyNumberFormat="1" applyFont="1" applyFill="1" applyBorder="1" applyAlignment="1" applyProtection="1">
      <alignment horizontal="right" vertical="top" wrapText="1"/>
    </xf>
    <xf numFmtId="0" fontId="2" fillId="2" borderId="87" xfId="5" applyFont="1" applyFill="1" applyBorder="1" applyAlignment="1" applyProtection="1">
      <alignment horizontal="left" wrapText="1"/>
      <protection locked="0"/>
    </xf>
    <xf numFmtId="0" fontId="2" fillId="2" borderId="9" xfId="5" applyFont="1" applyFill="1" applyBorder="1" applyAlignment="1" applyProtection="1">
      <alignment horizontal="left" wrapText="1"/>
      <protection locked="0"/>
    </xf>
    <xf numFmtId="0" fontId="2" fillId="2" borderId="89" xfId="5" applyFont="1" applyFill="1" applyBorder="1" applyAlignment="1" applyProtection="1">
      <alignment horizontal="left" wrapText="1"/>
      <protection locked="0"/>
    </xf>
    <xf numFmtId="0" fontId="2" fillId="2" borderId="49" xfId="5" applyFont="1" applyFill="1" applyBorder="1" applyAlignment="1" applyProtection="1">
      <alignment horizontal="left" wrapText="1"/>
      <protection locked="0"/>
    </xf>
    <xf numFmtId="0" fontId="2" fillId="2" borderId="13" xfId="5" applyFont="1" applyFill="1" applyBorder="1" applyAlignment="1" applyProtection="1">
      <alignment horizontal="left" wrapText="1"/>
      <protection locked="0"/>
    </xf>
    <xf numFmtId="0" fontId="2" fillId="2" borderId="11" xfId="5" applyFont="1" applyFill="1" applyBorder="1" applyAlignment="1" applyProtection="1">
      <alignment horizontal="left" wrapText="1"/>
      <protection locked="0"/>
    </xf>
    <xf numFmtId="15" fontId="2" fillId="2" borderId="50" xfId="5" applyNumberFormat="1" applyFont="1" applyFill="1" applyBorder="1" applyAlignment="1" applyProtection="1">
      <alignment horizontal="left" wrapText="1"/>
      <protection locked="0"/>
    </xf>
    <xf numFmtId="0" fontId="2" fillId="2" borderId="88" xfId="5" applyFont="1" applyFill="1" applyBorder="1" applyAlignment="1" applyProtection="1">
      <alignment horizontal="left" wrapText="1"/>
      <protection locked="0"/>
    </xf>
    <xf numFmtId="0" fontId="12" fillId="0" borderId="77" xfId="5" applyFont="1" applyBorder="1" applyAlignment="1" applyProtection="1">
      <alignment horizontal="left" vertical="center"/>
    </xf>
    <xf numFmtId="0" fontId="12" fillId="0" borderId="16" xfId="5" applyFont="1" applyBorder="1" applyAlignment="1" applyProtection="1">
      <alignment horizontal="left" vertical="center"/>
    </xf>
    <xf numFmtId="0" fontId="12" fillId="0" borderId="78" xfId="5" applyFont="1" applyBorder="1" applyAlignment="1" applyProtection="1">
      <alignment horizontal="left" vertical="center"/>
    </xf>
    <xf numFmtId="0" fontId="11" fillId="6" borderId="13" xfId="5" applyFont="1" applyFill="1" applyBorder="1" applyAlignment="1" applyProtection="1">
      <alignment horizontal="center"/>
    </xf>
    <xf numFmtId="0" fontId="11" fillId="6" borderId="14" xfId="5" applyFont="1" applyFill="1" applyBorder="1" applyAlignment="1" applyProtection="1">
      <alignment horizontal="center"/>
    </xf>
    <xf numFmtId="0" fontId="11" fillId="6" borderId="9" xfId="5" applyFont="1" applyFill="1" applyBorder="1" applyAlignment="1" applyProtection="1">
      <alignment horizontal="center"/>
    </xf>
    <xf numFmtId="8" fontId="2" fillId="0" borderId="0" xfId="5" applyNumberFormat="1" applyFont="1" applyBorder="1" applyAlignment="1" applyProtection="1">
      <alignment horizontal="center"/>
      <protection locked="0"/>
    </xf>
    <xf numFmtId="44" fontId="2" fillId="0" borderId="0" xfId="5" applyNumberFormat="1" applyFont="1" applyBorder="1" applyAlignment="1" applyProtection="1">
      <alignment horizontal="center"/>
      <protection locked="0"/>
    </xf>
    <xf numFmtId="6" fontId="2" fillId="0" borderId="55" xfId="5" applyNumberFormat="1" applyFont="1" applyBorder="1" applyAlignment="1" applyProtection="1">
      <alignment horizontal="center"/>
      <protection locked="0"/>
    </xf>
    <xf numFmtId="44" fontId="2" fillId="0" borderId="52" xfId="5" applyNumberFormat="1" applyFont="1" applyBorder="1" applyAlignment="1" applyProtection="1">
      <alignment horizontal="center"/>
      <protection locked="0"/>
    </xf>
    <xf numFmtId="44" fontId="2" fillId="0" borderId="57" xfId="5" applyNumberFormat="1" applyFont="1" applyBorder="1" applyAlignment="1" applyProtection="1">
      <alignment horizontal="center"/>
      <protection locked="0"/>
    </xf>
    <xf numFmtId="44" fontId="2" fillId="0" borderId="40" xfId="5" applyNumberFormat="1" applyFont="1" applyBorder="1" applyAlignment="1" applyProtection="1">
      <alignment horizontal="center"/>
      <protection locked="0"/>
    </xf>
    <xf numFmtId="0" fontId="20" fillId="2" borderId="37" xfId="2" applyFill="1" applyBorder="1" applyAlignment="1" applyProtection="1">
      <alignment horizontal="left" wrapText="1"/>
      <protection locked="0"/>
    </xf>
    <xf numFmtId="0" fontId="2" fillId="2" borderId="6" xfId="5" applyFont="1" applyFill="1" applyBorder="1" applyAlignment="1" applyProtection="1">
      <alignment horizontal="left" wrapText="1"/>
      <protection locked="0"/>
    </xf>
    <xf numFmtId="0" fontId="2" fillId="2" borderId="25" xfId="5" applyFont="1" applyFill="1" applyBorder="1" applyAlignment="1" applyProtection="1">
      <alignment horizontal="left" wrapText="1"/>
      <protection locked="0"/>
    </xf>
    <xf numFmtId="0" fontId="2" fillId="2" borderId="37" xfId="5" applyFont="1" applyFill="1" applyBorder="1" applyAlignment="1" applyProtection="1">
      <alignment horizontal="left" wrapText="1"/>
      <protection locked="0"/>
    </xf>
    <xf numFmtId="0" fontId="2" fillId="2" borderId="74" xfId="5" applyFont="1" applyFill="1" applyBorder="1" applyAlignment="1" applyProtection="1">
      <alignment horizontal="left" wrapText="1"/>
      <protection locked="0"/>
    </xf>
    <xf numFmtId="0" fontId="11" fillId="6" borderId="38" xfId="5" applyFont="1" applyFill="1" applyBorder="1" applyProtection="1"/>
    <xf numFmtId="0" fontId="11" fillId="6" borderId="29" xfId="5" applyFont="1" applyFill="1" applyBorder="1" applyProtection="1"/>
    <xf numFmtId="0" fontId="11" fillId="6" borderId="28" xfId="5" applyFont="1" applyFill="1" applyBorder="1" applyProtection="1"/>
    <xf numFmtId="0" fontId="11" fillId="6" borderId="76" xfId="5" applyFont="1" applyFill="1" applyBorder="1" applyProtection="1"/>
    <xf numFmtId="0" fontId="2" fillId="2" borderId="39" xfId="5" applyFont="1" applyFill="1" applyBorder="1" applyAlignment="1" applyProtection="1">
      <alignment horizontal="left" wrapText="1"/>
      <protection locked="0"/>
    </xf>
    <xf numFmtId="0" fontId="2" fillId="2" borderId="34" xfId="5" applyFont="1" applyFill="1" applyBorder="1" applyAlignment="1" applyProtection="1">
      <alignment horizontal="left" wrapText="1"/>
      <protection locked="0"/>
    </xf>
    <xf numFmtId="0" fontId="2" fillId="2" borderId="35" xfId="5" applyFont="1" applyFill="1" applyBorder="1" applyAlignment="1" applyProtection="1">
      <alignment horizontal="left" wrapText="1"/>
      <protection locked="0"/>
    </xf>
    <xf numFmtId="0" fontId="2" fillId="2" borderId="75" xfId="5" applyFont="1" applyFill="1" applyBorder="1" applyAlignment="1" applyProtection="1">
      <alignment horizontal="left" wrapText="1"/>
      <protection locked="0"/>
    </xf>
    <xf numFmtId="0" fontId="2" fillId="0" borderId="71" xfId="5" applyFont="1" applyBorder="1" applyAlignment="1" applyProtection="1">
      <alignment horizontal="center"/>
    </xf>
    <xf numFmtId="0" fontId="4" fillId="4" borderId="64" xfId="5" applyFont="1" applyFill="1" applyBorder="1" applyAlignment="1" applyProtection="1">
      <alignment horizontal="center" vertical="center"/>
    </xf>
    <xf numFmtId="0" fontId="4" fillId="4" borderId="72" xfId="5" applyFont="1" applyFill="1" applyBorder="1" applyAlignment="1" applyProtection="1">
      <alignment horizontal="center" vertical="center"/>
    </xf>
    <xf numFmtId="0" fontId="4" fillId="4" borderId="65" xfId="5" applyFont="1" applyFill="1" applyBorder="1" applyAlignment="1" applyProtection="1">
      <alignment horizontal="center" vertical="center"/>
    </xf>
    <xf numFmtId="0" fontId="4" fillId="4" borderId="66" xfId="5" applyFont="1" applyFill="1" applyBorder="1" applyAlignment="1" applyProtection="1">
      <alignment horizontal="center" vertical="center"/>
    </xf>
    <xf numFmtId="0" fontId="4" fillId="4" borderId="0" xfId="5" applyFont="1" applyFill="1" applyBorder="1" applyAlignment="1" applyProtection="1">
      <alignment horizontal="center" vertical="center"/>
    </xf>
    <xf numFmtId="0" fontId="4" fillId="4" borderId="44" xfId="5" applyFont="1" applyFill="1" applyBorder="1" applyAlignment="1" applyProtection="1">
      <alignment horizontal="center" vertical="center"/>
    </xf>
    <xf numFmtId="0" fontId="11" fillId="6" borderId="36" xfId="5" applyFont="1" applyFill="1" applyBorder="1" applyProtection="1"/>
    <xf numFmtId="0" fontId="11" fillId="6" borderId="31" xfId="5" applyFont="1" applyFill="1" applyBorder="1" applyProtection="1"/>
    <xf numFmtId="0" fontId="11" fillId="6" borderId="32" xfId="5" applyFont="1" applyFill="1" applyBorder="1" applyProtection="1"/>
    <xf numFmtId="0" fontId="11" fillId="6" borderId="30" xfId="5" applyFont="1" applyFill="1" applyBorder="1" applyProtection="1"/>
    <xf numFmtId="0" fontId="11" fillId="6" borderId="73" xfId="5" applyFont="1" applyFill="1" applyBorder="1" applyProtection="1"/>
    <xf numFmtId="0" fontId="2" fillId="2" borderId="12" xfId="5" applyFont="1" applyFill="1" applyBorder="1" applyAlignment="1" applyProtection="1">
      <alignment horizontal="left" wrapText="1"/>
      <protection locked="0"/>
    </xf>
    <xf numFmtId="0" fontId="11" fillId="6" borderId="37" xfId="5" applyFont="1" applyFill="1" applyBorder="1" applyProtection="1"/>
    <xf numFmtId="0" fontId="11" fillId="6" borderId="6" xfId="5" applyFont="1" applyFill="1" applyBorder="1" applyProtection="1"/>
    <xf numFmtId="0" fontId="11" fillId="6" borderId="25" xfId="5" applyFont="1" applyFill="1" applyBorder="1" applyProtection="1"/>
    <xf numFmtId="0" fontId="11" fillId="6" borderId="12" xfId="5" applyFont="1" applyFill="1" applyBorder="1" applyProtection="1"/>
    <xf numFmtId="0" fontId="11" fillId="6" borderId="74" xfId="5" applyFont="1" applyFill="1" applyBorder="1" applyProtection="1"/>
    <xf numFmtId="49" fontId="2" fillId="2" borderId="39" xfId="5" applyNumberFormat="1" applyFont="1" applyFill="1" applyBorder="1" applyAlignment="1" applyProtection="1">
      <alignment horizontal="left" wrapText="1"/>
      <protection locked="0"/>
    </xf>
    <xf numFmtId="49" fontId="2" fillId="2" borderId="34" xfId="5" applyNumberFormat="1" applyFont="1" applyFill="1" applyBorder="1" applyAlignment="1" applyProtection="1">
      <alignment horizontal="left" wrapText="1"/>
      <protection locked="0"/>
    </xf>
    <xf numFmtId="49" fontId="2" fillId="2" borderId="35" xfId="5" applyNumberFormat="1" applyFont="1" applyFill="1" applyBorder="1" applyAlignment="1" applyProtection="1">
      <alignment horizontal="left" wrapText="1"/>
      <protection locked="0"/>
    </xf>
    <xf numFmtId="0" fontId="12" fillId="2" borderId="77" xfId="5" applyFont="1" applyFill="1" applyBorder="1" applyAlignment="1" applyProtection="1">
      <alignment horizontal="left" vertical="center" wrapText="1"/>
    </xf>
    <xf numFmtId="0" fontId="12" fillId="2" borderId="16" xfId="5" applyFont="1" applyFill="1" applyBorder="1" applyAlignment="1" applyProtection="1">
      <alignment horizontal="left" vertical="center" wrapText="1"/>
    </xf>
    <xf numFmtId="0" fontId="12" fillId="2" borderId="78" xfId="5" applyFont="1" applyFill="1" applyBorder="1" applyAlignment="1" applyProtection="1">
      <alignment horizontal="left" vertical="center" wrapText="1"/>
    </xf>
    <xf numFmtId="0" fontId="2" fillId="5" borderId="13" xfId="5" applyFont="1" applyFill="1" applyBorder="1" applyAlignment="1" applyProtection="1">
      <alignment horizontal="left" wrapText="1"/>
      <protection locked="0"/>
    </xf>
    <xf numFmtId="0" fontId="2" fillId="5" borderId="9" xfId="5" applyFont="1" applyFill="1" applyBorder="1" applyAlignment="1" applyProtection="1">
      <alignment horizontal="left" wrapText="1"/>
      <protection locked="0"/>
    </xf>
    <xf numFmtId="0" fontId="2" fillId="5" borderId="11" xfId="5" applyFont="1" applyFill="1" applyBorder="1" applyAlignment="1" applyProtection="1">
      <alignment horizontal="left" wrapText="1"/>
      <protection locked="0"/>
    </xf>
    <xf numFmtId="0" fontId="2" fillId="2" borderId="33" xfId="5" applyFont="1" applyFill="1" applyBorder="1" applyAlignment="1" applyProtection="1">
      <alignment horizontal="left" wrapText="1"/>
      <protection locked="0"/>
    </xf>
    <xf numFmtId="0" fontId="2" fillId="2" borderId="103" xfId="5" applyFont="1" applyFill="1" applyBorder="1" applyAlignment="1" applyProtection="1">
      <alignment horizontal="center" vertical="top" wrapText="1"/>
    </xf>
    <xf numFmtId="0" fontId="2" fillId="2" borderId="104" xfId="5" applyFont="1" applyFill="1" applyBorder="1" applyAlignment="1" applyProtection="1">
      <alignment horizontal="center" vertical="top" wrapText="1"/>
    </xf>
    <xf numFmtId="0" fontId="2" fillId="2" borderId="105" xfId="5" applyFont="1" applyFill="1" applyBorder="1" applyAlignment="1" applyProtection="1">
      <alignment horizontal="center" vertical="top" wrapText="1"/>
    </xf>
    <xf numFmtId="0" fontId="2" fillId="6" borderId="77" xfId="5" applyFont="1" applyFill="1" applyBorder="1" applyAlignment="1" applyProtection="1">
      <alignment horizontal="center"/>
    </xf>
    <xf numFmtId="0" fontId="2" fillId="6" borderId="66" xfId="5" applyFont="1" applyFill="1" applyBorder="1" applyAlignment="1" applyProtection="1">
      <alignment horizontal="center"/>
    </xf>
    <xf numFmtId="0" fontId="2" fillId="6" borderId="79" xfId="5" applyFont="1" applyFill="1" applyBorder="1" applyAlignment="1" applyProtection="1">
      <alignment horizontal="center"/>
    </xf>
    <xf numFmtId="0" fontId="11" fillId="6" borderId="87" xfId="5" applyFont="1" applyFill="1" applyBorder="1" applyAlignment="1" applyProtection="1">
      <alignment horizontal="left"/>
    </xf>
    <xf numFmtId="0" fontId="11" fillId="6" borderId="6" xfId="5" applyFont="1" applyFill="1" applyBorder="1" applyAlignment="1" applyProtection="1">
      <alignment horizontal="center"/>
    </xf>
    <xf numFmtId="0" fontId="11" fillId="6" borderId="74" xfId="5" applyFont="1" applyFill="1" applyBorder="1" applyAlignment="1" applyProtection="1">
      <alignment horizontal="center"/>
    </xf>
    <xf numFmtId="0" fontId="2" fillId="0" borderId="13" xfId="5" applyFont="1" applyBorder="1" applyAlignment="1" applyProtection="1">
      <alignment horizontal="left"/>
      <protection locked="0"/>
    </xf>
    <xf numFmtId="0" fontId="2" fillId="0" borderId="9" xfId="5" applyFont="1" applyBorder="1" applyAlignment="1" applyProtection="1">
      <alignment horizontal="left"/>
      <protection locked="0"/>
    </xf>
    <xf numFmtId="0" fontId="2" fillId="0" borderId="11" xfId="5" applyFont="1" applyBorder="1" applyAlignment="1" applyProtection="1">
      <alignment horizontal="left"/>
      <protection locked="0"/>
    </xf>
    <xf numFmtId="0" fontId="2" fillId="5" borderId="87" xfId="5" applyFont="1" applyFill="1" applyBorder="1" applyAlignment="1" applyProtection="1">
      <alignment horizontal="left"/>
      <protection locked="0"/>
    </xf>
    <xf numFmtId="0" fontId="2" fillId="5" borderId="9" xfId="5" applyFont="1" applyFill="1" applyBorder="1" applyAlignment="1" applyProtection="1">
      <alignment horizontal="left"/>
      <protection locked="0"/>
    </xf>
    <xf numFmtId="0" fontId="2" fillId="5" borderId="14" xfId="5" applyFont="1" applyFill="1" applyBorder="1" applyAlignment="1" applyProtection="1">
      <alignment horizontal="left"/>
      <protection locked="0"/>
    </xf>
    <xf numFmtId="0" fontId="12" fillId="2" borderId="66" xfId="5" applyFont="1" applyFill="1" applyBorder="1" applyAlignment="1" applyProtection="1">
      <alignment horizontal="left" vertical="center" wrapText="1"/>
    </xf>
    <xf numFmtId="0" fontId="12" fillId="2" borderId="0" xfId="5" applyFont="1" applyFill="1" applyBorder="1" applyAlignment="1" applyProtection="1">
      <alignment horizontal="left" vertical="center" wrapText="1"/>
    </xf>
    <xf numFmtId="0" fontId="12" fillId="2" borderId="44" xfId="5" applyFont="1" applyFill="1" applyBorder="1" applyAlignment="1" applyProtection="1">
      <alignment horizontal="left" vertical="center" wrapText="1"/>
    </xf>
    <xf numFmtId="0" fontId="12" fillId="2" borderId="79" xfId="5" applyFont="1" applyFill="1" applyBorder="1" applyAlignment="1" applyProtection="1">
      <alignment horizontal="left" vertical="center" wrapText="1"/>
    </xf>
    <xf numFmtId="0" fontId="12" fillId="2" borderId="18" xfId="5" applyFont="1" applyFill="1" applyBorder="1" applyAlignment="1" applyProtection="1">
      <alignment horizontal="left" vertical="center" wrapText="1"/>
    </xf>
    <xf numFmtId="0" fontId="12" fillId="2" borderId="80" xfId="5" applyFont="1" applyFill="1" applyBorder="1" applyAlignment="1" applyProtection="1">
      <alignment horizontal="left" vertical="center" wrapText="1"/>
    </xf>
    <xf numFmtId="0" fontId="15" fillId="5" borderId="20" xfId="0" applyFont="1" applyFill="1" applyBorder="1" applyAlignment="1" applyProtection="1">
      <alignment horizontal="left" vertical="top" wrapText="1"/>
      <protection locked="0"/>
    </xf>
    <xf numFmtId="0" fontId="15" fillId="5" borderId="16" xfId="0" applyFont="1" applyFill="1" applyBorder="1" applyAlignment="1" applyProtection="1">
      <alignment horizontal="left" vertical="top" wrapText="1"/>
      <protection locked="0"/>
    </xf>
    <xf numFmtId="0" fontId="15" fillId="5" borderId="19" xfId="0" applyFont="1" applyFill="1" applyBorder="1" applyAlignment="1" applyProtection="1">
      <alignment horizontal="left" vertical="top" wrapText="1"/>
      <protection locked="0"/>
    </xf>
    <xf numFmtId="0" fontId="15" fillId="5" borderId="1" xfId="0" applyFont="1" applyFill="1" applyBorder="1" applyAlignment="1" applyProtection="1">
      <alignment horizontal="left" vertical="top" wrapText="1"/>
      <protection locked="0"/>
    </xf>
    <xf numFmtId="0" fontId="15" fillId="5" borderId="0" xfId="0" applyFont="1" applyFill="1" applyBorder="1" applyAlignment="1" applyProtection="1">
      <alignment horizontal="left" vertical="top" wrapText="1"/>
      <protection locked="0"/>
    </xf>
    <xf numFmtId="0" fontId="15" fillId="5" borderId="2" xfId="0" applyFont="1" applyFill="1" applyBorder="1" applyAlignment="1" applyProtection="1">
      <alignment horizontal="left" vertical="top" wrapText="1"/>
      <protection locked="0"/>
    </xf>
    <xf numFmtId="0" fontId="15" fillId="5" borderId="3" xfId="0" applyFont="1" applyFill="1" applyBorder="1" applyAlignment="1" applyProtection="1">
      <alignment horizontal="left" vertical="top" wrapText="1"/>
      <protection locked="0"/>
    </xf>
    <xf numFmtId="0" fontId="15" fillId="5" borderId="4" xfId="0" applyFont="1" applyFill="1" applyBorder="1" applyAlignment="1" applyProtection="1">
      <alignment horizontal="left" vertical="top" wrapText="1"/>
      <protection locked="0"/>
    </xf>
    <xf numFmtId="0" fontId="15" fillId="5" borderId="5" xfId="0" applyFont="1" applyFill="1" applyBorder="1" applyAlignment="1" applyProtection="1">
      <alignment horizontal="left" vertical="top" wrapText="1"/>
      <protection locked="0"/>
    </xf>
    <xf numFmtId="0" fontId="6" fillId="12" borderId="26" xfId="0" applyFont="1" applyFill="1" applyBorder="1" applyAlignment="1" applyProtection="1">
      <alignment horizontal="center" vertical="center" wrapText="1" shrinkToFit="1"/>
    </xf>
    <xf numFmtId="0" fontId="6" fillId="12" borderId="27" xfId="0" applyFont="1" applyFill="1" applyBorder="1" applyAlignment="1" applyProtection="1">
      <alignment horizontal="center" vertical="center" wrapText="1" shrinkToFit="1"/>
    </xf>
    <xf numFmtId="0" fontId="6" fillId="12" borderId="23" xfId="0" applyFont="1" applyFill="1" applyBorder="1" applyAlignment="1" applyProtection="1">
      <alignment horizontal="center" vertical="center" wrapText="1" shrinkToFit="1"/>
    </xf>
    <xf numFmtId="0" fontId="6" fillId="12" borderId="1" xfId="0" applyFont="1" applyFill="1" applyBorder="1" applyAlignment="1" applyProtection="1">
      <alignment horizontal="center" vertical="center" wrapText="1" shrinkToFit="1"/>
    </xf>
    <xf numFmtId="0" fontId="6" fillId="12" borderId="0" xfId="0" applyFont="1" applyFill="1" applyBorder="1" applyAlignment="1" applyProtection="1">
      <alignment horizontal="center" vertical="center" wrapText="1" shrinkToFit="1"/>
    </xf>
    <xf numFmtId="0" fontId="6" fillId="12" borderId="2" xfId="0" applyFont="1" applyFill="1" applyBorder="1" applyAlignment="1" applyProtection="1">
      <alignment horizontal="center" vertical="center" wrapText="1" shrinkToFit="1"/>
    </xf>
    <xf numFmtId="0" fontId="2" fillId="5" borderId="20" xfId="0" applyFont="1" applyFill="1" applyBorder="1" applyAlignment="1" applyProtection="1">
      <alignment horizontal="left" vertical="center" wrapText="1" shrinkToFit="1"/>
    </xf>
    <xf numFmtId="0" fontId="2" fillId="5" borderId="16" xfId="0" applyFont="1" applyFill="1" applyBorder="1" applyAlignment="1" applyProtection="1">
      <alignment horizontal="left" vertical="center" wrapText="1" shrinkToFit="1"/>
    </xf>
    <xf numFmtId="0" fontId="2" fillId="5" borderId="19" xfId="0" applyFont="1" applyFill="1" applyBorder="1" applyAlignment="1" applyProtection="1">
      <alignment horizontal="left" vertical="center" wrapText="1" shrinkToFit="1"/>
    </xf>
    <xf numFmtId="0" fontId="2" fillId="5" borderId="1" xfId="0" applyFont="1" applyFill="1" applyBorder="1" applyAlignment="1" applyProtection="1">
      <alignment horizontal="left" vertical="center" wrapText="1" shrinkToFit="1"/>
    </xf>
    <xf numFmtId="0" fontId="2" fillId="5" borderId="0" xfId="0" applyFont="1" applyFill="1" applyBorder="1" applyAlignment="1" applyProtection="1">
      <alignment horizontal="left" vertical="center" wrapText="1" shrinkToFit="1"/>
    </xf>
    <xf numFmtId="0" fontId="2" fillId="5" borderId="2" xfId="0" applyFont="1" applyFill="1" applyBorder="1" applyAlignment="1" applyProtection="1">
      <alignment horizontal="left" vertical="center" wrapText="1" shrinkToFit="1"/>
    </xf>
    <xf numFmtId="0" fontId="2" fillId="5" borderId="21" xfId="0" applyFont="1" applyFill="1" applyBorder="1" applyAlignment="1" applyProtection="1">
      <alignment horizontal="left" vertical="center" wrapText="1" shrinkToFit="1"/>
    </xf>
    <xf numFmtId="0" fontId="2" fillId="5" borderId="18" xfId="0" applyFont="1" applyFill="1" applyBorder="1" applyAlignment="1" applyProtection="1">
      <alignment horizontal="left" vertical="center" wrapText="1" shrinkToFit="1"/>
    </xf>
    <xf numFmtId="0" fontId="2" fillId="5" borderId="22" xfId="0" applyFont="1" applyFill="1" applyBorder="1" applyAlignment="1" applyProtection="1">
      <alignment horizontal="left" vertical="center" wrapText="1" shrinkToFit="1"/>
    </xf>
    <xf numFmtId="0" fontId="15" fillId="5" borderId="77" xfId="0" applyFont="1" applyFill="1" applyBorder="1" applyAlignment="1" applyProtection="1">
      <alignment horizontal="left" vertical="top" wrapText="1"/>
      <protection locked="0"/>
    </xf>
    <xf numFmtId="0" fontId="15" fillId="5" borderId="78" xfId="0" applyFont="1" applyFill="1" applyBorder="1" applyAlignment="1" applyProtection="1">
      <alignment horizontal="left" vertical="top" wrapText="1"/>
      <protection locked="0"/>
    </xf>
    <xf numFmtId="0" fontId="15" fillId="5" borderId="66" xfId="0" applyFont="1" applyFill="1" applyBorder="1" applyAlignment="1" applyProtection="1">
      <alignment horizontal="left" vertical="top" wrapText="1"/>
      <protection locked="0"/>
    </xf>
    <xf numFmtId="0" fontId="15" fillId="5" borderId="44" xfId="0" applyFont="1" applyFill="1" applyBorder="1" applyAlignment="1" applyProtection="1">
      <alignment horizontal="left" vertical="top" wrapText="1"/>
      <protection locked="0"/>
    </xf>
    <xf numFmtId="0" fontId="15" fillId="5" borderId="69" xfId="0" applyFont="1" applyFill="1" applyBorder="1" applyAlignment="1" applyProtection="1">
      <alignment horizontal="left" vertical="top" wrapText="1"/>
      <protection locked="0"/>
    </xf>
    <xf numFmtId="0" fontId="15" fillId="5" borderId="70" xfId="0" applyFont="1" applyFill="1" applyBorder="1" applyAlignment="1" applyProtection="1">
      <alignment horizontal="left" vertical="top" wrapText="1"/>
      <protection locked="0"/>
    </xf>
    <xf numFmtId="0" fontId="15" fillId="5" borderId="90" xfId="0" applyFont="1" applyFill="1" applyBorder="1" applyAlignment="1" applyProtection="1">
      <alignment horizontal="left" vertical="top" wrapText="1"/>
      <protection locked="0"/>
    </xf>
    <xf numFmtId="0" fontId="2" fillId="5" borderId="77" xfId="0" applyFont="1" applyFill="1" applyBorder="1" applyAlignment="1" applyProtection="1">
      <alignment horizontal="left" vertical="center" wrapText="1"/>
    </xf>
    <xf numFmtId="0" fontId="2" fillId="5" borderId="16" xfId="0" applyFont="1" applyFill="1" applyBorder="1" applyAlignment="1" applyProtection="1">
      <alignment horizontal="left" vertical="center" wrapText="1"/>
    </xf>
    <xf numFmtId="0" fontId="2" fillId="5" borderId="78" xfId="0" applyFont="1" applyFill="1" applyBorder="1" applyAlignment="1" applyProtection="1">
      <alignment horizontal="left" vertical="center" wrapText="1"/>
    </xf>
    <xf numFmtId="0" fontId="2" fillId="5" borderId="66" xfId="0" applyFont="1" applyFill="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2" fillId="5" borderId="44" xfId="0" applyFont="1" applyFill="1" applyBorder="1" applyAlignment="1" applyProtection="1">
      <alignment horizontal="left" vertical="center" wrapText="1"/>
    </xf>
    <xf numFmtId="0" fontId="2" fillId="5" borderId="79" xfId="0" applyFont="1" applyFill="1" applyBorder="1" applyAlignment="1" applyProtection="1">
      <alignment horizontal="left" vertical="center" wrapText="1"/>
    </xf>
    <xf numFmtId="0" fontId="2" fillId="5" borderId="18" xfId="0" applyFont="1" applyFill="1" applyBorder="1" applyAlignment="1" applyProtection="1">
      <alignment horizontal="left" vertical="center" wrapText="1"/>
    </xf>
    <xf numFmtId="0" fontId="2" fillId="5" borderId="80" xfId="0" applyFont="1" applyFill="1" applyBorder="1" applyAlignment="1" applyProtection="1">
      <alignment horizontal="left" vertical="center" wrapText="1"/>
    </xf>
    <xf numFmtId="0" fontId="6" fillId="7" borderId="87" xfId="0" applyFont="1" applyFill="1" applyBorder="1" applyAlignment="1" applyProtection="1">
      <alignment horizontal="center"/>
    </xf>
    <xf numFmtId="0" fontId="6" fillId="7" borderId="9" xfId="0" applyFont="1" applyFill="1" applyBorder="1" applyAlignment="1" applyProtection="1">
      <alignment horizontal="center"/>
    </xf>
    <xf numFmtId="0" fontId="6" fillId="7" borderId="11" xfId="0" applyFont="1" applyFill="1" applyBorder="1" applyAlignment="1" applyProtection="1">
      <alignment horizontal="center"/>
    </xf>
    <xf numFmtId="0" fontId="6" fillId="7" borderId="82" xfId="0" applyFont="1" applyFill="1" applyBorder="1" applyAlignment="1" applyProtection="1">
      <alignment horizontal="center"/>
    </xf>
    <xf numFmtId="0" fontId="6" fillId="7" borderId="43" xfId="0" applyFont="1" applyFill="1" applyBorder="1" applyAlignment="1" applyProtection="1">
      <alignment horizontal="center"/>
    </xf>
    <xf numFmtId="0" fontId="6" fillId="7" borderId="83" xfId="0" applyFont="1" applyFill="1" applyBorder="1" applyAlignment="1" applyProtection="1">
      <alignment horizontal="center"/>
    </xf>
    <xf numFmtId="0" fontId="2" fillId="5" borderId="66" xfId="0" applyFont="1" applyFill="1" applyBorder="1" applyAlignment="1" applyProtection="1">
      <alignment horizontal="left"/>
    </xf>
    <xf numFmtId="0" fontId="2" fillId="5" borderId="0" xfId="0" applyFont="1" applyFill="1" applyBorder="1" applyAlignment="1" applyProtection="1">
      <alignment horizontal="left"/>
    </xf>
    <xf numFmtId="0" fontId="2" fillId="5" borderId="66" xfId="0" applyFont="1" applyFill="1" applyBorder="1" applyAlignment="1" applyProtection="1">
      <alignment horizontal="left" vertical="top" wrapText="1"/>
    </xf>
    <xf numFmtId="0" fontId="2" fillId="5" borderId="0" xfId="0" applyFont="1" applyFill="1" applyBorder="1" applyAlignment="1" applyProtection="1">
      <alignment horizontal="left" vertical="top" wrapText="1"/>
    </xf>
    <xf numFmtId="0" fontId="23" fillId="5" borderId="77" xfId="0" applyFont="1" applyFill="1" applyBorder="1" applyAlignment="1" applyProtection="1">
      <alignment horizontal="center" vertical="center" wrapText="1"/>
    </xf>
    <xf numFmtId="0" fontId="23" fillId="5" borderId="16" xfId="0" applyFont="1" applyFill="1" applyBorder="1" applyAlignment="1" applyProtection="1">
      <alignment horizontal="center" vertical="center" wrapText="1"/>
    </xf>
    <xf numFmtId="0" fontId="23" fillId="5" borderId="78" xfId="0" applyFont="1" applyFill="1" applyBorder="1" applyAlignment="1" applyProtection="1">
      <alignment horizontal="center" vertical="center" wrapText="1"/>
    </xf>
    <xf numFmtId="0" fontId="23" fillId="5" borderId="66" xfId="0"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23" fillId="5" borderId="44" xfId="0" applyFont="1" applyFill="1" applyBorder="1" applyAlignment="1" applyProtection="1">
      <alignment horizontal="center" vertical="center" wrapText="1"/>
    </xf>
    <xf numFmtId="0" fontId="23" fillId="5" borderId="69" xfId="0" applyFont="1" applyFill="1" applyBorder="1" applyAlignment="1" applyProtection="1">
      <alignment horizontal="center" vertical="center" wrapText="1"/>
    </xf>
    <xf numFmtId="0" fontId="23" fillId="5" borderId="70" xfId="0" applyFont="1" applyFill="1" applyBorder="1" applyAlignment="1" applyProtection="1">
      <alignment horizontal="center" vertical="center" wrapText="1"/>
    </xf>
    <xf numFmtId="0" fontId="23" fillId="5" borderId="90" xfId="0" applyFont="1" applyFill="1" applyBorder="1" applyAlignment="1" applyProtection="1">
      <alignment horizontal="center" vertical="center" wrapText="1"/>
    </xf>
    <xf numFmtId="0" fontId="2" fillId="8" borderId="79" xfId="0" applyFont="1" applyFill="1" applyBorder="1" applyAlignment="1" applyProtection="1">
      <alignment horizontal="center"/>
    </xf>
    <xf numFmtId="0" fontId="2" fillId="8" borderId="18" xfId="0" applyFont="1" applyFill="1" applyBorder="1" applyAlignment="1" applyProtection="1">
      <alignment horizontal="center"/>
    </xf>
    <xf numFmtId="0" fontId="2" fillId="8" borderId="80" xfId="0" applyFont="1" applyFill="1" applyBorder="1" applyAlignment="1" applyProtection="1">
      <alignment horizontal="center"/>
    </xf>
    <xf numFmtId="0" fontId="17" fillId="5" borderId="37" xfId="0" applyFont="1" applyFill="1" applyBorder="1" applyAlignment="1" applyProtection="1">
      <alignment horizontal="center" vertical="center" wrapText="1"/>
    </xf>
    <xf numFmtId="0" fontId="17" fillId="5" borderId="6" xfId="0" applyFont="1" applyFill="1" applyBorder="1" applyAlignment="1" applyProtection="1">
      <alignment horizontal="center" vertical="center" wrapText="1"/>
    </xf>
    <xf numFmtId="0" fontId="17" fillId="5" borderId="74" xfId="0" applyFont="1" applyFill="1" applyBorder="1" applyAlignment="1" applyProtection="1">
      <alignment horizontal="center" vertical="center" wrapText="1"/>
    </xf>
    <xf numFmtId="0" fontId="2" fillId="5" borderId="44" xfId="0" applyFont="1" applyFill="1" applyBorder="1" applyAlignment="1" applyProtection="1">
      <alignment horizontal="left"/>
    </xf>
    <xf numFmtId="0" fontId="2" fillId="8" borderId="87" xfId="0" applyFont="1" applyFill="1" applyBorder="1" applyAlignment="1" applyProtection="1">
      <alignment horizontal="center"/>
    </xf>
    <xf numFmtId="0" fontId="2" fillId="8" borderId="9" xfId="0" applyFont="1" applyFill="1" applyBorder="1" applyAlignment="1" applyProtection="1">
      <alignment horizontal="center"/>
    </xf>
    <xf numFmtId="0" fontId="2" fillId="8" borderId="11" xfId="0" applyFont="1" applyFill="1" applyBorder="1" applyAlignment="1" applyProtection="1">
      <alignment horizontal="center"/>
    </xf>
    <xf numFmtId="0" fontId="34" fillId="0" borderId="66" xfId="0" applyFont="1" applyBorder="1" applyAlignment="1">
      <alignment horizontal="left" vertical="center" wrapText="1"/>
    </xf>
    <xf numFmtId="0" fontId="34" fillId="0" borderId="0" xfId="0" applyFont="1" applyBorder="1" applyAlignment="1">
      <alignment horizontal="left" vertical="center" wrapText="1"/>
    </xf>
    <xf numFmtId="0" fontId="34" fillId="5" borderId="66" xfId="0" applyFont="1" applyFill="1" applyBorder="1" applyAlignment="1">
      <alignment horizontal="center" vertical="center" wrapText="1"/>
    </xf>
    <xf numFmtId="0" fontId="34" fillId="5" borderId="0" xfId="0" applyFont="1" applyFill="1" applyBorder="1" applyAlignment="1">
      <alignment horizontal="center" vertical="center" wrapText="1"/>
    </xf>
    <xf numFmtId="0" fontId="6" fillId="7" borderId="37" xfId="0" applyFont="1" applyFill="1" applyBorder="1" applyAlignment="1" applyProtection="1">
      <alignment horizontal="center"/>
    </xf>
    <xf numFmtId="0" fontId="6" fillId="7" borderId="6" xfId="0" applyFont="1" applyFill="1" applyBorder="1" applyAlignment="1" applyProtection="1">
      <alignment horizontal="center"/>
    </xf>
    <xf numFmtId="0" fontId="6" fillId="7" borderId="74" xfId="0" applyFont="1" applyFill="1" applyBorder="1" applyAlignment="1" applyProtection="1">
      <alignment horizontal="center"/>
    </xf>
    <xf numFmtId="0" fontId="6" fillId="12" borderId="64" xfId="0" applyFont="1" applyFill="1" applyBorder="1" applyAlignment="1" applyProtection="1">
      <alignment horizontal="center" vertical="center" wrapText="1" shrinkToFit="1"/>
    </xf>
    <xf numFmtId="0" fontId="6" fillId="12" borderId="72" xfId="0" applyFont="1" applyFill="1" applyBorder="1" applyAlignment="1" applyProtection="1">
      <alignment horizontal="center" vertical="center" wrapText="1" shrinkToFit="1"/>
    </xf>
    <xf numFmtId="0" fontId="6" fillId="12" borderId="65" xfId="0" applyFont="1" applyFill="1" applyBorder="1" applyAlignment="1" applyProtection="1">
      <alignment horizontal="center" vertical="center" wrapText="1" shrinkToFit="1"/>
    </xf>
    <xf numFmtId="0" fontId="6" fillId="12" borderId="66" xfId="0" applyFont="1" applyFill="1" applyBorder="1" applyAlignment="1" applyProtection="1">
      <alignment horizontal="center" vertical="center" wrapText="1" shrinkToFit="1"/>
    </xf>
    <xf numFmtId="0" fontId="6" fillId="12" borderId="44" xfId="0" applyFont="1" applyFill="1" applyBorder="1" applyAlignment="1" applyProtection="1">
      <alignment horizontal="center" vertical="center" wrapText="1" shrinkToFit="1"/>
    </xf>
    <xf numFmtId="0" fontId="2" fillId="5" borderId="77" xfId="0" applyFont="1" applyFill="1" applyBorder="1" applyAlignment="1" applyProtection="1">
      <alignment horizontal="left" vertical="center" wrapText="1" shrinkToFit="1"/>
    </xf>
    <xf numFmtId="0" fontId="2" fillId="5" borderId="78" xfId="0" applyFont="1" applyFill="1" applyBorder="1" applyAlignment="1" applyProtection="1">
      <alignment horizontal="left" vertical="center" wrapText="1" shrinkToFit="1"/>
    </xf>
    <xf numFmtId="0" fontId="2" fillId="5" borderId="66" xfId="0" applyFont="1" applyFill="1" applyBorder="1" applyAlignment="1" applyProtection="1">
      <alignment horizontal="left" vertical="center" wrapText="1" shrinkToFit="1"/>
    </xf>
    <xf numFmtId="0" fontId="2" fillId="5" borderId="44" xfId="0" applyFont="1" applyFill="1" applyBorder="1" applyAlignment="1" applyProtection="1">
      <alignment horizontal="left" vertical="center" wrapText="1" shrinkToFit="1"/>
    </xf>
    <xf numFmtId="0" fontId="2" fillId="5" borderId="79" xfId="0" applyFont="1" applyFill="1" applyBorder="1" applyAlignment="1" applyProtection="1">
      <alignment horizontal="left" vertical="center" wrapText="1" shrinkToFit="1"/>
    </xf>
    <xf numFmtId="0" fontId="2" fillId="5" borderId="80" xfId="0" applyFont="1" applyFill="1" applyBorder="1" applyAlignment="1" applyProtection="1">
      <alignment horizontal="left" vertical="center" wrapText="1" shrinkToFit="1"/>
    </xf>
    <xf numFmtId="0" fontId="2" fillId="8" borderId="77" xfId="0" applyFont="1" applyFill="1" applyBorder="1" applyAlignment="1" applyProtection="1">
      <alignment horizontal="center"/>
    </xf>
    <xf numFmtId="0" fontId="2" fillId="8" borderId="16" xfId="0" applyFont="1" applyFill="1" applyBorder="1" applyAlignment="1" applyProtection="1">
      <alignment horizontal="center"/>
    </xf>
    <xf numFmtId="0" fontId="2" fillId="8" borderId="78" xfId="0" applyFont="1" applyFill="1" applyBorder="1" applyAlignment="1" applyProtection="1">
      <alignment horizontal="center"/>
    </xf>
    <xf numFmtId="0" fontId="32" fillId="0" borderId="61" xfId="0" applyFont="1" applyBorder="1" applyAlignment="1">
      <alignment horizontal="left" vertical="top" wrapText="1"/>
    </xf>
    <xf numFmtId="0" fontId="32" fillId="0" borderId="62" xfId="0" applyFont="1" applyBorder="1" applyAlignment="1">
      <alignment horizontal="left" vertical="top" wrapText="1"/>
    </xf>
    <xf numFmtId="0" fontId="32" fillId="0" borderId="63" xfId="0" applyFont="1" applyBorder="1" applyAlignment="1">
      <alignment horizontal="left" vertical="top" wrapText="1"/>
    </xf>
    <xf numFmtId="0" fontId="31" fillId="0" borderId="61" xfId="0" applyFont="1" applyBorder="1" applyAlignment="1">
      <alignment horizontal="center" vertical="center" wrapText="1"/>
    </xf>
    <xf numFmtId="0" fontId="31" fillId="0" borderId="62" xfId="0" applyFont="1" applyBorder="1" applyAlignment="1">
      <alignment horizontal="center" vertical="center" wrapText="1"/>
    </xf>
    <xf numFmtId="0" fontId="31" fillId="0" borderId="63" xfId="0" applyFont="1" applyBorder="1" applyAlignment="1">
      <alignment horizontal="center" vertical="center" wrapText="1"/>
    </xf>
    <xf numFmtId="0" fontId="32" fillId="0" borderId="64" xfId="0" applyFont="1" applyBorder="1" applyAlignment="1">
      <alignment horizontal="left" vertical="top" wrapText="1"/>
    </xf>
    <xf numFmtId="0" fontId="32" fillId="0" borderId="65" xfId="0" applyFont="1" applyBorder="1" applyAlignment="1">
      <alignment horizontal="left" vertical="top" wrapText="1"/>
    </xf>
    <xf numFmtId="0" fontId="32" fillId="0" borderId="66" xfId="0" applyFont="1" applyBorder="1" applyAlignment="1">
      <alignment horizontal="left" vertical="top" wrapText="1"/>
    </xf>
    <xf numFmtId="0" fontId="32" fillId="0" borderId="44" xfId="0" applyFont="1" applyBorder="1" applyAlignment="1">
      <alignment horizontal="left" vertical="top" wrapText="1"/>
    </xf>
    <xf numFmtId="0" fontId="32" fillId="0" borderId="69" xfId="0" applyFont="1" applyBorder="1" applyAlignment="1">
      <alignment horizontal="left" vertical="top" wrapText="1"/>
    </xf>
    <xf numFmtId="0" fontId="32" fillId="0" borderId="90" xfId="0" applyFont="1" applyBorder="1" applyAlignment="1">
      <alignment horizontal="left" vertical="top" wrapText="1"/>
    </xf>
    <xf numFmtId="0" fontId="31" fillId="0" borderId="64" xfId="0" applyFont="1" applyBorder="1" applyAlignment="1">
      <alignment horizontal="center" vertical="center" wrapText="1"/>
    </xf>
    <xf numFmtId="0" fontId="31" fillId="0" borderId="66" xfId="0" applyFont="1" applyBorder="1" applyAlignment="1">
      <alignment horizontal="center" vertical="center" wrapText="1"/>
    </xf>
    <xf numFmtId="0" fontId="31" fillId="0" borderId="69" xfId="0" applyFont="1" applyBorder="1" applyAlignment="1">
      <alignment horizontal="center" vertical="center" wrapText="1"/>
    </xf>
    <xf numFmtId="0" fontId="31" fillId="0" borderId="72" xfId="0" applyFont="1" applyBorder="1" applyAlignment="1">
      <alignment horizontal="center" vertical="center" wrapText="1"/>
    </xf>
    <xf numFmtId="0" fontId="31" fillId="0" borderId="65"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44" xfId="0" applyFont="1" applyBorder="1" applyAlignment="1">
      <alignment horizontal="center" vertical="center" wrapText="1"/>
    </xf>
    <xf numFmtId="0" fontId="31" fillId="0" borderId="70" xfId="0" applyFont="1" applyBorder="1" applyAlignment="1">
      <alignment horizontal="center" vertical="center" wrapText="1"/>
    </xf>
    <xf numFmtId="0" fontId="31" fillId="0" borderId="90" xfId="0" applyFont="1" applyBorder="1" applyAlignment="1">
      <alignment horizontal="center" vertical="center" wrapText="1"/>
    </xf>
    <xf numFmtId="0" fontId="32" fillId="0" borderId="0" xfId="0" applyFont="1" applyBorder="1" applyAlignment="1">
      <alignment horizontal="left" vertical="top" wrapText="1"/>
    </xf>
    <xf numFmtId="0" fontId="32" fillId="0" borderId="70" xfId="0" applyFont="1" applyBorder="1" applyAlignment="1">
      <alignment horizontal="left" vertical="top" wrapText="1"/>
    </xf>
    <xf numFmtId="0" fontId="32" fillId="0" borderId="61" xfId="0" applyFont="1" applyBorder="1" applyAlignment="1">
      <alignment horizontal="center" vertical="center" wrapText="1"/>
    </xf>
    <xf numFmtId="0" fontId="32" fillId="0" borderId="62" xfId="0" applyFont="1" applyBorder="1" applyAlignment="1">
      <alignment horizontal="center" vertical="center" wrapText="1"/>
    </xf>
    <xf numFmtId="0" fontId="32" fillId="0" borderId="63" xfId="0" applyFont="1" applyBorder="1" applyAlignment="1">
      <alignment horizontal="center" vertical="center" wrapText="1"/>
    </xf>
    <xf numFmtId="0" fontId="6" fillId="12" borderId="79" xfId="0" applyFont="1" applyFill="1" applyBorder="1" applyAlignment="1" applyProtection="1">
      <alignment horizontal="center" vertical="center" wrapText="1" shrinkToFit="1"/>
    </xf>
    <xf numFmtId="0" fontId="6" fillId="12" borderId="18" xfId="0" applyFont="1" applyFill="1" applyBorder="1" applyAlignment="1" applyProtection="1">
      <alignment horizontal="center" vertical="center" wrapText="1" shrinkToFit="1"/>
    </xf>
    <xf numFmtId="0" fontId="6" fillId="12" borderId="80" xfId="0" applyFont="1" applyFill="1" applyBorder="1" applyAlignment="1" applyProtection="1">
      <alignment horizontal="center" vertical="center" wrapText="1" shrinkToFit="1"/>
    </xf>
    <xf numFmtId="0" fontId="24" fillId="5" borderId="66" xfId="0" applyFont="1" applyFill="1" applyBorder="1" applyAlignment="1" applyProtection="1">
      <alignment horizontal="left" vertical="center" wrapText="1" shrinkToFit="1"/>
    </xf>
    <xf numFmtId="0" fontId="24" fillId="5" borderId="0" xfId="0" applyFont="1" applyFill="1" applyBorder="1" applyAlignment="1" applyProtection="1">
      <alignment horizontal="left" vertical="center" wrapText="1" shrinkToFit="1"/>
    </xf>
    <xf numFmtId="0" fontId="24" fillId="5" borderId="44" xfId="0" applyFont="1" applyFill="1" applyBorder="1" applyAlignment="1" applyProtection="1">
      <alignment horizontal="left" vertical="center" wrapText="1" shrinkToFit="1"/>
    </xf>
    <xf numFmtId="0" fontId="24" fillId="5" borderId="66" xfId="0" applyFont="1" applyFill="1" applyBorder="1" applyAlignment="1" applyProtection="1">
      <alignment vertical="center" wrapText="1" shrinkToFit="1"/>
    </xf>
    <xf numFmtId="0" fontId="24" fillId="5" borderId="0" xfId="0" applyFont="1" applyFill="1" applyBorder="1" applyAlignment="1" applyProtection="1">
      <alignment vertical="center" wrapText="1" shrinkToFit="1"/>
    </xf>
    <xf numFmtId="0" fontId="24" fillId="5" borderId="44" xfId="0" applyFont="1" applyFill="1" applyBorder="1" applyAlignment="1" applyProtection="1">
      <alignment vertical="center" wrapText="1" shrinkToFit="1"/>
    </xf>
    <xf numFmtId="0" fontId="15" fillId="5" borderId="64" xfId="0" applyFont="1" applyFill="1" applyBorder="1" applyAlignment="1" applyProtection="1">
      <alignment horizontal="left" vertical="top" wrapText="1"/>
      <protection locked="0"/>
    </xf>
    <xf numFmtId="0" fontId="15" fillId="5" borderId="72" xfId="0" applyFont="1" applyFill="1" applyBorder="1" applyAlignment="1" applyProtection="1">
      <alignment horizontal="left" vertical="top" wrapText="1"/>
      <protection locked="0"/>
    </xf>
    <xf numFmtId="0" fontId="15" fillId="5" borderId="65" xfId="0" applyFont="1" applyFill="1" applyBorder="1" applyAlignment="1" applyProtection="1">
      <alignment horizontal="left" vertical="top" wrapText="1"/>
      <protection locked="0"/>
    </xf>
    <xf numFmtId="0" fontId="2" fillId="5" borderId="64" xfId="0" applyFont="1" applyFill="1" applyBorder="1" applyAlignment="1" applyProtection="1">
      <alignment horizontal="left" vertical="center" wrapText="1" shrinkToFit="1"/>
    </xf>
    <xf numFmtId="0" fontId="2" fillId="5" borderId="72" xfId="0" applyFont="1" applyFill="1" applyBorder="1" applyAlignment="1" applyProtection="1">
      <alignment horizontal="left" vertical="center" wrapText="1" shrinkToFit="1"/>
    </xf>
    <xf numFmtId="0" fontId="2" fillId="5" borderId="65" xfId="0" applyFont="1" applyFill="1" applyBorder="1" applyAlignment="1" applyProtection="1">
      <alignment horizontal="left" vertical="center" wrapText="1" shrinkToFit="1"/>
    </xf>
    <xf numFmtId="0" fontId="2" fillId="5" borderId="69" xfId="0" applyFont="1" applyFill="1" applyBorder="1" applyAlignment="1" applyProtection="1">
      <alignment horizontal="left" vertical="center" wrapText="1" shrinkToFit="1"/>
    </xf>
    <xf numFmtId="0" fontId="2" fillId="5" borderId="70" xfId="0" applyFont="1" applyFill="1" applyBorder="1" applyAlignment="1" applyProtection="1">
      <alignment horizontal="left" vertical="center" wrapText="1" shrinkToFit="1"/>
    </xf>
    <xf numFmtId="0" fontId="2" fillId="5" borderId="90" xfId="0" applyFont="1" applyFill="1" applyBorder="1" applyAlignment="1" applyProtection="1">
      <alignment horizontal="left" vertical="center" wrapText="1" shrinkToFit="1"/>
    </xf>
    <xf numFmtId="0" fontId="2" fillId="5" borderId="77" xfId="0" applyNumberFormat="1" applyFont="1" applyFill="1" applyBorder="1" applyAlignment="1" applyProtection="1">
      <alignment horizontal="left" vertical="center" wrapText="1" shrinkToFit="1"/>
    </xf>
    <xf numFmtId="0" fontId="2" fillId="5" borderId="16" xfId="0" applyNumberFormat="1" applyFont="1" applyFill="1" applyBorder="1" applyAlignment="1" applyProtection="1">
      <alignment horizontal="left" vertical="center" wrapText="1" shrinkToFit="1"/>
    </xf>
    <xf numFmtId="0" fontId="2" fillId="5" borderId="78" xfId="0" applyNumberFormat="1" applyFont="1" applyFill="1" applyBorder="1" applyAlignment="1" applyProtection="1">
      <alignment horizontal="left" vertical="center" wrapText="1" shrinkToFit="1"/>
    </xf>
    <xf numFmtId="0" fontId="2" fillId="5" borderId="66" xfId="0" applyNumberFormat="1" applyFont="1" applyFill="1" applyBorder="1" applyAlignment="1" applyProtection="1">
      <alignment horizontal="left" vertical="center" wrapText="1" shrinkToFit="1"/>
    </xf>
    <xf numFmtId="0" fontId="2" fillId="5" borderId="0" xfId="0" applyNumberFormat="1" applyFont="1" applyFill="1" applyBorder="1" applyAlignment="1" applyProtection="1">
      <alignment horizontal="left" vertical="center" wrapText="1" shrinkToFit="1"/>
    </xf>
    <xf numFmtId="0" fontId="2" fillId="5" borderId="44" xfId="0" applyNumberFormat="1" applyFont="1" applyFill="1" applyBorder="1" applyAlignment="1" applyProtection="1">
      <alignment horizontal="left" vertical="center" wrapText="1" shrinkToFit="1"/>
    </xf>
    <xf numFmtId="0" fontId="2" fillId="5" borderId="79" xfId="0" applyNumberFormat="1" applyFont="1" applyFill="1" applyBorder="1" applyAlignment="1" applyProtection="1">
      <alignment horizontal="left" vertical="center" wrapText="1" shrinkToFit="1"/>
    </xf>
    <xf numFmtId="0" fontId="2" fillId="5" borderId="18" xfId="0" applyNumberFormat="1" applyFont="1" applyFill="1" applyBorder="1" applyAlignment="1" applyProtection="1">
      <alignment horizontal="left" vertical="center" wrapText="1" shrinkToFit="1"/>
    </xf>
    <xf numFmtId="0" fontId="2" fillId="5" borderId="80" xfId="0" applyNumberFormat="1" applyFont="1" applyFill="1" applyBorder="1" applyAlignment="1" applyProtection="1">
      <alignment horizontal="left" vertical="center" wrapText="1" shrinkToFit="1"/>
    </xf>
    <xf numFmtId="9" fontId="11" fillId="5" borderId="92" xfId="5" applyNumberFormat="1" applyFont="1" applyFill="1" applyBorder="1" applyAlignment="1" applyProtection="1">
      <alignment horizontal="left" vertical="top" wrapText="1"/>
      <protection locked="0"/>
    </xf>
    <xf numFmtId="9" fontId="11" fillId="5" borderId="8" xfId="5" applyNumberFormat="1" applyFont="1" applyFill="1" applyBorder="1" applyAlignment="1" applyProtection="1">
      <alignment horizontal="left" vertical="top" wrapText="1"/>
      <protection locked="0"/>
    </xf>
    <xf numFmtId="9" fontId="11" fillId="5" borderId="10" xfId="5" applyNumberFormat="1" applyFont="1" applyFill="1" applyBorder="1" applyAlignment="1" applyProtection="1">
      <alignment horizontal="left" vertical="top" wrapText="1"/>
      <protection locked="0"/>
    </xf>
    <xf numFmtId="0" fontId="2" fillId="7" borderId="77" xfId="5" applyFont="1" applyFill="1" applyBorder="1" applyAlignment="1" applyProtection="1">
      <alignment horizontal="left" vertical="center" wrapText="1"/>
    </xf>
    <xf numFmtId="0" fontId="2" fillId="7" borderId="16" xfId="5" applyFont="1" applyFill="1" applyBorder="1" applyAlignment="1" applyProtection="1">
      <alignment horizontal="left" vertical="center" wrapText="1"/>
    </xf>
    <xf numFmtId="0" fontId="2" fillId="7" borderId="78" xfId="5" applyFont="1" applyFill="1" applyBorder="1" applyAlignment="1" applyProtection="1">
      <alignment horizontal="left" vertical="center" wrapText="1"/>
    </xf>
    <xf numFmtId="0" fontId="2" fillId="7" borderId="66" xfId="5" applyFont="1" applyFill="1" applyBorder="1" applyAlignment="1" applyProtection="1">
      <alignment horizontal="left" vertical="center" wrapText="1"/>
    </xf>
    <xf numFmtId="0" fontId="2" fillId="7" borderId="0" xfId="5" applyFont="1" applyFill="1" applyBorder="1" applyAlignment="1" applyProtection="1">
      <alignment horizontal="left" vertical="center" wrapText="1"/>
    </xf>
    <xf numFmtId="0" fontId="2" fillId="7" borderId="44" xfId="5" applyFont="1" applyFill="1" applyBorder="1" applyAlignment="1" applyProtection="1">
      <alignment horizontal="left" vertical="center" wrapText="1"/>
    </xf>
    <xf numFmtId="0" fontId="6" fillId="7" borderId="82" xfId="5" applyFont="1" applyFill="1" applyBorder="1" applyAlignment="1" applyProtection="1">
      <alignment horizontal="left" vertical="center" wrapText="1"/>
    </xf>
    <xf numFmtId="0" fontId="6" fillId="7" borderId="43" xfId="5" applyFont="1" applyFill="1" applyBorder="1" applyAlignment="1" applyProtection="1">
      <alignment horizontal="left" vertical="center" wrapText="1"/>
    </xf>
    <xf numFmtId="0" fontId="15" fillId="8" borderId="45" xfId="0" applyFont="1" applyFill="1" applyBorder="1" applyAlignment="1" applyProtection="1">
      <alignment horizontal="center" vertical="top" wrapText="1"/>
      <protection locked="0"/>
    </xf>
    <xf numFmtId="0" fontId="15" fillId="8" borderId="46" xfId="0" applyFont="1" applyFill="1" applyBorder="1" applyAlignment="1" applyProtection="1">
      <alignment horizontal="center" vertical="top" wrapText="1"/>
      <protection locked="0"/>
    </xf>
    <xf numFmtId="0" fontId="15" fillId="8" borderId="47" xfId="0" applyFont="1" applyFill="1" applyBorder="1" applyAlignment="1" applyProtection="1">
      <alignment horizontal="center" vertical="top" wrapText="1"/>
      <protection locked="0"/>
    </xf>
    <xf numFmtId="0" fontId="2" fillId="8" borderId="64" xfId="0" applyFont="1" applyFill="1" applyBorder="1" applyAlignment="1" applyProtection="1">
      <alignment horizontal="center"/>
    </xf>
    <xf numFmtId="0" fontId="2" fillId="8" borderId="72" xfId="0" applyFont="1" applyFill="1" applyBorder="1" applyAlignment="1" applyProtection="1">
      <alignment horizontal="center"/>
    </xf>
    <xf numFmtId="0" fontId="2" fillId="8" borderId="65" xfId="0" applyFont="1" applyFill="1" applyBorder="1" applyAlignment="1" applyProtection="1">
      <alignment horizontal="center"/>
    </xf>
    <xf numFmtId="0" fontId="2" fillId="8" borderId="66" xfId="0" applyFont="1" applyFill="1" applyBorder="1" applyAlignment="1" applyProtection="1">
      <alignment horizontal="center"/>
    </xf>
    <xf numFmtId="0" fontId="2" fillId="8" borderId="0" xfId="0" applyFont="1" applyFill="1" applyBorder="1" applyAlignment="1" applyProtection="1">
      <alignment horizontal="center"/>
    </xf>
    <xf numFmtId="0" fontId="2" fillId="8" borderId="44" xfId="0" applyFont="1" applyFill="1" applyBorder="1" applyAlignment="1" applyProtection="1">
      <alignment horizontal="center"/>
    </xf>
    <xf numFmtId="0" fontId="2" fillId="8" borderId="69" xfId="0" applyFont="1" applyFill="1" applyBorder="1" applyAlignment="1" applyProtection="1">
      <alignment horizontal="center"/>
    </xf>
    <xf numFmtId="0" fontId="2" fillId="8" borderId="70" xfId="0" applyFont="1" applyFill="1" applyBorder="1" applyAlignment="1" applyProtection="1">
      <alignment horizontal="center"/>
    </xf>
    <xf numFmtId="0" fontId="2" fillId="8" borderId="90" xfId="0" applyFont="1" applyFill="1" applyBorder="1" applyAlignment="1" applyProtection="1">
      <alignment horizontal="center"/>
    </xf>
    <xf numFmtId="0" fontId="2" fillId="0" borderId="64" xfId="0" applyFont="1" applyBorder="1" applyAlignment="1" applyProtection="1">
      <alignment horizontal="left" vertical="center" wrapText="1"/>
    </xf>
    <xf numFmtId="0" fontId="2" fillId="0" borderId="72" xfId="0" applyFont="1" applyBorder="1" applyAlignment="1" applyProtection="1">
      <alignment horizontal="left" vertical="center" wrapText="1"/>
    </xf>
    <xf numFmtId="0" fontId="2" fillId="0" borderId="65" xfId="0" applyFont="1" applyBorder="1" applyAlignment="1" applyProtection="1">
      <alignment horizontal="left" vertical="center" wrapText="1"/>
    </xf>
    <xf numFmtId="0" fontId="2" fillId="0" borderId="66"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44" xfId="0" applyFont="1" applyBorder="1" applyAlignment="1" applyProtection="1">
      <alignment horizontal="left" vertical="center" wrapText="1"/>
    </xf>
    <xf numFmtId="0" fontId="2" fillId="0" borderId="69" xfId="0" applyFont="1" applyBorder="1" applyAlignment="1" applyProtection="1">
      <alignment horizontal="left" vertical="center" wrapText="1"/>
    </xf>
    <xf numFmtId="0" fontId="2" fillId="0" borderId="70" xfId="0" applyFont="1" applyBorder="1" applyAlignment="1" applyProtection="1">
      <alignment horizontal="left" vertical="center" wrapText="1"/>
    </xf>
    <xf numFmtId="0" fontId="2" fillId="0" borderId="90" xfId="0" applyFont="1" applyBorder="1" applyAlignment="1" applyProtection="1">
      <alignment horizontal="left" vertical="center" wrapText="1"/>
    </xf>
    <xf numFmtId="0" fontId="2" fillId="0" borderId="64" xfId="0" applyFont="1" applyBorder="1" applyAlignment="1" applyProtection="1">
      <alignment horizontal="left" vertical="center"/>
    </xf>
    <xf numFmtId="0" fontId="2" fillId="0" borderId="72" xfId="0" applyFont="1" applyBorder="1" applyAlignment="1" applyProtection="1">
      <alignment horizontal="left" vertical="center"/>
    </xf>
    <xf numFmtId="0" fontId="2" fillId="0" borderId="65" xfId="0" applyFont="1" applyBorder="1" applyAlignment="1" applyProtection="1">
      <alignment horizontal="left" vertical="center"/>
    </xf>
    <xf numFmtId="0" fontId="2" fillId="0" borderId="66"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44" xfId="0" applyFont="1" applyBorder="1" applyAlignment="1" applyProtection="1">
      <alignment horizontal="left" vertical="center"/>
    </xf>
    <xf numFmtId="0" fontId="2" fillId="0" borderId="69" xfId="0" applyFont="1" applyBorder="1" applyAlignment="1" applyProtection="1">
      <alignment horizontal="left" vertical="center"/>
    </xf>
    <xf numFmtId="0" fontId="2" fillId="0" borderId="70" xfId="0" applyFont="1" applyBorder="1" applyAlignment="1" applyProtection="1">
      <alignment horizontal="left" vertical="center"/>
    </xf>
    <xf numFmtId="0" fontId="2" fillId="0" borderId="90" xfId="0" applyFont="1" applyBorder="1" applyAlignment="1" applyProtection="1">
      <alignment horizontal="left" vertical="center"/>
    </xf>
    <xf numFmtId="0" fontId="2" fillId="5" borderId="69" xfId="0" applyFont="1" applyFill="1" applyBorder="1" applyAlignment="1" applyProtection="1">
      <alignment horizontal="left" vertical="center" wrapText="1"/>
    </xf>
    <xf numFmtId="0" fontId="2" fillId="5" borderId="70" xfId="0" applyFont="1" applyFill="1" applyBorder="1" applyAlignment="1" applyProtection="1">
      <alignment horizontal="left" vertical="center" wrapText="1"/>
    </xf>
    <xf numFmtId="0" fontId="2" fillId="5" borderId="90" xfId="0" applyFont="1" applyFill="1" applyBorder="1" applyAlignment="1" applyProtection="1">
      <alignment horizontal="left" vertical="center" wrapText="1"/>
    </xf>
    <xf numFmtId="0" fontId="2" fillId="5" borderId="64" xfId="0" applyNumberFormat="1" applyFont="1" applyFill="1" applyBorder="1" applyAlignment="1" applyProtection="1">
      <alignment horizontal="left" vertical="center" wrapText="1"/>
    </xf>
    <xf numFmtId="0" fontId="2" fillId="5" borderId="72" xfId="0" applyNumberFormat="1" applyFont="1" applyFill="1" applyBorder="1" applyAlignment="1" applyProtection="1">
      <alignment horizontal="left" vertical="center" wrapText="1"/>
    </xf>
    <xf numFmtId="0" fontId="2" fillId="5" borderId="65" xfId="0" applyNumberFormat="1" applyFont="1" applyFill="1" applyBorder="1" applyAlignment="1" applyProtection="1">
      <alignment horizontal="left" vertical="center" wrapText="1"/>
    </xf>
    <xf numFmtId="0" fontId="2" fillId="5" borderId="66" xfId="0" applyNumberFormat="1" applyFont="1" applyFill="1" applyBorder="1" applyAlignment="1" applyProtection="1">
      <alignment horizontal="left" vertical="center" wrapText="1"/>
    </xf>
    <xf numFmtId="0" fontId="2" fillId="5" borderId="0" xfId="0" applyNumberFormat="1" applyFont="1" applyFill="1" applyBorder="1" applyAlignment="1" applyProtection="1">
      <alignment horizontal="left" vertical="center" wrapText="1"/>
    </xf>
    <xf numFmtId="0" fontId="2" fillId="5" borderId="44" xfId="0" applyNumberFormat="1" applyFont="1" applyFill="1" applyBorder="1" applyAlignment="1" applyProtection="1">
      <alignment horizontal="left" vertical="center" wrapText="1"/>
    </xf>
    <xf numFmtId="0" fontId="2" fillId="5" borderId="69" xfId="0" applyNumberFormat="1" applyFont="1" applyFill="1" applyBorder="1" applyAlignment="1" applyProtection="1">
      <alignment horizontal="left" vertical="center" wrapText="1"/>
    </xf>
    <xf numFmtId="0" fontId="2" fillId="5" borderId="70" xfId="0" applyNumberFormat="1" applyFont="1" applyFill="1" applyBorder="1" applyAlignment="1" applyProtection="1">
      <alignment horizontal="left" vertical="center" wrapText="1"/>
    </xf>
    <xf numFmtId="0" fontId="2" fillId="5" borderId="90" xfId="0" applyNumberFormat="1" applyFont="1" applyFill="1" applyBorder="1" applyAlignment="1" applyProtection="1">
      <alignment horizontal="left" vertical="center" wrapText="1"/>
    </xf>
    <xf numFmtId="0" fontId="2" fillId="0" borderId="64" xfId="0" applyNumberFormat="1" applyFont="1" applyBorder="1" applyAlignment="1" applyProtection="1">
      <alignment horizontal="left" vertical="center" wrapText="1"/>
    </xf>
    <xf numFmtId="0" fontId="2" fillId="0" borderId="72" xfId="0" applyNumberFormat="1" applyFont="1" applyBorder="1" applyAlignment="1" applyProtection="1">
      <alignment horizontal="left" vertical="center" wrapText="1"/>
    </xf>
    <xf numFmtId="0" fontId="2" fillId="0" borderId="65" xfId="0" applyNumberFormat="1" applyFont="1" applyBorder="1" applyAlignment="1" applyProtection="1">
      <alignment horizontal="left" vertical="center" wrapText="1"/>
    </xf>
    <xf numFmtId="0" fontId="2" fillId="0" borderId="66" xfId="0" applyNumberFormat="1" applyFont="1" applyBorder="1" applyAlignment="1" applyProtection="1">
      <alignment horizontal="left" vertical="center" wrapText="1"/>
    </xf>
    <xf numFmtId="0" fontId="2" fillId="0" borderId="0" xfId="0" applyNumberFormat="1" applyFont="1" applyBorder="1" applyAlignment="1" applyProtection="1">
      <alignment horizontal="left" vertical="center" wrapText="1"/>
    </xf>
    <xf numFmtId="0" fontId="2" fillId="0" borderId="44" xfId="0" applyNumberFormat="1" applyFont="1" applyBorder="1" applyAlignment="1" applyProtection="1">
      <alignment horizontal="left" vertical="center" wrapText="1"/>
    </xf>
    <xf numFmtId="0" fontId="2" fillId="0" borderId="69" xfId="0" applyNumberFormat="1" applyFont="1" applyBorder="1" applyAlignment="1" applyProtection="1">
      <alignment horizontal="left" vertical="center" wrapText="1"/>
    </xf>
    <xf numFmtId="0" fontId="2" fillId="0" borderId="70" xfId="0" applyNumberFormat="1" applyFont="1" applyBorder="1" applyAlignment="1" applyProtection="1">
      <alignment horizontal="left" vertical="center" wrapText="1"/>
    </xf>
    <xf numFmtId="0" fontId="2" fillId="0" borderId="90" xfId="0" applyNumberFormat="1" applyFont="1" applyBorder="1" applyAlignment="1" applyProtection="1">
      <alignment horizontal="left" vertical="center" wrapText="1"/>
    </xf>
    <xf numFmtId="0" fontId="2" fillId="2" borderId="13" xfId="5" applyFont="1" applyFill="1" applyBorder="1" applyAlignment="1" applyProtection="1">
      <alignment shrinkToFit="1"/>
      <protection locked="0"/>
    </xf>
    <xf numFmtId="0" fontId="2" fillId="2" borderId="9" xfId="5" applyFont="1" applyFill="1" applyBorder="1" applyAlignment="1" applyProtection="1">
      <alignment shrinkToFit="1"/>
      <protection locked="0"/>
    </xf>
    <xf numFmtId="0" fontId="2" fillId="2" borderId="11" xfId="5" applyFont="1" applyFill="1" applyBorder="1" applyAlignment="1" applyProtection="1">
      <alignment shrinkToFit="1"/>
      <protection locked="0"/>
    </xf>
    <xf numFmtId="0" fontId="2" fillId="2" borderId="87" xfId="5" applyFont="1" applyFill="1" applyBorder="1" applyAlignment="1" applyProtection="1">
      <alignment shrinkToFit="1"/>
      <protection locked="0"/>
    </xf>
    <xf numFmtId="0" fontId="2" fillId="2" borderId="14" xfId="5" applyFont="1" applyFill="1" applyBorder="1" applyAlignment="1" applyProtection="1">
      <alignment shrinkToFit="1"/>
      <protection locked="0"/>
    </xf>
    <xf numFmtId="0" fontId="18" fillId="6" borderId="89" xfId="5" applyFont="1" applyFill="1" applyBorder="1" applyAlignment="1" applyProtection="1">
      <alignment horizontal="left" vertical="center"/>
    </xf>
    <xf numFmtId="0" fontId="18" fillId="6" borderId="49" xfId="5" applyFont="1" applyFill="1" applyBorder="1" applyAlignment="1" applyProtection="1">
      <alignment horizontal="left" vertical="center"/>
    </xf>
    <xf numFmtId="0" fontId="18" fillId="6" borderId="41" xfId="5" applyFont="1" applyFill="1" applyBorder="1" applyAlignment="1" applyProtection="1">
      <alignment horizontal="left" vertical="center"/>
    </xf>
    <xf numFmtId="44" fontId="18" fillId="6" borderId="50" xfId="5" applyNumberFormat="1" applyFont="1" applyFill="1" applyBorder="1" applyAlignment="1" applyProtection="1">
      <alignment horizontal="left" vertical="center"/>
    </xf>
    <xf numFmtId="44" fontId="18" fillId="6" borderId="49" xfId="5" applyNumberFormat="1" applyFont="1" applyFill="1" applyBorder="1" applyAlignment="1" applyProtection="1">
      <alignment horizontal="left" vertical="center"/>
    </xf>
    <xf numFmtId="44" fontId="18" fillId="6" borderId="88" xfId="5" applyNumberFormat="1" applyFont="1" applyFill="1" applyBorder="1" applyAlignment="1" applyProtection="1">
      <alignment horizontal="left" vertical="center"/>
    </xf>
    <xf numFmtId="0" fontId="17" fillId="3" borderId="87" xfId="5" applyFont="1" applyFill="1" applyBorder="1" applyAlignment="1" applyProtection="1">
      <alignment horizontal="center" vertical="center" wrapText="1"/>
    </xf>
    <xf numFmtId="0" fontId="17" fillId="3" borderId="9" xfId="5" applyFont="1" applyFill="1" applyBorder="1" applyAlignment="1" applyProtection="1">
      <alignment horizontal="center" vertical="center" wrapText="1"/>
    </xf>
    <xf numFmtId="0" fontId="17" fillId="3" borderId="11" xfId="5" applyFont="1" applyFill="1" applyBorder="1" applyAlignment="1" applyProtection="1">
      <alignment horizontal="center" vertical="center" wrapText="1"/>
    </xf>
    <xf numFmtId="0" fontId="18" fillId="6" borderId="87" xfId="5" applyFont="1" applyFill="1" applyBorder="1" applyAlignment="1" applyProtection="1">
      <alignment horizontal="left" vertical="center"/>
    </xf>
    <xf numFmtId="0" fontId="18" fillId="6" borderId="9" xfId="5" applyFont="1" applyFill="1" applyBorder="1" applyAlignment="1" applyProtection="1">
      <alignment horizontal="left" vertical="center"/>
    </xf>
    <xf numFmtId="0" fontId="18" fillId="6" borderId="14" xfId="5" applyFont="1" applyFill="1" applyBorder="1" applyAlignment="1" applyProtection="1">
      <alignment horizontal="left" vertical="center"/>
    </xf>
    <xf numFmtId="44" fontId="18" fillId="6" borderId="13" xfId="5" applyNumberFormat="1" applyFont="1" applyFill="1" applyBorder="1" applyAlignment="1" applyProtection="1">
      <alignment horizontal="left" vertical="center"/>
    </xf>
    <xf numFmtId="44" fontId="18" fillId="6" borderId="9" xfId="5" applyNumberFormat="1" applyFont="1" applyFill="1" applyBorder="1" applyAlignment="1" applyProtection="1">
      <alignment horizontal="left" vertical="center"/>
    </xf>
    <xf numFmtId="44" fontId="18" fillId="6" borderId="11" xfId="5" applyNumberFormat="1" applyFont="1" applyFill="1" applyBorder="1" applyAlignment="1" applyProtection="1">
      <alignment horizontal="left" vertical="center"/>
    </xf>
    <xf numFmtId="0" fontId="11" fillId="3" borderId="77" xfId="5" applyFont="1" applyFill="1" applyBorder="1" applyAlignment="1" applyProtection="1">
      <alignment horizontal="center" vertical="center" wrapText="1"/>
    </xf>
    <xf numFmtId="0" fontId="11" fillId="3" borderId="16" xfId="5" applyFont="1" applyFill="1" applyBorder="1" applyAlignment="1" applyProtection="1">
      <alignment horizontal="center" vertical="center" wrapText="1"/>
    </xf>
    <xf numFmtId="0" fontId="11" fillId="3" borderId="52" xfId="5" applyFont="1" applyFill="1" applyBorder="1" applyAlignment="1" applyProtection="1">
      <alignment horizontal="center" vertical="center" wrapText="1"/>
    </xf>
    <xf numFmtId="0" fontId="11" fillId="3" borderId="66" xfId="5" applyFont="1" applyFill="1" applyBorder="1" applyAlignment="1" applyProtection="1">
      <alignment horizontal="center" vertical="center" wrapText="1"/>
    </xf>
    <xf numFmtId="0" fontId="11" fillId="3" borderId="0" xfId="5" applyFont="1" applyFill="1" applyBorder="1" applyAlignment="1" applyProtection="1">
      <alignment horizontal="center" vertical="center" wrapText="1"/>
    </xf>
    <xf numFmtId="0" fontId="11" fillId="3" borderId="53" xfId="5" applyFont="1" applyFill="1" applyBorder="1" applyAlignment="1" applyProtection="1">
      <alignment horizontal="center" vertical="center" wrapText="1"/>
    </xf>
    <xf numFmtId="0" fontId="11" fillId="3" borderId="79" xfId="5" applyFont="1" applyFill="1" applyBorder="1" applyAlignment="1" applyProtection="1">
      <alignment horizontal="center" vertical="center" wrapText="1"/>
    </xf>
    <xf numFmtId="0" fontId="11" fillId="3" borderId="18" xfId="5" applyFont="1" applyFill="1" applyBorder="1" applyAlignment="1" applyProtection="1">
      <alignment horizontal="center" vertical="center" wrapText="1"/>
    </xf>
    <xf numFmtId="0" fontId="11" fillId="3" borderId="40" xfId="5" applyFont="1" applyFill="1" applyBorder="1" applyAlignment="1" applyProtection="1">
      <alignment horizontal="center" vertical="center" wrapText="1"/>
    </xf>
    <xf numFmtId="0" fontId="11" fillId="3" borderId="42" xfId="5" applyFont="1" applyFill="1" applyBorder="1" applyAlignment="1" applyProtection="1">
      <alignment horizontal="center" vertical="center" wrapText="1"/>
    </xf>
    <xf numFmtId="0" fontId="11" fillId="3" borderId="54" xfId="5" applyFont="1" applyFill="1" applyBorder="1" applyAlignment="1" applyProtection="1">
      <alignment horizontal="center" vertical="center" wrapText="1"/>
    </xf>
    <xf numFmtId="0" fontId="11" fillId="3" borderId="29" xfId="5" applyFont="1" applyFill="1" applyBorder="1" applyAlignment="1" applyProtection="1">
      <alignment horizontal="center" vertical="center" wrapText="1"/>
    </xf>
    <xf numFmtId="0" fontId="11" fillId="3" borderId="6" xfId="5" applyFont="1" applyFill="1" applyBorder="1" applyAlignment="1" applyProtection="1">
      <alignment horizontal="center" vertical="center" wrapText="1"/>
    </xf>
    <xf numFmtId="0" fontId="11" fillId="3" borderId="55" xfId="5" applyFont="1" applyFill="1" applyBorder="1" applyAlignment="1" applyProtection="1">
      <alignment horizontal="center" vertical="center" wrapText="1"/>
    </xf>
    <xf numFmtId="0" fontId="11" fillId="3" borderId="78" xfId="5" applyFont="1" applyFill="1" applyBorder="1" applyAlignment="1" applyProtection="1">
      <alignment horizontal="center" vertical="center" wrapText="1"/>
    </xf>
    <xf numFmtId="0" fontId="11" fillId="3" borderId="56" xfId="5" applyFont="1" applyFill="1" applyBorder="1" applyAlignment="1" applyProtection="1">
      <alignment horizontal="center" vertical="center" wrapText="1"/>
    </xf>
    <xf numFmtId="0" fontId="11" fillId="3" borderId="44" xfId="5" applyFont="1" applyFill="1" applyBorder="1" applyAlignment="1" applyProtection="1">
      <alignment horizontal="center" vertical="center" wrapText="1"/>
    </xf>
    <xf numFmtId="0" fontId="11" fillId="3" borderId="57" xfId="5" applyFont="1" applyFill="1" applyBorder="1" applyAlignment="1" applyProtection="1">
      <alignment horizontal="center" vertical="center" wrapText="1"/>
    </xf>
    <xf numFmtId="0" fontId="11" fillId="3" borderId="80" xfId="5" applyFont="1" applyFill="1" applyBorder="1" applyAlignment="1" applyProtection="1">
      <alignment horizontal="center" vertical="center" wrapText="1"/>
    </xf>
    <xf numFmtId="0" fontId="15" fillId="4" borderId="87" xfId="5" applyFont="1" applyFill="1" applyBorder="1" applyAlignment="1" applyProtection="1">
      <alignment horizontal="center" vertical="center" wrapText="1"/>
    </xf>
    <xf numFmtId="0" fontId="15" fillId="4" borderId="9" xfId="5" applyFont="1" applyFill="1" applyBorder="1" applyAlignment="1" applyProtection="1">
      <alignment horizontal="center" vertical="center" wrapText="1"/>
    </xf>
    <xf numFmtId="0" fontId="15" fillId="4" borderId="11" xfId="5" applyFont="1" applyFill="1" applyBorder="1" applyAlignment="1" applyProtection="1">
      <alignment horizontal="center" vertical="center" wrapText="1"/>
    </xf>
    <xf numFmtId="0" fontId="15" fillId="4" borderId="77" xfId="5" applyFont="1" applyFill="1" applyBorder="1" applyAlignment="1" applyProtection="1">
      <alignment horizontal="center" vertical="center" wrapText="1"/>
    </xf>
    <xf numFmtId="0" fontId="15" fillId="4" borderId="16" xfId="5" applyFont="1" applyFill="1" applyBorder="1" applyAlignment="1" applyProtection="1">
      <alignment horizontal="center" vertical="center" wrapText="1"/>
    </xf>
    <xf numFmtId="0" fontId="15" fillId="4" borderId="78" xfId="5" applyFont="1" applyFill="1" applyBorder="1" applyAlignment="1" applyProtection="1">
      <alignment horizontal="center" vertical="center" wrapText="1"/>
    </xf>
    <xf numFmtId="0" fontId="17" fillId="6" borderId="37" xfId="5" applyFont="1" applyFill="1" applyBorder="1" applyAlignment="1" applyProtection="1">
      <alignment horizontal="center" vertical="center" wrapText="1"/>
    </xf>
    <xf numFmtId="0" fontId="17" fillId="6" borderId="6" xfId="5" applyFont="1" applyFill="1" applyBorder="1" applyAlignment="1" applyProtection="1">
      <alignment horizontal="center" vertical="center" wrapText="1"/>
    </xf>
    <xf numFmtId="0" fontId="17" fillId="6" borderId="74" xfId="5" applyFont="1" applyFill="1" applyBorder="1" applyAlignment="1" applyProtection="1">
      <alignment horizontal="center" vertical="center" wrapText="1"/>
    </xf>
    <xf numFmtId="0" fontId="11" fillId="6" borderId="77" xfId="5" applyFont="1" applyFill="1" applyBorder="1" applyAlignment="1" applyProtection="1">
      <alignment horizontal="center" vertical="center" wrapText="1"/>
    </xf>
    <xf numFmtId="0" fontId="11" fillId="6" borderId="52" xfId="5" applyFont="1" applyFill="1" applyBorder="1" applyAlignment="1" applyProtection="1">
      <alignment horizontal="center" vertical="center" wrapText="1"/>
    </xf>
    <xf numFmtId="0" fontId="11" fillId="6" borderId="66" xfId="5" applyFont="1" applyFill="1" applyBorder="1" applyAlignment="1" applyProtection="1">
      <alignment horizontal="center" vertical="center" wrapText="1"/>
    </xf>
    <xf numFmtId="0" fontId="11" fillId="6" borderId="53" xfId="5" applyFont="1" applyFill="1" applyBorder="1" applyAlignment="1" applyProtection="1">
      <alignment horizontal="center" vertical="center" wrapText="1"/>
    </xf>
    <xf numFmtId="0" fontId="11" fillId="6" borderId="79" xfId="5" applyFont="1" applyFill="1" applyBorder="1" applyAlignment="1" applyProtection="1">
      <alignment horizontal="center" vertical="center" wrapText="1"/>
    </xf>
    <xf numFmtId="0" fontId="11" fillId="6" borderId="40" xfId="5" applyFont="1" applyFill="1" applyBorder="1" applyAlignment="1" applyProtection="1">
      <alignment horizontal="center" vertical="center" wrapText="1"/>
    </xf>
    <xf numFmtId="0" fontId="11" fillId="6" borderId="42" xfId="5" applyFont="1" applyFill="1" applyBorder="1" applyAlignment="1" applyProtection="1">
      <alignment horizontal="center" vertical="center" wrapText="1"/>
    </xf>
    <xf numFmtId="0" fontId="11" fillId="6" borderId="54" xfId="5" applyFont="1" applyFill="1" applyBorder="1" applyAlignment="1" applyProtection="1">
      <alignment horizontal="center" vertical="center" wrapText="1"/>
    </xf>
    <xf numFmtId="0" fontId="11" fillId="6" borderId="29" xfId="5" applyFont="1" applyFill="1" applyBorder="1" applyAlignment="1" applyProtection="1">
      <alignment horizontal="center" vertical="center" wrapText="1"/>
    </xf>
    <xf numFmtId="0" fontId="11" fillId="6" borderId="42" xfId="5" applyFont="1" applyFill="1" applyBorder="1" applyAlignment="1" applyProtection="1">
      <alignment horizontal="center" vertical="center" wrapText="1" shrinkToFit="1"/>
    </xf>
    <xf numFmtId="0" fontId="11" fillId="6" borderId="54" xfId="5" applyFont="1" applyFill="1" applyBorder="1" applyAlignment="1" applyProtection="1">
      <alignment horizontal="center" vertical="center" wrapText="1" shrinkToFit="1"/>
    </xf>
    <xf numFmtId="0" fontId="11" fillId="6" borderId="29" xfId="5" applyFont="1" applyFill="1" applyBorder="1" applyAlignment="1" applyProtection="1">
      <alignment horizontal="center" vertical="center" wrapText="1" shrinkToFit="1"/>
    </xf>
    <xf numFmtId="0" fontId="11" fillId="6" borderId="6" xfId="5" applyFont="1" applyFill="1" applyBorder="1" applyAlignment="1" applyProtection="1">
      <alignment horizontal="center" vertical="center" wrapText="1"/>
    </xf>
    <xf numFmtId="0" fontId="11" fillId="6" borderId="55" xfId="5" applyFont="1" applyFill="1" applyBorder="1" applyAlignment="1" applyProtection="1">
      <alignment horizontal="center" vertical="center" wrapText="1"/>
    </xf>
    <xf numFmtId="0" fontId="11" fillId="6" borderId="16" xfId="5" applyFont="1" applyFill="1" applyBorder="1" applyAlignment="1" applyProtection="1">
      <alignment horizontal="center" vertical="center" wrapText="1"/>
    </xf>
    <xf numFmtId="0" fontId="11" fillId="6" borderId="78" xfId="5" applyFont="1" applyFill="1" applyBorder="1" applyAlignment="1" applyProtection="1">
      <alignment horizontal="center" vertical="center" wrapText="1"/>
    </xf>
    <xf numFmtId="0" fontId="11" fillId="6" borderId="56" xfId="5" applyFont="1" applyFill="1" applyBorder="1" applyAlignment="1" applyProtection="1">
      <alignment horizontal="center" vertical="center" wrapText="1"/>
    </xf>
    <xf numFmtId="0" fontId="11" fillId="6" borderId="0" xfId="5" applyFont="1" applyFill="1" applyBorder="1" applyAlignment="1" applyProtection="1">
      <alignment horizontal="center" vertical="center" wrapText="1"/>
    </xf>
    <xf numFmtId="0" fontId="11" fillId="6" borderId="44" xfId="5" applyFont="1" applyFill="1" applyBorder="1" applyAlignment="1" applyProtection="1">
      <alignment horizontal="center" vertical="center" wrapText="1"/>
    </xf>
    <xf numFmtId="0" fontId="11" fillId="6" borderId="57" xfId="5" applyFont="1" applyFill="1" applyBorder="1" applyAlignment="1" applyProtection="1">
      <alignment horizontal="center" vertical="center" wrapText="1"/>
    </xf>
    <xf numFmtId="0" fontId="11" fillId="6" borderId="18" xfId="5" applyFont="1" applyFill="1" applyBorder="1" applyAlignment="1" applyProtection="1">
      <alignment horizontal="center" vertical="center" wrapText="1"/>
    </xf>
    <xf numFmtId="0" fontId="11" fillId="6" borderId="80" xfId="5" applyFont="1" applyFill="1" applyBorder="1" applyAlignment="1" applyProtection="1">
      <alignment horizontal="center" vertical="center" wrapText="1"/>
    </xf>
    <xf numFmtId="0" fontId="6" fillId="11" borderId="64" xfId="5" applyFont="1" applyFill="1" applyBorder="1" applyAlignment="1" applyProtection="1">
      <alignment horizontal="center" vertical="center" wrapText="1" shrinkToFit="1"/>
    </xf>
    <xf numFmtId="0" fontId="6" fillId="11" borderId="72" xfId="5" applyFont="1" applyFill="1" applyBorder="1" applyAlignment="1" applyProtection="1">
      <alignment horizontal="center" vertical="center" wrapText="1" shrinkToFit="1"/>
    </xf>
    <xf numFmtId="0" fontId="6" fillId="11" borderId="65" xfId="5" applyFont="1" applyFill="1" applyBorder="1" applyAlignment="1" applyProtection="1">
      <alignment horizontal="center" vertical="center" wrapText="1" shrinkToFit="1"/>
    </xf>
    <xf numFmtId="0" fontId="6" fillId="11" borderId="66" xfId="5" applyFont="1" applyFill="1" applyBorder="1" applyAlignment="1" applyProtection="1">
      <alignment horizontal="center" vertical="center" wrapText="1" shrinkToFit="1"/>
    </xf>
    <xf numFmtId="0" fontId="6" fillId="11" borderId="0" xfId="5" applyFont="1" applyFill="1" applyBorder="1" applyAlignment="1" applyProtection="1">
      <alignment horizontal="center" vertical="center" wrapText="1" shrinkToFit="1"/>
    </xf>
    <xf numFmtId="0" fontId="6" fillId="11" borderId="44" xfId="5" applyFont="1" applyFill="1" applyBorder="1" applyAlignment="1" applyProtection="1">
      <alignment horizontal="center" vertical="center" wrapText="1" shrinkToFit="1"/>
    </xf>
    <xf numFmtId="0" fontId="2" fillId="5" borderId="77" xfId="5" applyFont="1" applyFill="1" applyBorder="1" applyAlignment="1" applyProtection="1">
      <alignment horizontal="center" vertical="center" wrapText="1" shrinkToFit="1"/>
    </xf>
    <xf numFmtId="0" fontId="2" fillId="5" borderId="16" xfId="5" applyFont="1" applyFill="1" applyBorder="1" applyAlignment="1" applyProtection="1">
      <alignment horizontal="center" vertical="center" wrapText="1" shrinkToFit="1"/>
    </xf>
    <xf numFmtId="0" fontId="2" fillId="5" borderId="78" xfId="5" applyFont="1" applyFill="1" applyBorder="1" applyAlignment="1" applyProtection="1">
      <alignment horizontal="center" vertical="center" wrapText="1" shrinkToFit="1"/>
    </xf>
    <xf numFmtId="0" fontId="2" fillId="5" borderId="79" xfId="5" applyFont="1" applyFill="1" applyBorder="1" applyAlignment="1" applyProtection="1">
      <alignment horizontal="center" vertical="center" wrapText="1" shrinkToFit="1"/>
    </xf>
    <xf numFmtId="0" fontId="2" fillId="5" borderId="18" xfId="5" applyFont="1" applyFill="1" applyBorder="1" applyAlignment="1" applyProtection="1">
      <alignment horizontal="center" vertical="center" wrapText="1" shrinkToFit="1"/>
    </xf>
    <xf numFmtId="0" fontId="2" fillId="5" borderId="80" xfId="5" applyFont="1" applyFill="1" applyBorder="1" applyAlignment="1" applyProtection="1">
      <alignment horizontal="center" vertical="center" wrapText="1" shrinkToFit="1"/>
    </xf>
    <xf numFmtId="0" fontId="18" fillId="6" borderId="6" xfId="5" applyFont="1" applyFill="1" applyBorder="1" applyAlignment="1" applyProtection="1">
      <alignment horizontal="left" vertical="center"/>
    </xf>
    <xf numFmtId="0" fontId="2" fillId="0" borderId="16" xfId="5" applyBorder="1" applyProtection="1"/>
    <xf numFmtId="0" fontId="2" fillId="0" borderId="78" xfId="5" applyBorder="1" applyProtection="1"/>
    <xf numFmtId="0" fontId="2" fillId="0" borderId="56" xfId="5" applyBorder="1" applyProtection="1"/>
    <xf numFmtId="0" fontId="2" fillId="0" borderId="44" xfId="5" applyBorder="1" applyProtection="1"/>
    <xf numFmtId="0" fontId="2" fillId="0" borderId="57" xfId="5" applyBorder="1" applyProtection="1"/>
    <xf numFmtId="0" fontId="2" fillId="0" borderId="18" xfId="5" applyBorder="1" applyProtection="1"/>
    <xf numFmtId="0" fontId="2" fillId="0" borderId="80" xfId="5" applyBorder="1" applyProtection="1"/>
    <xf numFmtId="0" fontId="2" fillId="0" borderId="9" xfId="5" applyBorder="1" applyProtection="1">
      <protection locked="0"/>
    </xf>
    <xf numFmtId="0" fontId="2" fillId="0" borderId="11" xfId="5" applyBorder="1" applyProtection="1">
      <protection locked="0"/>
    </xf>
    <xf numFmtId="0" fontId="18" fillId="6" borderId="87" xfId="5" applyFont="1" applyFill="1" applyBorder="1" applyAlignment="1" applyProtection="1">
      <alignment horizontal="center" vertical="center"/>
    </xf>
    <xf numFmtId="0" fontId="18" fillId="6" borderId="9" xfId="5" applyFont="1" applyFill="1" applyBorder="1" applyAlignment="1" applyProtection="1">
      <alignment horizontal="center" vertical="center"/>
    </xf>
    <xf numFmtId="0" fontId="18" fillId="6" borderId="14" xfId="5" applyFont="1" applyFill="1" applyBorder="1" applyAlignment="1" applyProtection="1">
      <alignment horizontal="center" vertical="center"/>
    </xf>
    <xf numFmtId="0" fontId="17" fillId="3" borderId="77" xfId="5" applyFont="1" applyFill="1" applyBorder="1" applyAlignment="1" applyProtection="1">
      <alignment horizontal="center" vertical="center" wrapText="1"/>
    </xf>
    <xf numFmtId="0" fontId="17" fillId="3" borderId="16" xfId="5" applyFont="1" applyFill="1" applyBorder="1" applyAlignment="1" applyProtection="1">
      <alignment horizontal="center" vertical="center" wrapText="1"/>
    </xf>
    <xf numFmtId="0" fontId="17" fillId="3" borderId="78" xfId="5" applyFont="1" applyFill="1" applyBorder="1" applyAlignment="1" applyProtection="1">
      <alignment horizontal="center" vertical="center" wrapText="1"/>
    </xf>
    <xf numFmtId="0" fontId="17" fillId="3" borderId="79" xfId="5" applyFont="1" applyFill="1" applyBorder="1" applyAlignment="1" applyProtection="1">
      <alignment horizontal="center" vertical="center" wrapText="1"/>
    </xf>
    <xf numFmtId="0" fontId="17" fillId="3" borderId="18" xfId="5" applyFont="1" applyFill="1" applyBorder="1" applyAlignment="1" applyProtection="1">
      <alignment horizontal="center" vertical="center" wrapText="1"/>
    </xf>
    <xf numFmtId="0" fontId="17" fillId="3" borderId="80" xfId="5" applyFont="1" applyFill="1" applyBorder="1" applyAlignment="1" applyProtection="1">
      <alignment horizontal="center" vertical="center" wrapText="1"/>
    </xf>
    <xf numFmtId="0" fontId="18" fillId="6" borderId="101" xfId="5" applyFont="1" applyFill="1" applyBorder="1" applyAlignment="1" applyProtection="1">
      <alignment horizontal="left" vertical="center"/>
    </xf>
    <xf numFmtId="0" fontId="18" fillId="6" borderId="99" xfId="5" applyFont="1" applyFill="1" applyBorder="1" applyAlignment="1" applyProtection="1">
      <alignment horizontal="left" vertical="center"/>
    </xf>
    <xf numFmtId="0" fontId="18" fillId="6" borderId="102" xfId="5" applyFont="1" applyFill="1" applyBorder="1" applyAlignment="1" applyProtection="1">
      <alignment horizontal="left" vertical="center"/>
    </xf>
    <xf numFmtId="44" fontId="18" fillId="6" borderId="98" xfId="5" applyNumberFormat="1" applyFont="1" applyFill="1" applyBorder="1" applyAlignment="1" applyProtection="1">
      <alignment horizontal="left" vertical="center"/>
    </xf>
    <xf numFmtId="44" fontId="18" fillId="6" borderId="99" xfId="5" applyNumberFormat="1" applyFont="1" applyFill="1" applyBorder="1" applyAlignment="1" applyProtection="1">
      <alignment horizontal="left" vertical="center"/>
    </xf>
    <xf numFmtId="44" fontId="18" fillId="6" borderId="100" xfId="5" applyNumberFormat="1" applyFont="1" applyFill="1" applyBorder="1" applyAlignment="1" applyProtection="1">
      <alignment horizontal="left" vertical="center"/>
    </xf>
    <xf numFmtId="0" fontId="11" fillId="6" borderId="64" xfId="5" applyFont="1" applyFill="1" applyBorder="1" applyAlignment="1" applyProtection="1">
      <alignment horizontal="center" vertical="center"/>
    </xf>
    <xf numFmtId="0" fontId="11" fillId="6" borderId="72" xfId="5" applyFont="1" applyFill="1" applyBorder="1" applyAlignment="1" applyProtection="1">
      <alignment horizontal="center" vertical="center"/>
    </xf>
    <xf numFmtId="0" fontId="11" fillId="6" borderId="65" xfId="5" applyFont="1" applyFill="1" applyBorder="1" applyAlignment="1" applyProtection="1">
      <alignment horizontal="center" vertical="center"/>
    </xf>
    <xf numFmtId="0" fontId="11" fillId="6" borderId="66" xfId="5" applyFont="1" applyFill="1" applyBorder="1" applyAlignment="1" applyProtection="1">
      <alignment horizontal="center" vertical="center"/>
    </xf>
    <xf numFmtId="0" fontId="11" fillId="6" borderId="0" xfId="5" applyFont="1" applyFill="1" applyBorder="1" applyAlignment="1" applyProtection="1">
      <alignment horizontal="center" vertical="center"/>
    </xf>
    <xf numFmtId="0" fontId="11" fillId="6" borderId="44" xfId="5" applyFont="1" applyFill="1" applyBorder="1" applyAlignment="1" applyProtection="1">
      <alignment horizontal="center" vertical="center"/>
    </xf>
    <xf numFmtId="0" fontId="11" fillId="6" borderId="69" xfId="5" applyFont="1" applyFill="1" applyBorder="1" applyAlignment="1" applyProtection="1">
      <alignment horizontal="center" vertical="center"/>
    </xf>
    <xf numFmtId="0" fontId="11" fillId="6" borderId="70" xfId="5" applyFont="1" applyFill="1" applyBorder="1" applyAlignment="1" applyProtection="1">
      <alignment horizontal="center" vertical="center"/>
    </xf>
    <xf numFmtId="0" fontId="11" fillId="6" borderId="90" xfId="5" applyFont="1" applyFill="1" applyBorder="1" applyAlignment="1" applyProtection="1">
      <alignment horizontal="center" vertical="center"/>
    </xf>
    <xf numFmtId="0" fontId="11" fillId="6" borderId="65" xfId="5" applyFont="1" applyFill="1" applyBorder="1" applyAlignment="1" applyProtection="1">
      <alignment horizontal="center" vertical="center" wrapText="1"/>
    </xf>
    <xf numFmtId="0" fontId="11" fillId="6" borderId="90" xfId="5" applyFont="1" applyFill="1" applyBorder="1" applyAlignment="1" applyProtection="1">
      <alignment horizontal="center" vertical="center" wrapText="1"/>
    </xf>
    <xf numFmtId="0" fontId="11" fillId="6" borderId="64" xfId="5" applyFont="1" applyFill="1" applyBorder="1" applyAlignment="1" applyProtection="1">
      <alignment horizontal="center" vertical="center" wrapText="1"/>
    </xf>
    <xf numFmtId="0" fontId="11" fillId="6" borderId="72" xfId="5" applyFont="1" applyFill="1" applyBorder="1" applyAlignment="1" applyProtection="1">
      <alignment horizontal="center" vertical="center" wrapText="1"/>
    </xf>
    <xf numFmtId="0" fontId="11" fillId="6" borderId="69" xfId="5" applyFont="1" applyFill="1" applyBorder="1" applyAlignment="1" applyProtection="1">
      <alignment horizontal="center" vertical="center" wrapText="1"/>
    </xf>
    <xf numFmtId="0" fontId="11" fillId="6" borderId="70" xfId="5" applyFont="1" applyFill="1" applyBorder="1" applyAlignment="1" applyProtection="1">
      <alignment horizontal="center" vertical="center" wrapText="1"/>
    </xf>
    <xf numFmtId="0" fontId="11" fillId="11" borderId="64" xfId="5" applyFont="1" applyFill="1" applyBorder="1" applyAlignment="1" applyProtection="1">
      <alignment horizontal="center" vertical="center" wrapText="1"/>
    </xf>
    <xf numFmtId="0" fontId="11" fillId="11" borderId="72" xfId="5" applyFont="1" applyFill="1" applyBorder="1" applyAlignment="1" applyProtection="1">
      <alignment horizontal="center" vertical="center"/>
    </xf>
    <xf numFmtId="0" fontId="11" fillId="11" borderId="66" xfId="5" applyFont="1" applyFill="1" applyBorder="1" applyAlignment="1" applyProtection="1">
      <alignment horizontal="center" vertical="center"/>
    </xf>
    <xf numFmtId="0" fontId="11" fillId="11" borderId="0" xfId="5" applyFont="1" applyFill="1" applyBorder="1" applyAlignment="1" applyProtection="1">
      <alignment horizontal="center" vertical="center"/>
    </xf>
    <xf numFmtId="0" fontId="11" fillId="11" borderId="69" xfId="5" applyFont="1" applyFill="1" applyBorder="1" applyAlignment="1" applyProtection="1">
      <alignment horizontal="center" vertical="center"/>
    </xf>
    <xf numFmtId="44" fontId="2" fillId="2" borderId="58" xfId="1" applyFont="1" applyFill="1" applyBorder="1" applyAlignment="1" applyProtection="1">
      <alignment horizontal="center"/>
    </xf>
    <xf numFmtId="44" fontId="2" fillId="2" borderId="59" xfId="1" applyFont="1" applyFill="1" applyBorder="1" applyAlignment="1" applyProtection="1">
      <alignment horizontal="center"/>
    </xf>
    <xf numFmtId="44" fontId="2" fillId="2" borderId="60" xfId="1" applyFont="1" applyFill="1" applyBorder="1" applyAlignment="1" applyProtection="1">
      <alignment horizontal="center"/>
    </xf>
    <xf numFmtId="0" fontId="11" fillId="7" borderId="64" xfId="5" applyFont="1" applyFill="1" applyBorder="1" applyAlignment="1" applyProtection="1">
      <alignment horizontal="center" vertical="center" wrapText="1"/>
    </xf>
    <xf numFmtId="0" fontId="11" fillId="7" borderId="65" xfId="5" applyFont="1" applyFill="1" applyBorder="1" applyAlignment="1" applyProtection="1">
      <alignment horizontal="center" vertical="center" wrapText="1"/>
    </xf>
    <xf numFmtId="0" fontId="11" fillId="7" borderId="66" xfId="5" applyFont="1" applyFill="1" applyBorder="1" applyAlignment="1" applyProtection="1">
      <alignment horizontal="center" vertical="center" wrapText="1"/>
    </xf>
    <xf numFmtId="0" fontId="11" fillId="7" borderId="44" xfId="5" applyFont="1" applyFill="1" applyBorder="1" applyAlignment="1" applyProtection="1">
      <alignment horizontal="center" vertical="center" wrapText="1"/>
    </xf>
    <xf numFmtId="44" fontId="2" fillId="11" borderId="61" xfId="1" applyFont="1" applyFill="1" applyBorder="1" applyAlignment="1" applyProtection="1">
      <alignment horizontal="center"/>
    </xf>
    <xf numFmtId="44" fontId="2" fillId="11" borderId="62" xfId="1" applyFont="1" applyFill="1" applyBorder="1" applyAlignment="1" applyProtection="1">
      <alignment horizontal="center"/>
    </xf>
    <xf numFmtId="44" fontId="2" fillId="11" borderId="63" xfId="1" applyFont="1" applyFill="1" applyBorder="1" applyAlignment="1" applyProtection="1">
      <alignment horizontal="center"/>
    </xf>
    <xf numFmtId="44" fontId="2" fillId="6" borderId="61" xfId="1" applyFont="1" applyFill="1" applyBorder="1" applyAlignment="1" applyProtection="1">
      <alignment horizontal="center"/>
    </xf>
    <xf numFmtId="44" fontId="2" fillId="6" borderId="62" xfId="1" applyFont="1" applyFill="1" applyBorder="1" applyAlignment="1" applyProtection="1">
      <alignment horizontal="center"/>
    </xf>
    <xf numFmtId="44" fontId="2" fillId="6" borderId="63" xfId="1" applyFont="1" applyFill="1" applyBorder="1" applyAlignment="1" applyProtection="1">
      <alignment horizontal="center"/>
    </xf>
    <xf numFmtId="44" fontId="2" fillId="7" borderId="61" xfId="1" applyFont="1" applyFill="1" applyBorder="1" applyAlignment="1" applyProtection="1">
      <alignment horizontal="center"/>
    </xf>
    <xf numFmtId="44" fontId="2" fillId="7" borderId="62" xfId="1" applyFont="1" applyFill="1" applyBorder="1" applyAlignment="1" applyProtection="1">
      <alignment horizontal="center"/>
    </xf>
    <xf numFmtId="44" fontId="2" fillId="7" borderId="63" xfId="1" applyFont="1" applyFill="1" applyBorder="1" applyAlignment="1" applyProtection="1">
      <alignment horizontal="center"/>
    </xf>
    <xf numFmtId="44" fontId="2" fillId="5" borderId="61" xfId="1" applyFont="1" applyFill="1" applyBorder="1" applyAlignment="1" applyProtection="1">
      <alignment horizontal="center"/>
    </xf>
    <xf numFmtId="44" fontId="2" fillId="5" borderId="62" xfId="1" applyFont="1" applyFill="1" applyBorder="1" applyAlignment="1" applyProtection="1">
      <alignment horizontal="center"/>
    </xf>
    <xf numFmtId="44" fontId="2" fillId="5" borderId="63" xfId="1" applyFont="1" applyFill="1" applyBorder="1" applyAlignment="1" applyProtection="1">
      <alignment horizontal="center"/>
    </xf>
    <xf numFmtId="0" fontId="11" fillId="7" borderId="61" xfId="5" applyFont="1" applyFill="1" applyBorder="1" applyAlignment="1" applyProtection="1">
      <alignment horizontal="center" vertical="center" wrapText="1"/>
    </xf>
    <xf numFmtId="0" fontId="11" fillId="7" borderId="62" xfId="5" applyFont="1" applyFill="1" applyBorder="1" applyAlignment="1" applyProtection="1">
      <alignment horizontal="center" vertical="center" wrapText="1"/>
    </xf>
    <xf numFmtId="0" fontId="11" fillId="6" borderId="61" xfId="5" applyFont="1" applyFill="1" applyBorder="1" applyAlignment="1" applyProtection="1">
      <alignment horizontal="center" vertical="center" textRotation="90"/>
    </xf>
    <xf numFmtId="0" fontId="11" fillId="6" borderId="62" xfId="5" applyFont="1" applyFill="1" applyBorder="1" applyAlignment="1" applyProtection="1">
      <alignment horizontal="center" vertical="center" textRotation="90"/>
    </xf>
    <xf numFmtId="0" fontId="11" fillId="5" borderId="64" xfId="5" applyFont="1" applyFill="1" applyBorder="1" applyAlignment="1" applyProtection="1">
      <alignment horizontal="center" vertical="center" wrapText="1"/>
    </xf>
    <xf numFmtId="0" fontId="11" fillId="5" borderId="72" xfId="5" applyFont="1" applyFill="1" applyBorder="1" applyAlignment="1" applyProtection="1">
      <alignment horizontal="center" vertical="center" wrapText="1"/>
    </xf>
    <xf numFmtId="0" fontId="11" fillId="5" borderId="65" xfId="5" applyFont="1" applyFill="1" applyBorder="1" applyAlignment="1" applyProtection="1">
      <alignment horizontal="center" vertical="center" wrapText="1"/>
    </xf>
    <xf numFmtId="0" fontId="11" fillId="5" borderId="66" xfId="5" applyFont="1" applyFill="1" applyBorder="1" applyAlignment="1" applyProtection="1">
      <alignment horizontal="center" vertical="center" wrapText="1"/>
    </xf>
    <xf numFmtId="0" fontId="11" fillId="5" borderId="0" xfId="5" applyFont="1" applyFill="1" applyBorder="1" applyAlignment="1" applyProtection="1">
      <alignment horizontal="center" vertical="center" wrapText="1"/>
    </xf>
    <xf numFmtId="0" fontId="11" fillId="5" borderId="44" xfId="5" applyFont="1" applyFill="1" applyBorder="1" applyAlignment="1" applyProtection="1">
      <alignment horizontal="center" vertical="center" wrapText="1"/>
    </xf>
    <xf numFmtId="0" fontId="11" fillId="5" borderId="69" xfId="5" applyFont="1" applyFill="1" applyBorder="1" applyAlignment="1" applyProtection="1">
      <alignment horizontal="center" vertical="center" wrapText="1"/>
    </xf>
    <xf numFmtId="0" fontId="11" fillId="5" borderId="70" xfId="5" applyFont="1" applyFill="1" applyBorder="1" applyAlignment="1" applyProtection="1">
      <alignment horizontal="center" vertical="center" wrapText="1"/>
    </xf>
    <xf numFmtId="0" fontId="11" fillId="5" borderId="90" xfId="5" applyFont="1" applyFill="1" applyBorder="1" applyAlignment="1" applyProtection="1">
      <alignment horizontal="center" vertical="center" wrapText="1"/>
    </xf>
    <xf numFmtId="44" fontId="2" fillId="8" borderId="64" xfId="1" applyFont="1" applyFill="1" applyBorder="1" applyAlignment="1" applyProtection="1">
      <alignment horizontal="center"/>
    </xf>
    <xf numFmtId="44" fontId="2" fillId="8" borderId="72" xfId="1" applyFont="1" applyFill="1" applyBorder="1" applyAlignment="1" applyProtection="1">
      <alignment horizontal="center"/>
    </xf>
    <xf numFmtId="44" fontId="2" fillId="8" borderId="65" xfId="1" applyFont="1" applyFill="1" applyBorder="1" applyAlignment="1" applyProtection="1">
      <alignment horizontal="center"/>
    </xf>
    <xf numFmtId="44" fontId="2" fillId="8" borderId="66" xfId="1" applyFont="1" applyFill="1" applyBorder="1" applyAlignment="1" applyProtection="1">
      <alignment horizontal="center"/>
    </xf>
    <xf numFmtId="44" fontId="2" fillId="8" borderId="0" xfId="1" applyFont="1" applyFill="1" applyBorder="1" applyAlignment="1" applyProtection="1">
      <alignment horizontal="center"/>
    </xf>
    <xf numFmtId="44" fontId="2" fillId="8" borderId="44" xfId="1" applyFont="1" applyFill="1" applyBorder="1" applyAlignment="1" applyProtection="1">
      <alignment horizontal="center"/>
    </xf>
    <xf numFmtId="44" fontId="2" fillId="8" borderId="69" xfId="1" applyFont="1" applyFill="1" applyBorder="1" applyAlignment="1" applyProtection="1">
      <alignment horizontal="center"/>
    </xf>
    <xf numFmtId="44" fontId="2" fillId="8" borderId="70" xfId="1" applyFont="1" applyFill="1" applyBorder="1" applyAlignment="1" applyProtection="1">
      <alignment horizontal="center"/>
    </xf>
    <xf numFmtId="44" fontId="2" fillId="8" borderId="90" xfId="1" applyFont="1" applyFill="1" applyBorder="1" applyAlignment="1" applyProtection="1">
      <alignment horizontal="center"/>
    </xf>
    <xf numFmtId="0" fontId="2" fillId="2" borderId="24" xfId="5" applyFont="1" applyFill="1" applyBorder="1" applyAlignment="1" applyProtection="1">
      <alignment shrinkToFit="1"/>
      <protection locked="0"/>
    </xf>
    <xf numFmtId="0" fontId="2" fillId="2" borderId="15" xfId="5" applyFont="1" applyFill="1" applyBorder="1" applyAlignment="1" applyProtection="1">
      <alignment shrinkToFit="1"/>
      <protection locked="0"/>
    </xf>
    <xf numFmtId="0" fontId="18" fillId="6" borderId="48" xfId="5" applyFont="1" applyFill="1" applyBorder="1" applyAlignment="1" applyProtection="1">
      <alignment horizontal="left" vertical="center"/>
    </xf>
    <xf numFmtId="44" fontId="18" fillId="6" borderId="51" xfId="5" applyNumberFormat="1" applyFont="1" applyFill="1" applyBorder="1" applyAlignment="1" applyProtection="1">
      <alignment horizontal="left" vertical="center"/>
    </xf>
    <xf numFmtId="0" fontId="18" fillId="6" borderId="24" xfId="5" applyFont="1" applyFill="1" applyBorder="1" applyAlignment="1" applyProtection="1">
      <alignment horizontal="left" vertical="center"/>
    </xf>
    <xf numFmtId="44" fontId="18" fillId="6" borderId="15" xfId="5" applyNumberFormat="1" applyFont="1" applyFill="1" applyBorder="1" applyAlignment="1" applyProtection="1">
      <alignment horizontal="left" vertical="center"/>
    </xf>
    <xf numFmtId="0" fontId="15" fillId="4" borderId="24" xfId="5" applyFont="1" applyFill="1" applyBorder="1" applyAlignment="1" applyProtection="1">
      <alignment horizontal="center" vertical="center" wrapText="1"/>
    </xf>
    <xf numFmtId="0" fontId="15" fillId="4" borderId="15" xfId="5" applyFont="1" applyFill="1" applyBorder="1" applyAlignment="1" applyProtection="1">
      <alignment horizontal="center" vertical="center" wrapText="1"/>
    </xf>
    <xf numFmtId="0" fontId="17" fillId="3" borderId="24" xfId="5" applyFont="1" applyFill="1" applyBorder="1" applyAlignment="1" applyProtection="1">
      <alignment horizontal="center" vertical="center" wrapText="1"/>
    </xf>
    <xf numFmtId="0" fontId="17" fillId="3" borderId="15" xfId="5" applyFont="1" applyFill="1" applyBorder="1" applyAlignment="1" applyProtection="1">
      <alignment horizontal="center" vertical="center" wrapText="1"/>
    </xf>
    <xf numFmtId="0" fontId="11" fillId="3" borderId="20" xfId="5" applyFont="1" applyFill="1" applyBorder="1" applyAlignment="1" applyProtection="1">
      <alignment horizontal="center" vertical="center" wrapText="1"/>
    </xf>
    <xf numFmtId="0" fontId="11" fillId="3" borderId="1" xfId="5" applyFont="1" applyFill="1" applyBorder="1" applyAlignment="1" applyProtection="1">
      <alignment horizontal="center" vertical="center" wrapText="1"/>
    </xf>
    <xf numFmtId="0" fontId="11" fillId="3" borderId="21" xfId="5" applyFont="1" applyFill="1" applyBorder="1" applyAlignment="1" applyProtection="1">
      <alignment horizontal="center" vertical="center" wrapText="1"/>
    </xf>
    <xf numFmtId="0" fontId="11" fillId="3" borderId="19" xfId="5" applyFont="1" applyFill="1" applyBorder="1" applyAlignment="1" applyProtection="1">
      <alignment horizontal="center" vertical="center" wrapText="1"/>
    </xf>
    <xf numFmtId="0" fontId="11" fillId="3" borderId="2" xfId="5" applyFont="1" applyFill="1" applyBorder="1" applyAlignment="1" applyProtection="1">
      <alignment horizontal="center" vertical="center" wrapText="1"/>
    </xf>
    <xf numFmtId="0" fontId="11" fillId="3" borderId="22" xfId="5" applyFont="1" applyFill="1" applyBorder="1" applyAlignment="1" applyProtection="1">
      <alignment horizontal="center" vertical="center" wrapText="1"/>
    </xf>
    <xf numFmtId="0" fontId="17" fillId="3" borderId="20" xfId="5" applyFont="1" applyFill="1" applyBorder="1" applyAlignment="1" applyProtection="1">
      <alignment horizontal="center" vertical="center" wrapText="1"/>
    </xf>
    <xf numFmtId="0" fontId="17" fillId="3" borderId="19" xfId="5" applyFont="1" applyFill="1" applyBorder="1" applyAlignment="1" applyProtection="1">
      <alignment horizontal="center" vertical="center" wrapText="1"/>
    </xf>
    <xf numFmtId="0" fontId="17" fillId="3" borderId="21" xfId="5" applyFont="1" applyFill="1" applyBorder="1" applyAlignment="1" applyProtection="1">
      <alignment horizontal="center" vertical="center" wrapText="1"/>
    </xf>
    <xf numFmtId="0" fontId="17" fillId="3" borderId="22" xfId="5" applyFont="1" applyFill="1" applyBorder="1" applyAlignment="1" applyProtection="1">
      <alignment horizontal="center" vertical="center" wrapText="1"/>
    </xf>
    <xf numFmtId="0" fontId="2" fillId="0" borderId="19" xfId="5" applyBorder="1" applyProtection="1"/>
    <xf numFmtId="0" fontId="2" fillId="0" borderId="2" xfId="5" applyBorder="1" applyProtection="1"/>
    <xf numFmtId="0" fontId="2" fillId="0" borderId="22" xfId="5" applyBorder="1" applyProtection="1"/>
    <xf numFmtId="0" fontId="2" fillId="0" borderId="15" xfId="5" applyBorder="1" applyProtection="1">
      <protection locked="0"/>
    </xf>
    <xf numFmtId="0" fontId="18" fillId="6" borderId="24" xfId="5" applyFont="1" applyFill="1" applyBorder="1" applyAlignment="1" applyProtection="1">
      <alignment horizontal="center" vertical="center"/>
    </xf>
    <xf numFmtId="0" fontId="6" fillId="13" borderId="26" xfId="5" applyFont="1" applyFill="1" applyBorder="1" applyAlignment="1" applyProtection="1">
      <alignment horizontal="center" vertical="center" wrapText="1" shrinkToFit="1"/>
    </xf>
    <xf numFmtId="0" fontId="6" fillId="13" borderId="27" xfId="5" applyFont="1" applyFill="1" applyBorder="1" applyAlignment="1" applyProtection="1">
      <alignment horizontal="center" vertical="center" wrapText="1" shrinkToFit="1"/>
    </xf>
    <xf numFmtId="0" fontId="6" fillId="13" borderId="23" xfId="5" applyFont="1" applyFill="1" applyBorder="1" applyAlignment="1" applyProtection="1">
      <alignment horizontal="center" vertical="center" wrapText="1" shrinkToFit="1"/>
    </xf>
    <xf numFmtId="0" fontId="6" fillId="13" borderId="1" xfId="5" applyFont="1" applyFill="1" applyBorder="1" applyAlignment="1" applyProtection="1">
      <alignment horizontal="center" vertical="center" wrapText="1" shrinkToFit="1"/>
    </xf>
    <xf numFmtId="0" fontId="6" fillId="13" borderId="0" xfId="5" applyFont="1" applyFill="1" applyBorder="1" applyAlignment="1" applyProtection="1">
      <alignment horizontal="center" vertical="center" wrapText="1" shrinkToFit="1"/>
    </xf>
    <xf numFmtId="0" fontId="6" fillId="13" borderId="2" xfId="5" applyFont="1" applyFill="1" applyBorder="1" applyAlignment="1" applyProtection="1">
      <alignment horizontal="center" vertical="center" wrapText="1" shrinkToFit="1"/>
    </xf>
    <xf numFmtId="0" fontId="2" fillId="5" borderId="20" xfId="5" applyFont="1" applyFill="1" applyBorder="1" applyAlignment="1" applyProtection="1">
      <alignment horizontal="center" vertical="center" wrapText="1" shrinkToFit="1"/>
    </xf>
    <xf numFmtId="0" fontId="2" fillId="5" borderId="19" xfId="5" applyFont="1" applyFill="1" applyBorder="1" applyAlignment="1" applyProtection="1">
      <alignment horizontal="center" vertical="center" wrapText="1" shrinkToFit="1"/>
    </xf>
    <xf numFmtId="0" fontId="2" fillId="5" borderId="21" xfId="5" applyFont="1" applyFill="1" applyBorder="1" applyAlignment="1" applyProtection="1">
      <alignment horizontal="center" vertical="center" wrapText="1" shrinkToFit="1"/>
    </xf>
    <xf numFmtId="0" fontId="2" fillId="5" borderId="22" xfId="5" applyFont="1" applyFill="1" applyBorder="1" applyAlignment="1" applyProtection="1">
      <alignment horizontal="center" vertical="center" wrapText="1" shrinkToFit="1"/>
    </xf>
    <xf numFmtId="0" fontId="17" fillId="6" borderId="12" xfId="5" applyFont="1" applyFill="1" applyBorder="1" applyAlignment="1" applyProtection="1">
      <alignment horizontal="center" vertical="center" wrapText="1"/>
    </xf>
    <xf numFmtId="0" fontId="17" fillId="6" borderId="25" xfId="5" applyFont="1" applyFill="1" applyBorder="1" applyAlignment="1" applyProtection="1">
      <alignment horizontal="center" vertical="center" wrapText="1"/>
    </xf>
    <xf numFmtId="0" fontId="11" fillId="6" borderId="20" xfId="5" applyFont="1" applyFill="1" applyBorder="1" applyAlignment="1" applyProtection="1">
      <alignment horizontal="center" vertical="center" wrapText="1"/>
    </xf>
    <xf numFmtId="0" fontId="11" fillId="6" borderId="1" xfId="5" applyFont="1" applyFill="1" applyBorder="1" applyAlignment="1" applyProtection="1">
      <alignment horizontal="center" vertical="center" wrapText="1"/>
    </xf>
    <xf numFmtId="0" fontId="11" fillId="6" borderId="21" xfId="5" applyFont="1" applyFill="1" applyBorder="1" applyAlignment="1" applyProtection="1">
      <alignment horizontal="center" vertical="center" wrapText="1"/>
    </xf>
    <xf numFmtId="0" fontId="11" fillId="6" borderId="19" xfId="5" applyFont="1" applyFill="1" applyBorder="1" applyAlignment="1" applyProtection="1">
      <alignment horizontal="center" vertical="center" wrapText="1"/>
    </xf>
    <xf numFmtId="0" fontId="11" fillId="6" borderId="2" xfId="5" applyFont="1" applyFill="1" applyBorder="1" applyAlignment="1" applyProtection="1">
      <alignment horizontal="center" vertical="center" wrapText="1"/>
    </xf>
    <xf numFmtId="0" fontId="11" fillId="6" borderId="22" xfId="5" applyFont="1" applyFill="1" applyBorder="1" applyAlignment="1" applyProtection="1">
      <alignment horizontal="center" vertical="center" wrapText="1"/>
    </xf>
    <xf numFmtId="44" fontId="2" fillId="13" borderId="61" xfId="1" applyFont="1" applyFill="1" applyBorder="1" applyAlignment="1" applyProtection="1">
      <alignment horizontal="center"/>
    </xf>
    <xf numFmtId="44" fontId="2" fillId="13" borderId="62" xfId="1" applyFont="1" applyFill="1" applyBorder="1" applyAlignment="1" applyProtection="1">
      <alignment horizontal="center"/>
    </xf>
    <xf numFmtId="44" fontId="2" fillId="13" borderId="63" xfId="1" applyFont="1" applyFill="1" applyBorder="1" applyAlignment="1" applyProtection="1">
      <alignment horizontal="center"/>
    </xf>
    <xf numFmtId="0" fontId="11" fillId="13" borderId="64" xfId="5" applyFont="1" applyFill="1" applyBorder="1" applyAlignment="1" applyProtection="1">
      <alignment horizontal="center" vertical="center" wrapText="1"/>
    </xf>
    <xf numFmtId="0" fontId="11" fillId="13" borderId="72" xfId="5" applyFont="1" applyFill="1" applyBorder="1" applyAlignment="1" applyProtection="1">
      <alignment horizontal="center" vertical="center"/>
    </xf>
    <xf numFmtId="0" fontId="11" fillId="13" borderId="66" xfId="5" applyFont="1" applyFill="1" applyBorder="1" applyAlignment="1" applyProtection="1">
      <alignment horizontal="center" vertical="center"/>
    </xf>
    <xf numFmtId="0" fontId="11" fillId="13" borderId="0" xfId="5" applyFont="1" applyFill="1" applyBorder="1" applyAlignment="1" applyProtection="1">
      <alignment horizontal="center" vertical="center"/>
    </xf>
    <xf numFmtId="0" fontId="11" fillId="13" borderId="69" xfId="5" applyFont="1" applyFill="1" applyBorder="1" applyAlignment="1" applyProtection="1">
      <alignment horizontal="center" vertical="center"/>
    </xf>
    <xf numFmtId="0" fontId="6" fillId="9" borderId="26" xfId="5" applyFont="1" applyFill="1" applyBorder="1" applyAlignment="1" applyProtection="1">
      <alignment horizontal="center" vertical="center" wrapText="1" shrinkToFit="1"/>
    </xf>
    <xf numFmtId="0" fontId="6" fillId="9" borderId="27" xfId="5" applyFont="1" applyFill="1" applyBorder="1" applyAlignment="1" applyProtection="1">
      <alignment horizontal="center" vertical="center" wrapText="1" shrinkToFit="1"/>
    </xf>
    <xf numFmtId="0" fontId="6" fillId="9" borderId="23" xfId="5" applyFont="1" applyFill="1" applyBorder="1" applyAlignment="1" applyProtection="1">
      <alignment horizontal="center" vertical="center" wrapText="1" shrinkToFit="1"/>
    </xf>
    <xf numFmtId="0" fontId="6" fillId="9" borderId="1" xfId="5" applyFont="1" applyFill="1" applyBorder="1" applyAlignment="1" applyProtection="1">
      <alignment horizontal="center" vertical="center" wrapText="1" shrinkToFit="1"/>
    </xf>
    <xf numFmtId="0" fontId="6" fillId="9" borderId="0" xfId="5" applyFont="1" applyFill="1" applyBorder="1" applyAlignment="1" applyProtection="1">
      <alignment horizontal="center" vertical="center" wrapText="1" shrinkToFit="1"/>
    </xf>
    <xf numFmtId="0" fontId="6" fillId="9" borderId="2" xfId="5" applyFont="1" applyFill="1" applyBorder="1" applyAlignment="1" applyProtection="1">
      <alignment horizontal="center" vertical="center" wrapText="1" shrinkToFit="1"/>
    </xf>
    <xf numFmtId="44" fontId="2" fillId="9" borderId="61" xfId="1" applyFont="1" applyFill="1" applyBorder="1" applyAlignment="1" applyProtection="1">
      <alignment horizontal="center"/>
    </xf>
    <xf numFmtId="44" fontId="2" fillId="9" borderId="62" xfId="1" applyFont="1" applyFill="1" applyBorder="1" applyAlignment="1" applyProtection="1">
      <alignment horizontal="center"/>
    </xf>
    <xf numFmtId="44" fontId="2" fillId="9" borderId="63" xfId="1" applyFont="1" applyFill="1" applyBorder="1" applyAlignment="1" applyProtection="1">
      <alignment horizontal="center"/>
    </xf>
    <xf numFmtId="0" fontId="11" fillId="9" borderId="64" xfId="5" applyFont="1" applyFill="1" applyBorder="1" applyAlignment="1" applyProtection="1">
      <alignment horizontal="center" vertical="center" wrapText="1"/>
    </xf>
    <xf numFmtId="0" fontId="11" fillId="9" borderId="72" xfId="5" applyFont="1" applyFill="1" applyBorder="1" applyAlignment="1" applyProtection="1">
      <alignment horizontal="center" vertical="center"/>
    </xf>
    <xf numFmtId="0" fontId="11" fillId="9" borderId="66" xfId="5" applyFont="1" applyFill="1" applyBorder="1" applyAlignment="1" applyProtection="1">
      <alignment horizontal="center" vertical="center"/>
    </xf>
    <xf numFmtId="0" fontId="11" fillId="9" borderId="0" xfId="5" applyFont="1" applyFill="1" applyBorder="1" applyAlignment="1" applyProtection="1">
      <alignment horizontal="center" vertical="center"/>
    </xf>
    <xf numFmtId="0" fontId="11" fillId="9" borderId="69" xfId="5" applyFont="1" applyFill="1" applyBorder="1" applyAlignment="1" applyProtection="1">
      <alignment horizontal="center" vertical="center"/>
    </xf>
    <xf numFmtId="0" fontId="11" fillId="14" borderId="93" xfId="7" applyFont="1" applyFill="1" applyBorder="1" applyAlignment="1">
      <alignment horizontal="center" vertical="center" wrapText="1" shrinkToFit="1"/>
    </xf>
    <xf numFmtId="0" fontId="11" fillId="14" borderId="94" xfId="7" applyFont="1" applyFill="1" applyBorder="1" applyAlignment="1">
      <alignment horizontal="center" vertical="center" wrapText="1" shrinkToFit="1"/>
    </xf>
    <xf numFmtId="0" fontId="11" fillId="14" borderId="95" xfId="7" applyFont="1" applyFill="1" applyBorder="1" applyAlignment="1">
      <alignment horizontal="center" vertical="center" wrapText="1" shrinkToFit="1"/>
    </xf>
    <xf numFmtId="0" fontId="11" fillId="6" borderId="93" xfId="7" applyFont="1" applyFill="1" applyBorder="1" applyAlignment="1">
      <alignment horizontal="center" vertical="center" textRotation="90" wrapText="1" shrinkToFit="1"/>
    </xf>
    <xf numFmtId="0" fontId="11" fillId="6" borderId="94" xfId="7" applyFont="1" applyFill="1" applyBorder="1" applyAlignment="1">
      <alignment horizontal="center" vertical="center" textRotation="90" wrapText="1" shrinkToFit="1"/>
    </xf>
    <xf numFmtId="0" fontId="11" fillId="6" borderId="95" xfId="7" applyFont="1" applyFill="1" applyBorder="1" applyAlignment="1">
      <alignment horizontal="center" vertical="center" textRotation="90" wrapText="1" shrinkToFit="1"/>
    </xf>
    <xf numFmtId="0" fontId="6" fillId="14" borderId="82" xfId="7" applyFont="1" applyFill="1" applyBorder="1" applyAlignment="1">
      <alignment horizontal="center" vertical="center" wrapText="1" shrinkToFit="1"/>
    </xf>
    <xf numFmtId="0" fontId="6" fillId="14" borderId="43" xfId="7" applyFont="1" applyFill="1" applyBorder="1" applyAlignment="1">
      <alignment horizontal="center" vertical="center" wrapText="1" shrinkToFit="1"/>
    </xf>
    <xf numFmtId="0" fontId="6" fillId="14" borderId="83" xfId="7" applyFont="1" applyFill="1" applyBorder="1" applyAlignment="1">
      <alignment horizontal="center" vertical="center" wrapText="1" shrinkToFit="1"/>
    </xf>
    <xf numFmtId="0" fontId="6" fillId="14" borderId="84" xfId="7" applyFont="1" applyFill="1" applyBorder="1" applyAlignment="1">
      <alignment horizontal="center" vertical="center" wrapText="1" shrinkToFit="1"/>
    </xf>
    <xf numFmtId="0" fontId="6" fillId="14" borderId="85" xfId="7" applyFont="1" applyFill="1" applyBorder="1" applyAlignment="1">
      <alignment horizontal="center" vertical="center" wrapText="1" shrinkToFit="1"/>
    </xf>
    <xf numFmtId="0" fontId="6" fillId="14" borderId="86" xfId="7" applyFont="1" applyFill="1" applyBorder="1" applyAlignment="1">
      <alignment horizontal="center" vertical="center" wrapText="1" shrinkToFit="1"/>
    </xf>
    <xf numFmtId="0" fontId="2" fillId="0" borderId="82" xfId="7" applyFont="1" applyFill="1" applyBorder="1" applyAlignment="1">
      <alignment horizontal="center" vertical="center" wrapText="1" shrinkToFit="1"/>
    </xf>
    <xf numFmtId="0" fontId="2" fillId="0" borderId="43" xfId="7" applyFont="1" applyFill="1" applyBorder="1" applyAlignment="1">
      <alignment horizontal="center" vertical="center" wrapText="1" shrinkToFit="1"/>
    </xf>
    <xf numFmtId="0" fontId="2" fillId="0" borderId="83" xfId="7" applyFont="1" applyFill="1" applyBorder="1" applyAlignment="1">
      <alignment horizontal="center" vertical="center" wrapText="1" shrinkToFit="1"/>
    </xf>
    <xf numFmtId="0" fontId="2" fillId="0" borderId="37" xfId="7" applyFont="1" applyFill="1" applyBorder="1" applyAlignment="1">
      <alignment horizontal="center" vertical="center" wrapText="1" shrinkToFit="1"/>
    </xf>
    <xf numFmtId="0" fontId="2" fillId="0" borderId="6" xfId="7" applyFont="1" applyFill="1" applyBorder="1" applyAlignment="1">
      <alignment horizontal="center" vertical="center" wrapText="1" shrinkToFit="1"/>
    </xf>
    <xf numFmtId="0" fontId="2" fillId="0" borderId="74" xfId="7" applyFont="1" applyFill="1" applyBorder="1" applyAlignment="1">
      <alignment horizontal="center" vertical="center" wrapText="1" shrinkToFit="1"/>
    </xf>
    <xf numFmtId="0" fontId="11" fillId="6" borderId="64" xfId="7" applyFont="1" applyFill="1" applyBorder="1" applyAlignment="1">
      <alignment horizontal="center" vertical="center" wrapText="1" shrinkToFit="1"/>
    </xf>
    <xf numFmtId="0" fontId="11" fillId="6" borderId="65" xfId="7" applyFont="1" applyFill="1" applyBorder="1" applyAlignment="1">
      <alignment horizontal="center" vertical="center" wrapText="1" shrinkToFit="1"/>
    </xf>
    <xf numFmtId="0" fontId="11" fillId="6" borderId="66" xfId="7" applyFont="1" applyFill="1" applyBorder="1" applyAlignment="1">
      <alignment horizontal="center" vertical="center" wrapText="1" shrinkToFit="1"/>
    </xf>
    <xf numFmtId="0" fontId="11" fillId="6" borderId="44" xfId="7" applyFont="1" applyFill="1" applyBorder="1" applyAlignment="1">
      <alignment horizontal="center" vertical="center" wrapText="1" shrinkToFit="1"/>
    </xf>
    <xf numFmtId="0" fontId="11" fillId="6" borderId="69" xfId="7" applyFont="1" applyFill="1" applyBorder="1" applyAlignment="1">
      <alignment horizontal="center" vertical="center" wrapText="1" shrinkToFit="1"/>
    </xf>
    <xf numFmtId="0" fontId="11" fillId="6" borderId="90" xfId="7" applyFont="1" applyFill="1" applyBorder="1" applyAlignment="1">
      <alignment horizontal="center" vertical="center" wrapText="1" shrinkToFit="1"/>
    </xf>
    <xf numFmtId="0" fontId="11" fillId="6" borderId="97" xfId="7" applyFont="1" applyFill="1" applyBorder="1" applyAlignment="1">
      <alignment horizontal="center" vertical="center" wrapText="1" shrinkToFit="1"/>
    </xf>
    <xf numFmtId="0" fontId="11" fillId="6" borderId="43" xfId="7" applyFont="1" applyFill="1" applyBorder="1" applyAlignment="1">
      <alignment horizontal="center" vertical="center" wrapText="1" shrinkToFit="1"/>
    </xf>
    <xf numFmtId="0" fontId="11" fillId="6" borderId="83" xfId="7" applyFont="1" applyFill="1" applyBorder="1" applyAlignment="1">
      <alignment horizontal="center" vertical="center" wrapText="1" shrinkToFit="1"/>
    </xf>
    <xf numFmtId="0" fontId="11" fillId="6" borderId="14" xfId="7" applyFont="1" applyFill="1" applyBorder="1" applyAlignment="1">
      <alignment horizontal="center" vertical="center" wrapText="1" shrinkToFit="1"/>
    </xf>
    <xf numFmtId="0" fontId="11" fillId="6" borderId="6" xfId="7" applyFont="1" applyFill="1" applyBorder="1" applyAlignment="1">
      <alignment horizontal="center" vertical="center" wrapText="1" shrinkToFit="1"/>
    </xf>
    <xf numFmtId="0" fontId="11" fillId="6" borderId="74" xfId="7" applyFont="1" applyFill="1" applyBorder="1" applyAlignment="1">
      <alignment horizontal="center" vertical="center" wrapText="1" shrinkToFit="1"/>
    </xf>
    <xf numFmtId="0" fontId="11" fillId="6" borderId="52" xfId="7" applyFont="1" applyFill="1" applyBorder="1" applyAlignment="1">
      <alignment horizontal="center" vertical="center" wrapText="1" shrinkToFit="1"/>
    </xf>
    <xf numFmtId="0" fontId="11" fillId="6" borderId="42" xfId="7" applyFont="1" applyFill="1" applyBorder="1" applyAlignment="1">
      <alignment horizontal="center" vertical="center" wrapText="1" shrinkToFit="1"/>
    </xf>
    <xf numFmtId="0" fontId="11" fillId="6" borderId="96" xfId="7" applyFont="1" applyFill="1" applyBorder="1" applyAlignment="1">
      <alignment horizontal="center" vertical="center" wrapText="1" shrinkToFit="1"/>
    </xf>
    <xf numFmtId="0" fontId="11" fillId="14" borderId="65" xfId="7" applyFont="1" applyFill="1" applyBorder="1" applyAlignment="1">
      <alignment horizontal="center" vertical="center" wrapText="1" shrinkToFit="1"/>
    </xf>
    <xf numFmtId="0" fontId="11" fillId="14" borderId="44" xfId="7" applyFont="1" applyFill="1" applyBorder="1" applyAlignment="1">
      <alignment horizontal="center" vertical="center" wrapText="1" shrinkToFit="1"/>
    </xf>
    <xf numFmtId="0" fontId="11" fillId="14" borderId="90" xfId="7" applyFont="1" applyFill="1" applyBorder="1" applyAlignment="1">
      <alignment horizontal="center" vertical="center" wrapText="1" shrinkToFit="1"/>
    </xf>
  </cellXfs>
  <cellStyles count="8">
    <cellStyle name="Currency 2" xfId="1"/>
    <cellStyle name="Hyperlink" xfId="2" builtinId="8"/>
    <cellStyle name="Hyperlink 2" xfId="3"/>
    <cellStyle name="Normal" xfId="0" builtinId="0"/>
    <cellStyle name="Normal 2" xfId="4"/>
    <cellStyle name="Normal 3" xfId="5"/>
    <cellStyle name="Normal 4" xfId="7"/>
    <cellStyle name="Percent 2" xfId="6"/>
  </cellStyles>
  <dxfs count="2">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28575</xdr:colOff>
      <xdr:row>21</xdr:row>
      <xdr:rowOff>66676</xdr:rowOff>
    </xdr:from>
    <xdr:to>
      <xdr:col>9</xdr:col>
      <xdr:colOff>704850</xdr:colOff>
      <xdr:row>24</xdr:row>
      <xdr:rowOff>228600</xdr:rowOff>
    </xdr:to>
    <xdr:sp macro="" textlink="">
      <xdr:nvSpPr>
        <xdr:cNvPr id="4" name="AutoShape 23"/>
        <xdr:cNvSpPr>
          <a:spLocks noChangeArrowheads="1"/>
        </xdr:cNvSpPr>
      </xdr:nvSpPr>
      <xdr:spPr bwMode="auto">
        <a:xfrm>
          <a:off x="7362825" y="5743576"/>
          <a:ext cx="2771775" cy="1104899"/>
        </a:xfrm>
        <a:prstGeom prst="flowChartAlternateProcess">
          <a:avLst/>
        </a:prstGeom>
        <a:solidFill>
          <a:srgbClr val="FFFFFF"/>
        </a:solidFill>
        <a:ln w="28575">
          <a:solidFill>
            <a:srgbClr val="000000"/>
          </a:solidFill>
          <a:prstDash val="sysDot"/>
          <a:miter lim="800000"/>
          <a:headEnd/>
          <a:tailEnd/>
        </a:ln>
      </xdr:spPr>
      <xdr:txBody>
        <a:bodyPr vertOverflow="clip" wrap="square" lIns="36576" tIns="27432" rIns="36576" bIns="0" anchor="t" upright="1"/>
        <a:lstStyle/>
        <a:p>
          <a:pPr algn="ctr" rtl="0">
            <a:defRPr sz="1000"/>
          </a:pPr>
          <a:endParaRPr lang="en-US" sz="1200" b="1" i="1" strike="noStrike">
            <a:solidFill>
              <a:srgbClr val="FF0000"/>
            </a:solidFill>
            <a:latin typeface="Arial"/>
            <a:cs typeface="Arial"/>
          </a:endParaRPr>
        </a:p>
        <a:p>
          <a:pPr algn="ctr" rtl="0">
            <a:defRPr sz="1000"/>
          </a:pPr>
          <a:r>
            <a:rPr lang="en-US" sz="1200" b="1" i="1" strike="noStrike">
              <a:solidFill>
                <a:sysClr val="windowText" lastClr="000000"/>
              </a:solidFill>
              <a:latin typeface="Arial"/>
              <a:cs typeface="Arial"/>
            </a:rPr>
            <a:t>You can navigate through this application workbook by selecting the desired tabs at the left.</a:t>
          </a:r>
        </a:p>
      </xdr:txBody>
    </xdr:sp>
    <xdr:clientData/>
  </xdr:twoCellAnchor>
  <xdr:twoCellAnchor>
    <xdr:from>
      <xdr:col>6</xdr:col>
      <xdr:colOff>47625</xdr:colOff>
      <xdr:row>15</xdr:row>
      <xdr:rowOff>0</xdr:rowOff>
    </xdr:from>
    <xdr:to>
      <xdr:col>6</xdr:col>
      <xdr:colOff>981075</xdr:colOff>
      <xdr:row>31</xdr:row>
      <xdr:rowOff>0</xdr:rowOff>
    </xdr:to>
    <xdr:sp macro="" textlink="">
      <xdr:nvSpPr>
        <xdr:cNvPr id="12" name="Left Brace 11"/>
        <xdr:cNvSpPr/>
      </xdr:nvSpPr>
      <xdr:spPr>
        <a:xfrm flipH="1">
          <a:off x="6334125" y="3790950"/>
          <a:ext cx="933450" cy="5029200"/>
        </a:xfrm>
        <a:prstGeom prst="leftBrace">
          <a:avLst>
            <a:gd name="adj1" fmla="val 8333"/>
            <a:gd name="adj2" fmla="val 4962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solidFill>
              <a:sysClr val="windowText" lastClr="000000"/>
            </a:solidFill>
          </a:endParaRPr>
        </a:p>
      </xdr:txBody>
    </xdr:sp>
    <xdr:clientData/>
  </xdr:twoCellAnchor>
  <xdr:twoCellAnchor editAs="oneCell">
    <xdr:from>
      <xdr:col>4</xdr:col>
      <xdr:colOff>638175</xdr:colOff>
      <xdr:row>0</xdr:row>
      <xdr:rowOff>76200</xdr:rowOff>
    </xdr:from>
    <xdr:to>
      <xdr:col>5</xdr:col>
      <xdr:colOff>419553</xdr:colOff>
      <xdr:row>1</xdr:row>
      <xdr:rowOff>142954</xdr:rowOff>
    </xdr:to>
    <xdr:pic>
      <xdr:nvPicPr>
        <xdr:cNvPr id="6" name="Picture 5"/>
        <xdr:cNvPicPr>
          <a:picLocks noChangeAspect="1"/>
        </xdr:cNvPicPr>
      </xdr:nvPicPr>
      <xdr:blipFill>
        <a:blip xmlns:r="http://schemas.openxmlformats.org/officeDocument/2006/relationships" r:embed="rId1"/>
        <a:stretch>
          <a:fillRect/>
        </a:stretch>
      </xdr:blipFill>
      <xdr:spPr>
        <a:xfrm>
          <a:off x="4829175" y="76200"/>
          <a:ext cx="829128" cy="9144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638175</xdr:colOff>
      <xdr:row>0</xdr:row>
      <xdr:rowOff>66675</xdr:rowOff>
    </xdr:from>
    <xdr:to>
      <xdr:col>5</xdr:col>
      <xdr:colOff>419553</xdr:colOff>
      <xdr:row>0</xdr:row>
      <xdr:rowOff>981154</xdr:rowOff>
    </xdr:to>
    <xdr:pic>
      <xdr:nvPicPr>
        <xdr:cNvPr id="3" name="Picture 2"/>
        <xdr:cNvPicPr>
          <a:picLocks noChangeAspect="1"/>
        </xdr:cNvPicPr>
      </xdr:nvPicPr>
      <xdr:blipFill>
        <a:blip xmlns:r="http://schemas.openxmlformats.org/officeDocument/2006/relationships" r:embed="rId1"/>
        <a:stretch>
          <a:fillRect/>
        </a:stretch>
      </xdr:blipFill>
      <xdr:spPr>
        <a:xfrm>
          <a:off x="4829175" y="66675"/>
          <a:ext cx="829128" cy="9144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itle%20l%20EB\Allocations\State%20Fiscal%20Stabilization%20Fund\GSF.Preliminary.Allocations.to.LEAs.Workbook_J.Skinner_10-28-0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Community%20Learning\21st%20CCLC\FY2013\Approved%20Budgets%20&amp;%20Trackers\21st.CCLC_Budget%20Approval%20Form_10.12.1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Jeremy.Skinner\Desktop\SFSF_Application.Review.Form_J.Skinner_12-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ommunity%20Learning\21st%20CCLC\FY2012\Application%20Template\21st.CCLC_2011-2012_Application_09.09.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ommunity%20Learning\21st%20CCLC\FY2013\Competition%20Documents\RFA%20Applic%20Assur%20etc\21st.CCLC_2012-2013_Application_03.09.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AL\Notice%20of%20New%20or%20Expanding%20Charters\New%20or%20Significantly%20Expanding%20Public%20Charter%20School%20Notification%20For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Jeremy.Skinner\Desktop\1003(a)_LEA.Application.FFY.2008.FFY.2009_J.Skinner_12-15-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AL\School%20Improvement\FFY%202009%20Application%20Forms\1003(a)_LEA.Application.FFY.2008.and.FFY.2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AL\Consolidated%20Application\FFY%202011%20Consolidated%20Apps\ConApp_FFY.2011.Phase.II.Application_05-19-1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Natalie.Mitchell\Local%20Settings\Temporary%20Internet%20Files\Content.Outlook\5TCNI2EJ\1003(a)_LEA%20Application%20FFY%202008%20and%20FFY%2020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Jeremy.Skinner\Desktop\FFY%202009%20Application%20Forms\Charter%20LEA%201003(a)%20Application%20and%20Budget_09-17-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s Summary"/>
      <sheetName val="Process"/>
      <sheetName val="Enrollment Data"/>
      <sheetName val="N&amp;E Projections"/>
      <sheetName val="SpEd Data"/>
      <sheetName val="ELL Data"/>
      <sheetName val="Calculating ESF Per-Pupil"/>
      <sheetName val="ALL LEAs"/>
      <sheetName val="AppleTree"/>
      <sheetName val="ALTA"/>
      <sheetName val="Arts&amp;Tech"/>
      <sheetName val="Achievement"/>
      <sheetName val="BookerT"/>
      <sheetName val="Bridges"/>
      <sheetName val="CapitalCity"/>
      <sheetName val="CarlosRosario"/>
      <sheetName val="CenterCity"/>
      <sheetName val="CesarChavez"/>
      <sheetName val="ChildrensStudio"/>
      <sheetName val="CityCollegiate"/>
      <sheetName val="CommunityAcademy"/>
      <sheetName val="DCBilingual"/>
      <sheetName val="DCPrep"/>
      <sheetName val="ELHaynes"/>
      <sheetName val="Eagle"/>
      <sheetName val="EarlyChildhood"/>
      <sheetName val="ESF"/>
      <sheetName val="EWStokes"/>
      <sheetName val="Excel"/>
      <sheetName val="Friendship"/>
      <sheetName val="Hope"/>
      <sheetName val="Hospitality"/>
      <sheetName val="HowardRoad"/>
      <sheetName val="HowardU"/>
      <sheetName val="Hyde"/>
      <sheetName val="IDEA"/>
      <sheetName val="Ideal"/>
      <sheetName val="Imagine"/>
      <sheetName val="Kamit"/>
      <sheetName val="KIPP"/>
      <sheetName val="LAMB"/>
      <sheetName val="LAYCYouthBuild"/>
      <sheetName val="MaryMcCleod"/>
      <sheetName val="MayaAngelou"/>
      <sheetName val="Meridian"/>
      <sheetName val="Nia"/>
      <sheetName val="Options"/>
      <sheetName val="Paul"/>
      <sheetName val="Potomac"/>
      <sheetName val="Roots"/>
      <sheetName val="SAIL"/>
      <sheetName val="StColetta"/>
      <sheetName val="Septima"/>
      <sheetName val="SEED"/>
      <sheetName val="NextStep"/>
      <sheetName val="TheaBowman"/>
      <sheetName val="ThurgoodMarshall"/>
      <sheetName val="TreeofLife"/>
      <sheetName val="TwoRivers"/>
      <sheetName val="WashLatin"/>
      <sheetName val="WashMST"/>
      <sheetName val="WashYuYing"/>
      <sheetName val="WilliamDoar"/>
      <sheetName val="YoungAmerica"/>
      <sheetName val="D.C.P.S."/>
      <sheetName val="NationalCollegi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6">
          <cell r="B6">
            <v>109</v>
          </cell>
        </row>
        <row r="7">
          <cell r="B7">
            <v>71</v>
          </cell>
        </row>
        <row r="8">
          <cell r="B8">
            <v>0</v>
          </cell>
        </row>
        <row r="9">
          <cell r="B9">
            <v>0</v>
          </cell>
        </row>
        <row r="10">
          <cell r="B10">
            <v>0</v>
          </cell>
        </row>
        <row r="11">
          <cell r="B11">
            <v>72</v>
          </cell>
        </row>
        <row r="12">
          <cell r="B12">
            <v>0</v>
          </cell>
        </row>
        <row r="13">
          <cell r="B13">
            <v>0</v>
          </cell>
        </row>
        <row r="14">
          <cell r="B14">
            <v>0</v>
          </cell>
        </row>
        <row r="15">
          <cell r="B15">
            <v>0</v>
          </cell>
        </row>
        <row r="16">
          <cell r="B16">
            <v>0</v>
          </cell>
        </row>
        <row r="17">
          <cell r="B17">
            <v>0</v>
          </cell>
        </row>
        <row r="18">
          <cell r="B18">
            <v>0</v>
          </cell>
        </row>
        <row r="19">
          <cell r="B19">
            <v>252</v>
          </cell>
          <cell r="C19">
            <v>32855.899669590515</v>
          </cell>
        </row>
        <row r="21">
          <cell r="B21">
            <v>4</v>
          </cell>
        </row>
        <row r="22">
          <cell r="B22">
            <v>1</v>
          </cell>
        </row>
        <row r="23">
          <cell r="B23">
            <v>0</v>
          </cell>
        </row>
        <row r="24">
          <cell r="B24">
            <v>1</v>
          </cell>
        </row>
        <row r="25">
          <cell r="B25">
            <v>6</v>
          </cell>
          <cell r="C25">
            <v>554.30303734365236</v>
          </cell>
        </row>
        <row r="27">
          <cell r="B27">
            <v>44</v>
          </cell>
          <cell r="C27">
            <v>1863.2034868694197</v>
          </cell>
        </row>
        <row r="28">
          <cell r="C28">
            <v>35273.410000000003</v>
          </cell>
        </row>
      </sheetData>
      <sheetData sheetId="9" refreshError="1">
        <row r="6">
          <cell r="B6">
            <v>0</v>
          </cell>
        </row>
        <row r="7">
          <cell r="B7">
            <v>8</v>
          </cell>
        </row>
        <row r="8">
          <cell r="B8">
            <v>12</v>
          </cell>
        </row>
        <row r="9">
          <cell r="B9">
            <v>33</v>
          </cell>
        </row>
        <row r="10">
          <cell r="B10">
            <v>17</v>
          </cell>
        </row>
        <row r="11">
          <cell r="B11">
            <v>57</v>
          </cell>
        </row>
        <row r="12">
          <cell r="B12">
            <v>8</v>
          </cell>
        </row>
        <row r="13">
          <cell r="B13">
            <v>0</v>
          </cell>
        </row>
        <row r="14">
          <cell r="B14">
            <v>0</v>
          </cell>
        </row>
        <row r="15">
          <cell r="B15">
            <v>0</v>
          </cell>
        </row>
        <row r="16">
          <cell r="B16">
            <v>0</v>
          </cell>
        </row>
        <row r="17">
          <cell r="B17">
            <v>0</v>
          </cell>
        </row>
        <row r="18">
          <cell r="B18">
            <v>0</v>
          </cell>
        </row>
        <row r="19">
          <cell r="B19">
            <v>135</v>
          </cell>
          <cell r="C19">
            <v>14952.207982127093</v>
          </cell>
        </row>
        <row r="21">
          <cell r="B21">
            <v>5</v>
          </cell>
        </row>
        <row r="22">
          <cell r="B22">
            <v>2</v>
          </cell>
        </row>
        <row r="23">
          <cell r="B23">
            <v>0</v>
          </cell>
        </row>
        <row r="24">
          <cell r="B24">
            <v>0</v>
          </cell>
        </row>
        <row r="25">
          <cell r="B25">
            <v>7</v>
          </cell>
          <cell r="C25">
            <v>442.51082813148719</v>
          </cell>
        </row>
        <row r="27">
          <cell r="C27">
            <v>0</v>
          </cell>
        </row>
        <row r="28">
          <cell r="C28">
            <v>15394.72</v>
          </cell>
        </row>
      </sheetData>
      <sheetData sheetId="10" refreshError="1">
        <row r="6">
          <cell r="B6">
            <v>0</v>
          </cell>
        </row>
        <row r="7">
          <cell r="B7">
            <v>61</v>
          </cell>
        </row>
        <row r="8">
          <cell r="B8">
            <v>79</v>
          </cell>
        </row>
        <row r="9">
          <cell r="B9">
            <v>242</v>
          </cell>
        </row>
        <row r="10">
          <cell r="B10">
            <v>152</v>
          </cell>
        </row>
        <row r="11">
          <cell r="B11">
            <v>0</v>
          </cell>
        </row>
        <row r="12">
          <cell r="B12">
            <v>75</v>
          </cell>
        </row>
        <row r="13">
          <cell r="B13">
            <v>0</v>
          </cell>
        </row>
        <row r="14">
          <cell r="B14">
            <v>0</v>
          </cell>
        </row>
        <row r="15">
          <cell r="B15">
            <v>0</v>
          </cell>
        </row>
        <row r="16">
          <cell r="B16">
            <v>0</v>
          </cell>
        </row>
        <row r="17">
          <cell r="B17">
            <v>0</v>
          </cell>
        </row>
        <row r="18">
          <cell r="B18">
            <v>0</v>
          </cell>
        </row>
        <row r="19">
          <cell r="B19">
            <v>609</v>
          </cell>
          <cell r="C19">
            <v>69155.549874855031</v>
          </cell>
        </row>
        <row r="21">
          <cell r="B21">
            <v>8</v>
          </cell>
        </row>
        <row r="22">
          <cell r="B22">
            <v>8</v>
          </cell>
        </row>
        <row r="23">
          <cell r="B23">
            <v>3</v>
          </cell>
        </row>
        <row r="24">
          <cell r="B24">
            <v>0</v>
          </cell>
        </row>
        <row r="25">
          <cell r="B25">
            <v>19</v>
          </cell>
          <cell r="C25">
            <v>1541.37743004652</v>
          </cell>
        </row>
        <row r="27">
          <cell r="B27">
            <v>2</v>
          </cell>
          <cell r="C27">
            <v>84.691067584973624</v>
          </cell>
        </row>
        <row r="28">
          <cell r="C28">
            <v>70781.62</v>
          </cell>
        </row>
      </sheetData>
      <sheetData sheetId="11" refreshError="1">
        <row r="6">
          <cell r="B6">
            <v>0</v>
          </cell>
        </row>
        <row r="7">
          <cell r="B7">
            <v>0</v>
          </cell>
        </row>
        <row r="8">
          <cell r="B8">
            <v>0</v>
          </cell>
        </row>
        <row r="9">
          <cell r="B9">
            <v>0</v>
          </cell>
        </row>
        <row r="10">
          <cell r="B10">
            <v>65</v>
          </cell>
        </row>
        <row r="11">
          <cell r="B11">
            <v>0</v>
          </cell>
        </row>
        <row r="12">
          <cell r="B12">
            <v>35</v>
          </cell>
        </row>
        <row r="13">
          <cell r="B13">
            <v>0</v>
          </cell>
        </row>
        <row r="14">
          <cell r="B14">
            <v>0</v>
          </cell>
        </row>
        <row r="15">
          <cell r="B15">
            <v>0</v>
          </cell>
        </row>
        <row r="16">
          <cell r="B16">
            <v>0</v>
          </cell>
        </row>
        <row r="17">
          <cell r="B17">
            <v>0</v>
          </cell>
        </row>
        <row r="18">
          <cell r="B18">
            <v>0</v>
          </cell>
        </row>
        <row r="19">
          <cell r="B19">
            <v>100</v>
          </cell>
          <cell r="C19">
            <v>10697.540474326981</v>
          </cell>
        </row>
        <row r="21">
          <cell r="B21">
            <v>1</v>
          </cell>
        </row>
        <row r="22">
          <cell r="B22">
            <v>3</v>
          </cell>
        </row>
        <row r="23">
          <cell r="B23">
            <v>1</v>
          </cell>
        </row>
        <row r="24">
          <cell r="B24">
            <v>0</v>
          </cell>
        </row>
        <row r="25">
          <cell r="B25">
            <v>5</v>
          </cell>
          <cell r="C25">
            <v>449.92129654517242</v>
          </cell>
        </row>
        <row r="27">
          <cell r="C27">
            <v>0</v>
          </cell>
        </row>
        <row r="28">
          <cell r="C28">
            <v>11147.46</v>
          </cell>
        </row>
      </sheetData>
      <sheetData sheetId="12" refreshError="1">
        <row r="6">
          <cell r="B6">
            <v>0</v>
          </cell>
        </row>
        <row r="7">
          <cell r="B7">
            <v>0</v>
          </cell>
        </row>
        <row r="8">
          <cell r="B8">
            <v>0</v>
          </cell>
        </row>
        <row r="9">
          <cell r="B9">
            <v>0</v>
          </cell>
        </row>
        <row r="10">
          <cell r="B10">
            <v>0</v>
          </cell>
        </row>
        <row r="11">
          <cell r="B11">
            <v>0</v>
          </cell>
        </row>
        <row r="12">
          <cell r="B12">
            <v>0</v>
          </cell>
        </row>
        <row r="13">
          <cell r="B13">
            <v>0</v>
          </cell>
        </row>
        <row r="14">
          <cell r="B14">
            <v>234</v>
          </cell>
        </row>
        <row r="15">
          <cell r="B15">
            <v>0</v>
          </cell>
        </row>
        <row r="16">
          <cell r="B16">
            <v>0</v>
          </cell>
        </row>
        <row r="17">
          <cell r="B17">
            <v>0</v>
          </cell>
        </row>
        <row r="18">
          <cell r="B18">
            <v>66</v>
          </cell>
        </row>
        <row r="19">
          <cell r="B19">
            <v>300</v>
          </cell>
          <cell r="C19">
            <v>33975.93903840179</v>
          </cell>
        </row>
        <row r="21">
          <cell r="B21">
            <v>11</v>
          </cell>
        </row>
        <row r="22">
          <cell r="B22">
            <v>16</v>
          </cell>
        </row>
        <row r="23">
          <cell r="B23">
            <v>3</v>
          </cell>
        </row>
        <row r="24">
          <cell r="B24">
            <v>6</v>
          </cell>
        </row>
        <row r="25">
          <cell r="B25">
            <v>36</v>
          </cell>
          <cell r="C25">
            <v>3878.427440053867</v>
          </cell>
        </row>
        <row r="27">
          <cell r="C27">
            <v>0</v>
          </cell>
        </row>
        <row r="28">
          <cell r="C28">
            <v>37854.370000000003</v>
          </cell>
        </row>
      </sheetData>
      <sheetData sheetId="13" refreshError="1">
        <row r="6">
          <cell r="B6">
            <v>40</v>
          </cell>
        </row>
        <row r="7">
          <cell r="B7">
            <v>36</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76</v>
          </cell>
          <cell r="C19">
            <v>10628.72898191419</v>
          </cell>
        </row>
        <row r="21">
          <cell r="B21">
            <v>12</v>
          </cell>
        </row>
        <row r="22">
          <cell r="B22">
            <v>6</v>
          </cell>
        </row>
        <row r="23">
          <cell r="B23">
            <v>1</v>
          </cell>
        </row>
        <row r="24">
          <cell r="B24">
            <v>6</v>
          </cell>
        </row>
        <row r="25">
          <cell r="B25">
            <v>25</v>
          </cell>
          <cell r="C25">
            <v>2809.202711793575</v>
          </cell>
        </row>
        <row r="27">
          <cell r="B27">
            <v>32</v>
          </cell>
          <cell r="C27">
            <v>1355.057081359578</v>
          </cell>
        </row>
        <row r="28">
          <cell r="C28">
            <v>14792.99</v>
          </cell>
        </row>
      </sheetData>
      <sheetData sheetId="14" refreshError="1">
        <row r="6">
          <cell r="B6">
            <v>0</v>
          </cell>
        </row>
        <row r="7">
          <cell r="B7">
            <v>20</v>
          </cell>
        </row>
        <row r="8">
          <cell r="B8">
            <v>24</v>
          </cell>
        </row>
        <row r="9">
          <cell r="B9">
            <v>75</v>
          </cell>
        </row>
        <row r="10">
          <cell r="B10">
            <v>50</v>
          </cell>
        </row>
        <row r="11">
          <cell r="B11">
            <v>52</v>
          </cell>
        </row>
        <row r="12">
          <cell r="B12">
            <v>151</v>
          </cell>
        </row>
        <row r="13">
          <cell r="B13">
            <v>0</v>
          </cell>
        </row>
        <row r="14">
          <cell r="B14">
            <v>52</v>
          </cell>
        </row>
        <row r="15">
          <cell r="B15">
            <v>0</v>
          </cell>
        </row>
        <row r="16">
          <cell r="B16">
            <v>0</v>
          </cell>
        </row>
        <row r="17">
          <cell r="B17">
            <v>0</v>
          </cell>
        </row>
        <row r="18">
          <cell r="B18">
            <v>0</v>
          </cell>
        </row>
        <row r="19">
          <cell r="B19">
            <v>424</v>
          </cell>
          <cell r="C19">
            <v>47644.018708271724</v>
          </cell>
        </row>
        <row r="21">
          <cell r="B21">
            <v>9</v>
          </cell>
        </row>
        <row r="22">
          <cell r="B22">
            <v>13</v>
          </cell>
        </row>
        <row r="23">
          <cell r="B23">
            <v>38</v>
          </cell>
        </row>
        <row r="24">
          <cell r="B24">
            <v>6</v>
          </cell>
        </row>
        <row r="25">
          <cell r="B25">
            <v>66</v>
          </cell>
          <cell r="C25">
            <v>8556.550285778847</v>
          </cell>
        </row>
        <row r="27">
          <cell r="B27">
            <v>78</v>
          </cell>
          <cell r="C27">
            <v>3302.9516358139713</v>
          </cell>
        </row>
        <row r="28">
          <cell r="C28">
            <v>59503.519999999997</v>
          </cell>
        </row>
      </sheetData>
      <sheetData sheetId="15"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1481</v>
          </cell>
        </row>
        <row r="19">
          <cell r="B19">
            <v>1481</v>
          </cell>
          <cell r="C19">
            <v>117588.25415001182</v>
          </cell>
        </row>
        <row r="25">
          <cell r="B25">
            <v>0</v>
          </cell>
          <cell r="C25">
            <v>0</v>
          </cell>
        </row>
        <row r="27">
          <cell r="B27">
            <v>149</v>
          </cell>
          <cell r="C27">
            <v>6309.4845350805354</v>
          </cell>
        </row>
        <row r="28">
          <cell r="C28">
            <v>123897.74</v>
          </cell>
        </row>
      </sheetData>
      <sheetData sheetId="16" refreshError="1">
        <row r="6">
          <cell r="B6">
            <v>0</v>
          </cell>
        </row>
        <row r="7">
          <cell r="B7">
            <v>132</v>
          </cell>
        </row>
        <row r="8">
          <cell r="B8">
            <v>147</v>
          </cell>
        </row>
        <row r="9">
          <cell r="B9">
            <v>439</v>
          </cell>
        </row>
        <row r="10">
          <cell r="B10">
            <v>311</v>
          </cell>
        </row>
        <row r="11">
          <cell r="B11">
            <v>298</v>
          </cell>
        </row>
        <row r="12">
          <cell r="B12">
            <v>425</v>
          </cell>
        </row>
        <row r="13">
          <cell r="B13">
            <v>0</v>
          </cell>
        </row>
        <row r="14">
          <cell r="B14">
            <v>0</v>
          </cell>
        </row>
        <row r="15">
          <cell r="B15">
            <v>0</v>
          </cell>
        </row>
        <row r="16">
          <cell r="B16">
            <v>0</v>
          </cell>
        </row>
        <row r="17">
          <cell r="B17">
            <v>0</v>
          </cell>
        </row>
        <row r="18">
          <cell r="B18">
            <v>0</v>
          </cell>
        </row>
        <row r="19">
          <cell r="B19">
            <v>1752</v>
          </cell>
          <cell r="C19">
            <v>195684.00484680562</v>
          </cell>
        </row>
        <row r="21">
          <cell r="B21">
            <v>23</v>
          </cell>
        </row>
        <row r="22">
          <cell r="B22">
            <v>42</v>
          </cell>
        </row>
        <row r="23">
          <cell r="B23">
            <v>8</v>
          </cell>
        </row>
        <row r="24">
          <cell r="B24">
            <v>3</v>
          </cell>
        </row>
        <row r="25">
          <cell r="B25">
            <v>76</v>
          </cell>
          <cell r="C25">
            <v>6681.913504785457</v>
          </cell>
        </row>
        <row r="27">
          <cell r="B27">
            <v>147</v>
          </cell>
          <cell r="C27">
            <v>6224.7934674955613</v>
          </cell>
        </row>
        <row r="28">
          <cell r="C28">
            <v>208590.71</v>
          </cell>
        </row>
      </sheetData>
      <sheetData sheetId="17" refreshError="1">
        <row r="6">
          <cell r="B6">
            <v>0</v>
          </cell>
        </row>
        <row r="7">
          <cell r="B7">
            <v>0</v>
          </cell>
        </row>
        <row r="8">
          <cell r="B8">
            <v>0</v>
          </cell>
        </row>
        <row r="9">
          <cell r="B9">
            <v>0</v>
          </cell>
        </row>
        <row r="10">
          <cell r="B10">
            <v>0</v>
          </cell>
        </row>
        <row r="11">
          <cell r="B11">
            <v>0</v>
          </cell>
        </row>
        <row r="12">
          <cell r="B12">
            <v>539</v>
          </cell>
        </row>
        <row r="13">
          <cell r="B13">
            <v>0</v>
          </cell>
        </row>
        <row r="14">
          <cell r="B14">
            <v>770</v>
          </cell>
        </row>
        <row r="15">
          <cell r="B15">
            <v>0</v>
          </cell>
        </row>
        <row r="16">
          <cell r="B16">
            <v>0</v>
          </cell>
        </row>
        <row r="17">
          <cell r="B17">
            <v>0</v>
          </cell>
        </row>
        <row r="18">
          <cell r="B18">
            <v>0</v>
          </cell>
        </row>
        <row r="19">
          <cell r="B19">
            <v>1309</v>
          </cell>
          <cell r="C19">
            <v>153330.00194756032</v>
          </cell>
        </row>
        <row r="21">
          <cell r="B21">
            <v>45</v>
          </cell>
        </row>
        <row r="22">
          <cell r="B22">
            <v>85</v>
          </cell>
        </row>
        <row r="23">
          <cell r="B23">
            <v>25</v>
          </cell>
        </row>
        <row r="24">
          <cell r="B24">
            <v>16</v>
          </cell>
        </row>
        <row r="25">
          <cell r="B25">
            <v>171</v>
          </cell>
          <cell r="C25">
            <v>17192.921902756534</v>
          </cell>
        </row>
        <row r="27">
          <cell r="B27">
            <v>90</v>
          </cell>
          <cell r="C27">
            <v>3811.098041323813</v>
          </cell>
        </row>
        <row r="28">
          <cell r="C28">
            <v>174334.02</v>
          </cell>
        </row>
      </sheetData>
      <sheetData sheetId="18" refreshError="1">
        <row r="6">
          <cell r="B6">
            <v>16</v>
          </cell>
        </row>
        <row r="7">
          <cell r="B7">
            <v>4</v>
          </cell>
        </row>
        <row r="8">
          <cell r="B8">
            <v>11</v>
          </cell>
        </row>
        <row r="9">
          <cell r="B9">
            <v>28</v>
          </cell>
        </row>
        <row r="10">
          <cell r="B10">
            <v>15</v>
          </cell>
        </row>
        <row r="11">
          <cell r="B11">
            <v>20</v>
          </cell>
        </row>
        <row r="12">
          <cell r="B12">
            <v>2</v>
          </cell>
        </row>
        <row r="13">
          <cell r="B13">
            <v>0</v>
          </cell>
        </row>
        <row r="14">
          <cell r="B14">
            <v>0</v>
          </cell>
        </row>
        <row r="15">
          <cell r="B15">
            <v>0</v>
          </cell>
        </row>
        <row r="16">
          <cell r="B16">
            <v>0</v>
          </cell>
        </row>
        <row r="17">
          <cell r="B17">
            <v>0</v>
          </cell>
        </row>
        <row r="18">
          <cell r="B18">
            <v>0</v>
          </cell>
        </row>
        <row r="19">
          <cell r="B19">
            <v>96</v>
          </cell>
          <cell r="C19">
            <v>11221.566455009006</v>
          </cell>
        </row>
        <row r="21">
          <cell r="B21">
            <v>3</v>
          </cell>
        </row>
        <row r="22">
          <cell r="B22">
            <v>0</v>
          </cell>
        </row>
        <row r="23">
          <cell r="B23">
            <v>1</v>
          </cell>
        </row>
        <row r="24">
          <cell r="B24">
            <v>0</v>
          </cell>
        </row>
        <row r="25">
          <cell r="B25">
            <v>4</v>
          </cell>
          <cell r="C25">
            <v>309.12239668515372</v>
          </cell>
        </row>
        <row r="27">
          <cell r="B27">
            <v>6</v>
          </cell>
          <cell r="C27">
            <v>254.07320275492089</v>
          </cell>
        </row>
        <row r="28">
          <cell r="C28">
            <v>11784.76</v>
          </cell>
        </row>
      </sheetData>
      <sheetData sheetId="19" refreshError="1">
        <row r="6">
          <cell r="B6">
            <v>0</v>
          </cell>
        </row>
        <row r="7">
          <cell r="B7">
            <v>0</v>
          </cell>
        </row>
        <row r="8">
          <cell r="B8">
            <v>0</v>
          </cell>
        </row>
        <row r="9">
          <cell r="B9">
            <v>0</v>
          </cell>
        </row>
        <row r="10">
          <cell r="B10">
            <v>0</v>
          </cell>
        </row>
        <row r="11">
          <cell r="B11">
            <v>46</v>
          </cell>
        </row>
        <row r="12">
          <cell r="B12">
            <v>99</v>
          </cell>
        </row>
        <row r="13">
          <cell r="B13">
            <v>0</v>
          </cell>
        </row>
        <row r="14">
          <cell r="B14">
            <v>0</v>
          </cell>
        </row>
        <row r="15">
          <cell r="B15">
            <v>0</v>
          </cell>
        </row>
        <row r="16">
          <cell r="B16">
            <v>0</v>
          </cell>
        </row>
        <row r="17">
          <cell r="B17">
            <v>0</v>
          </cell>
        </row>
        <row r="18">
          <cell r="B18">
            <v>0</v>
          </cell>
        </row>
        <row r="19">
          <cell r="B19">
            <v>145</v>
          </cell>
          <cell r="C19">
            <v>15664.671588185687</v>
          </cell>
        </row>
        <row r="21">
          <cell r="B21">
            <v>5</v>
          </cell>
        </row>
        <row r="22">
          <cell r="B22">
            <v>10</v>
          </cell>
        </row>
        <row r="23">
          <cell r="B23">
            <v>2</v>
          </cell>
        </row>
        <row r="24">
          <cell r="B24">
            <v>0</v>
          </cell>
        </row>
        <row r="25">
          <cell r="B25">
            <v>17</v>
          </cell>
          <cell r="C25">
            <v>1399.5198918416891</v>
          </cell>
        </row>
        <row r="27">
          <cell r="C27">
            <v>0</v>
          </cell>
        </row>
        <row r="28">
          <cell r="C28">
            <v>17064.189999999999</v>
          </cell>
        </row>
      </sheetData>
      <sheetData sheetId="20" refreshError="1">
        <row r="6">
          <cell r="B6">
            <v>211</v>
          </cell>
        </row>
        <row r="7">
          <cell r="B7">
            <v>200</v>
          </cell>
        </row>
        <row r="8">
          <cell r="B8">
            <v>188</v>
          </cell>
        </row>
        <row r="9">
          <cell r="B9">
            <v>428</v>
          </cell>
        </row>
        <row r="10">
          <cell r="B10">
            <v>197</v>
          </cell>
        </row>
        <row r="11">
          <cell r="B11">
            <v>157</v>
          </cell>
        </row>
        <row r="12">
          <cell r="B12">
            <v>169</v>
          </cell>
        </row>
        <row r="13">
          <cell r="B13">
            <v>0</v>
          </cell>
        </row>
        <row r="14">
          <cell r="B14">
            <v>0</v>
          </cell>
        </row>
        <row r="15">
          <cell r="B15">
            <v>0</v>
          </cell>
        </row>
        <row r="16">
          <cell r="B16">
            <v>0</v>
          </cell>
        </row>
        <row r="17">
          <cell r="B17">
            <v>0</v>
          </cell>
        </row>
        <row r="18">
          <cell r="B18">
            <v>0</v>
          </cell>
        </row>
        <row r="19">
          <cell r="B19">
            <v>1550</v>
          </cell>
          <cell r="C19">
            <v>184542.89490600233</v>
          </cell>
        </row>
        <row r="21">
          <cell r="B21">
            <v>19</v>
          </cell>
        </row>
        <row r="22">
          <cell r="B22">
            <v>42</v>
          </cell>
        </row>
        <row r="23">
          <cell r="B23">
            <v>28</v>
          </cell>
        </row>
        <row r="24">
          <cell r="B24">
            <v>0</v>
          </cell>
        </row>
        <row r="25">
          <cell r="B25">
            <v>89</v>
          </cell>
          <cell r="C25">
            <v>8589.7915298059488</v>
          </cell>
        </row>
        <row r="27">
          <cell r="B27">
            <v>214</v>
          </cell>
          <cell r="C27">
            <v>9061.9442315921769</v>
          </cell>
        </row>
        <row r="28">
          <cell r="C28">
            <v>202194.63</v>
          </cell>
        </row>
      </sheetData>
      <sheetData sheetId="21" refreshError="1">
        <row r="6">
          <cell r="B6">
            <v>20</v>
          </cell>
        </row>
        <row r="7">
          <cell r="B7">
            <v>69</v>
          </cell>
        </row>
        <row r="8">
          <cell r="B8">
            <v>46</v>
          </cell>
        </row>
        <row r="9">
          <cell r="B9">
            <v>129</v>
          </cell>
        </row>
        <row r="10">
          <cell r="B10">
            <v>21</v>
          </cell>
        </row>
        <row r="11">
          <cell r="B11">
            <v>76</v>
          </cell>
        </row>
        <row r="12">
          <cell r="B12">
            <v>0</v>
          </cell>
        </row>
        <row r="13">
          <cell r="B13">
            <v>0</v>
          </cell>
        </row>
        <row r="14">
          <cell r="B14">
            <v>0</v>
          </cell>
        </row>
        <row r="15">
          <cell r="B15">
            <v>0</v>
          </cell>
        </row>
        <row r="16">
          <cell r="B16">
            <v>0</v>
          </cell>
        </row>
        <row r="17">
          <cell r="B17">
            <v>0</v>
          </cell>
        </row>
        <row r="18">
          <cell r="B18">
            <v>0</v>
          </cell>
        </row>
        <row r="19">
          <cell r="B19">
            <v>361</v>
          </cell>
          <cell r="C19">
            <v>42589.02061179361</v>
          </cell>
        </row>
        <row r="21">
          <cell r="B21">
            <v>11</v>
          </cell>
        </row>
        <row r="22">
          <cell r="B22">
            <v>6</v>
          </cell>
        </row>
        <row r="23">
          <cell r="B23">
            <v>4</v>
          </cell>
        </row>
        <row r="24">
          <cell r="B24">
            <v>3</v>
          </cell>
        </row>
        <row r="25">
          <cell r="B25">
            <v>24</v>
          </cell>
          <cell r="C25">
            <v>2434.6564653990295</v>
          </cell>
        </row>
        <row r="27">
          <cell r="B27">
            <v>204</v>
          </cell>
          <cell r="C27">
            <v>8638.4888936673087</v>
          </cell>
        </row>
        <row r="28">
          <cell r="C28">
            <v>53662.17</v>
          </cell>
        </row>
      </sheetData>
      <sheetData sheetId="22" refreshError="1">
        <row r="6">
          <cell r="B6">
            <v>145</v>
          </cell>
        </row>
        <row r="7">
          <cell r="B7">
            <v>97</v>
          </cell>
        </row>
        <row r="8">
          <cell r="B8">
            <v>60</v>
          </cell>
        </row>
        <row r="9">
          <cell r="B9">
            <v>181</v>
          </cell>
        </row>
        <row r="10">
          <cell r="B10">
            <v>137</v>
          </cell>
        </row>
        <row r="11">
          <cell r="B11">
            <v>112</v>
          </cell>
        </row>
        <row r="12">
          <cell r="B12">
            <v>118</v>
          </cell>
        </row>
        <row r="13">
          <cell r="B13">
            <v>0</v>
          </cell>
        </row>
        <row r="14">
          <cell r="B14">
            <v>0</v>
          </cell>
        </row>
        <row r="15">
          <cell r="B15">
            <v>0</v>
          </cell>
        </row>
        <row r="16">
          <cell r="B16">
            <v>0</v>
          </cell>
        </row>
        <row r="17">
          <cell r="B17">
            <v>0</v>
          </cell>
        </row>
        <row r="18">
          <cell r="B18">
            <v>0</v>
          </cell>
        </row>
        <row r="19">
          <cell r="B19">
            <v>850</v>
          </cell>
          <cell r="C19">
            <v>100564.29092708731</v>
          </cell>
        </row>
        <row r="21">
          <cell r="B21">
            <v>11</v>
          </cell>
        </row>
        <row r="22">
          <cell r="B22">
            <v>24</v>
          </cell>
        </row>
        <row r="23">
          <cell r="B23">
            <v>12</v>
          </cell>
        </row>
        <row r="24">
          <cell r="B24">
            <v>0</v>
          </cell>
        </row>
        <row r="25">
          <cell r="B25">
            <v>47</v>
          </cell>
          <cell r="C25">
            <v>4340.4172137298983</v>
          </cell>
        </row>
        <row r="27">
          <cell r="B27">
            <v>13</v>
          </cell>
          <cell r="C27">
            <v>550.49193930232855</v>
          </cell>
        </row>
        <row r="28">
          <cell r="C28">
            <v>105455.2</v>
          </cell>
        </row>
      </sheetData>
      <sheetData sheetId="23" refreshError="1">
        <row r="6">
          <cell r="B6">
            <v>0</v>
          </cell>
        </row>
        <row r="7">
          <cell r="B7">
            <v>41</v>
          </cell>
        </row>
        <row r="8">
          <cell r="B8">
            <v>47</v>
          </cell>
        </row>
        <row r="9">
          <cell r="B9">
            <v>144</v>
          </cell>
        </row>
        <row r="10">
          <cell r="B10">
            <v>96</v>
          </cell>
        </row>
        <row r="11">
          <cell r="B11">
            <v>55</v>
          </cell>
        </row>
        <row r="12">
          <cell r="B12">
            <v>49</v>
          </cell>
        </row>
        <row r="13">
          <cell r="B13">
            <v>0</v>
          </cell>
        </row>
        <row r="14">
          <cell r="B14">
            <v>0</v>
          </cell>
        </row>
        <row r="15">
          <cell r="B15">
            <v>0</v>
          </cell>
        </row>
        <row r="16">
          <cell r="B16">
            <v>0</v>
          </cell>
        </row>
        <row r="17">
          <cell r="B17">
            <v>0</v>
          </cell>
        </row>
        <row r="18">
          <cell r="B18">
            <v>0</v>
          </cell>
        </row>
        <row r="19">
          <cell r="B19">
            <v>432</v>
          </cell>
          <cell r="C19">
            <v>48683.601562877273</v>
          </cell>
        </row>
        <row r="21">
          <cell r="B21">
            <v>23</v>
          </cell>
        </row>
        <row r="22">
          <cell r="B22">
            <v>19</v>
          </cell>
        </row>
        <row r="23">
          <cell r="B23">
            <v>3</v>
          </cell>
        </row>
        <row r="24">
          <cell r="B24">
            <v>2</v>
          </cell>
        </row>
        <row r="25">
          <cell r="B25">
            <v>47</v>
          </cell>
          <cell r="C25">
            <v>3788.019725406908</v>
          </cell>
        </row>
        <row r="27">
          <cell r="B27">
            <v>75</v>
          </cell>
          <cell r="C27">
            <v>3175.9150344365107</v>
          </cell>
        </row>
        <row r="28">
          <cell r="C28">
            <v>55647.54</v>
          </cell>
        </row>
      </sheetData>
      <sheetData sheetId="24" refreshError="1">
        <row r="6">
          <cell r="B6">
            <v>118</v>
          </cell>
        </row>
        <row r="7">
          <cell r="B7">
            <v>128</v>
          </cell>
        </row>
        <row r="8">
          <cell r="B8">
            <v>80</v>
          </cell>
        </row>
        <row r="9">
          <cell r="B9">
            <v>0</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360</v>
          </cell>
          <cell r="C19">
            <v>48964.140724252509</v>
          </cell>
        </row>
        <row r="21">
          <cell r="B21">
            <v>11</v>
          </cell>
        </row>
        <row r="22">
          <cell r="B22">
            <v>9</v>
          </cell>
        </row>
        <row r="23">
          <cell r="B23">
            <v>0</v>
          </cell>
        </row>
        <row r="24">
          <cell r="B24">
            <v>9</v>
          </cell>
        </row>
        <row r="25">
          <cell r="B25">
            <v>29</v>
          </cell>
          <cell r="C25">
            <v>3612.4974878370499</v>
          </cell>
        </row>
        <row r="27">
          <cell r="C27">
            <v>0</v>
          </cell>
        </row>
        <row r="28">
          <cell r="C28">
            <v>52576.639999999999</v>
          </cell>
        </row>
      </sheetData>
      <sheetData sheetId="25" refreshError="1">
        <row r="6">
          <cell r="B6">
            <v>32</v>
          </cell>
        </row>
        <row r="7">
          <cell r="B7">
            <v>44</v>
          </cell>
        </row>
        <row r="8">
          <cell r="B8">
            <v>39</v>
          </cell>
        </row>
        <row r="9">
          <cell r="B9">
            <v>71</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220</v>
          </cell>
          <cell r="C19">
            <v>27077.85158360569</v>
          </cell>
        </row>
        <row r="21">
          <cell r="B21">
            <v>5</v>
          </cell>
        </row>
        <row r="22">
          <cell r="B22">
            <v>1</v>
          </cell>
        </row>
        <row r="23">
          <cell r="B23">
            <v>0</v>
          </cell>
        </row>
        <row r="24">
          <cell r="B24">
            <v>1</v>
          </cell>
        </row>
        <row r="25">
          <cell r="B25">
            <v>7</v>
          </cell>
          <cell r="C25">
            <v>609.3522312738852</v>
          </cell>
        </row>
        <row r="27">
          <cell r="C27">
            <v>0</v>
          </cell>
        </row>
        <row r="28">
          <cell r="C28">
            <v>27687.200000000001</v>
          </cell>
        </row>
      </sheetData>
      <sheetData sheetId="26" refreshError="1">
        <row r="6">
          <cell r="B6">
            <v>19</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168</v>
          </cell>
        </row>
        <row r="19">
          <cell r="B19">
            <v>187</v>
          </cell>
          <cell r="C19">
            <v>16034.136370525133</v>
          </cell>
        </row>
        <row r="25">
          <cell r="B25">
            <v>0</v>
          </cell>
          <cell r="C25">
            <v>0</v>
          </cell>
        </row>
        <row r="27">
          <cell r="B27">
            <v>24</v>
          </cell>
          <cell r="C27">
            <v>1016.2928110196835</v>
          </cell>
        </row>
        <row r="28">
          <cell r="C28">
            <v>17050.43</v>
          </cell>
        </row>
      </sheetData>
      <sheetData sheetId="27" refreshError="1">
        <row r="6">
          <cell r="B6">
            <v>0</v>
          </cell>
        </row>
        <row r="7">
          <cell r="B7">
            <v>44</v>
          </cell>
        </row>
        <row r="8">
          <cell r="B8">
            <v>38</v>
          </cell>
        </row>
        <row r="9">
          <cell r="B9">
            <v>130</v>
          </cell>
        </row>
        <row r="10">
          <cell r="B10">
            <v>82</v>
          </cell>
        </row>
        <row r="11">
          <cell r="B11">
            <v>0</v>
          </cell>
        </row>
        <row r="12">
          <cell r="B12">
            <v>20</v>
          </cell>
        </row>
        <row r="13">
          <cell r="B13">
            <v>0</v>
          </cell>
        </row>
        <row r="14">
          <cell r="B14">
            <v>0</v>
          </cell>
        </row>
        <row r="15">
          <cell r="B15">
            <v>0</v>
          </cell>
        </row>
        <row r="16">
          <cell r="B16">
            <v>0</v>
          </cell>
        </row>
        <row r="17">
          <cell r="B17">
            <v>0</v>
          </cell>
        </row>
        <row r="18">
          <cell r="B18">
            <v>0</v>
          </cell>
        </row>
        <row r="19">
          <cell r="B19">
            <v>314</v>
          </cell>
          <cell r="C19">
            <v>35909.012656028819</v>
          </cell>
        </row>
        <row r="21">
          <cell r="B21">
            <v>6</v>
          </cell>
        </row>
        <row r="22">
          <cell r="B22">
            <v>15</v>
          </cell>
        </row>
        <row r="23">
          <cell r="B23">
            <v>2</v>
          </cell>
        </row>
        <row r="24">
          <cell r="B24">
            <v>1</v>
          </cell>
        </row>
        <row r="25">
          <cell r="B25">
            <v>24</v>
          </cell>
          <cell r="C25">
            <v>2123.2050643552889</v>
          </cell>
        </row>
        <row r="27">
          <cell r="B27">
            <v>164</v>
          </cell>
          <cell r="C27">
            <v>6944.6675419678368</v>
          </cell>
        </row>
        <row r="28">
          <cell r="C28">
            <v>44976.89</v>
          </cell>
        </row>
      </sheetData>
      <sheetData sheetId="28" refreshError="1">
        <row r="6">
          <cell r="B6">
            <v>46</v>
          </cell>
        </row>
        <row r="7">
          <cell r="B7">
            <v>46</v>
          </cell>
        </row>
        <row r="8">
          <cell r="B8">
            <v>41</v>
          </cell>
        </row>
        <row r="9">
          <cell r="B9">
            <v>0</v>
          </cell>
        </row>
        <row r="10">
          <cell r="B10">
            <v>0</v>
          </cell>
        </row>
        <row r="11">
          <cell r="B11">
            <v>32</v>
          </cell>
        </row>
        <row r="12">
          <cell r="B12">
            <v>0</v>
          </cell>
        </row>
        <row r="13">
          <cell r="B13">
            <v>0</v>
          </cell>
        </row>
        <row r="14">
          <cell r="B14">
            <v>0</v>
          </cell>
        </row>
        <row r="15">
          <cell r="B15">
            <v>0</v>
          </cell>
        </row>
        <row r="16">
          <cell r="B16">
            <v>0</v>
          </cell>
        </row>
        <row r="17">
          <cell r="B17">
            <v>0</v>
          </cell>
        </row>
        <row r="18">
          <cell r="B18">
            <v>0</v>
          </cell>
        </row>
        <row r="19">
          <cell r="B19">
            <v>165</v>
          </cell>
          <cell r="C19">
            <v>21886.289140646812</v>
          </cell>
        </row>
        <row r="21">
          <cell r="B21">
            <v>1</v>
          </cell>
        </row>
        <row r="22">
          <cell r="B22">
            <v>0</v>
          </cell>
        </row>
        <row r="23">
          <cell r="B23">
            <v>0</v>
          </cell>
        </row>
        <row r="24">
          <cell r="B24">
            <v>0</v>
          </cell>
        </row>
        <row r="25">
          <cell r="B25">
            <v>1</v>
          </cell>
          <cell r="C25">
            <v>55.04919393023286</v>
          </cell>
        </row>
        <row r="27">
          <cell r="C27">
            <v>0</v>
          </cell>
        </row>
        <row r="28">
          <cell r="C28">
            <v>21941.34</v>
          </cell>
        </row>
      </sheetData>
      <sheetData sheetId="29" refreshError="1">
        <row r="6">
          <cell r="B6">
            <v>78</v>
          </cell>
        </row>
        <row r="7">
          <cell r="B7">
            <v>126</v>
          </cell>
        </row>
        <row r="8">
          <cell r="B8">
            <v>170</v>
          </cell>
        </row>
        <row r="9">
          <cell r="B9">
            <v>646</v>
          </cell>
        </row>
        <row r="10">
          <cell r="B10">
            <v>484</v>
          </cell>
        </row>
        <row r="11">
          <cell r="B11">
            <v>0</v>
          </cell>
        </row>
        <row r="12">
          <cell r="B12">
            <v>1035</v>
          </cell>
        </row>
        <row r="13">
          <cell r="B13">
            <v>0</v>
          </cell>
        </row>
        <row r="14">
          <cell r="B14">
            <v>1266</v>
          </cell>
        </row>
        <row r="15">
          <cell r="B15">
            <v>0</v>
          </cell>
        </row>
        <row r="16">
          <cell r="B16">
            <v>0</v>
          </cell>
        </row>
        <row r="17">
          <cell r="B17">
            <v>0</v>
          </cell>
        </row>
        <row r="18">
          <cell r="B18">
            <v>0</v>
          </cell>
        </row>
        <row r="19">
          <cell r="B19">
            <v>3805</v>
          </cell>
          <cell r="C19">
            <v>439750.95796656178</v>
          </cell>
        </row>
        <row r="21">
          <cell r="B21">
            <v>75</v>
          </cell>
        </row>
        <row r="22">
          <cell r="B22">
            <v>178</v>
          </cell>
        </row>
        <row r="23">
          <cell r="B23">
            <v>28</v>
          </cell>
        </row>
        <row r="24">
          <cell r="B24">
            <v>4</v>
          </cell>
        </row>
        <row r="25">
          <cell r="B25">
            <v>285</v>
          </cell>
          <cell r="C25">
            <v>24048.452096091187</v>
          </cell>
        </row>
        <row r="27">
          <cell r="B27">
            <v>11</v>
          </cell>
          <cell r="C27">
            <v>465.80087171735494</v>
          </cell>
        </row>
        <row r="28">
          <cell r="C28">
            <v>464265.21</v>
          </cell>
        </row>
      </sheetData>
      <sheetData sheetId="30" refreshError="1">
        <row r="6">
          <cell r="B6">
            <v>87</v>
          </cell>
        </row>
        <row r="7">
          <cell r="B7">
            <v>106</v>
          </cell>
        </row>
        <row r="8">
          <cell r="B8">
            <v>81</v>
          </cell>
        </row>
        <row r="9">
          <cell r="B9">
            <v>193</v>
          </cell>
        </row>
        <row r="10">
          <cell r="B10">
            <v>71</v>
          </cell>
        </row>
        <row r="11">
          <cell r="B11">
            <v>231</v>
          </cell>
        </row>
        <row r="12">
          <cell r="B12">
            <v>85</v>
          </cell>
        </row>
        <row r="13">
          <cell r="B13">
            <v>0</v>
          </cell>
        </row>
        <row r="14">
          <cell r="B14">
            <v>0</v>
          </cell>
        </row>
        <row r="15">
          <cell r="B15">
            <v>0</v>
          </cell>
        </row>
        <row r="16">
          <cell r="B16">
            <v>0</v>
          </cell>
        </row>
        <row r="17">
          <cell r="B17">
            <v>0</v>
          </cell>
        </row>
        <row r="18">
          <cell r="B18">
            <v>0</v>
          </cell>
        </row>
        <row r="19">
          <cell r="B19">
            <v>854</v>
          </cell>
          <cell r="C19">
            <v>99748.080763237114</v>
          </cell>
        </row>
        <row r="21">
          <cell r="B21">
            <v>32</v>
          </cell>
        </row>
        <row r="22">
          <cell r="B22">
            <v>7</v>
          </cell>
        </row>
        <row r="23">
          <cell r="B23">
            <v>5</v>
          </cell>
        </row>
        <row r="24">
          <cell r="B24">
            <v>1</v>
          </cell>
        </row>
        <row r="25">
          <cell r="B25">
            <v>45</v>
          </cell>
          <cell r="C25">
            <v>3317.3491173034172</v>
          </cell>
        </row>
        <row r="27">
          <cell r="B27">
            <v>7</v>
          </cell>
          <cell r="C27">
            <v>296.41873654740766</v>
          </cell>
        </row>
        <row r="28">
          <cell r="C28">
            <v>103361.85</v>
          </cell>
        </row>
      </sheetData>
      <sheetData sheetId="31" refreshError="1">
        <row r="6">
          <cell r="B6">
            <v>0</v>
          </cell>
        </row>
        <row r="7">
          <cell r="B7">
            <v>0</v>
          </cell>
        </row>
        <row r="8">
          <cell r="B8">
            <v>0</v>
          </cell>
        </row>
        <row r="9">
          <cell r="B9">
            <v>0</v>
          </cell>
        </row>
        <row r="10">
          <cell r="B10">
            <v>0</v>
          </cell>
        </row>
        <row r="11">
          <cell r="B11">
            <v>33</v>
          </cell>
        </row>
        <row r="12">
          <cell r="B12">
            <v>0</v>
          </cell>
        </row>
        <row r="13">
          <cell r="B13">
            <v>0</v>
          </cell>
        </row>
        <row r="14">
          <cell r="B14">
            <v>162</v>
          </cell>
        </row>
        <row r="15">
          <cell r="B15">
            <v>0</v>
          </cell>
        </row>
        <row r="16">
          <cell r="B16">
            <v>0</v>
          </cell>
        </row>
        <row r="17">
          <cell r="B17">
            <v>0</v>
          </cell>
        </row>
        <row r="18">
          <cell r="B18">
            <v>0</v>
          </cell>
        </row>
        <row r="19">
          <cell r="B19">
            <v>195</v>
          </cell>
          <cell r="C19">
            <v>23387.438313590465</v>
          </cell>
        </row>
        <row r="21">
          <cell r="B21">
            <v>4</v>
          </cell>
        </row>
        <row r="22">
          <cell r="B22">
            <v>14</v>
          </cell>
        </row>
        <row r="23">
          <cell r="B23">
            <v>7</v>
          </cell>
        </row>
        <row r="24">
          <cell r="B24">
            <v>6</v>
          </cell>
        </row>
        <row r="25">
          <cell r="B25">
            <v>31</v>
          </cell>
          <cell r="C25">
            <v>3901.7174836397353</v>
          </cell>
        </row>
        <row r="27">
          <cell r="B27">
            <v>5</v>
          </cell>
          <cell r="C27">
            <v>211.72766896243405</v>
          </cell>
        </row>
        <row r="28">
          <cell r="C28">
            <v>27500.880000000001</v>
          </cell>
        </row>
      </sheetData>
      <sheetData sheetId="32" refreshError="1">
        <row r="6">
          <cell r="B6">
            <v>30</v>
          </cell>
        </row>
        <row r="7">
          <cell r="B7">
            <v>39</v>
          </cell>
        </row>
        <row r="8">
          <cell r="B8">
            <v>106</v>
          </cell>
        </row>
        <row r="9">
          <cell r="B9">
            <v>362</v>
          </cell>
        </row>
        <row r="10">
          <cell r="B10">
            <v>179</v>
          </cell>
        </row>
        <row r="11">
          <cell r="B11">
            <v>0</v>
          </cell>
        </row>
        <row r="12">
          <cell r="B12">
            <v>142</v>
          </cell>
        </row>
        <row r="13">
          <cell r="B13">
            <v>0</v>
          </cell>
        </row>
        <row r="14">
          <cell r="B14">
            <v>0</v>
          </cell>
        </row>
        <row r="15">
          <cell r="B15">
            <v>0</v>
          </cell>
        </row>
        <row r="16">
          <cell r="B16">
            <v>0</v>
          </cell>
        </row>
        <row r="17">
          <cell r="B17">
            <v>0</v>
          </cell>
        </row>
        <row r="18">
          <cell r="B18">
            <v>0</v>
          </cell>
        </row>
        <row r="19">
          <cell r="B19">
            <v>858</v>
          </cell>
          <cell r="C19">
            <v>96967.037831415568</v>
          </cell>
        </row>
        <row r="21">
          <cell r="B21">
            <v>25</v>
          </cell>
        </row>
        <row r="22">
          <cell r="B22">
            <v>12</v>
          </cell>
        </row>
        <row r="23">
          <cell r="B23">
            <v>4</v>
          </cell>
        </row>
        <row r="24">
          <cell r="B24">
            <v>2</v>
          </cell>
        </row>
        <row r="25">
          <cell r="B25">
            <v>43</v>
          </cell>
          <cell r="C25">
            <v>3456.6659234806984</v>
          </cell>
        </row>
        <row r="27">
          <cell r="B27">
            <v>0</v>
          </cell>
          <cell r="C27">
            <v>0</v>
          </cell>
        </row>
        <row r="28">
          <cell r="C28">
            <v>100423.7</v>
          </cell>
        </row>
      </sheetData>
      <sheetData sheetId="33" refreshError="1">
        <row r="6">
          <cell r="B6">
            <v>0</v>
          </cell>
        </row>
        <row r="7">
          <cell r="B7">
            <v>0</v>
          </cell>
        </row>
        <row r="8">
          <cell r="B8">
            <v>0</v>
          </cell>
        </row>
        <row r="9">
          <cell r="B9">
            <v>0</v>
          </cell>
        </row>
        <row r="10">
          <cell r="B10">
            <v>0</v>
          </cell>
        </row>
        <row r="11">
          <cell r="B11">
            <v>37</v>
          </cell>
        </row>
        <row r="12">
          <cell r="B12">
            <v>283</v>
          </cell>
        </row>
        <row r="13">
          <cell r="B13">
            <v>0</v>
          </cell>
        </row>
        <row r="14">
          <cell r="B14">
            <v>0</v>
          </cell>
        </row>
        <row r="15">
          <cell r="B15">
            <v>0</v>
          </cell>
        </row>
        <row r="16">
          <cell r="B16">
            <v>0</v>
          </cell>
        </row>
        <row r="17">
          <cell r="B17">
            <v>0</v>
          </cell>
        </row>
        <row r="18">
          <cell r="B18">
            <v>0</v>
          </cell>
        </row>
        <row r="19">
          <cell r="B19">
            <v>320</v>
          </cell>
          <cell r="C19">
            <v>34775.210988734987</v>
          </cell>
        </row>
        <row r="21">
          <cell r="B21">
            <v>3</v>
          </cell>
        </row>
        <row r="22">
          <cell r="B22">
            <v>3</v>
          </cell>
        </row>
        <row r="23">
          <cell r="B23">
            <v>1</v>
          </cell>
        </row>
        <row r="24">
          <cell r="B24">
            <v>0</v>
          </cell>
        </row>
        <row r="25">
          <cell r="B25">
            <v>7</v>
          </cell>
          <cell r="C25">
            <v>560.01968440563815</v>
          </cell>
        </row>
        <row r="27">
          <cell r="C27">
            <v>0</v>
          </cell>
        </row>
        <row r="28">
          <cell r="C28">
            <v>35335.230000000003</v>
          </cell>
        </row>
      </sheetData>
      <sheetData sheetId="34" refreshError="1">
        <row r="6">
          <cell r="B6">
            <v>0</v>
          </cell>
        </row>
        <row r="7">
          <cell r="B7">
            <v>19</v>
          </cell>
        </row>
        <row r="8">
          <cell r="B8">
            <v>31</v>
          </cell>
        </row>
        <row r="9">
          <cell r="B9">
            <v>112</v>
          </cell>
        </row>
        <row r="10">
          <cell r="B10">
            <v>80</v>
          </cell>
        </row>
        <row r="11">
          <cell r="B11">
            <v>0</v>
          </cell>
        </row>
        <row r="12">
          <cell r="B12">
            <v>198</v>
          </cell>
        </row>
        <row r="13">
          <cell r="B13">
            <v>0</v>
          </cell>
        </row>
        <row r="14">
          <cell r="B14">
            <v>270</v>
          </cell>
        </row>
        <row r="15">
          <cell r="B15">
            <v>0</v>
          </cell>
        </row>
        <row r="16">
          <cell r="B16">
            <v>0</v>
          </cell>
        </row>
        <row r="17">
          <cell r="B17">
            <v>0</v>
          </cell>
        </row>
        <row r="18">
          <cell r="B18">
            <v>0</v>
          </cell>
        </row>
        <row r="19">
          <cell r="B19">
            <v>710</v>
          </cell>
          <cell r="C19">
            <v>81953.42882528936</v>
          </cell>
        </row>
        <row r="21">
          <cell r="B21">
            <v>21</v>
          </cell>
        </row>
        <row r="22">
          <cell r="B22">
            <v>30</v>
          </cell>
        </row>
        <row r="23">
          <cell r="B23">
            <v>10</v>
          </cell>
        </row>
        <row r="24">
          <cell r="B24">
            <v>3</v>
          </cell>
        </row>
        <row r="25">
          <cell r="B25">
            <v>64</v>
          </cell>
          <cell r="C25">
            <v>5856.1755958319645</v>
          </cell>
        </row>
        <row r="27">
          <cell r="B27">
            <v>7</v>
          </cell>
          <cell r="C27">
            <v>296.41873654740766</v>
          </cell>
        </row>
        <row r="28">
          <cell r="C28">
            <v>88106.02</v>
          </cell>
        </row>
      </sheetData>
      <sheetData sheetId="35" refreshError="1">
        <row r="6">
          <cell r="B6">
            <v>0</v>
          </cell>
        </row>
        <row r="7">
          <cell r="B7">
            <v>0</v>
          </cell>
        </row>
        <row r="8">
          <cell r="B8">
            <v>0</v>
          </cell>
        </row>
        <row r="9">
          <cell r="B9">
            <v>0</v>
          </cell>
        </row>
        <row r="10">
          <cell r="B10">
            <v>0</v>
          </cell>
        </row>
        <row r="11">
          <cell r="B11">
            <v>0</v>
          </cell>
        </row>
        <row r="12">
          <cell r="B12">
            <v>145</v>
          </cell>
        </row>
        <row r="13">
          <cell r="B13">
            <v>0</v>
          </cell>
        </row>
        <row r="14">
          <cell r="B14">
            <v>328</v>
          </cell>
        </row>
        <row r="15">
          <cell r="B15">
            <v>0</v>
          </cell>
        </row>
        <row r="16">
          <cell r="B16">
            <v>0</v>
          </cell>
        </row>
        <row r="17">
          <cell r="B17">
            <v>0</v>
          </cell>
        </row>
        <row r="18">
          <cell r="B18">
            <v>0</v>
          </cell>
        </row>
        <row r="19">
          <cell r="B19">
            <v>473</v>
          </cell>
          <cell r="C19">
            <v>56089.83542318322</v>
          </cell>
        </row>
        <row r="21">
          <cell r="B21">
            <v>2</v>
          </cell>
        </row>
        <row r="22">
          <cell r="B22">
            <v>15</v>
          </cell>
        </row>
        <row r="23">
          <cell r="B23">
            <v>38</v>
          </cell>
        </row>
        <row r="24">
          <cell r="B24">
            <v>1</v>
          </cell>
        </row>
        <row r="25">
          <cell r="B25">
            <v>56</v>
          </cell>
          <cell r="C25">
            <v>7086.1016248347432</v>
          </cell>
        </row>
        <row r="27">
          <cell r="C27">
            <v>0</v>
          </cell>
        </row>
        <row r="28">
          <cell r="C28">
            <v>63175.94</v>
          </cell>
        </row>
      </sheetData>
      <sheetData sheetId="36" refreshError="1">
        <row r="6">
          <cell r="B6">
            <v>18</v>
          </cell>
        </row>
        <row r="7">
          <cell r="B7">
            <v>25</v>
          </cell>
        </row>
        <row r="8">
          <cell r="B8">
            <v>25</v>
          </cell>
        </row>
        <row r="9">
          <cell r="B9">
            <v>81</v>
          </cell>
        </row>
        <row r="10">
          <cell r="B10">
            <v>54</v>
          </cell>
        </row>
        <row r="11">
          <cell r="B11">
            <v>61</v>
          </cell>
        </row>
        <row r="12">
          <cell r="B12">
            <v>74</v>
          </cell>
        </row>
        <row r="13">
          <cell r="B13">
            <v>0</v>
          </cell>
        </row>
        <row r="14">
          <cell r="B14">
            <v>112</v>
          </cell>
        </row>
        <row r="15">
          <cell r="B15">
            <v>0</v>
          </cell>
        </row>
        <row r="16">
          <cell r="B16">
            <v>0</v>
          </cell>
        </row>
        <row r="17">
          <cell r="B17">
            <v>0</v>
          </cell>
        </row>
        <row r="18">
          <cell r="B18">
            <v>0</v>
          </cell>
        </row>
        <row r="19">
          <cell r="B19">
            <v>450</v>
          </cell>
          <cell r="C19">
            <v>52006.667327242678</v>
          </cell>
        </row>
        <row r="21">
          <cell r="B21">
            <v>20</v>
          </cell>
        </row>
        <row r="22">
          <cell r="B22">
            <v>10</v>
          </cell>
        </row>
        <row r="23">
          <cell r="B23">
            <v>0</v>
          </cell>
        </row>
        <row r="24">
          <cell r="B24">
            <v>2</v>
          </cell>
        </row>
        <row r="25">
          <cell r="B25">
            <v>32</v>
          </cell>
          <cell r="C25">
            <v>2438.2558357713906</v>
          </cell>
        </row>
        <row r="27">
          <cell r="B27">
            <v>10</v>
          </cell>
          <cell r="C27">
            <v>423.4553379248681</v>
          </cell>
        </row>
        <row r="28">
          <cell r="C28">
            <v>54868.38</v>
          </cell>
        </row>
      </sheetData>
      <sheetData sheetId="37" refreshError="1">
        <row r="6">
          <cell r="B6">
            <v>65</v>
          </cell>
        </row>
        <row r="7">
          <cell r="B7">
            <v>29</v>
          </cell>
        </row>
        <row r="8">
          <cell r="B8">
            <v>24</v>
          </cell>
        </row>
        <row r="9">
          <cell r="B9">
            <v>103</v>
          </cell>
        </row>
        <row r="10">
          <cell r="B10">
            <v>0</v>
          </cell>
        </row>
        <row r="11">
          <cell r="B11">
            <v>159</v>
          </cell>
        </row>
        <row r="12">
          <cell r="B12">
            <v>0</v>
          </cell>
        </row>
        <row r="13">
          <cell r="B13">
            <v>0</v>
          </cell>
        </row>
        <row r="14">
          <cell r="B14">
            <v>0</v>
          </cell>
        </row>
        <row r="15">
          <cell r="B15">
            <v>0</v>
          </cell>
        </row>
        <row r="16">
          <cell r="B16">
            <v>0</v>
          </cell>
        </row>
        <row r="17">
          <cell r="B17">
            <v>0</v>
          </cell>
        </row>
        <row r="18">
          <cell r="B18">
            <v>0</v>
          </cell>
        </row>
        <row r="19">
          <cell r="B19">
            <v>380</v>
          </cell>
          <cell r="C19">
            <v>44251.082813148721</v>
          </cell>
        </row>
        <row r="21">
          <cell r="B21">
            <v>4</v>
          </cell>
        </row>
        <row r="22">
          <cell r="B22">
            <v>3</v>
          </cell>
        </row>
        <row r="23">
          <cell r="B23">
            <v>1</v>
          </cell>
        </row>
        <row r="24">
          <cell r="B24">
            <v>0</v>
          </cell>
        </row>
        <row r="25">
          <cell r="B25">
            <v>8</v>
          </cell>
          <cell r="C25">
            <v>615.06887833587098</v>
          </cell>
        </row>
        <row r="27">
          <cell r="C27">
            <v>0</v>
          </cell>
        </row>
        <row r="28">
          <cell r="C28">
            <v>44866.15</v>
          </cell>
        </row>
      </sheetData>
      <sheetData sheetId="38" refreshError="1">
        <row r="6">
          <cell r="B6">
            <v>0</v>
          </cell>
        </row>
        <row r="7">
          <cell r="B7">
            <v>0</v>
          </cell>
        </row>
        <row r="8">
          <cell r="B8">
            <v>0</v>
          </cell>
        </row>
        <row r="9">
          <cell r="B9">
            <v>0</v>
          </cell>
        </row>
        <row r="10">
          <cell r="B10">
            <v>0</v>
          </cell>
        </row>
        <row r="11">
          <cell r="B11">
            <v>20</v>
          </cell>
        </row>
        <row r="12">
          <cell r="B12">
            <v>30</v>
          </cell>
        </row>
        <row r="13">
          <cell r="B13">
            <v>0</v>
          </cell>
        </row>
        <row r="14">
          <cell r="B14">
            <v>150</v>
          </cell>
        </row>
        <row r="15">
          <cell r="B15">
            <v>0</v>
          </cell>
        </row>
        <row r="16">
          <cell r="B16">
            <v>0</v>
          </cell>
        </row>
        <row r="17">
          <cell r="B17">
            <v>0</v>
          </cell>
        </row>
        <row r="18">
          <cell r="B18">
            <v>0</v>
          </cell>
        </row>
        <row r="19">
          <cell r="B19">
            <v>200</v>
          </cell>
          <cell r="C19">
            <v>23808.776374825713</v>
          </cell>
        </row>
        <row r="21">
          <cell r="B21">
            <v>4</v>
          </cell>
        </row>
        <row r="22">
          <cell r="B22">
            <v>13</v>
          </cell>
        </row>
        <row r="23">
          <cell r="B23">
            <v>3</v>
          </cell>
        </row>
        <row r="24">
          <cell r="B24">
            <v>0</v>
          </cell>
        </row>
        <row r="25">
          <cell r="B25">
            <v>20</v>
          </cell>
          <cell r="C25">
            <v>1739.3428005263959</v>
          </cell>
        </row>
        <row r="27">
          <cell r="C27">
            <v>0</v>
          </cell>
        </row>
        <row r="28">
          <cell r="C28">
            <v>25548.12</v>
          </cell>
        </row>
      </sheetData>
      <sheetData sheetId="39" refreshError="1">
        <row r="6">
          <cell r="B6">
            <v>0</v>
          </cell>
        </row>
        <row r="7">
          <cell r="B7">
            <v>98</v>
          </cell>
        </row>
        <row r="8">
          <cell r="B8">
            <v>98</v>
          </cell>
        </row>
        <row r="9">
          <cell r="B9">
            <v>0</v>
          </cell>
        </row>
        <row r="10">
          <cell r="B10">
            <v>252</v>
          </cell>
        </row>
        <row r="11">
          <cell r="B11">
            <v>483</v>
          </cell>
        </row>
        <row r="12">
          <cell r="B12">
            <v>649</v>
          </cell>
        </row>
        <row r="13">
          <cell r="B13">
            <v>0</v>
          </cell>
        </row>
        <row r="14">
          <cell r="B14">
            <v>0</v>
          </cell>
        </row>
        <row r="15">
          <cell r="B15">
            <v>0</v>
          </cell>
        </row>
        <row r="16">
          <cell r="B16">
            <v>0</v>
          </cell>
        </row>
        <row r="17">
          <cell r="B17">
            <v>0</v>
          </cell>
        </row>
        <row r="18">
          <cell r="B18">
            <v>0</v>
          </cell>
        </row>
        <row r="19">
          <cell r="B19">
            <v>1580</v>
          </cell>
          <cell r="C19">
            <v>175550.82080516778</v>
          </cell>
        </row>
        <row r="21">
          <cell r="B21">
            <v>21</v>
          </cell>
        </row>
        <row r="22">
          <cell r="B22">
            <v>62</v>
          </cell>
        </row>
        <row r="23">
          <cell r="B23">
            <v>23</v>
          </cell>
        </row>
        <row r="24">
          <cell r="B24">
            <v>1</v>
          </cell>
        </row>
        <row r="25">
          <cell r="B25">
            <v>107</v>
          </cell>
          <cell r="C25">
            <v>9903.1382603799284</v>
          </cell>
        </row>
        <row r="27">
          <cell r="B27">
            <v>1</v>
          </cell>
          <cell r="C27">
            <v>42.345533792486812</v>
          </cell>
        </row>
        <row r="28">
          <cell r="C28">
            <v>185496.3</v>
          </cell>
        </row>
      </sheetData>
      <sheetData sheetId="40" refreshError="1">
        <row r="6">
          <cell r="B6">
            <v>34</v>
          </cell>
        </row>
        <row r="7">
          <cell r="B7">
            <v>31</v>
          </cell>
        </row>
        <row r="8">
          <cell r="B8">
            <v>24</v>
          </cell>
        </row>
        <row r="9">
          <cell r="B9">
            <v>51</v>
          </cell>
        </row>
        <row r="10">
          <cell r="B10">
            <v>4</v>
          </cell>
        </row>
        <row r="11">
          <cell r="B11">
            <v>27</v>
          </cell>
        </row>
        <row r="12">
          <cell r="B12">
            <v>0</v>
          </cell>
        </row>
        <row r="13">
          <cell r="B13">
            <v>0</v>
          </cell>
        </row>
        <row r="14">
          <cell r="B14">
            <v>0</v>
          </cell>
        </row>
        <row r="15">
          <cell r="B15">
            <v>0</v>
          </cell>
        </row>
        <row r="16">
          <cell r="B16">
            <v>0</v>
          </cell>
        </row>
        <row r="17">
          <cell r="B17">
            <v>0</v>
          </cell>
        </row>
        <row r="18">
          <cell r="B18">
            <v>0</v>
          </cell>
        </row>
        <row r="19">
          <cell r="B19">
            <v>171</v>
          </cell>
          <cell r="C19">
            <v>21073.25489183106</v>
          </cell>
        </row>
        <row r="21">
          <cell r="B21">
            <v>8</v>
          </cell>
        </row>
        <row r="22">
          <cell r="B22">
            <v>4</v>
          </cell>
        </row>
        <row r="23">
          <cell r="B23">
            <v>0</v>
          </cell>
        </row>
        <row r="24">
          <cell r="B24">
            <v>0</v>
          </cell>
        </row>
        <row r="25">
          <cell r="B25">
            <v>12</v>
          </cell>
          <cell r="C25">
            <v>774.92326840250871</v>
          </cell>
        </row>
        <row r="27">
          <cell r="B27">
            <v>22</v>
          </cell>
          <cell r="C27">
            <v>931.60174343470987</v>
          </cell>
        </row>
        <row r="28">
          <cell r="C28">
            <v>22779.78</v>
          </cell>
        </row>
      </sheetData>
      <sheetData sheetId="41" refreshError="1">
        <row r="6">
          <cell r="B6">
            <v>0</v>
          </cell>
        </row>
        <row r="7">
          <cell r="B7">
            <v>0</v>
          </cell>
        </row>
        <row r="8">
          <cell r="B8">
            <v>0</v>
          </cell>
        </row>
        <row r="9">
          <cell r="B9">
            <v>0</v>
          </cell>
        </row>
        <row r="10">
          <cell r="B10">
            <v>0</v>
          </cell>
        </row>
        <row r="11">
          <cell r="B11">
            <v>16</v>
          </cell>
        </row>
        <row r="12">
          <cell r="B12">
            <v>0</v>
          </cell>
        </row>
        <row r="13">
          <cell r="B13">
            <v>0</v>
          </cell>
        </row>
        <row r="14">
          <cell r="B14">
            <v>0</v>
          </cell>
        </row>
        <row r="15">
          <cell r="B15">
            <v>0</v>
          </cell>
        </row>
        <row r="16">
          <cell r="B16">
            <v>84</v>
          </cell>
        </row>
        <row r="17">
          <cell r="B17">
            <v>0</v>
          </cell>
        </row>
        <row r="18">
          <cell r="B18">
            <v>0</v>
          </cell>
        </row>
        <row r="19">
          <cell r="B19">
            <v>100</v>
          </cell>
          <cell r="C19">
            <v>12098.119004513481</v>
          </cell>
        </row>
        <row r="21">
          <cell r="B21">
            <v>4</v>
          </cell>
        </row>
        <row r="22">
          <cell r="B22">
            <v>0</v>
          </cell>
        </row>
        <row r="23">
          <cell r="B23">
            <v>0</v>
          </cell>
        </row>
        <row r="24">
          <cell r="B24">
            <v>0</v>
          </cell>
        </row>
        <row r="25">
          <cell r="B25">
            <v>4</v>
          </cell>
          <cell r="C25">
            <v>220.19677572093144</v>
          </cell>
        </row>
        <row r="27">
          <cell r="B27">
            <v>45</v>
          </cell>
          <cell r="C27">
            <v>1905.5490206619065</v>
          </cell>
        </row>
        <row r="28">
          <cell r="C28">
            <v>14223.86</v>
          </cell>
        </row>
      </sheetData>
      <sheetData sheetId="42" refreshError="1">
        <row r="6">
          <cell r="B6">
            <v>0</v>
          </cell>
        </row>
        <row r="7">
          <cell r="B7">
            <v>39</v>
          </cell>
        </row>
        <row r="8">
          <cell r="B8">
            <v>24</v>
          </cell>
        </row>
        <row r="9">
          <cell r="B9">
            <v>72</v>
          </cell>
        </row>
        <row r="10">
          <cell r="B10">
            <v>30</v>
          </cell>
        </row>
        <row r="11">
          <cell r="B11">
            <v>96</v>
          </cell>
        </row>
        <row r="12">
          <cell r="B12">
            <v>49</v>
          </cell>
        </row>
        <row r="13">
          <cell r="B13">
            <v>0</v>
          </cell>
        </row>
        <row r="14">
          <cell r="B14">
            <v>0</v>
          </cell>
        </row>
        <row r="15">
          <cell r="B15">
            <v>0</v>
          </cell>
        </row>
        <row r="16">
          <cell r="B16">
            <v>0</v>
          </cell>
        </row>
        <row r="17">
          <cell r="B17">
            <v>0</v>
          </cell>
        </row>
        <row r="18">
          <cell r="B18">
            <v>0</v>
          </cell>
        </row>
        <row r="19">
          <cell r="B19">
            <v>310</v>
          </cell>
          <cell r="C19">
            <v>34974.234997559666</v>
          </cell>
        </row>
        <row r="21">
          <cell r="B21">
            <v>11</v>
          </cell>
        </row>
        <row r="22">
          <cell r="B22">
            <v>5</v>
          </cell>
        </row>
        <row r="23">
          <cell r="B23">
            <v>1</v>
          </cell>
        </row>
        <row r="24">
          <cell r="B24">
            <v>2</v>
          </cell>
        </row>
        <row r="25">
          <cell r="B25">
            <v>19</v>
          </cell>
          <cell r="C25">
            <v>1668.6257590929431</v>
          </cell>
        </row>
        <row r="27">
          <cell r="C27">
            <v>0</v>
          </cell>
        </row>
        <row r="28">
          <cell r="C28">
            <v>36642.86</v>
          </cell>
        </row>
      </sheetData>
      <sheetData sheetId="43" refreshError="1">
        <row r="6">
          <cell r="B6">
            <v>0</v>
          </cell>
        </row>
        <row r="7">
          <cell r="B7">
            <v>0</v>
          </cell>
        </row>
        <row r="8">
          <cell r="B8">
            <v>0</v>
          </cell>
        </row>
        <row r="9">
          <cell r="B9">
            <v>0</v>
          </cell>
        </row>
        <row r="10">
          <cell r="B10">
            <v>0</v>
          </cell>
        </row>
        <row r="11">
          <cell r="B11">
            <v>59</v>
          </cell>
        </row>
        <row r="12">
          <cell r="B12">
            <v>195</v>
          </cell>
        </row>
        <row r="13">
          <cell r="B13">
            <v>0</v>
          </cell>
        </row>
        <row r="15">
          <cell r="B15">
            <v>0</v>
          </cell>
        </row>
        <row r="16">
          <cell r="B16">
            <v>301</v>
          </cell>
        </row>
        <row r="17">
          <cell r="B17">
            <v>0</v>
          </cell>
        </row>
        <row r="18">
          <cell r="B18">
            <v>0</v>
          </cell>
        </row>
        <row r="19">
          <cell r="B19">
            <v>555</v>
          </cell>
          <cell r="C19">
            <v>64790.78397919445</v>
          </cell>
        </row>
        <row r="21">
          <cell r="B21">
            <v>22</v>
          </cell>
        </row>
        <row r="22">
          <cell r="B22">
            <v>29</v>
          </cell>
        </row>
        <row r="23">
          <cell r="B23">
            <v>23</v>
          </cell>
        </row>
        <row r="24">
          <cell r="B24">
            <v>5</v>
          </cell>
        </row>
        <row r="25">
          <cell r="B25">
            <v>79</v>
          </cell>
          <cell r="C25">
            <v>8200.2126189150713</v>
          </cell>
        </row>
        <row r="27">
          <cell r="B27">
            <v>2</v>
          </cell>
          <cell r="C27">
            <v>84.691067584973624</v>
          </cell>
        </row>
        <row r="28">
          <cell r="C28">
            <v>73075.69</v>
          </cell>
        </row>
      </sheetData>
      <sheetData sheetId="44" refreshError="1">
        <row r="6">
          <cell r="B6">
            <v>46</v>
          </cell>
        </row>
        <row r="7">
          <cell r="B7">
            <v>52</v>
          </cell>
        </row>
        <row r="8">
          <cell r="B8">
            <v>50</v>
          </cell>
        </row>
        <row r="9">
          <cell r="B9">
            <v>186</v>
          </cell>
        </row>
        <row r="10">
          <cell r="B10">
            <v>83</v>
          </cell>
        </row>
        <row r="11">
          <cell r="B11">
            <v>0</v>
          </cell>
        </row>
        <row r="12">
          <cell r="B12">
            <v>90</v>
          </cell>
        </row>
        <row r="13">
          <cell r="B13">
            <v>0</v>
          </cell>
        </row>
        <row r="14">
          <cell r="B14">
            <v>0</v>
          </cell>
        </row>
        <row r="15">
          <cell r="B15">
            <v>0</v>
          </cell>
        </row>
        <row r="16">
          <cell r="B16">
            <v>0</v>
          </cell>
        </row>
        <row r="17">
          <cell r="B17">
            <v>0</v>
          </cell>
        </row>
        <row r="18">
          <cell r="B18">
            <v>0</v>
          </cell>
        </row>
        <row r="19">
          <cell r="B19">
            <v>507</v>
          </cell>
          <cell r="C19">
            <v>58853.940141487794</v>
          </cell>
        </row>
        <row r="21">
          <cell r="B21">
            <v>44</v>
          </cell>
        </row>
        <row r="22">
          <cell r="B22">
            <v>8</v>
          </cell>
        </row>
        <row r="23">
          <cell r="B23">
            <v>2</v>
          </cell>
        </row>
        <row r="24">
          <cell r="B24">
            <v>2</v>
          </cell>
        </row>
        <row r="25">
          <cell r="B25">
            <v>56</v>
          </cell>
          <cell r="C25">
            <v>3880.1212614055671</v>
          </cell>
        </row>
        <row r="27">
          <cell r="B27">
            <v>76</v>
          </cell>
          <cell r="C27">
            <v>3218.2605682289977</v>
          </cell>
        </row>
        <row r="28">
          <cell r="C28">
            <v>65952.320000000007</v>
          </cell>
        </row>
      </sheetData>
      <sheetData sheetId="45" refreshError="1">
        <row r="6">
          <cell r="B6">
            <v>0</v>
          </cell>
        </row>
        <row r="7">
          <cell r="B7">
            <v>22</v>
          </cell>
        </row>
        <row r="8">
          <cell r="B8">
            <v>20</v>
          </cell>
        </row>
        <row r="9">
          <cell r="B9">
            <v>77</v>
          </cell>
        </row>
        <row r="10">
          <cell r="B10">
            <v>47</v>
          </cell>
        </row>
        <row r="11">
          <cell r="B11">
            <v>0</v>
          </cell>
        </row>
        <row r="12">
          <cell r="B12">
            <v>0</v>
          </cell>
        </row>
        <row r="13">
          <cell r="B13">
            <v>0</v>
          </cell>
        </row>
        <row r="14">
          <cell r="B14">
            <v>0</v>
          </cell>
        </row>
        <row r="15">
          <cell r="B15">
            <v>0</v>
          </cell>
        </row>
        <row r="16">
          <cell r="B16">
            <v>0</v>
          </cell>
        </row>
        <row r="17">
          <cell r="B17">
            <v>0</v>
          </cell>
        </row>
        <row r="18">
          <cell r="B18">
            <v>0</v>
          </cell>
        </row>
        <row r="19">
          <cell r="B19">
            <v>166</v>
          </cell>
          <cell r="C19">
            <v>18907.280838345363</v>
          </cell>
        </row>
        <row r="21">
          <cell r="B21">
            <v>7</v>
          </cell>
        </row>
        <row r="22">
          <cell r="B22">
            <v>5</v>
          </cell>
        </row>
        <row r="23">
          <cell r="B23">
            <v>0</v>
          </cell>
        </row>
        <row r="24">
          <cell r="B24">
            <v>0</v>
          </cell>
        </row>
        <row r="25">
          <cell r="B25">
            <v>12</v>
          </cell>
          <cell r="C25">
            <v>803.50650371243728</v>
          </cell>
        </row>
        <row r="27">
          <cell r="C27">
            <v>0</v>
          </cell>
        </row>
        <row r="28">
          <cell r="C28">
            <v>19710.79</v>
          </cell>
        </row>
      </sheetData>
      <sheetData sheetId="46" refreshError="1">
        <row r="6">
          <cell r="B6">
            <v>0</v>
          </cell>
        </row>
        <row r="7">
          <cell r="B7">
            <v>0</v>
          </cell>
        </row>
        <row r="8">
          <cell r="B8">
            <v>0</v>
          </cell>
        </row>
        <row r="9">
          <cell r="B9">
            <v>0</v>
          </cell>
        </row>
        <row r="10">
          <cell r="B10">
            <v>11</v>
          </cell>
        </row>
        <row r="11">
          <cell r="B11">
            <v>44</v>
          </cell>
        </row>
        <row r="12">
          <cell r="B12">
            <v>216</v>
          </cell>
        </row>
        <row r="13">
          <cell r="B13">
            <v>0</v>
          </cell>
        </row>
        <row r="14">
          <cell r="B14">
            <v>89</v>
          </cell>
        </row>
        <row r="15">
          <cell r="B15">
            <v>0</v>
          </cell>
        </row>
        <row r="16">
          <cell r="B16">
            <v>0</v>
          </cell>
        </row>
        <row r="17">
          <cell r="B17">
            <v>0</v>
          </cell>
        </row>
        <row r="18">
          <cell r="B18">
            <v>0</v>
          </cell>
        </row>
        <row r="19">
          <cell r="B19">
            <v>360</v>
          </cell>
          <cell r="C19">
            <v>40304.479063688952</v>
          </cell>
        </row>
        <row r="21">
          <cell r="B21">
            <v>3</v>
          </cell>
        </row>
        <row r="22">
          <cell r="B22">
            <v>33</v>
          </cell>
        </row>
        <row r="23">
          <cell r="B23">
            <v>12</v>
          </cell>
        </row>
        <row r="24">
          <cell r="B24">
            <v>187</v>
          </cell>
        </row>
        <row r="25">
          <cell r="B25">
            <v>235</v>
          </cell>
          <cell r="C25">
            <v>51491.322180988114</v>
          </cell>
        </row>
        <row r="27">
          <cell r="C27">
            <v>0</v>
          </cell>
        </row>
        <row r="28">
          <cell r="C28">
            <v>91795.8</v>
          </cell>
        </row>
      </sheetData>
      <sheetData sheetId="47" refreshError="1">
        <row r="6">
          <cell r="B6">
            <v>0</v>
          </cell>
        </row>
        <row r="7">
          <cell r="B7">
            <v>0</v>
          </cell>
        </row>
        <row r="8">
          <cell r="B8">
            <v>0</v>
          </cell>
        </row>
        <row r="9">
          <cell r="B9">
            <v>0</v>
          </cell>
        </row>
        <row r="10">
          <cell r="B10">
            <v>0</v>
          </cell>
        </row>
        <row r="11">
          <cell r="B11">
            <v>102</v>
          </cell>
        </row>
        <row r="12">
          <cell r="B12">
            <v>573</v>
          </cell>
        </row>
        <row r="13">
          <cell r="B13">
            <v>0</v>
          </cell>
        </row>
        <row r="14">
          <cell r="B14">
            <v>0</v>
          </cell>
        </row>
        <row r="15">
          <cell r="B15">
            <v>0</v>
          </cell>
        </row>
        <row r="16">
          <cell r="B16">
            <v>0</v>
          </cell>
        </row>
        <row r="17">
          <cell r="B17">
            <v>0</v>
          </cell>
        </row>
        <row r="18">
          <cell r="B18">
            <v>0</v>
          </cell>
        </row>
        <row r="19">
          <cell r="B19">
            <v>675</v>
          </cell>
          <cell r="C19">
            <v>73277.887589553618</v>
          </cell>
        </row>
        <row r="21">
          <cell r="B21">
            <v>10</v>
          </cell>
        </row>
        <row r="22">
          <cell r="B22">
            <v>37</v>
          </cell>
        </row>
        <row r="23">
          <cell r="B23">
            <v>9</v>
          </cell>
        </row>
        <row r="24">
          <cell r="B24">
            <v>0</v>
          </cell>
        </row>
        <row r="25">
          <cell r="B25">
            <v>56</v>
          </cell>
          <cell r="C25">
            <v>4940.6651552383992</v>
          </cell>
        </row>
        <row r="27">
          <cell r="B27">
            <v>52</v>
          </cell>
          <cell r="C27">
            <v>2201.9677572093142</v>
          </cell>
        </row>
        <row r="28">
          <cell r="C28">
            <v>80420.52</v>
          </cell>
        </row>
      </sheetData>
      <sheetData sheetId="48" refreshError="1">
        <row r="6">
          <cell r="B6">
            <v>2</v>
          </cell>
        </row>
        <row r="7">
          <cell r="B7">
            <v>46</v>
          </cell>
        </row>
        <row r="8">
          <cell r="B8">
            <v>28</v>
          </cell>
        </row>
        <row r="9">
          <cell r="B9">
            <v>83</v>
          </cell>
        </row>
        <row r="10">
          <cell r="B10">
            <v>44</v>
          </cell>
        </row>
        <row r="11">
          <cell r="B11">
            <v>134</v>
          </cell>
        </row>
        <row r="12">
          <cell r="B12">
            <v>13</v>
          </cell>
        </row>
        <row r="13">
          <cell r="B13">
            <v>0</v>
          </cell>
        </row>
        <row r="14">
          <cell r="B14">
            <v>0</v>
          </cell>
        </row>
        <row r="15">
          <cell r="B15">
            <v>0</v>
          </cell>
        </row>
        <row r="16">
          <cell r="B16">
            <v>0</v>
          </cell>
        </row>
        <row r="17">
          <cell r="B17">
            <v>0</v>
          </cell>
        </row>
        <row r="18">
          <cell r="B18">
            <v>0</v>
          </cell>
        </row>
        <row r="19">
          <cell r="B19">
            <v>350</v>
          </cell>
          <cell r="C19">
            <v>39515.79349680389</v>
          </cell>
        </row>
        <row r="21">
          <cell r="B21">
            <v>1</v>
          </cell>
        </row>
        <row r="22">
          <cell r="B22">
            <v>8</v>
          </cell>
        </row>
        <row r="23">
          <cell r="B23">
            <v>2</v>
          </cell>
        </row>
        <row r="24">
          <cell r="B24">
            <v>0</v>
          </cell>
        </row>
        <row r="25">
          <cell r="B25">
            <v>11</v>
          </cell>
          <cell r="C25">
            <v>1012.0582576404348</v>
          </cell>
        </row>
        <row r="27">
          <cell r="C27">
            <v>0</v>
          </cell>
        </row>
        <row r="28">
          <cell r="C28">
            <v>40527.85</v>
          </cell>
        </row>
      </sheetData>
      <sheetData sheetId="49" refreshError="1">
        <row r="6">
          <cell r="B6">
            <v>0</v>
          </cell>
        </row>
        <row r="7">
          <cell r="B7">
            <v>29</v>
          </cell>
        </row>
        <row r="8">
          <cell r="B8">
            <v>15</v>
          </cell>
        </row>
        <row r="9">
          <cell r="B9">
            <v>28</v>
          </cell>
        </row>
        <row r="10">
          <cell r="B10">
            <v>12</v>
          </cell>
        </row>
        <row r="11">
          <cell r="B11">
            <v>0</v>
          </cell>
        </row>
        <row r="12">
          <cell r="B12">
            <v>22</v>
          </cell>
        </row>
        <row r="13">
          <cell r="B13">
            <v>0</v>
          </cell>
        </row>
        <row r="14">
          <cell r="B14">
            <v>0</v>
          </cell>
        </row>
        <row r="15">
          <cell r="B15">
            <v>0</v>
          </cell>
        </row>
        <row r="16">
          <cell r="B16">
            <v>0</v>
          </cell>
        </row>
        <row r="17">
          <cell r="B17">
            <v>0</v>
          </cell>
        </row>
        <row r="18">
          <cell r="B18">
            <v>0</v>
          </cell>
        </row>
        <row r="19">
          <cell r="B19">
            <v>106</v>
          </cell>
          <cell r="C19">
            <v>12688.839200918674</v>
          </cell>
        </row>
        <row r="21">
          <cell r="B21">
            <v>2</v>
          </cell>
        </row>
        <row r="22">
          <cell r="B22">
            <v>1</v>
          </cell>
        </row>
        <row r="23">
          <cell r="B23">
            <v>0</v>
          </cell>
        </row>
        <row r="24">
          <cell r="B24">
            <v>0</v>
          </cell>
        </row>
        <row r="25">
          <cell r="B25">
            <v>3</v>
          </cell>
          <cell r="C25">
            <v>193.73081710062718</v>
          </cell>
        </row>
        <row r="27">
          <cell r="C27">
            <v>0</v>
          </cell>
        </row>
        <row r="28">
          <cell r="C28">
            <v>12882.57</v>
          </cell>
        </row>
      </sheetData>
      <sheetData sheetId="50" refreshError="1">
        <row r="6">
          <cell r="B6">
            <v>0</v>
          </cell>
        </row>
        <row r="7">
          <cell r="B7">
            <v>0</v>
          </cell>
        </row>
        <row r="8">
          <cell r="B8">
            <v>13</v>
          </cell>
        </row>
        <row r="9">
          <cell r="B9">
            <v>49</v>
          </cell>
        </row>
        <row r="10">
          <cell r="B10">
            <v>43</v>
          </cell>
        </row>
        <row r="11">
          <cell r="B11">
            <v>41</v>
          </cell>
        </row>
        <row r="12">
          <cell r="B12">
            <v>30</v>
          </cell>
        </row>
        <row r="13">
          <cell r="B13">
            <v>0</v>
          </cell>
        </row>
        <row r="14">
          <cell r="B14">
            <v>0</v>
          </cell>
        </row>
        <row r="15">
          <cell r="B15">
            <v>0</v>
          </cell>
        </row>
        <row r="16">
          <cell r="B16">
            <v>0</v>
          </cell>
        </row>
        <row r="17">
          <cell r="B17">
            <v>0</v>
          </cell>
        </row>
        <row r="18">
          <cell r="B18">
            <v>0</v>
          </cell>
        </row>
        <row r="19">
          <cell r="B19">
            <v>176</v>
          </cell>
          <cell r="C19">
            <v>19140.181274204042</v>
          </cell>
        </row>
        <row r="21">
          <cell r="B21">
            <v>10</v>
          </cell>
        </row>
        <row r="22">
          <cell r="B22">
            <v>28</v>
          </cell>
        </row>
        <row r="23">
          <cell r="B23">
            <v>26</v>
          </cell>
        </row>
        <row r="24">
          <cell r="B24">
            <v>12</v>
          </cell>
        </row>
        <row r="25">
          <cell r="B25">
            <v>76</v>
          </cell>
          <cell r="C25">
            <v>9641.231133873398</v>
          </cell>
        </row>
        <row r="27">
          <cell r="C27">
            <v>0</v>
          </cell>
        </row>
        <row r="28">
          <cell r="C28">
            <v>28781.41</v>
          </cell>
        </row>
      </sheetData>
      <sheetData sheetId="51"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225</v>
          </cell>
        </row>
        <row r="18">
          <cell r="B18">
            <v>0</v>
          </cell>
        </row>
        <row r="19">
          <cell r="B19">
            <v>225</v>
          </cell>
          <cell r="C19">
            <v>27868.65442718038</v>
          </cell>
        </row>
        <row r="21">
          <cell r="B21">
            <v>0</v>
          </cell>
        </row>
        <row r="22">
          <cell r="B22">
            <v>0</v>
          </cell>
        </row>
        <row r="23">
          <cell r="B23">
            <v>0</v>
          </cell>
        </row>
        <row r="24">
          <cell r="B24">
            <v>225</v>
          </cell>
        </row>
        <row r="25">
          <cell r="B25">
            <v>225</v>
          </cell>
          <cell r="C25">
            <v>56356.612286075884</v>
          </cell>
        </row>
        <row r="27">
          <cell r="C27">
            <v>0</v>
          </cell>
        </row>
        <row r="28">
          <cell r="C28">
            <v>84225.27</v>
          </cell>
        </row>
      </sheetData>
      <sheetData sheetId="52" refreshError="1">
        <row r="6">
          <cell r="B6">
            <v>19</v>
          </cell>
        </row>
        <row r="7">
          <cell r="B7">
            <v>19</v>
          </cell>
        </row>
        <row r="8">
          <cell r="B8">
            <v>21</v>
          </cell>
        </row>
        <row r="9">
          <cell r="B9">
            <v>37</v>
          </cell>
        </row>
        <row r="10">
          <cell r="B10">
            <v>0</v>
          </cell>
        </row>
        <row r="11">
          <cell r="B11">
            <v>140</v>
          </cell>
        </row>
        <row r="12">
          <cell r="B12">
            <v>0</v>
          </cell>
        </row>
        <row r="13">
          <cell r="B13">
            <v>0</v>
          </cell>
        </row>
        <row r="14">
          <cell r="B14">
            <v>0</v>
          </cell>
        </row>
        <row r="15">
          <cell r="B15">
            <v>0</v>
          </cell>
        </row>
        <row r="16">
          <cell r="B16">
            <v>0</v>
          </cell>
        </row>
        <row r="17">
          <cell r="B17">
            <v>0</v>
          </cell>
        </row>
        <row r="18">
          <cell r="B18">
            <v>0</v>
          </cell>
        </row>
        <row r="19">
          <cell r="B19">
            <v>236</v>
          </cell>
          <cell r="C19">
            <v>26938.111322090484</v>
          </cell>
        </row>
        <row r="21">
          <cell r="B21">
            <v>2</v>
          </cell>
        </row>
        <row r="22">
          <cell r="B22">
            <v>1</v>
          </cell>
        </row>
        <row r="23">
          <cell r="B23">
            <v>0</v>
          </cell>
        </row>
        <row r="24">
          <cell r="B24">
            <v>0</v>
          </cell>
        </row>
        <row r="25">
          <cell r="B25">
            <v>3</v>
          </cell>
          <cell r="C25">
            <v>193.73081710062718</v>
          </cell>
        </row>
        <row r="27">
          <cell r="C27">
            <v>0</v>
          </cell>
        </row>
        <row r="28">
          <cell r="C28">
            <v>27131.84</v>
          </cell>
        </row>
      </sheetData>
      <sheetData sheetId="53" refreshError="1">
        <row r="6">
          <cell r="B6">
            <v>0</v>
          </cell>
        </row>
        <row r="7">
          <cell r="B7">
            <v>0</v>
          </cell>
        </row>
        <row r="8">
          <cell r="B8">
            <v>0</v>
          </cell>
        </row>
        <row r="9">
          <cell r="B9">
            <v>0</v>
          </cell>
        </row>
        <row r="10">
          <cell r="B10">
            <v>0</v>
          </cell>
        </row>
        <row r="11">
          <cell r="B11">
            <v>0</v>
          </cell>
        </row>
        <row r="12">
          <cell r="B12">
            <v>143</v>
          </cell>
        </row>
        <row r="13">
          <cell r="B13">
            <v>0</v>
          </cell>
        </row>
        <row r="14">
          <cell r="B14">
            <v>186</v>
          </cell>
        </row>
        <row r="15">
          <cell r="B15">
            <v>0</v>
          </cell>
        </row>
        <row r="16">
          <cell r="B16">
            <v>0</v>
          </cell>
        </row>
        <row r="17">
          <cell r="B17">
            <v>0</v>
          </cell>
        </row>
        <row r="18">
          <cell r="B18">
            <v>0</v>
          </cell>
        </row>
        <row r="19">
          <cell r="B19">
            <v>329</v>
          </cell>
          <cell r="C19">
            <v>38433.865108405844</v>
          </cell>
        </row>
        <row r="21">
          <cell r="B21">
            <v>1</v>
          </cell>
        </row>
        <row r="22">
          <cell r="B22">
            <v>22</v>
          </cell>
        </row>
        <row r="23">
          <cell r="B23">
            <v>14</v>
          </cell>
        </row>
        <row r="24">
          <cell r="B24">
            <v>0</v>
          </cell>
        </row>
        <row r="25">
          <cell r="B25">
            <v>37</v>
          </cell>
          <cell r="C25">
            <v>3910.6100457361572</v>
          </cell>
        </row>
        <row r="27">
          <cell r="C27">
            <v>0</v>
          </cell>
        </row>
        <row r="28">
          <cell r="C28">
            <v>42344.480000000003</v>
          </cell>
        </row>
      </sheetData>
      <sheetData sheetId="54" refreshError="1">
        <row r="6">
          <cell r="B6">
            <v>0</v>
          </cell>
        </row>
        <row r="7">
          <cell r="B7">
            <v>0</v>
          </cell>
        </row>
        <row r="8">
          <cell r="B8">
            <v>0</v>
          </cell>
        </row>
        <row r="9">
          <cell r="B9">
            <v>0</v>
          </cell>
        </row>
        <row r="10">
          <cell r="B10">
            <v>0</v>
          </cell>
        </row>
        <row r="11">
          <cell r="B11">
            <v>30</v>
          </cell>
        </row>
        <row r="12">
          <cell r="B12">
            <v>0</v>
          </cell>
        </row>
        <row r="13">
          <cell r="B13">
            <v>0</v>
          </cell>
        </row>
        <row r="14">
          <cell r="B14">
            <v>32</v>
          </cell>
        </row>
        <row r="15">
          <cell r="B15">
            <v>0</v>
          </cell>
        </row>
        <row r="16">
          <cell r="B16">
            <v>0</v>
          </cell>
        </row>
        <row r="17">
          <cell r="B17">
            <v>0</v>
          </cell>
        </row>
        <row r="18">
          <cell r="B18">
            <v>52</v>
          </cell>
        </row>
        <row r="19">
          <cell r="B19">
            <v>114</v>
          </cell>
          <cell r="C19">
            <v>11234.270115146752</v>
          </cell>
        </row>
        <row r="21">
          <cell r="B21">
            <v>0</v>
          </cell>
        </row>
        <row r="22">
          <cell r="B22">
            <v>1</v>
          </cell>
        </row>
        <row r="23">
          <cell r="B23">
            <v>3</v>
          </cell>
        </row>
        <row r="24">
          <cell r="B24">
            <v>1</v>
          </cell>
        </row>
        <row r="25">
          <cell r="B25">
            <v>5</v>
          </cell>
          <cell r="C25">
            <v>766.03070630608647</v>
          </cell>
        </row>
        <row r="27">
          <cell r="B27">
            <v>79</v>
          </cell>
          <cell r="C27">
            <v>3345.2971696064583</v>
          </cell>
        </row>
        <row r="28">
          <cell r="C28">
            <v>15345.6</v>
          </cell>
        </row>
      </sheetData>
      <sheetData sheetId="55" refreshError="1">
        <row r="6">
          <cell r="B6">
            <v>0</v>
          </cell>
        </row>
        <row r="7">
          <cell r="B7">
            <v>0</v>
          </cell>
        </row>
        <row r="8">
          <cell r="B8">
            <v>0</v>
          </cell>
        </row>
        <row r="9">
          <cell r="B9">
            <v>0</v>
          </cell>
        </row>
        <row r="10">
          <cell r="B10">
            <v>14</v>
          </cell>
        </row>
        <row r="11">
          <cell r="B11">
            <v>79</v>
          </cell>
        </row>
        <row r="12">
          <cell r="B12">
            <v>32</v>
          </cell>
        </row>
        <row r="13">
          <cell r="B13">
            <v>0</v>
          </cell>
        </row>
        <row r="14">
          <cell r="B14">
            <v>0</v>
          </cell>
        </row>
        <row r="15">
          <cell r="B15">
            <v>0</v>
          </cell>
        </row>
        <row r="16">
          <cell r="B16">
            <v>0</v>
          </cell>
        </row>
        <row r="17">
          <cell r="B17">
            <v>0</v>
          </cell>
        </row>
        <row r="18">
          <cell r="B18">
            <v>0</v>
          </cell>
        </row>
        <row r="19">
          <cell r="B19">
            <v>125</v>
          </cell>
          <cell r="C19">
            <v>13334.608591254098</v>
          </cell>
        </row>
        <row r="21">
          <cell r="B21">
            <v>1</v>
          </cell>
        </row>
        <row r="22">
          <cell r="B22">
            <v>4</v>
          </cell>
        </row>
        <row r="23">
          <cell r="B23">
            <v>1</v>
          </cell>
        </row>
        <row r="24">
          <cell r="B24">
            <v>0</v>
          </cell>
        </row>
        <row r="25">
          <cell r="B25">
            <v>6</v>
          </cell>
          <cell r="C25">
            <v>533.55372578533388</v>
          </cell>
        </row>
        <row r="27">
          <cell r="C27">
            <v>0</v>
          </cell>
        </row>
        <row r="28">
          <cell r="C28">
            <v>13868.16</v>
          </cell>
        </row>
      </sheetData>
      <sheetData sheetId="56" refreshError="1">
        <row r="6">
          <cell r="B6">
            <v>0</v>
          </cell>
        </row>
        <row r="7">
          <cell r="B7">
            <v>0</v>
          </cell>
        </row>
        <row r="8">
          <cell r="B8">
            <v>0</v>
          </cell>
        </row>
        <row r="9">
          <cell r="B9">
            <v>0</v>
          </cell>
        </row>
        <row r="10">
          <cell r="B10">
            <v>0</v>
          </cell>
        </row>
        <row r="11">
          <cell r="B11">
            <v>0</v>
          </cell>
        </row>
        <row r="12">
          <cell r="B12">
            <v>0</v>
          </cell>
        </row>
        <row r="13">
          <cell r="B13">
            <v>0</v>
          </cell>
        </row>
        <row r="14">
          <cell r="B14">
            <v>377</v>
          </cell>
        </row>
        <row r="15">
          <cell r="B15">
            <v>0</v>
          </cell>
        </row>
        <row r="16">
          <cell r="B16">
            <v>0</v>
          </cell>
        </row>
        <row r="17">
          <cell r="B17">
            <v>0</v>
          </cell>
        </row>
        <row r="18">
          <cell r="B18">
            <v>0</v>
          </cell>
        </row>
        <row r="19">
          <cell r="B19">
            <v>377</v>
          </cell>
          <cell r="C19">
            <v>46296.372095325831</v>
          </cell>
        </row>
        <row r="21">
          <cell r="B21">
            <v>15</v>
          </cell>
        </row>
        <row r="22">
          <cell r="B22">
            <v>15</v>
          </cell>
        </row>
        <row r="23">
          <cell r="B23">
            <v>11</v>
          </cell>
        </row>
        <row r="24">
          <cell r="B24">
            <v>1</v>
          </cell>
        </row>
        <row r="25">
          <cell r="B25">
            <v>42</v>
          </cell>
          <cell r="C25">
            <v>3914.4211437774811</v>
          </cell>
        </row>
        <row r="27">
          <cell r="C27">
            <v>0</v>
          </cell>
        </row>
        <row r="28">
          <cell r="C28">
            <v>50210.79</v>
          </cell>
        </row>
      </sheetData>
      <sheetData sheetId="57" refreshError="1">
        <row r="6">
          <cell r="B6">
            <v>0</v>
          </cell>
        </row>
        <row r="7">
          <cell r="B7">
            <v>32</v>
          </cell>
        </row>
        <row r="8">
          <cell r="B8">
            <v>36</v>
          </cell>
        </row>
        <row r="9">
          <cell r="B9">
            <v>98</v>
          </cell>
        </row>
        <row r="10">
          <cell r="B10">
            <v>46</v>
          </cell>
        </row>
        <row r="11">
          <cell r="B11">
            <v>66</v>
          </cell>
        </row>
        <row r="12">
          <cell r="B12">
            <v>82</v>
          </cell>
        </row>
        <row r="13">
          <cell r="B13">
            <v>0</v>
          </cell>
        </row>
        <row r="14">
          <cell r="B14">
            <v>0</v>
          </cell>
        </row>
        <row r="15">
          <cell r="B15">
            <v>0</v>
          </cell>
        </row>
        <row r="16">
          <cell r="B16">
            <v>0</v>
          </cell>
        </row>
        <row r="17">
          <cell r="B17">
            <v>0</v>
          </cell>
        </row>
        <row r="18">
          <cell r="B18">
            <v>0</v>
          </cell>
        </row>
        <row r="19">
          <cell r="B19">
            <v>360</v>
          </cell>
          <cell r="C19">
            <v>40531.027669478754</v>
          </cell>
        </row>
        <row r="21">
          <cell r="B21">
            <v>12</v>
          </cell>
        </row>
        <row r="22">
          <cell r="B22">
            <v>15</v>
          </cell>
        </row>
        <row r="23">
          <cell r="B23">
            <v>2</v>
          </cell>
        </row>
        <row r="24">
          <cell r="B24">
            <v>0</v>
          </cell>
        </row>
        <row r="25">
          <cell r="B25">
            <v>29</v>
          </cell>
          <cell r="C25">
            <v>2203.0263955541268</v>
          </cell>
        </row>
        <row r="27">
          <cell r="B27">
            <v>1</v>
          </cell>
          <cell r="C27">
            <v>42.345533792486812</v>
          </cell>
        </row>
        <row r="28">
          <cell r="C28">
            <v>42776.4</v>
          </cell>
        </row>
      </sheetData>
      <sheetData sheetId="58" refreshError="1">
        <row r="6">
          <cell r="B6">
            <v>16</v>
          </cell>
        </row>
        <row r="7">
          <cell r="B7">
            <v>41</v>
          </cell>
        </row>
        <row r="8">
          <cell r="B8">
            <v>50</v>
          </cell>
        </row>
        <row r="9">
          <cell r="B9">
            <v>142</v>
          </cell>
        </row>
        <row r="10">
          <cell r="B10">
            <v>71</v>
          </cell>
        </row>
        <row r="11">
          <cell r="B11">
            <v>45</v>
          </cell>
        </row>
        <row r="12">
          <cell r="B12">
            <v>47</v>
          </cell>
        </row>
        <row r="13">
          <cell r="B13">
            <v>0</v>
          </cell>
        </row>
        <row r="14">
          <cell r="B14">
            <v>0</v>
          </cell>
        </row>
        <row r="15">
          <cell r="B15">
            <v>0</v>
          </cell>
        </row>
        <row r="16">
          <cell r="B16">
            <v>0</v>
          </cell>
        </row>
        <row r="17">
          <cell r="B17">
            <v>0</v>
          </cell>
        </row>
        <row r="18">
          <cell r="B18">
            <v>0</v>
          </cell>
        </row>
        <row r="19">
          <cell r="B19">
            <v>412</v>
          </cell>
          <cell r="C19">
            <v>47231.149753794976</v>
          </cell>
        </row>
        <row r="21">
          <cell r="B21">
            <v>35</v>
          </cell>
        </row>
        <row r="22">
          <cell r="B22">
            <v>7</v>
          </cell>
        </row>
        <row r="23">
          <cell r="B23">
            <v>1</v>
          </cell>
        </row>
        <row r="24">
          <cell r="B24">
            <v>4</v>
          </cell>
        </row>
        <row r="25">
          <cell r="B25">
            <v>47</v>
          </cell>
          <cell r="C25">
            <v>3658.0189366639734</v>
          </cell>
        </row>
        <row r="27">
          <cell r="B27">
            <v>1</v>
          </cell>
          <cell r="C27">
            <v>42.345533792486812</v>
          </cell>
        </row>
        <row r="28">
          <cell r="C28">
            <v>50931.51</v>
          </cell>
        </row>
      </sheetData>
      <sheetData sheetId="59" refreshError="1">
        <row r="6">
          <cell r="B6">
            <v>0</v>
          </cell>
        </row>
        <row r="7">
          <cell r="B7">
            <v>0</v>
          </cell>
        </row>
        <row r="8">
          <cell r="B8">
            <v>0</v>
          </cell>
        </row>
        <row r="9">
          <cell r="B9">
            <v>0</v>
          </cell>
        </row>
        <row r="10">
          <cell r="B10">
            <v>51</v>
          </cell>
        </row>
        <row r="11">
          <cell r="B11">
            <v>90</v>
          </cell>
        </row>
        <row r="12">
          <cell r="B12">
            <v>238</v>
          </cell>
        </row>
        <row r="13">
          <cell r="B13">
            <v>0</v>
          </cell>
        </row>
        <row r="14">
          <cell r="B14">
            <v>60</v>
          </cell>
        </row>
        <row r="15">
          <cell r="B15">
            <v>0</v>
          </cell>
        </row>
        <row r="16">
          <cell r="B16">
            <v>0</v>
          </cell>
        </row>
        <row r="17">
          <cell r="B17">
            <v>0</v>
          </cell>
        </row>
        <row r="18">
          <cell r="B18">
            <v>0</v>
          </cell>
        </row>
        <row r="19">
          <cell r="B19">
            <v>439</v>
          </cell>
          <cell r="C19">
            <v>48246.383926469847</v>
          </cell>
        </row>
        <row r="21">
          <cell r="B21">
            <v>9</v>
          </cell>
        </row>
        <row r="22">
          <cell r="B22">
            <v>3</v>
          </cell>
        </row>
        <row r="23">
          <cell r="B23">
            <v>0</v>
          </cell>
        </row>
        <row r="24">
          <cell r="B24">
            <v>0</v>
          </cell>
        </row>
        <row r="25">
          <cell r="B25">
            <v>12</v>
          </cell>
          <cell r="C25">
            <v>746.34003309258014</v>
          </cell>
        </row>
        <row r="27">
          <cell r="B27">
            <v>10</v>
          </cell>
          <cell r="C27">
            <v>423.4553379248681</v>
          </cell>
        </row>
        <row r="28">
          <cell r="C28">
            <v>49416.18</v>
          </cell>
        </row>
      </sheetData>
      <sheetData sheetId="60" refreshError="1">
        <row r="6">
          <cell r="B6">
            <v>0</v>
          </cell>
        </row>
        <row r="7">
          <cell r="B7">
            <v>0</v>
          </cell>
        </row>
        <row r="8">
          <cell r="B8">
            <v>0</v>
          </cell>
        </row>
        <row r="9">
          <cell r="B9">
            <v>0</v>
          </cell>
        </row>
        <row r="10">
          <cell r="B10">
            <v>0</v>
          </cell>
        </row>
        <row r="11">
          <cell r="B11">
            <v>0</v>
          </cell>
        </row>
        <row r="12">
          <cell r="B12">
            <v>0</v>
          </cell>
        </row>
        <row r="13">
          <cell r="B13">
            <v>0</v>
          </cell>
        </row>
        <row r="14">
          <cell r="B14">
            <v>349</v>
          </cell>
        </row>
        <row r="15">
          <cell r="B15">
            <v>0</v>
          </cell>
        </row>
        <row r="16">
          <cell r="B16">
            <v>0</v>
          </cell>
        </row>
        <row r="17">
          <cell r="B17">
            <v>0</v>
          </cell>
        </row>
        <row r="18">
          <cell r="B18">
            <v>0</v>
          </cell>
        </row>
        <row r="19">
          <cell r="B19">
            <v>349</v>
          </cell>
          <cell r="C19">
            <v>42857.914751375902</v>
          </cell>
        </row>
        <row r="21">
          <cell r="B21">
            <v>1</v>
          </cell>
        </row>
        <row r="22">
          <cell r="B22">
            <v>8</v>
          </cell>
        </row>
        <row r="23">
          <cell r="B23">
            <v>21</v>
          </cell>
        </row>
        <row r="24">
          <cell r="B24">
            <v>0</v>
          </cell>
        </row>
        <row r="25">
          <cell r="B25">
            <v>30</v>
          </cell>
          <cell r="C25">
            <v>3747.579740635083</v>
          </cell>
        </row>
        <row r="27">
          <cell r="B27">
            <v>1</v>
          </cell>
          <cell r="C27">
            <v>42.345533792486812</v>
          </cell>
        </row>
        <row r="28">
          <cell r="C28">
            <v>46647.839999999997</v>
          </cell>
        </row>
      </sheetData>
      <sheetData sheetId="61" refreshError="1">
        <row r="6">
          <cell r="B6">
            <v>0</v>
          </cell>
        </row>
        <row r="7">
          <cell r="B7">
            <v>64</v>
          </cell>
        </row>
        <row r="8">
          <cell r="B8">
            <v>34</v>
          </cell>
        </row>
        <row r="9">
          <cell r="B9">
            <v>32</v>
          </cell>
        </row>
        <row r="10">
          <cell r="B10">
            <v>0</v>
          </cell>
        </row>
        <row r="11">
          <cell r="B11">
            <v>70</v>
          </cell>
        </row>
        <row r="12">
          <cell r="B12">
            <v>0</v>
          </cell>
        </row>
        <row r="13">
          <cell r="B13">
            <v>0</v>
          </cell>
        </row>
        <row r="14">
          <cell r="B14">
            <v>0</v>
          </cell>
        </row>
        <row r="15">
          <cell r="B15">
            <v>0</v>
          </cell>
        </row>
        <row r="16">
          <cell r="B16">
            <v>0</v>
          </cell>
        </row>
        <row r="17">
          <cell r="B17">
            <v>0</v>
          </cell>
        </row>
        <row r="18">
          <cell r="B18">
            <v>0</v>
          </cell>
        </row>
        <row r="19">
          <cell r="B19">
            <v>200</v>
          </cell>
          <cell r="C19">
            <v>24285.163629991184</v>
          </cell>
        </row>
        <row r="21">
          <cell r="B21">
            <v>4</v>
          </cell>
        </row>
        <row r="22">
          <cell r="B22">
            <v>2</v>
          </cell>
        </row>
        <row r="23">
          <cell r="B23">
            <v>0</v>
          </cell>
        </row>
        <row r="24">
          <cell r="B24">
            <v>0</v>
          </cell>
        </row>
        <row r="25">
          <cell r="B25">
            <v>6</v>
          </cell>
          <cell r="C25">
            <v>387.46163420125436</v>
          </cell>
        </row>
        <row r="27">
          <cell r="B27">
            <v>21</v>
          </cell>
          <cell r="C27">
            <v>889.2562096422231</v>
          </cell>
        </row>
        <row r="28">
          <cell r="C28">
            <v>25561.88</v>
          </cell>
        </row>
      </sheetData>
      <sheetData sheetId="62" refreshError="1">
        <row r="6">
          <cell r="B6">
            <v>16</v>
          </cell>
        </row>
        <row r="7">
          <cell r="B7">
            <v>54</v>
          </cell>
        </row>
        <row r="8">
          <cell r="B8">
            <v>63</v>
          </cell>
        </row>
        <row r="9">
          <cell r="B9">
            <v>174</v>
          </cell>
        </row>
        <row r="10">
          <cell r="B10">
            <v>84</v>
          </cell>
        </row>
        <row r="11">
          <cell r="B11">
            <v>166</v>
          </cell>
        </row>
        <row r="12">
          <cell r="B12">
            <v>136</v>
          </cell>
        </row>
        <row r="13">
          <cell r="B13">
            <v>0</v>
          </cell>
        </row>
        <row r="14">
          <cell r="B14">
            <v>97</v>
          </cell>
        </row>
        <row r="15">
          <cell r="B15">
            <v>0</v>
          </cell>
        </row>
        <row r="16">
          <cell r="B16">
            <v>0</v>
          </cell>
        </row>
        <row r="17">
          <cell r="B17">
            <v>0</v>
          </cell>
        </row>
        <row r="18">
          <cell r="B18">
            <v>0</v>
          </cell>
        </row>
        <row r="19">
          <cell r="B19">
            <v>790</v>
          </cell>
          <cell r="C19">
            <v>89999.080245861842</v>
          </cell>
        </row>
        <row r="21">
          <cell r="B21">
            <v>12</v>
          </cell>
        </row>
        <row r="22">
          <cell r="B22">
            <v>19</v>
          </cell>
        </row>
        <row r="23">
          <cell r="B23">
            <v>1</v>
          </cell>
        </row>
        <row r="24">
          <cell r="B24">
            <v>2</v>
          </cell>
        </row>
        <row r="25">
          <cell r="B25">
            <v>34</v>
          </cell>
          <cell r="C25">
            <v>2894.528962385436</v>
          </cell>
        </row>
        <row r="27">
          <cell r="B27">
            <v>8</v>
          </cell>
          <cell r="C27">
            <v>338.76427033989449</v>
          </cell>
        </row>
        <row r="28">
          <cell r="C28">
            <v>93232.37</v>
          </cell>
        </row>
      </sheetData>
      <sheetData sheetId="63" refreshError="1">
        <row r="6">
          <cell r="B6">
            <v>0</v>
          </cell>
        </row>
        <row r="7">
          <cell r="B7">
            <v>0</v>
          </cell>
        </row>
        <row r="8">
          <cell r="B8">
            <v>0</v>
          </cell>
        </row>
        <row r="9">
          <cell r="B9">
            <v>0</v>
          </cell>
        </row>
        <row r="10">
          <cell r="B10">
            <v>0</v>
          </cell>
        </row>
        <row r="11">
          <cell r="B11">
            <v>0</v>
          </cell>
        </row>
        <row r="12">
          <cell r="B12">
            <v>0</v>
          </cell>
        </row>
        <row r="13">
          <cell r="B13">
            <v>0</v>
          </cell>
        </row>
        <row r="14">
          <cell r="B14">
            <v>320</v>
          </cell>
        </row>
        <row r="15">
          <cell r="B15">
            <v>0</v>
          </cell>
        </row>
        <row r="16">
          <cell r="B16">
            <v>0</v>
          </cell>
        </row>
        <row r="17">
          <cell r="B17">
            <v>0</v>
          </cell>
        </row>
        <row r="18">
          <cell r="B18">
            <v>0</v>
          </cell>
        </row>
        <row r="19">
          <cell r="B19">
            <v>320</v>
          </cell>
          <cell r="C19">
            <v>39296.655359427758</v>
          </cell>
        </row>
        <row r="21">
          <cell r="B21">
            <v>7</v>
          </cell>
        </row>
        <row r="22">
          <cell r="B22">
            <v>27</v>
          </cell>
        </row>
        <row r="23">
          <cell r="B23">
            <v>8</v>
          </cell>
        </row>
        <row r="24">
          <cell r="B24">
            <v>5</v>
          </cell>
        </row>
        <row r="25">
          <cell r="B25">
            <v>47</v>
          </cell>
          <cell r="C25">
            <v>5047.5876280644279</v>
          </cell>
        </row>
        <row r="27">
          <cell r="C27">
            <v>0</v>
          </cell>
        </row>
        <row r="28">
          <cell r="C28">
            <v>44344.24</v>
          </cell>
        </row>
      </sheetData>
      <sheetData sheetId="64" refreshError="1">
        <row r="6">
          <cell r="B6">
            <v>1519</v>
          </cell>
        </row>
        <row r="7">
          <cell r="B7">
            <v>2491</v>
          </cell>
        </row>
        <row r="8">
          <cell r="B8">
            <v>3334</v>
          </cell>
        </row>
        <row r="9">
          <cell r="B9">
            <v>10597</v>
          </cell>
        </row>
        <row r="10">
          <cell r="B10">
            <v>6301</v>
          </cell>
        </row>
        <row r="12">
          <cell r="B12">
            <v>6970</v>
          </cell>
        </row>
        <row r="13">
          <cell r="B13">
            <v>0</v>
          </cell>
        </row>
        <row r="14">
          <cell r="B14">
            <v>11838</v>
          </cell>
        </row>
        <row r="15">
          <cell r="B15">
            <v>38</v>
          </cell>
        </row>
        <row r="16">
          <cell r="B16">
            <v>141</v>
          </cell>
        </row>
        <row r="17">
          <cell r="B17">
            <v>457</v>
          </cell>
        </row>
        <row r="18">
          <cell r="B18">
            <v>995</v>
          </cell>
        </row>
        <row r="19">
          <cell r="B19">
            <v>44681</v>
          </cell>
          <cell r="C19">
            <v>5177496.3152713645</v>
          </cell>
        </row>
        <row r="21">
          <cell r="B21">
            <v>1325</v>
          </cell>
        </row>
        <row r="22">
          <cell r="B22">
            <v>2094</v>
          </cell>
        </row>
        <row r="23">
          <cell r="B23">
            <v>694</v>
          </cell>
        </row>
        <row r="24">
          <cell r="B24">
            <v>1648</v>
          </cell>
        </row>
        <row r="25">
          <cell r="B25">
            <v>5761</v>
          </cell>
          <cell r="C25">
            <v>760765.88608966651</v>
          </cell>
        </row>
        <row r="27">
          <cell r="B27">
            <v>4273</v>
          </cell>
          <cell r="C27">
            <v>180942.46589529613</v>
          </cell>
        </row>
        <row r="28">
          <cell r="C28">
            <v>6119204.6699999999</v>
          </cell>
        </row>
      </sheetData>
      <sheetData sheetId="65" refreshError="1">
        <row r="6">
          <cell r="B6">
            <v>0</v>
          </cell>
        </row>
        <row r="7">
          <cell r="B7">
            <v>0</v>
          </cell>
        </row>
        <row r="8">
          <cell r="B8">
            <v>0</v>
          </cell>
        </row>
        <row r="9">
          <cell r="B9">
            <v>0</v>
          </cell>
        </row>
        <row r="10">
          <cell r="B10">
            <v>0</v>
          </cell>
        </row>
        <row r="11">
          <cell r="B11">
            <v>125</v>
          </cell>
        </row>
        <row r="12">
          <cell r="B12">
            <v>0</v>
          </cell>
        </row>
        <row r="13">
          <cell r="B13">
            <v>0</v>
          </cell>
        </row>
        <row r="14">
          <cell r="B14">
            <v>0</v>
          </cell>
        </row>
        <row r="15">
          <cell r="B15">
            <v>0</v>
          </cell>
        </row>
        <row r="16">
          <cell r="B16">
            <v>0</v>
          </cell>
        </row>
        <row r="17">
          <cell r="B17">
            <v>0</v>
          </cell>
        </row>
        <row r="18">
          <cell r="B18">
            <v>0</v>
          </cell>
        </row>
        <row r="19">
          <cell r="B19">
            <v>125</v>
          </cell>
          <cell r="C19">
            <v>13232.979310152128</v>
          </cell>
        </row>
        <row r="25">
          <cell r="B25">
            <v>0</v>
          </cell>
          <cell r="C25">
            <v>0</v>
          </cell>
        </row>
        <row r="27">
          <cell r="C27">
            <v>0</v>
          </cell>
        </row>
        <row r="28">
          <cell r="C28">
            <v>13232.98</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udget Approval Form"/>
      <sheetName val="Budget Adjustment Request Form"/>
      <sheetName val=" Budget Adjustment Instructions"/>
      <sheetName val="Sheet1"/>
    </sheetNames>
    <sheetDataSet>
      <sheetData sheetId="0" refreshError="1"/>
      <sheetData sheetId="1" refreshError="1"/>
      <sheetData sheetId="2" refreshError="1"/>
      <sheetData sheetId="3" refreshError="1"/>
      <sheetData sheetId="4">
        <row r="1">
          <cell r="A1" t="str">
            <v>Fiscal Year 2011 (September 1, 2010 - August 31, 2011)</v>
          </cell>
          <cell r="B1" t="str">
            <v>Instruction</v>
          </cell>
        </row>
        <row r="2">
          <cell r="A2" t="str">
            <v>Fiscal Year 2012 (September 1, 2011 - August 31, 2012)</v>
          </cell>
          <cell r="B2" t="str">
            <v>Support Services</v>
          </cell>
        </row>
        <row r="3">
          <cell r="A3" t="str">
            <v>Fiscal Year 2013 (September 1, 2012 - August 31, 2013)</v>
          </cell>
          <cell r="B3" t="str">
            <v>Administrative Costs</v>
          </cell>
        </row>
        <row r="4">
          <cell r="A4" t="str">
            <v>Fiscal Year 2014 (September 1, 2013 - August 31, 2014)</v>
          </cell>
          <cell r="B4" t="str">
            <v>Operations and Maintenance of Non-Instructional Services</v>
          </cell>
        </row>
        <row r="5">
          <cell r="B5" t="str">
            <v>Student Transportation</v>
          </cell>
        </row>
        <row r="6">
          <cell r="B6" t="str">
            <v>Other (Specify)</v>
          </cell>
        </row>
        <row r="7">
          <cell r="B7" t="str">
            <v>INDIRECT COSTS</v>
          </cell>
        </row>
        <row r="9">
          <cell r="A9" t="str">
            <v>Achieve Tutoring</v>
          </cell>
        </row>
        <row r="10">
          <cell r="A10" t="str">
            <v>AFC Scholarship Foundation, Inc.</v>
          </cell>
        </row>
        <row r="11">
          <cell r="A11" t="str">
            <v>Beacon House</v>
          </cell>
        </row>
        <row r="12">
          <cell r="A12" t="str">
            <v>City Gate, Inc.</v>
          </cell>
        </row>
        <row r="13">
          <cell r="A13" t="str">
            <v>City Kids</v>
          </cell>
        </row>
        <row r="14">
          <cell r="A14" t="str">
            <v>DC Scholars Public Charter School</v>
          </cell>
        </row>
        <row r="15">
          <cell r="A15" t="str">
            <v>District of Columbia Public Schools (DCPS)</v>
          </cell>
        </row>
        <row r="16">
          <cell r="A16" t="str">
            <v>Elsie Whitlow Stokes Public Charter School</v>
          </cell>
        </row>
        <row r="17">
          <cell r="A17" t="str">
            <v>Friendship Public Charter School</v>
          </cell>
        </row>
        <row r="18">
          <cell r="A18" t="str">
            <v>Higher Achievement Program</v>
          </cell>
        </row>
        <row r="19">
          <cell r="A19" t="str">
            <v>Horton's Kids</v>
          </cell>
        </row>
        <row r="20">
          <cell r="A20" t="str">
            <v>LifeSTARTS Youth &amp; Family Services</v>
          </cell>
        </row>
        <row r="21">
          <cell r="A21" t="str">
            <v>Metropolitan Day School</v>
          </cell>
        </row>
        <row r="22">
          <cell r="A22" t="str">
            <v>New Community for Children</v>
          </cell>
        </row>
        <row r="23">
          <cell r="A23" t="str">
            <v>Paxen Learning Corporation</v>
          </cell>
        </row>
        <row r="24">
          <cell r="A24" t="str">
            <v>People Animals Love</v>
          </cell>
        </row>
        <row r="25">
          <cell r="A25" t="str">
            <v>Sasha Bruce Youthwork, Inc.</v>
          </cell>
        </row>
        <row r="26">
          <cell r="A26" t="str">
            <v>Save the Children, Inc.</v>
          </cell>
        </row>
        <row r="27">
          <cell r="A27" t="str">
            <v>The Fishing School</v>
          </cell>
        </row>
        <row r="28">
          <cell r="A28" t="str">
            <v>The Literacy Lab</v>
          </cell>
        </row>
        <row r="29">
          <cell r="A29" t="str">
            <v>The SEED School of Washington, DC</v>
          </cell>
        </row>
        <row r="30">
          <cell r="A30" t="str">
            <v>Thurgood Marshall Academy Public Charter High School</v>
          </cell>
        </row>
        <row r="31">
          <cell r="A31" t="str">
            <v>YOUR Community Center</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Procedure"/>
      <sheetName val="Review Form"/>
      <sheetName val="Reference"/>
    </sheetNames>
    <sheetDataSet>
      <sheetData sheetId="0"/>
      <sheetData sheetId="1"/>
      <sheetData sheetId="2">
        <row r="2">
          <cell r="A2" t="str">
            <v>Yes</v>
          </cell>
        </row>
        <row r="7">
          <cell r="A7" t="str">
            <v>Robin Bessler</v>
          </cell>
        </row>
        <row r="8">
          <cell r="A8" t="str">
            <v>Myles Cliff</v>
          </cell>
        </row>
        <row r="9">
          <cell r="A9" t="str">
            <v>Natalie Mitchell</v>
          </cell>
        </row>
        <row r="10">
          <cell r="A10" t="str">
            <v>Bridgette Royster</v>
          </cell>
        </row>
        <row r="11">
          <cell r="A11" t="str">
            <v>Jeremy Skinner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pplication Cover Page"/>
      <sheetName val="C1-Program Abstract"/>
      <sheetName val="C2-Competitive Priority Pts."/>
      <sheetName val="C3-Needs &amp; Resource Assessment"/>
      <sheetName val="C4-Sec. 1-Program Design"/>
      <sheetName val="C4-Sec. 2-Measurable Objectives"/>
      <sheetName val="C5-Program Staff &amp; Training"/>
      <sheetName val="C6-Program Eval. &amp; Monitoring"/>
      <sheetName val="C7-Sustainability"/>
      <sheetName val="Year 1 Budget Narrative"/>
      <sheetName val="Year 1 Budget"/>
      <sheetName val="Year 2 Budget Narrative"/>
      <sheetName val="Year 2 Budget"/>
      <sheetName val="Year 3 Budget Narrative"/>
      <sheetName val="Year 3 Budget"/>
      <sheetName val="Sheet1"/>
    </sheetNames>
    <sheetDataSet>
      <sheetData sheetId="0" refreshError="1"/>
      <sheetData sheetId="1">
        <row r="57">
          <cell r="A57" t="str">
            <v>X</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Administrator</v>
          </cell>
        </row>
        <row r="2">
          <cell r="A2" t="str">
            <v>Chancellor</v>
          </cell>
        </row>
        <row r="14">
          <cell r="A14" t="str">
            <v>Yes</v>
          </cell>
        </row>
        <row r="15">
          <cell r="A15" t="str">
            <v>No</v>
          </cell>
        </row>
        <row r="18">
          <cell r="A18" t="str">
            <v>Community-Based (Non-Profit)</v>
          </cell>
        </row>
        <row r="19">
          <cell r="A19" t="str">
            <v>Community-Based (For-Profit)</v>
          </cell>
        </row>
        <row r="20">
          <cell r="A20" t="str">
            <v>DCPS Local Educational Agency</v>
          </cell>
        </row>
        <row r="21">
          <cell r="A21" t="str">
            <v>Public Charter School Local Educational Agency</v>
          </cell>
        </row>
        <row r="22">
          <cell r="A22" t="str">
            <v>Private School</v>
          </cell>
        </row>
        <row r="23">
          <cell r="A23" t="str">
            <v>College/University</v>
          </cell>
        </row>
        <row r="24">
          <cell r="A24" t="str">
            <v>Faith Based Organization</v>
          </cell>
        </row>
        <row r="25">
          <cell r="A25" t="str">
            <v>Governmental Entity</v>
          </cell>
        </row>
        <row r="26">
          <cell r="A26" t="str">
            <v>For-Profit Business</v>
          </cell>
        </row>
        <row r="27">
          <cell r="A27" t="str">
            <v>Other</v>
          </cell>
        </row>
        <row r="28">
          <cell r="A28" t="str">
            <v>Select One</v>
          </cell>
        </row>
        <row r="31">
          <cell r="A31" t="str">
            <v>Instruction</v>
          </cell>
        </row>
        <row r="32">
          <cell r="A32" t="str">
            <v>Support Services</v>
          </cell>
        </row>
        <row r="33">
          <cell r="A33" t="str">
            <v>Administration</v>
          </cell>
        </row>
        <row r="34">
          <cell r="A34" t="str">
            <v>Operations &amp; Maintenance</v>
          </cell>
        </row>
        <row r="35">
          <cell r="A35" t="str">
            <v>Student Transportation</v>
          </cell>
        </row>
        <row r="36">
          <cell r="A36" t="str">
            <v>Other</v>
          </cell>
        </row>
        <row r="38">
          <cell r="A38" t="str">
            <v>Indirect Costs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pplication Cover Page"/>
      <sheetName val="C1-Program Abstract"/>
      <sheetName val="C2-Competitive Priority Pts."/>
      <sheetName val="C3-Needs &amp; Resource Assessment"/>
      <sheetName val="C4-Sec. 1-Program Design"/>
      <sheetName val="C4-Sec. 2-Measurable Objectives"/>
      <sheetName val="C5-Program Staff &amp; Training"/>
      <sheetName val="C6-Program Eval. &amp; Monitoring"/>
      <sheetName val="C7-Sustainability"/>
      <sheetName val="Year 1 Budget Narrative"/>
      <sheetName val="Year 1 Budget"/>
      <sheetName val="Year 2 Budget Narrative"/>
      <sheetName val="Year 2 Budget"/>
      <sheetName val="Year 3 Budget Narrative"/>
      <sheetName val="Year 3 Budget"/>
      <sheetName val="Budget Definitions"/>
      <sheetName val="Sheet1"/>
    </sheetNames>
    <sheetDataSet>
      <sheetData sheetId="0"/>
      <sheetData sheetId="1">
        <row r="59">
          <cell r="A59" t="str">
            <v>X</v>
          </cell>
        </row>
      </sheetData>
      <sheetData sheetId="2"/>
      <sheetData sheetId="3"/>
      <sheetData sheetId="4"/>
      <sheetData sheetId="5"/>
      <sheetData sheetId="6"/>
      <sheetData sheetId="7"/>
      <sheetData sheetId="8"/>
      <sheetData sheetId="9"/>
      <sheetData sheetId="10">
        <row r="152">
          <cell r="F152">
            <v>0</v>
          </cell>
        </row>
      </sheetData>
      <sheetData sheetId="11"/>
      <sheetData sheetId="12">
        <row r="247">
          <cell r="F247">
            <v>0</v>
          </cell>
        </row>
      </sheetData>
      <sheetData sheetId="13"/>
      <sheetData sheetId="14">
        <row r="247">
          <cell r="F247">
            <v>0</v>
          </cell>
        </row>
      </sheetData>
      <sheetData sheetId="15"/>
      <sheetData sheetId="16"/>
      <sheetData sheetId="17">
        <row r="1">
          <cell r="A1" t="str">
            <v>Administrator</v>
          </cell>
        </row>
        <row r="2">
          <cell r="A2" t="str">
            <v>Chancellor</v>
          </cell>
        </row>
        <row r="14">
          <cell r="A14" t="str">
            <v>Yes</v>
          </cell>
        </row>
        <row r="15">
          <cell r="A15" t="str">
            <v>No</v>
          </cell>
        </row>
        <row r="18">
          <cell r="A18" t="str">
            <v>Community-Based (Non-Profit)</v>
          </cell>
        </row>
        <row r="19">
          <cell r="A19" t="str">
            <v>Community-Based (For-Profit)</v>
          </cell>
        </row>
        <row r="20">
          <cell r="A20" t="str">
            <v>DCPS Local Educational Agency</v>
          </cell>
        </row>
        <row r="21">
          <cell r="A21" t="str">
            <v>Public Charter School Local Educational Agency</v>
          </cell>
        </row>
        <row r="22">
          <cell r="A22" t="str">
            <v>Private School</v>
          </cell>
        </row>
        <row r="23">
          <cell r="A23" t="str">
            <v>College/University</v>
          </cell>
        </row>
        <row r="24">
          <cell r="A24" t="str">
            <v>Faith Based Organization</v>
          </cell>
        </row>
        <row r="25">
          <cell r="A25" t="str">
            <v>Governmental Entity</v>
          </cell>
        </row>
        <row r="26">
          <cell r="A26" t="str">
            <v>For-Profit Business</v>
          </cell>
        </row>
        <row r="27">
          <cell r="A27" t="str">
            <v>Other</v>
          </cell>
        </row>
        <row r="28">
          <cell r="A28" t="str">
            <v>Select One</v>
          </cell>
        </row>
        <row r="31">
          <cell r="A31" t="str">
            <v>Instruction</v>
          </cell>
        </row>
        <row r="32">
          <cell r="A32" t="str">
            <v>Support Services</v>
          </cell>
        </row>
        <row r="33">
          <cell r="A33" t="str">
            <v>Administration</v>
          </cell>
        </row>
        <row r="34">
          <cell r="A34" t="str">
            <v>Operations &amp; Maintenance</v>
          </cell>
        </row>
        <row r="35">
          <cell r="A35" t="str">
            <v>Student Transportation</v>
          </cell>
        </row>
        <row r="36">
          <cell r="A36" t="str">
            <v>Other</v>
          </cell>
        </row>
        <row r="38">
          <cell r="A38" t="str">
            <v>Indirect Costs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fication Form"/>
      <sheetName val="Sheet1"/>
    </sheetNames>
    <sheetDataSet>
      <sheetData sheetId="0"/>
      <sheetData sheetId="1">
        <row r="1">
          <cell r="A1" t="str">
            <v>Chair of the Board of Directors</v>
          </cell>
        </row>
        <row r="2">
          <cell r="A2" t="str">
            <v>Executive Director</v>
          </cell>
        </row>
        <row r="9">
          <cell r="A9" t="str">
            <v>Yes (provide full details in narrative form on the next line)</v>
          </cell>
        </row>
        <row r="10">
          <cell r="A10" t="str">
            <v>No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OSSE Only"/>
      <sheetName val="Alloc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3">
          <cell r="A3" t="str">
            <v>Yes</v>
          </cell>
        </row>
        <row r="4">
          <cell r="A4" t="str">
            <v>No</v>
          </cell>
        </row>
        <row r="6">
          <cell r="A6" t="str">
            <v>X</v>
          </cell>
        </row>
      </sheetData>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Validation"/>
      <sheetName val="OSSE Only"/>
    </sheetNames>
    <sheetDataSet>
      <sheetData sheetId="0" refreshError="1"/>
      <sheetData sheetId="1">
        <row r="13">
          <cell r="L13" t="str">
            <v>Yes</v>
          </cell>
        </row>
        <row r="14">
          <cell r="L14" t="str">
            <v>No</v>
          </cell>
        </row>
      </sheetData>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6">
          <cell r="A6" t="str">
            <v>X</v>
          </cell>
        </row>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sheetName val="2"/>
      <sheetName val="3"/>
      <sheetName val="4"/>
      <sheetName val="7"/>
      <sheetName val="8"/>
      <sheetName val="9"/>
      <sheetName val="10"/>
      <sheetName val="11"/>
      <sheetName val="12"/>
      <sheetName val="13"/>
      <sheetName val="14"/>
      <sheetName val="15"/>
      <sheetName val="16"/>
      <sheetName val="17"/>
      <sheetName val="18"/>
      <sheetName val="19"/>
      <sheetName val="20"/>
      <sheetName val="Sheet1"/>
      <sheetName val="Validation"/>
    </sheetNames>
    <sheetDataSet>
      <sheetData sheetId="0"/>
      <sheetData sheetId="1">
        <row r="62">
          <cell r="A62" t="str">
            <v>X</v>
          </cell>
        </row>
      </sheetData>
      <sheetData sheetId="2"/>
      <sheetData sheetId="3"/>
      <sheetData sheetId="4"/>
      <sheetData sheetId="5"/>
      <sheetData sheetId="6"/>
      <sheetData sheetId="7"/>
      <sheetData sheetId="8">
        <row r="9">
          <cell r="C9" t="str">
            <v>NON SETASIDE</v>
          </cell>
        </row>
        <row r="10">
          <cell r="C10" t="str">
            <v>Parent Involvement</v>
          </cell>
        </row>
        <row r="11">
          <cell r="C11" t="str">
            <v>Highly-Qualified</v>
          </cell>
        </row>
        <row r="12">
          <cell r="C12" t="str">
            <v>Supp. Ed. Services</v>
          </cell>
        </row>
        <row r="13">
          <cell r="C13" t="str">
            <v>Prof. Development</v>
          </cell>
        </row>
        <row r="14">
          <cell r="C14" t="str">
            <v>Financial Incentives</v>
          </cell>
        </row>
        <row r="15">
          <cell r="C15" t="str">
            <v>Off the Top Reserve</v>
          </cell>
        </row>
        <row r="16">
          <cell r="C16" t="str">
            <v>Homeless</v>
          </cell>
        </row>
        <row r="17">
          <cell r="C17" t="str">
            <v>Neg. &amp; Delinquent</v>
          </cell>
        </row>
        <row r="18">
          <cell r="C18" t="str">
            <v>Equitable Services</v>
          </cell>
        </row>
      </sheetData>
      <sheetData sheetId="9"/>
      <sheetData sheetId="10"/>
      <sheetData sheetId="11"/>
      <sheetData sheetId="12">
        <row r="9">
          <cell r="C9" t="str">
            <v>Recruit./Retention</v>
          </cell>
        </row>
        <row r="10">
          <cell r="C10" t="str">
            <v>Prof. Development</v>
          </cell>
        </row>
        <row r="11">
          <cell r="C11" t="str">
            <v>Mentoring/Induction</v>
          </cell>
        </row>
        <row r="12">
          <cell r="C12" t="str">
            <v>Teacher Testing</v>
          </cell>
        </row>
        <row r="13">
          <cell r="C13" t="str">
            <v>Principal Development</v>
          </cell>
        </row>
        <row r="14">
          <cell r="C14" t="str">
            <v>Merit Pay</v>
          </cell>
        </row>
        <row r="15">
          <cell r="C15" t="str">
            <v>Class-size Reduction</v>
          </cell>
        </row>
        <row r="16">
          <cell r="C16" t="str">
            <v>Teacher Advancement</v>
          </cell>
        </row>
        <row r="17">
          <cell r="C17" t="str">
            <v>Equitable Services</v>
          </cell>
        </row>
        <row r="18">
          <cell r="C18" t="str">
            <v>Other</v>
          </cell>
        </row>
      </sheetData>
      <sheetData sheetId="13"/>
      <sheetData sheetId="14"/>
      <sheetData sheetId="15"/>
      <sheetData sheetId="16">
        <row r="9">
          <cell r="C9" t="str">
            <v>Eng. Proficiency</v>
          </cell>
        </row>
        <row r="10">
          <cell r="C10" t="str">
            <v>Prof. Development</v>
          </cell>
        </row>
        <row r="11">
          <cell r="C11" t="str">
            <v>Objectives/Strategies</v>
          </cell>
        </row>
        <row r="12">
          <cell r="C12" t="str">
            <v>Curricula/Materials</v>
          </cell>
        </row>
        <row r="13">
          <cell r="C13" t="str">
            <v>Tutorials</v>
          </cell>
        </row>
        <row r="14">
          <cell r="C14" t="str">
            <v>Lang. Instruction Prog.</v>
          </cell>
        </row>
        <row r="15">
          <cell r="C15" t="str">
            <v>Parent/Community</v>
          </cell>
        </row>
        <row r="16">
          <cell r="C16" t="str">
            <v>Ed. Technology</v>
          </cell>
        </row>
        <row r="17">
          <cell r="C17" t="str">
            <v>Equitable Services</v>
          </cell>
        </row>
        <row r="18">
          <cell r="C18" t="str">
            <v>Other</v>
          </cell>
        </row>
      </sheetData>
      <sheetData sheetId="17"/>
      <sheetData sheetId="18"/>
      <sheetData sheetId="19">
        <row r="1">
          <cell r="A1" t="str">
            <v>Chairperson of the Board of Directors</v>
          </cell>
          <cell r="E1" t="str">
            <v>Academy for Learning Through the Arts (ALTA) Public Charter School</v>
          </cell>
        </row>
        <row r="2">
          <cell r="A2" t="str">
            <v>Chancellor</v>
          </cell>
          <cell r="E2" t="str">
            <v>Achievement Preparatory Academy Public Charter School</v>
          </cell>
        </row>
        <row r="3">
          <cell r="E3" t="str">
            <v>AppleTree Early Learning Public Charter School</v>
          </cell>
        </row>
        <row r="4">
          <cell r="A4" t="str">
            <v>X</v>
          </cell>
          <cell r="E4" t="str">
            <v>Arts and Technology Public Charter School</v>
          </cell>
        </row>
        <row r="5">
          <cell r="E5" t="str">
            <v>Booker T. Washington Public Charter School</v>
          </cell>
        </row>
        <row r="6">
          <cell r="A6" t="str">
            <v>Instruction</v>
          </cell>
          <cell r="E6" t="str">
            <v>Bridges Public Charter School</v>
          </cell>
        </row>
        <row r="7">
          <cell r="A7" t="str">
            <v>Support Services</v>
          </cell>
          <cell r="E7" t="str">
            <v>Capital City Public Charter School</v>
          </cell>
        </row>
        <row r="8">
          <cell r="A8" t="str">
            <v>Administration</v>
          </cell>
          <cell r="E8" t="str">
            <v>Carlos Rosario Public Charter School</v>
          </cell>
        </row>
        <row r="9">
          <cell r="A9" t="str">
            <v>Operations &amp; Maintenance</v>
          </cell>
          <cell r="E9" t="str">
            <v>Center City Public Charter School</v>
          </cell>
        </row>
        <row r="10">
          <cell r="A10" t="str">
            <v>Student Transportation</v>
          </cell>
          <cell r="E10" t="str">
            <v>Cesar Chavez Public Charter School</v>
          </cell>
        </row>
        <row r="11">
          <cell r="A11" t="str">
            <v>Other</v>
          </cell>
          <cell r="E11" t="str">
            <v>Children's Studio Public Charter School</v>
          </cell>
        </row>
        <row r="12">
          <cell r="E12" t="str">
            <v>City Collegiate Public Charter School</v>
          </cell>
        </row>
        <row r="13">
          <cell r="A13" t="str">
            <v>Yes</v>
          </cell>
          <cell r="E13" t="str">
            <v>Community Academy Public Charter School</v>
          </cell>
        </row>
        <row r="14">
          <cell r="A14" t="str">
            <v>No</v>
          </cell>
          <cell r="E14" t="str">
            <v>DC Bilingual Public Charter School</v>
          </cell>
        </row>
        <row r="15">
          <cell r="E15" t="str">
            <v>DC Preparatory Public Charter School</v>
          </cell>
        </row>
        <row r="16">
          <cell r="E16" t="str">
            <v>District of Columbia Public Schools (DCPS)</v>
          </cell>
        </row>
        <row r="17">
          <cell r="E17" t="str">
            <v>E.L. Haynes Public Charter School</v>
          </cell>
        </row>
        <row r="18">
          <cell r="E18" t="str">
            <v>Eagle Academy Public Charter School</v>
          </cell>
        </row>
        <row r="19">
          <cell r="E19" t="str">
            <v>Early Childhood Academy Public Charter School</v>
          </cell>
        </row>
        <row r="20">
          <cell r="E20" t="str">
            <v>Education Strengthens Families (ESF) Public Charter School</v>
          </cell>
        </row>
        <row r="21">
          <cell r="E21" t="str">
            <v>Elsie Whitlow Stokes Public Charter School</v>
          </cell>
        </row>
        <row r="22">
          <cell r="E22" t="str">
            <v>Excel Academy Public Charter School</v>
          </cell>
        </row>
        <row r="23">
          <cell r="E23" t="str">
            <v>Friendship Public Charter School</v>
          </cell>
        </row>
        <row r="24">
          <cell r="E24" t="str">
            <v>Hope Community Public Charter School</v>
          </cell>
        </row>
        <row r="25">
          <cell r="E25" t="str">
            <v>Hospitality Public Charter School</v>
          </cell>
        </row>
        <row r="26">
          <cell r="E26" t="str">
            <v>Howard Road Academy Public Charter School</v>
          </cell>
        </row>
        <row r="27">
          <cell r="E27" t="str">
            <v>Howard University Middle School for Math &amp; Science Public Charter School</v>
          </cell>
        </row>
        <row r="28">
          <cell r="E28" t="str">
            <v>Hyde Leadership Academy Public Charter School</v>
          </cell>
        </row>
        <row r="29">
          <cell r="E29" t="str">
            <v>Ideal Academy Public Charter School</v>
          </cell>
        </row>
        <row r="30">
          <cell r="E30" t="str">
            <v>Imagine Southeast Public Charter School</v>
          </cell>
        </row>
        <row r="31">
          <cell r="E31" t="str">
            <v>Integrated Design &amp; Electronics Academy (IDEA) Public Charter School</v>
          </cell>
        </row>
        <row r="32">
          <cell r="E32" t="str">
            <v>Kamit Institute for Magnificent  Achievers Public Charter School</v>
          </cell>
        </row>
        <row r="33">
          <cell r="E33" t="str">
            <v>KIPP DC Public Charter School</v>
          </cell>
        </row>
        <row r="34">
          <cell r="E34" t="str">
            <v>Latin American Montesori Bilingual (LAMB) Public Charter School</v>
          </cell>
        </row>
        <row r="35">
          <cell r="E35" t="str">
            <v>LAYC YouthBuild Public Charter School</v>
          </cell>
        </row>
        <row r="36">
          <cell r="E36" t="str">
            <v>Mary McLeod Bethune Public Charter School</v>
          </cell>
        </row>
        <row r="37">
          <cell r="E37" t="str">
            <v>Maya Angelou Public Charter School</v>
          </cell>
        </row>
        <row r="38">
          <cell r="E38" t="str">
            <v>Meridian Public Charter School</v>
          </cell>
        </row>
        <row r="39">
          <cell r="E39" t="str">
            <v>National Collegiate Preparatory Public Charter School</v>
          </cell>
        </row>
        <row r="40">
          <cell r="E40" t="str">
            <v>Next Step Public Charter School</v>
          </cell>
        </row>
        <row r="41">
          <cell r="E41" t="str">
            <v>Nia Community Public Charter School</v>
          </cell>
        </row>
        <row r="42">
          <cell r="E42" t="str">
            <v>Options Public Charter School</v>
          </cell>
        </row>
        <row r="43">
          <cell r="E43" t="str">
            <v>Paul Public Charter School</v>
          </cell>
        </row>
        <row r="44">
          <cell r="E44" t="str">
            <v>Potomac Lighthouse Public Charter School</v>
          </cell>
        </row>
        <row r="45">
          <cell r="E45" t="str">
            <v>Roots Public Charter School</v>
          </cell>
        </row>
        <row r="46">
          <cell r="E46" t="str">
            <v>School for Arts in Learning (SAIL) Public Charter School</v>
          </cell>
        </row>
        <row r="47">
          <cell r="E47" t="str">
            <v>SEED Public Charter School</v>
          </cell>
        </row>
        <row r="48">
          <cell r="E48" t="str">
            <v>Septima Clark Public Charter School</v>
          </cell>
        </row>
        <row r="49">
          <cell r="E49" t="str">
            <v>St. Coletta Public Charter School</v>
          </cell>
        </row>
        <row r="50">
          <cell r="E50" t="str">
            <v>Thea Bowman Public Charter School</v>
          </cell>
        </row>
        <row r="51">
          <cell r="E51" t="str">
            <v>Thurgood Marshall Academy Public Charter School</v>
          </cell>
        </row>
        <row r="52">
          <cell r="E52" t="str">
            <v>Tree of Life Public Charter School</v>
          </cell>
        </row>
        <row r="53">
          <cell r="E53" t="str">
            <v>Two Rivers Public Charter School</v>
          </cell>
        </row>
        <row r="54">
          <cell r="E54" t="str">
            <v>Washington Latin Public Charter School</v>
          </cell>
        </row>
        <row r="55">
          <cell r="E55" t="str">
            <v>Washington Math Science &amp; Technology Public Charter School</v>
          </cell>
        </row>
        <row r="56">
          <cell r="E56" t="str">
            <v>Washington Yu Ying Public Charter School</v>
          </cell>
        </row>
        <row r="57">
          <cell r="E57" t="str">
            <v>William E. Doar Jr. Public Charter School</v>
          </cell>
        </row>
        <row r="58">
          <cell r="E58" t="str">
            <v>Young America Works Public Charter School</v>
          </cell>
        </row>
      </sheetData>
      <sheetData sheetId="2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3"/>
      <sheetName val="4"/>
      <sheetName val="5"/>
      <sheetName val="6"/>
      <sheetName val="7"/>
      <sheetName val="8"/>
      <sheetName val="9"/>
      <sheetName val="10"/>
      <sheetName val="11"/>
      <sheetName val="12"/>
      <sheetName val="13"/>
      <sheetName val="14"/>
      <sheetName val="Validation"/>
      <sheetName val="OSSE On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3(a) Application"/>
      <sheetName val="OSSE Only"/>
    </sheetNames>
    <sheetDataSet>
      <sheetData sheetId="0"/>
      <sheetData sheetId="1">
        <row r="12">
          <cell r="A12" t="str">
            <v>Elementary</v>
          </cell>
        </row>
        <row r="13">
          <cell r="A13" t="str">
            <v>Secondary</v>
          </cell>
        </row>
        <row r="15">
          <cell r="A15" t="str">
            <v>School Improvement 1</v>
          </cell>
        </row>
        <row r="16">
          <cell r="A16" t="str">
            <v>School Improvement 2</v>
          </cell>
        </row>
        <row r="17">
          <cell r="A17" t="str">
            <v>Corrective Action</v>
          </cell>
        </row>
        <row r="18">
          <cell r="A18" t="str">
            <v>Restructuring 1</v>
          </cell>
        </row>
        <row r="19">
          <cell r="A19" t="str">
            <v>Restructuring 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33"/>
  <sheetViews>
    <sheetView tabSelected="1" topLeftCell="C13" zoomScaleNormal="100" workbookViewId="0">
      <selection activeCell="C26" sqref="C26:F26"/>
    </sheetView>
  </sheetViews>
  <sheetFormatPr defaultColWidth="9.140625" defaultRowHeight="12.75" x14ac:dyDescent="0.2"/>
  <cols>
    <col min="1" max="10" width="15.7109375" style="2" customWidth="1"/>
    <col min="11" max="51" width="4.7109375" style="2" customWidth="1"/>
    <col min="52" max="16384" width="9.140625" style="2"/>
  </cols>
  <sheetData>
    <row r="1" spans="1:10" ht="66.75" customHeight="1" x14ac:dyDescent="0.2">
      <c r="A1" s="91"/>
      <c r="B1" s="91"/>
      <c r="C1" s="91"/>
      <c r="D1" s="91"/>
      <c r="E1" s="91"/>
      <c r="F1" s="91"/>
      <c r="G1" s="91"/>
      <c r="H1" s="91"/>
      <c r="I1" s="91"/>
      <c r="J1" s="91"/>
    </row>
    <row r="2" spans="1:10" ht="15" customHeight="1" thickBot="1" x14ac:dyDescent="0.25">
      <c r="A2" s="92"/>
      <c r="B2" s="92"/>
      <c r="C2" s="92"/>
      <c r="D2" s="92"/>
      <c r="E2" s="92"/>
      <c r="F2" s="92"/>
      <c r="G2" s="92"/>
      <c r="H2" s="92"/>
      <c r="I2" s="92"/>
      <c r="J2" s="92"/>
    </row>
    <row r="3" spans="1:10" ht="15" customHeight="1" thickTop="1" x14ac:dyDescent="0.2">
      <c r="A3" s="93" t="s">
        <v>235</v>
      </c>
      <c r="B3" s="94"/>
      <c r="C3" s="94"/>
      <c r="D3" s="94"/>
      <c r="E3" s="94"/>
      <c r="F3" s="94"/>
      <c r="G3" s="94"/>
      <c r="H3" s="94"/>
      <c r="I3" s="94"/>
      <c r="J3" s="95"/>
    </row>
    <row r="4" spans="1:10" ht="15" customHeight="1" x14ac:dyDescent="0.2">
      <c r="A4" s="96"/>
      <c r="B4" s="97"/>
      <c r="C4" s="97"/>
      <c r="D4" s="97"/>
      <c r="E4" s="97"/>
      <c r="F4" s="97"/>
      <c r="G4" s="97"/>
      <c r="H4" s="97"/>
      <c r="I4" s="97"/>
      <c r="J4" s="98"/>
    </row>
    <row r="5" spans="1:10" ht="15" customHeight="1" x14ac:dyDescent="0.2">
      <c r="A5" s="96"/>
      <c r="B5" s="97"/>
      <c r="C5" s="97"/>
      <c r="D5" s="97"/>
      <c r="E5" s="97"/>
      <c r="F5" s="97"/>
      <c r="G5" s="97"/>
      <c r="H5" s="97"/>
      <c r="I5" s="97"/>
      <c r="J5" s="98"/>
    </row>
    <row r="6" spans="1:10" ht="15" customHeight="1" x14ac:dyDescent="0.2">
      <c r="A6" s="96"/>
      <c r="B6" s="97"/>
      <c r="C6" s="97"/>
      <c r="D6" s="97"/>
      <c r="E6" s="97"/>
      <c r="F6" s="97"/>
      <c r="G6" s="97"/>
      <c r="H6" s="97"/>
      <c r="I6" s="97"/>
      <c r="J6" s="98"/>
    </row>
    <row r="7" spans="1:10" ht="15" customHeight="1" x14ac:dyDescent="0.2">
      <c r="A7" s="96"/>
      <c r="B7" s="97"/>
      <c r="C7" s="97"/>
      <c r="D7" s="97"/>
      <c r="E7" s="97"/>
      <c r="F7" s="97"/>
      <c r="G7" s="97"/>
      <c r="H7" s="97"/>
      <c r="I7" s="97"/>
      <c r="J7" s="98"/>
    </row>
    <row r="8" spans="1:10" ht="15" customHeight="1" x14ac:dyDescent="0.2">
      <c r="A8" s="96"/>
      <c r="B8" s="97"/>
      <c r="C8" s="97"/>
      <c r="D8" s="97"/>
      <c r="E8" s="97"/>
      <c r="F8" s="97"/>
      <c r="G8" s="97"/>
      <c r="H8" s="97"/>
      <c r="I8" s="97"/>
      <c r="J8" s="98"/>
    </row>
    <row r="9" spans="1:10" ht="15" customHeight="1" x14ac:dyDescent="0.2">
      <c r="A9" s="96"/>
      <c r="B9" s="97"/>
      <c r="C9" s="97"/>
      <c r="D9" s="97"/>
      <c r="E9" s="97"/>
      <c r="F9" s="97"/>
      <c r="G9" s="97"/>
      <c r="H9" s="97"/>
      <c r="I9" s="97"/>
      <c r="J9" s="98"/>
    </row>
    <row r="10" spans="1:10" ht="15" customHeight="1" x14ac:dyDescent="0.2">
      <c r="A10" s="99" t="s">
        <v>229</v>
      </c>
      <c r="B10" s="100"/>
      <c r="C10" s="100"/>
      <c r="D10" s="100"/>
      <c r="E10" s="100"/>
      <c r="F10" s="100"/>
      <c r="G10" s="100"/>
      <c r="H10" s="100"/>
      <c r="I10" s="100"/>
      <c r="J10" s="101"/>
    </row>
    <row r="11" spans="1:10" ht="15" customHeight="1" x14ac:dyDescent="0.2">
      <c r="A11" s="99"/>
      <c r="B11" s="100"/>
      <c r="C11" s="100"/>
      <c r="D11" s="100"/>
      <c r="E11" s="100"/>
      <c r="F11" s="100"/>
      <c r="G11" s="100"/>
      <c r="H11" s="100"/>
      <c r="I11" s="100"/>
      <c r="J11" s="101"/>
    </row>
    <row r="12" spans="1:10" s="17" customFormat="1" ht="21" customHeight="1" x14ac:dyDescent="0.2">
      <c r="A12" s="99"/>
      <c r="B12" s="100"/>
      <c r="C12" s="100"/>
      <c r="D12" s="100"/>
      <c r="E12" s="100"/>
      <c r="F12" s="100"/>
      <c r="G12" s="100"/>
      <c r="H12" s="100"/>
      <c r="I12" s="100"/>
      <c r="J12" s="101"/>
    </row>
    <row r="13" spans="1:10" s="17" customFormat="1" ht="21" customHeight="1" thickBot="1" x14ac:dyDescent="0.25">
      <c r="A13" s="5"/>
      <c r="B13" s="6"/>
      <c r="C13" s="7"/>
      <c r="D13" s="7"/>
      <c r="E13" s="7"/>
      <c r="F13" s="7"/>
      <c r="G13" s="7"/>
      <c r="H13" s="7"/>
      <c r="I13" s="6"/>
      <c r="J13" s="8"/>
    </row>
    <row r="14" spans="1:10" ht="15" customHeight="1" thickTop="1" x14ac:dyDescent="0.2">
      <c r="A14" s="9"/>
      <c r="B14" s="3"/>
      <c r="C14" s="3"/>
      <c r="D14" s="3"/>
      <c r="E14" s="3"/>
      <c r="F14" s="3"/>
      <c r="G14" s="3"/>
      <c r="H14" s="3"/>
      <c r="I14" s="3"/>
      <c r="J14" s="4"/>
    </row>
    <row r="15" spans="1:10" ht="24.95" customHeight="1" x14ac:dyDescent="0.35">
      <c r="A15" s="10"/>
      <c r="B15" s="28"/>
      <c r="C15" s="11" t="s">
        <v>0</v>
      </c>
      <c r="D15" s="29"/>
      <c r="E15" s="29"/>
      <c r="F15" s="29"/>
      <c r="G15" s="12"/>
      <c r="H15" s="12"/>
      <c r="I15" s="12"/>
      <c r="J15" s="13"/>
    </row>
    <row r="16" spans="1:10" ht="24.95" customHeight="1" x14ac:dyDescent="0.25">
      <c r="A16" s="10"/>
      <c r="B16" s="30">
        <v>1</v>
      </c>
      <c r="C16" s="105" t="s">
        <v>155</v>
      </c>
      <c r="D16" s="105"/>
      <c r="E16" s="105"/>
      <c r="F16" s="105"/>
      <c r="G16" s="32"/>
      <c r="H16" s="12"/>
      <c r="I16" s="12"/>
      <c r="J16" s="13"/>
    </row>
    <row r="17" spans="1:10" ht="24.95" customHeight="1" x14ac:dyDescent="0.25">
      <c r="A17" s="10"/>
      <c r="B17" s="30">
        <v>2</v>
      </c>
      <c r="C17" s="106" t="s">
        <v>132</v>
      </c>
      <c r="D17" s="106"/>
      <c r="E17" s="106"/>
      <c r="F17" s="106"/>
      <c r="G17" s="32"/>
      <c r="H17" s="12"/>
      <c r="I17" s="12"/>
      <c r="J17" s="13"/>
    </row>
    <row r="18" spans="1:10" ht="24.95" customHeight="1" x14ac:dyDescent="0.25">
      <c r="A18" s="10"/>
      <c r="B18" s="30">
        <v>3</v>
      </c>
      <c r="C18" s="106" t="s">
        <v>133</v>
      </c>
      <c r="D18" s="106"/>
      <c r="E18" s="106"/>
      <c r="F18" s="106"/>
      <c r="G18" s="32"/>
      <c r="H18" s="12"/>
      <c r="I18" s="12"/>
      <c r="J18" s="13"/>
    </row>
    <row r="19" spans="1:10" ht="24.95" customHeight="1" x14ac:dyDescent="0.25">
      <c r="A19" s="10"/>
      <c r="B19" s="30">
        <v>4</v>
      </c>
      <c r="C19" s="106" t="s">
        <v>134</v>
      </c>
      <c r="D19" s="106"/>
      <c r="E19" s="106"/>
      <c r="F19" s="106"/>
      <c r="G19" s="32"/>
      <c r="H19" s="12"/>
      <c r="I19" s="12"/>
      <c r="J19" s="13"/>
    </row>
    <row r="20" spans="1:10" ht="24.95" customHeight="1" x14ac:dyDescent="0.25">
      <c r="A20" s="10"/>
      <c r="B20" s="30">
        <v>5</v>
      </c>
      <c r="C20" s="102" t="s">
        <v>135</v>
      </c>
      <c r="D20" s="103"/>
      <c r="E20" s="103"/>
      <c r="F20" s="104"/>
      <c r="G20" s="32"/>
      <c r="H20" s="12"/>
      <c r="I20" s="12"/>
      <c r="J20" s="13"/>
    </row>
    <row r="21" spans="1:10" ht="24.95" customHeight="1" x14ac:dyDescent="0.25">
      <c r="A21" s="10"/>
      <c r="B21" s="30">
        <v>6</v>
      </c>
      <c r="C21" s="102" t="s">
        <v>136</v>
      </c>
      <c r="D21" s="103"/>
      <c r="E21" s="103"/>
      <c r="F21" s="104"/>
      <c r="G21" s="32"/>
      <c r="H21" s="12"/>
      <c r="I21" s="12"/>
      <c r="J21" s="13"/>
    </row>
    <row r="22" spans="1:10" ht="24.95" customHeight="1" x14ac:dyDescent="0.25">
      <c r="A22" s="10"/>
      <c r="B22" s="30">
        <v>7</v>
      </c>
      <c r="C22" s="102" t="s">
        <v>137</v>
      </c>
      <c r="D22" s="103"/>
      <c r="E22" s="103"/>
      <c r="F22" s="104"/>
      <c r="G22" s="32"/>
      <c r="H22" s="12"/>
      <c r="I22" s="12"/>
      <c r="J22" s="13"/>
    </row>
    <row r="23" spans="1:10" ht="24.95" customHeight="1" x14ac:dyDescent="0.25">
      <c r="A23" s="10"/>
      <c r="B23" s="30">
        <v>8</v>
      </c>
      <c r="C23" s="102" t="s">
        <v>138</v>
      </c>
      <c r="D23" s="103"/>
      <c r="E23" s="103"/>
      <c r="F23" s="104"/>
      <c r="G23" s="32"/>
      <c r="H23" s="12"/>
      <c r="I23" s="12"/>
      <c r="J23" s="13"/>
    </row>
    <row r="24" spans="1:10" ht="24.95" customHeight="1" x14ac:dyDescent="0.25">
      <c r="A24" s="10"/>
      <c r="B24" s="30">
        <v>9</v>
      </c>
      <c r="C24" s="102" t="s">
        <v>139</v>
      </c>
      <c r="D24" s="103"/>
      <c r="E24" s="103"/>
      <c r="F24" s="104"/>
      <c r="G24" s="32"/>
      <c r="H24" s="12"/>
      <c r="I24" s="12"/>
      <c r="J24" s="13"/>
    </row>
    <row r="25" spans="1:10" ht="24.95" customHeight="1" x14ac:dyDescent="0.25">
      <c r="A25" s="10"/>
      <c r="B25" s="30">
        <v>10</v>
      </c>
      <c r="C25" s="113" t="s">
        <v>140</v>
      </c>
      <c r="D25" s="114"/>
      <c r="E25" s="114"/>
      <c r="F25" s="115"/>
      <c r="G25" s="32"/>
      <c r="H25" s="12"/>
      <c r="I25" s="12"/>
      <c r="J25" s="13"/>
    </row>
    <row r="26" spans="1:10" ht="24.95" customHeight="1" x14ac:dyDescent="0.25">
      <c r="A26" s="10"/>
      <c r="B26" s="30">
        <v>11</v>
      </c>
      <c r="C26" s="113" t="s">
        <v>141</v>
      </c>
      <c r="D26" s="114"/>
      <c r="E26" s="114"/>
      <c r="F26" s="115"/>
      <c r="G26" s="32"/>
      <c r="H26" s="12"/>
      <c r="I26" s="12"/>
      <c r="J26" s="13"/>
    </row>
    <row r="27" spans="1:10" ht="24.95" customHeight="1" x14ac:dyDescent="0.25">
      <c r="A27" s="10"/>
      <c r="B27" s="30">
        <v>12</v>
      </c>
      <c r="C27" s="116" t="s">
        <v>142</v>
      </c>
      <c r="D27" s="116"/>
      <c r="E27" s="116"/>
      <c r="F27" s="116"/>
      <c r="G27" s="32"/>
      <c r="H27" s="12"/>
      <c r="I27" s="12"/>
      <c r="J27" s="13"/>
    </row>
    <row r="28" spans="1:10" ht="24.95" customHeight="1" x14ac:dyDescent="0.25">
      <c r="A28" s="10"/>
      <c r="B28" s="30">
        <v>13</v>
      </c>
      <c r="C28" s="110" t="s">
        <v>143</v>
      </c>
      <c r="D28" s="111"/>
      <c r="E28" s="111"/>
      <c r="F28" s="112"/>
      <c r="G28" s="32"/>
      <c r="H28" s="12"/>
      <c r="I28" s="12"/>
      <c r="J28" s="13"/>
    </row>
    <row r="29" spans="1:10" ht="24.95" customHeight="1" x14ac:dyDescent="0.25">
      <c r="A29" s="10"/>
      <c r="B29" s="30">
        <v>14</v>
      </c>
      <c r="C29" s="117" t="s">
        <v>171</v>
      </c>
      <c r="D29" s="118"/>
      <c r="E29" s="118"/>
      <c r="F29" s="119"/>
      <c r="G29" s="32"/>
      <c r="H29" s="12"/>
      <c r="I29" s="12"/>
      <c r="J29" s="13"/>
    </row>
    <row r="30" spans="1:10" ht="24.95" customHeight="1" x14ac:dyDescent="0.25">
      <c r="A30" s="10"/>
      <c r="B30" s="30">
        <v>15</v>
      </c>
      <c r="C30" s="117" t="s">
        <v>172</v>
      </c>
      <c r="D30" s="118"/>
      <c r="E30" s="118"/>
      <c r="F30" s="119"/>
      <c r="G30" s="32"/>
      <c r="H30" s="12"/>
      <c r="I30" s="12"/>
      <c r="J30" s="13"/>
    </row>
    <row r="31" spans="1:10" ht="24.95" customHeight="1" x14ac:dyDescent="0.25">
      <c r="A31" s="10"/>
      <c r="B31" s="30">
        <v>16</v>
      </c>
      <c r="C31" s="107" t="s">
        <v>56</v>
      </c>
      <c r="D31" s="108"/>
      <c r="E31" s="108"/>
      <c r="F31" s="109"/>
      <c r="G31" s="32"/>
      <c r="H31" s="12"/>
      <c r="I31" s="12"/>
      <c r="J31" s="13"/>
    </row>
    <row r="32" spans="1:10" ht="15" customHeight="1" thickBot="1" x14ac:dyDescent="0.25">
      <c r="A32" s="14"/>
      <c r="B32" s="31"/>
      <c r="C32" s="31"/>
      <c r="D32" s="31"/>
      <c r="E32" s="31"/>
      <c r="F32" s="31"/>
      <c r="G32" s="15"/>
      <c r="H32" s="15"/>
      <c r="I32" s="15"/>
      <c r="J32" s="16"/>
    </row>
    <row r="33" ht="13.5" thickTop="1" x14ac:dyDescent="0.2"/>
  </sheetData>
  <sheetProtection password="BE25" sheet="1" objects="1" scenarios="1" selectLockedCells="1"/>
  <mergeCells count="19">
    <mergeCell ref="C31:F31"/>
    <mergeCell ref="C28:F28"/>
    <mergeCell ref="C23:F23"/>
    <mergeCell ref="C24:F24"/>
    <mergeCell ref="C25:F25"/>
    <mergeCell ref="C26:F26"/>
    <mergeCell ref="C27:F27"/>
    <mergeCell ref="C29:F29"/>
    <mergeCell ref="C30:F30"/>
    <mergeCell ref="A1:J2"/>
    <mergeCell ref="A3:J9"/>
    <mergeCell ref="A10:J12"/>
    <mergeCell ref="C22:F22"/>
    <mergeCell ref="C20:F20"/>
    <mergeCell ref="C16:F16"/>
    <mergeCell ref="C17:F17"/>
    <mergeCell ref="C18:F18"/>
    <mergeCell ref="C19:F19"/>
    <mergeCell ref="C21:F21"/>
  </mergeCells>
  <hyperlinks>
    <hyperlink ref="C16:F16" location="'Application Cover Page'!A1" display="Applicant Information and Certification"/>
    <hyperlink ref="C17:F17" location="'C1-Program Abstract'!A1" display="Criteria 1: Program Abstract"/>
    <hyperlink ref="C18:F18" location="'C2-Competitive Priority Pts.'!A1" display="Criteria 2: Competitive Priority Points"/>
    <hyperlink ref="C19:F19" location="'C3-Needs &amp; Resource Assessment'!A1" display="Criteria 3: Needs &amp; Resource Assessment"/>
    <hyperlink ref="C20:F20" location="'C4-Sec. 1-Program Design'!A1" display="Criteria 4: Section 1 - Program Design"/>
    <hyperlink ref="C21:F21" location="'C4-Sec. 2-Measurable Objectives'!A1" display="Criteria 4: Section 2 - Measurable Objectives"/>
    <hyperlink ref="C22:F22" location="'C5-Program Staff &amp; Training'!A1" display="Criteria 5: Program Staff &amp; Training"/>
    <hyperlink ref="C23:F23" location="'C6-Program Eval. &amp; Monitoring'!A1" display="Criteria 6: Program Evaluation &amp; Monitoring"/>
    <hyperlink ref="C24:F24" location="'C7-Sustainability'!A1" display="Criteria 7: Sustainability"/>
    <hyperlink ref="C25:F25" location="'Year 1 Budget Narrative'!A1" display="Year 1 Budget Narrative"/>
    <hyperlink ref="C26:F26" location="'Year 1 Budget'!A1" display="Year 1 Budget"/>
    <hyperlink ref="C28:F28" location="'Year 2 Budget'!A1" display="Year 2 Budget"/>
    <hyperlink ref="C27:F27" location="'Year 2 Budget Narrative'!A1" display="Year 2 Budget Narrative"/>
    <hyperlink ref="C31:F31" location="'Budget Definitions'!A1" display="Reference: Budget Definitions"/>
    <hyperlink ref="C30:F30" location="'Year 3 Budget'!A1" display="Year 3 Budget"/>
    <hyperlink ref="C29:F29" location="'Year 3 Budget Narrative'!A1" display="Year 3 Budget Narrative"/>
  </hyperlinks>
  <pageMargins left="0.75" right="0.75" top="1" bottom="1" header="0.5" footer="0.5"/>
  <pageSetup scale="6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88"/>
  <sheetViews>
    <sheetView zoomScaleNormal="100" workbookViewId="0">
      <selection activeCell="A7" sqref="A7:J44"/>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0" ht="12.75" customHeight="1" x14ac:dyDescent="0.2">
      <c r="A1" s="317" t="s">
        <v>110</v>
      </c>
      <c r="B1" s="318"/>
      <c r="C1" s="318"/>
      <c r="D1" s="318"/>
      <c r="E1" s="318"/>
      <c r="F1" s="318"/>
      <c r="G1" s="318"/>
      <c r="H1" s="318"/>
      <c r="I1" s="318"/>
      <c r="J1" s="319"/>
    </row>
    <row r="2" spans="1:10" ht="12.75" customHeight="1" x14ac:dyDescent="0.2">
      <c r="A2" s="320"/>
      <c r="B2" s="254"/>
      <c r="C2" s="254"/>
      <c r="D2" s="254"/>
      <c r="E2" s="254"/>
      <c r="F2" s="254"/>
      <c r="G2" s="254"/>
      <c r="H2" s="254"/>
      <c r="I2" s="254"/>
      <c r="J2" s="321"/>
    </row>
    <row r="3" spans="1:10" ht="12.75" customHeight="1" x14ac:dyDescent="0.2">
      <c r="A3" s="375" t="s">
        <v>223</v>
      </c>
      <c r="B3" s="376"/>
      <c r="C3" s="376"/>
      <c r="D3" s="376"/>
      <c r="E3" s="376"/>
      <c r="F3" s="376"/>
      <c r="G3" s="376"/>
      <c r="H3" s="376"/>
      <c r="I3" s="376"/>
      <c r="J3" s="377"/>
    </row>
    <row r="4" spans="1:10" ht="12.75" customHeight="1" x14ac:dyDescent="0.2">
      <c r="A4" s="378"/>
      <c r="B4" s="379"/>
      <c r="C4" s="379"/>
      <c r="D4" s="379"/>
      <c r="E4" s="379"/>
      <c r="F4" s="379"/>
      <c r="G4" s="379"/>
      <c r="H4" s="379"/>
      <c r="I4" s="379"/>
      <c r="J4" s="380"/>
    </row>
    <row r="5" spans="1:10" ht="12.75" customHeight="1" x14ac:dyDescent="0.2">
      <c r="A5" s="378"/>
      <c r="B5" s="379"/>
      <c r="C5" s="379"/>
      <c r="D5" s="379"/>
      <c r="E5" s="379"/>
      <c r="F5" s="379"/>
      <c r="G5" s="379"/>
      <c r="H5" s="379"/>
      <c r="I5" s="379"/>
      <c r="J5" s="380"/>
    </row>
    <row r="6" spans="1:10" s="27" customFormat="1" ht="13.5" thickBot="1" x14ac:dyDescent="0.25">
      <c r="A6" s="46"/>
      <c r="B6" s="47"/>
      <c r="C6" s="48"/>
      <c r="D6" s="41"/>
      <c r="E6" s="41"/>
      <c r="F6" s="41"/>
      <c r="G6" s="41"/>
      <c r="H6" s="49"/>
      <c r="I6" s="48"/>
      <c r="J6" s="45"/>
    </row>
    <row r="7" spans="1:10" ht="12.75" customHeight="1" x14ac:dyDescent="0.2">
      <c r="A7" s="366" t="s">
        <v>286</v>
      </c>
      <c r="B7" s="367"/>
      <c r="C7" s="367"/>
      <c r="D7" s="367"/>
      <c r="E7" s="367"/>
      <c r="F7" s="367"/>
      <c r="G7" s="367"/>
      <c r="H7" s="367"/>
      <c r="I7" s="367"/>
      <c r="J7" s="368"/>
    </row>
    <row r="8" spans="1:10" ht="12.75" customHeight="1" x14ac:dyDescent="0.2">
      <c r="A8" s="267"/>
      <c r="B8" s="245"/>
      <c r="C8" s="245"/>
      <c r="D8" s="245"/>
      <c r="E8" s="245"/>
      <c r="F8" s="245"/>
      <c r="G8" s="245"/>
      <c r="H8" s="245"/>
      <c r="I8" s="245"/>
      <c r="J8" s="268"/>
    </row>
    <row r="9" spans="1:10" ht="12.75" customHeight="1" x14ac:dyDescent="0.2">
      <c r="A9" s="267"/>
      <c r="B9" s="245"/>
      <c r="C9" s="245"/>
      <c r="D9" s="245"/>
      <c r="E9" s="245"/>
      <c r="F9" s="245"/>
      <c r="G9" s="245"/>
      <c r="H9" s="245"/>
      <c r="I9" s="245"/>
      <c r="J9" s="268"/>
    </row>
    <row r="10" spans="1:10" ht="12.75" customHeight="1" x14ac:dyDescent="0.2">
      <c r="A10" s="267"/>
      <c r="B10" s="245"/>
      <c r="C10" s="245"/>
      <c r="D10" s="245"/>
      <c r="E10" s="245"/>
      <c r="F10" s="245"/>
      <c r="G10" s="245"/>
      <c r="H10" s="245"/>
      <c r="I10" s="245"/>
      <c r="J10" s="268"/>
    </row>
    <row r="11" spans="1:10" ht="12.75" customHeight="1" x14ac:dyDescent="0.2">
      <c r="A11" s="267"/>
      <c r="B11" s="245"/>
      <c r="C11" s="245"/>
      <c r="D11" s="245"/>
      <c r="E11" s="245"/>
      <c r="F11" s="245"/>
      <c r="G11" s="245"/>
      <c r="H11" s="245"/>
      <c r="I11" s="245"/>
      <c r="J11" s="268"/>
    </row>
    <row r="12" spans="1:10" ht="12.75" customHeight="1" x14ac:dyDescent="0.2">
      <c r="A12" s="267"/>
      <c r="B12" s="245"/>
      <c r="C12" s="245"/>
      <c r="D12" s="245"/>
      <c r="E12" s="245"/>
      <c r="F12" s="245"/>
      <c r="G12" s="245"/>
      <c r="H12" s="245"/>
      <c r="I12" s="245"/>
      <c r="J12" s="268"/>
    </row>
    <row r="13" spans="1:10" ht="12.75" customHeight="1" x14ac:dyDescent="0.2">
      <c r="A13" s="267"/>
      <c r="B13" s="245"/>
      <c r="C13" s="245"/>
      <c r="D13" s="245"/>
      <c r="E13" s="245"/>
      <c r="F13" s="245"/>
      <c r="G13" s="245"/>
      <c r="H13" s="245"/>
      <c r="I13" s="245"/>
      <c r="J13" s="268"/>
    </row>
    <row r="14" spans="1:10" ht="12.75" customHeight="1" x14ac:dyDescent="0.2">
      <c r="A14" s="267"/>
      <c r="B14" s="245"/>
      <c r="C14" s="245"/>
      <c r="D14" s="245"/>
      <c r="E14" s="245"/>
      <c r="F14" s="245"/>
      <c r="G14" s="245"/>
      <c r="H14" s="245"/>
      <c r="I14" s="245"/>
      <c r="J14" s="268"/>
    </row>
    <row r="15" spans="1:10" ht="12.75" customHeight="1" x14ac:dyDescent="0.2">
      <c r="A15" s="267"/>
      <c r="B15" s="245"/>
      <c r="C15" s="245"/>
      <c r="D15" s="245"/>
      <c r="E15" s="245"/>
      <c r="F15" s="245"/>
      <c r="G15" s="245"/>
      <c r="H15" s="245"/>
      <c r="I15" s="245"/>
      <c r="J15" s="268"/>
    </row>
    <row r="16" spans="1:10" ht="12.75" customHeight="1" x14ac:dyDescent="0.2">
      <c r="A16" s="267"/>
      <c r="B16" s="245"/>
      <c r="C16" s="245"/>
      <c r="D16" s="245"/>
      <c r="E16" s="245"/>
      <c r="F16" s="245"/>
      <c r="G16" s="245"/>
      <c r="H16" s="245"/>
      <c r="I16" s="245"/>
      <c r="J16" s="268"/>
    </row>
    <row r="17" spans="1:10" ht="12.75" customHeight="1" x14ac:dyDescent="0.2">
      <c r="A17" s="267"/>
      <c r="B17" s="245"/>
      <c r="C17" s="245"/>
      <c r="D17" s="245"/>
      <c r="E17" s="245"/>
      <c r="F17" s="245"/>
      <c r="G17" s="245"/>
      <c r="H17" s="245"/>
      <c r="I17" s="245"/>
      <c r="J17" s="268"/>
    </row>
    <row r="18" spans="1:10" ht="12.75" customHeight="1" x14ac:dyDescent="0.2">
      <c r="A18" s="267"/>
      <c r="B18" s="245"/>
      <c r="C18" s="245"/>
      <c r="D18" s="245"/>
      <c r="E18" s="245"/>
      <c r="F18" s="245"/>
      <c r="G18" s="245"/>
      <c r="H18" s="245"/>
      <c r="I18" s="245"/>
      <c r="J18" s="268"/>
    </row>
    <row r="19" spans="1:10" ht="12.75" customHeight="1" x14ac:dyDescent="0.2">
      <c r="A19" s="267"/>
      <c r="B19" s="245"/>
      <c r="C19" s="245"/>
      <c r="D19" s="245"/>
      <c r="E19" s="245"/>
      <c r="F19" s="245"/>
      <c r="G19" s="245"/>
      <c r="H19" s="245"/>
      <c r="I19" s="245"/>
      <c r="J19" s="268"/>
    </row>
    <row r="20" spans="1:10" ht="12.75" customHeight="1" x14ac:dyDescent="0.2">
      <c r="A20" s="267"/>
      <c r="B20" s="245"/>
      <c r="C20" s="245"/>
      <c r="D20" s="245"/>
      <c r="E20" s="245"/>
      <c r="F20" s="245"/>
      <c r="G20" s="245"/>
      <c r="H20" s="245"/>
      <c r="I20" s="245"/>
      <c r="J20" s="268"/>
    </row>
    <row r="21" spans="1:10" ht="12.75" customHeight="1" x14ac:dyDescent="0.2">
      <c r="A21" s="267"/>
      <c r="B21" s="245"/>
      <c r="C21" s="245"/>
      <c r="D21" s="245"/>
      <c r="E21" s="245"/>
      <c r="F21" s="245"/>
      <c r="G21" s="245"/>
      <c r="H21" s="245"/>
      <c r="I21" s="245"/>
      <c r="J21" s="268"/>
    </row>
    <row r="22" spans="1:10" ht="12.75" customHeight="1" x14ac:dyDescent="0.2">
      <c r="A22" s="267"/>
      <c r="B22" s="245"/>
      <c r="C22" s="245"/>
      <c r="D22" s="245"/>
      <c r="E22" s="245"/>
      <c r="F22" s="245"/>
      <c r="G22" s="245"/>
      <c r="H22" s="245"/>
      <c r="I22" s="245"/>
      <c r="J22" s="268"/>
    </row>
    <row r="23" spans="1:10" ht="12.75" customHeight="1" x14ac:dyDescent="0.2">
      <c r="A23" s="267"/>
      <c r="B23" s="245"/>
      <c r="C23" s="245"/>
      <c r="D23" s="245"/>
      <c r="E23" s="245"/>
      <c r="F23" s="245"/>
      <c r="G23" s="245"/>
      <c r="H23" s="245"/>
      <c r="I23" s="245"/>
      <c r="J23" s="268"/>
    </row>
    <row r="24" spans="1:10" ht="12.75" customHeight="1" x14ac:dyDescent="0.2">
      <c r="A24" s="267"/>
      <c r="B24" s="245"/>
      <c r="C24" s="245"/>
      <c r="D24" s="245"/>
      <c r="E24" s="245"/>
      <c r="F24" s="245"/>
      <c r="G24" s="245"/>
      <c r="H24" s="245"/>
      <c r="I24" s="245"/>
      <c r="J24" s="268"/>
    </row>
    <row r="25" spans="1:10" ht="12.75" customHeight="1" x14ac:dyDescent="0.2">
      <c r="A25" s="267"/>
      <c r="B25" s="245"/>
      <c r="C25" s="245"/>
      <c r="D25" s="245"/>
      <c r="E25" s="245"/>
      <c r="F25" s="245"/>
      <c r="G25" s="245"/>
      <c r="H25" s="245"/>
      <c r="I25" s="245"/>
      <c r="J25" s="268"/>
    </row>
    <row r="26" spans="1:10" ht="12.75" customHeight="1" x14ac:dyDescent="0.2">
      <c r="A26" s="267"/>
      <c r="B26" s="245"/>
      <c r="C26" s="245"/>
      <c r="D26" s="245"/>
      <c r="E26" s="245"/>
      <c r="F26" s="245"/>
      <c r="G26" s="245"/>
      <c r="H26" s="245"/>
      <c r="I26" s="245"/>
      <c r="J26" s="268"/>
    </row>
    <row r="27" spans="1:10" ht="12.75" customHeight="1" x14ac:dyDescent="0.2">
      <c r="A27" s="267"/>
      <c r="B27" s="245"/>
      <c r="C27" s="245"/>
      <c r="D27" s="245"/>
      <c r="E27" s="245"/>
      <c r="F27" s="245"/>
      <c r="G27" s="245"/>
      <c r="H27" s="245"/>
      <c r="I27" s="245"/>
      <c r="J27" s="268"/>
    </row>
    <row r="28" spans="1:10" ht="12.75" customHeight="1" x14ac:dyDescent="0.2">
      <c r="A28" s="267"/>
      <c r="B28" s="245"/>
      <c r="C28" s="245"/>
      <c r="D28" s="245"/>
      <c r="E28" s="245"/>
      <c r="F28" s="245"/>
      <c r="G28" s="245"/>
      <c r="H28" s="245"/>
      <c r="I28" s="245"/>
      <c r="J28" s="268"/>
    </row>
    <row r="29" spans="1:10" ht="12.75" customHeight="1" x14ac:dyDescent="0.2">
      <c r="A29" s="267"/>
      <c r="B29" s="245"/>
      <c r="C29" s="245"/>
      <c r="D29" s="245"/>
      <c r="E29" s="245"/>
      <c r="F29" s="245"/>
      <c r="G29" s="245"/>
      <c r="H29" s="245"/>
      <c r="I29" s="245"/>
      <c r="J29" s="268"/>
    </row>
    <row r="30" spans="1:10" ht="12.75" customHeight="1" x14ac:dyDescent="0.2">
      <c r="A30" s="267"/>
      <c r="B30" s="245"/>
      <c r="C30" s="245"/>
      <c r="D30" s="245"/>
      <c r="E30" s="245"/>
      <c r="F30" s="245"/>
      <c r="G30" s="245"/>
      <c r="H30" s="245"/>
      <c r="I30" s="245"/>
      <c r="J30" s="268"/>
    </row>
    <row r="31" spans="1:10" ht="12.75" customHeight="1" x14ac:dyDescent="0.2">
      <c r="A31" s="267"/>
      <c r="B31" s="245"/>
      <c r="C31" s="245"/>
      <c r="D31" s="245"/>
      <c r="E31" s="245"/>
      <c r="F31" s="245"/>
      <c r="G31" s="245"/>
      <c r="H31" s="245"/>
      <c r="I31" s="245"/>
      <c r="J31" s="268"/>
    </row>
    <row r="32" spans="1:10" ht="12.75" customHeight="1" x14ac:dyDescent="0.2">
      <c r="A32" s="267"/>
      <c r="B32" s="245"/>
      <c r="C32" s="245"/>
      <c r="D32" s="245"/>
      <c r="E32" s="245"/>
      <c r="F32" s="245"/>
      <c r="G32" s="245"/>
      <c r="H32" s="245"/>
      <c r="I32" s="245"/>
      <c r="J32" s="268"/>
    </row>
    <row r="33" spans="1:10" ht="12.75" customHeight="1" x14ac:dyDescent="0.2">
      <c r="A33" s="267"/>
      <c r="B33" s="245"/>
      <c r="C33" s="245"/>
      <c r="D33" s="245"/>
      <c r="E33" s="245"/>
      <c r="F33" s="245"/>
      <c r="G33" s="245"/>
      <c r="H33" s="245"/>
      <c r="I33" s="245"/>
      <c r="J33" s="268"/>
    </row>
    <row r="34" spans="1:10" ht="12.75" customHeight="1" x14ac:dyDescent="0.2">
      <c r="A34" s="267"/>
      <c r="B34" s="245"/>
      <c r="C34" s="245"/>
      <c r="D34" s="245"/>
      <c r="E34" s="245"/>
      <c r="F34" s="245"/>
      <c r="G34" s="245"/>
      <c r="H34" s="245"/>
      <c r="I34" s="245"/>
      <c r="J34" s="268"/>
    </row>
    <row r="35" spans="1:10" ht="12.75" customHeight="1" x14ac:dyDescent="0.2">
      <c r="A35" s="267"/>
      <c r="B35" s="245"/>
      <c r="C35" s="245"/>
      <c r="D35" s="245"/>
      <c r="E35" s="245"/>
      <c r="F35" s="245"/>
      <c r="G35" s="245"/>
      <c r="H35" s="245"/>
      <c r="I35" s="245"/>
      <c r="J35" s="268"/>
    </row>
    <row r="36" spans="1:10" ht="12.75" customHeight="1" x14ac:dyDescent="0.2">
      <c r="A36" s="267"/>
      <c r="B36" s="245"/>
      <c r="C36" s="245"/>
      <c r="D36" s="245"/>
      <c r="E36" s="245"/>
      <c r="F36" s="245"/>
      <c r="G36" s="245"/>
      <c r="H36" s="245"/>
      <c r="I36" s="245"/>
      <c r="J36" s="268"/>
    </row>
    <row r="37" spans="1:10" ht="12.75" customHeight="1" x14ac:dyDescent="0.2">
      <c r="A37" s="267"/>
      <c r="B37" s="245"/>
      <c r="C37" s="245"/>
      <c r="D37" s="245"/>
      <c r="E37" s="245"/>
      <c r="F37" s="245"/>
      <c r="G37" s="245"/>
      <c r="H37" s="245"/>
      <c r="I37" s="245"/>
      <c r="J37" s="268"/>
    </row>
    <row r="38" spans="1:10" ht="12.75" customHeight="1" x14ac:dyDescent="0.2">
      <c r="A38" s="267"/>
      <c r="B38" s="245"/>
      <c r="C38" s="245"/>
      <c r="D38" s="245"/>
      <c r="E38" s="245"/>
      <c r="F38" s="245"/>
      <c r="G38" s="245"/>
      <c r="H38" s="245"/>
      <c r="I38" s="245"/>
      <c r="J38" s="268"/>
    </row>
    <row r="39" spans="1:10" ht="12.75" customHeight="1" x14ac:dyDescent="0.2">
      <c r="A39" s="267"/>
      <c r="B39" s="245"/>
      <c r="C39" s="245"/>
      <c r="D39" s="245"/>
      <c r="E39" s="245"/>
      <c r="F39" s="245"/>
      <c r="G39" s="245"/>
      <c r="H39" s="245"/>
      <c r="I39" s="245"/>
      <c r="J39" s="268"/>
    </row>
    <row r="40" spans="1:10" ht="12.75" customHeight="1" x14ac:dyDescent="0.2">
      <c r="A40" s="267"/>
      <c r="B40" s="245"/>
      <c r="C40" s="245"/>
      <c r="D40" s="245"/>
      <c r="E40" s="245"/>
      <c r="F40" s="245"/>
      <c r="G40" s="245"/>
      <c r="H40" s="245"/>
      <c r="I40" s="245"/>
      <c r="J40" s="268"/>
    </row>
    <row r="41" spans="1:10" ht="12.75" customHeight="1" x14ac:dyDescent="0.2">
      <c r="A41" s="267"/>
      <c r="B41" s="245"/>
      <c r="C41" s="245"/>
      <c r="D41" s="245"/>
      <c r="E41" s="245"/>
      <c r="F41" s="245"/>
      <c r="G41" s="245"/>
      <c r="H41" s="245"/>
      <c r="I41" s="245"/>
      <c r="J41" s="268"/>
    </row>
    <row r="42" spans="1:10" ht="12.75" customHeight="1" x14ac:dyDescent="0.2">
      <c r="A42" s="267"/>
      <c r="B42" s="245"/>
      <c r="C42" s="245"/>
      <c r="D42" s="245"/>
      <c r="E42" s="245"/>
      <c r="F42" s="245"/>
      <c r="G42" s="245"/>
      <c r="H42" s="245"/>
      <c r="I42" s="245"/>
      <c r="J42" s="268"/>
    </row>
    <row r="43" spans="1:10" ht="12.75" customHeight="1" x14ac:dyDescent="0.2">
      <c r="A43" s="267"/>
      <c r="B43" s="245"/>
      <c r="C43" s="245"/>
      <c r="D43" s="245"/>
      <c r="E43" s="245"/>
      <c r="F43" s="245"/>
      <c r="G43" s="245"/>
      <c r="H43" s="245"/>
      <c r="I43" s="245"/>
      <c r="J43" s="268"/>
    </row>
    <row r="44" spans="1:10" ht="12.75" customHeight="1" thickBot="1" x14ac:dyDescent="0.25">
      <c r="A44" s="269"/>
      <c r="B44" s="270"/>
      <c r="C44" s="270"/>
      <c r="D44" s="270"/>
      <c r="E44" s="270"/>
      <c r="F44" s="270"/>
      <c r="G44" s="270"/>
      <c r="H44" s="270"/>
      <c r="I44" s="270"/>
      <c r="J44" s="271"/>
    </row>
    <row r="45" spans="1:10" x14ac:dyDescent="0.2">
      <c r="A45" s="317" t="s">
        <v>111</v>
      </c>
      <c r="B45" s="318"/>
      <c r="C45" s="318"/>
      <c r="D45" s="318"/>
      <c r="E45" s="318"/>
      <c r="F45" s="318"/>
      <c r="G45" s="318"/>
      <c r="H45" s="318"/>
      <c r="I45" s="318"/>
      <c r="J45" s="319"/>
    </row>
    <row r="46" spans="1:10" ht="12.75" customHeight="1" x14ac:dyDescent="0.2">
      <c r="A46" s="357"/>
      <c r="B46" s="358"/>
      <c r="C46" s="358"/>
      <c r="D46" s="358"/>
      <c r="E46" s="358"/>
      <c r="F46" s="358"/>
      <c r="G46" s="358"/>
      <c r="H46" s="358"/>
      <c r="I46" s="358"/>
      <c r="J46" s="359"/>
    </row>
    <row r="47" spans="1:10" ht="12.75" customHeight="1" x14ac:dyDescent="0.2">
      <c r="A47" s="265" t="s">
        <v>282</v>
      </c>
      <c r="B47" s="242"/>
      <c r="C47" s="242"/>
      <c r="D47" s="242"/>
      <c r="E47" s="242"/>
      <c r="F47" s="242"/>
      <c r="G47" s="242"/>
      <c r="H47" s="242"/>
      <c r="I47" s="242"/>
      <c r="J47" s="266"/>
    </row>
    <row r="48" spans="1:10" ht="12.75" customHeight="1" x14ac:dyDescent="0.2">
      <c r="A48" s="267"/>
      <c r="B48" s="245"/>
      <c r="C48" s="245"/>
      <c r="D48" s="245"/>
      <c r="E48" s="245"/>
      <c r="F48" s="245"/>
      <c r="G48" s="245"/>
      <c r="H48" s="245"/>
      <c r="I48" s="245"/>
      <c r="J48" s="268"/>
    </row>
    <row r="49" spans="1:10" ht="12.75" customHeight="1" x14ac:dyDescent="0.2">
      <c r="A49" s="267"/>
      <c r="B49" s="245"/>
      <c r="C49" s="245"/>
      <c r="D49" s="245"/>
      <c r="E49" s="245"/>
      <c r="F49" s="245"/>
      <c r="G49" s="245"/>
      <c r="H49" s="245"/>
      <c r="I49" s="245"/>
      <c r="J49" s="268"/>
    </row>
    <row r="50" spans="1:10" ht="12.75" customHeight="1" x14ac:dyDescent="0.2">
      <c r="A50" s="267"/>
      <c r="B50" s="245"/>
      <c r="C50" s="245"/>
      <c r="D50" s="245"/>
      <c r="E50" s="245"/>
      <c r="F50" s="245"/>
      <c r="G50" s="245"/>
      <c r="H50" s="245"/>
      <c r="I50" s="245"/>
      <c r="J50" s="268"/>
    </row>
    <row r="51" spans="1:10" ht="12.75" customHeight="1" x14ac:dyDescent="0.2">
      <c r="A51" s="267"/>
      <c r="B51" s="245"/>
      <c r="C51" s="245"/>
      <c r="D51" s="245"/>
      <c r="E51" s="245"/>
      <c r="F51" s="245"/>
      <c r="G51" s="245"/>
      <c r="H51" s="245"/>
      <c r="I51" s="245"/>
      <c r="J51" s="268"/>
    </row>
    <row r="52" spans="1:10" ht="12.75" customHeight="1" x14ac:dyDescent="0.2">
      <c r="A52" s="267"/>
      <c r="B52" s="245"/>
      <c r="C52" s="245"/>
      <c r="D52" s="245"/>
      <c r="E52" s="245"/>
      <c r="F52" s="245"/>
      <c r="G52" s="245"/>
      <c r="H52" s="245"/>
      <c r="I52" s="245"/>
      <c r="J52" s="268"/>
    </row>
    <row r="53" spans="1:10" ht="12.75" customHeight="1" x14ac:dyDescent="0.2">
      <c r="A53" s="267"/>
      <c r="B53" s="245"/>
      <c r="C53" s="245"/>
      <c r="D53" s="245"/>
      <c r="E53" s="245"/>
      <c r="F53" s="245"/>
      <c r="G53" s="245"/>
      <c r="H53" s="245"/>
      <c r="I53" s="245"/>
      <c r="J53" s="268"/>
    </row>
    <row r="54" spans="1:10" ht="12.75" customHeight="1" x14ac:dyDescent="0.2">
      <c r="A54" s="267"/>
      <c r="B54" s="245"/>
      <c r="C54" s="245"/>
      <c r="D54" s="245"/>
      <c r="E54" s="245"/>
      <c r="F54" s="245"/>
      <c r="G54" s="245"/>
      <c r="H54" s="245"/>
      <c r="I54" s="245"/>
      <c r="J54" s="268"/>
    </row>
    <row r="55" spans="1:10" ht="12.75" customHeight="1" x14ac:dyDescent="0.2">
      <c r="A55" s="267"/>
      <c r="B55" s="245"/>
      <c r="C55" s="245"/>
      <c r="D55" s="245"/>
      <c r="E55" s="245"/>
      <c r="F55" s="245"/>
      <c r="G55" s="245"/>
      <c r="H55" s="245"/>
      <c r="I55" s="245"/>
      <c r="J55" s="268"/>
    </row>
    <row r="56" spans="1:10" ht="12.75" customHeight="1" x14ac:dyDescent="0.2">
      <c r="A56" s="267"/>
      <c r="B56" s="245"/>
      <c r="C56" s="245"/>
      <c r="D56" s="245"/>
      <c r="E56" s="245"/>
      <c r="F56" s="245"/>
      <c r="G56" s="245"/>
      <c r="H56" s="245"/>
      <c r="I56" s="245"/>
      <c r="J56" s="268"/>
    </row>
    <row r="57" spans="1:10" ht="12.75" customHeight="1" x14ac:dyDescent="0.2">
      <c r="A57" s="267"/>
      <c r="B57" s="245"/>
      <c r="C57" s="245"/>
      <c r="D57" s="245"/>
      <c r="E57" s="245"/>
      <c r="F57" s="245"/>
      <c r="G57" s="245"/>
      <c r="H57" s="245"/>
      <c r="I57" s="245"/>
      <c r="J57" s="268"/>
    </row>
    <row r="58" spans="1:10" ht="12.75" customHeight="1" x14ac:dyDescent="0.2">
      <c r="A58" s="267"/>
      <c r="B58" s="245"/>
      <c r="C58" s="245"/>
      <c r="D58" s="245"/>
      <c r="E58" s="245"/>
      <c r="F58" s="245"/>
      <c r="G58" s="245"/>
      <c r="H58" s="245"/>
      <c r="I58" s="245"/>
      <c r="J58" s="268"/>
    </row>
    <row r="59" spans="1:10" ht="12.75" customHeight="1" x14ac:dyDescent="0.2">
      <c r="A59" s="267"/>
      <c r="B59" s="245"/>
      <c r="C59" s="245"/>
      <c r="D59" s="245"/>
      <c r="E59" s="245"/>
      <c r="F59" s="245"/>
      <c r="G59" s="245"/>
      <c r="H59" s="245"/>
      <c r="I59" s="245"/>
      <c r="J59" s="268"/>
    </row>
    <row r="60" spans="1:10" ht="12.75" customHeight="1" x14ac:dyDescent="0.2">
      <c r="A60" s="267"/>
      <c r="B60" s="245"/>
      <c r="C60" s="245"/>
      <c r="D60" s="245"/>
      <c r="E60" s="245"/>
      <c r="F60" s="245"/>
      <c r="G60" s="245"/>
      <c r="H60" s="245"/>
      <c r="I60" s="245"/>
      <c r="J60" s="268"/>
    </row>
    <row r="61" spans="1:10" ht="12.75" customHeight="1" x14ac:dyDescent="0.2">
      <c r="A61" s="267"/>
      <c r="B61" s="245"/>
      <c r="C61" s="245"/>
      <c r="D61" s="245"/>
      <c r="E61" s="245"/>
      <c r="F61" s="245"/>
      <c r="G61" s="245"/>
      <c r="H61" s="245"/>
      <c r="I61" s="245"/>
      <c r="J61" s="268"/>
    </row>
    <row r="62" spans="1:10" ht="12.75" customHeight="1" x14ac:dyDescent="0.2">
      <c r="A62" s="267"/>
      <c r="B62" s="245"/>
      <c r="C62" s="245"/>
      <c r="D62" s="245"/>
      <c r="E62" s="245"/>
      <c r="F62" s="245"/>
      <c r="G62" s="245"/>
      <c r="H62" s="245"/>
      <c r="I62" s="245"/>
      <c r="J62" s="268"/>
    </row>
    <row r="63" spans="1:10" ht="12.75" customHeight="1" x14ac:dyDescent="0.2">
      <c r="A63" s="267"/>
      <c r="B63" s="245"/>
      <c r="C63" s="245"/>
      <c r="D63" s="245"/>
      <c r="E63" s="245"/>
      <c r="F63" s="245"/>
      <c r="G63" s="245"/>
      <c r="H63" s="245"/>
      <c r="I63" s="245"/>
      <c r="J63" s="268"/>
    </row>
    <row r="64" spans="1:10" ht="12.75" customHeight="1" x14ac:dyDescent="0.2">
      <c r="A64" s="267"/>
      <c r="B64" s="245"/>
      <c r="C64" s="245"/>
      <c r="D64" s="245"/>
      <c r="E64" s="245"/>
      <c r="F64" s="245"/>
      <c r="G64" s="245"/>
      <c r="H64" s="245"/>
      <c r="I64" s="245"/>
      <c r="J64" s="268"/>
    </row>
    <row r="65" spans="1:10" ht="12.75" customHeight="1" x14ac:dyDescent="0.2">
      <c r="A65" s="267"/>
      <c r="B65" s="245"/>
      <c r="C65" s="245"/>
      <c r="D65" s="245"/>
      <c r="E65" s="245"/>
      <c r="F65" s="245"/>
      <c r="G65" s="245"/>
      <c r="H65" s="245"/>
      <c r="I65" s="245"/>
      <c r="J65" s="268"/>
    </row>
    <row r="66" spans="1:10" ht="12.75" customHeight="1" x14ac:dyDescent="0.2">
      <c r="A66" s="267"/>
      <c r="B66" s="245"/>
      <c r="C66" s="245"/>
      <c r="D66" s="245"/>
      <c r="E66" s="245"/>
      <c r="F66" s="245"/>
      <c r="G66" s="245"/>
      <c r="H66" s="245"/>
      <c r="I66" s="245"/>
      <c r="J66" s="268"/>
    </row>
    <row r="67" spans="1:10" ht="12.75" customHeight="1" x14ac:dyDescent="0.2">
      <c r="A67" s="267"/>
      <c r="B67" s="245"/>
      <c r="C67" s="245"/>
      <c r="D67" s="245"/>
      <c r="E67" s="245"/>
      <c r="F67" s="245"/>
      <c r="G67" s="245"/>
      <c r="H67" s="245"/>
      <c r="I67" s="245"/>
      <c r="J67" s="268"/>
    </row>
    <row r="68" spans="1:10" ht="12.75" customHeight="1" x14ac:dyDescent="0.2">
      <c r="A68" s="267"/>
      <c r="B68" s="245"/>
      <c r="C68" s="245"/>
      <c r="D68" s="245"/>
      <c r="E68" s="245"/>
      <c r="F68" s="245"/>
      <c r="G68" s="245"/>
      <c r="H68" s="245"/>
      <c r="I68" s="245"/>
      <c r="J68" s="268"/>
    </row>
    <row r="69" spans="1:10" ht="12.75" customHeight="1" x14ac:dyDescent="0.2">
      <c r="A69" s="267"/>
      <c r="B69" s="245"/>
      <c r="C69" s="245"/>
      <c r="D69" s="245"/>
      <c r="E69" s="245"/>
      <c r="F69" s="245"/>
      <c r="G69" s="245"/>
      <c r="H69" s="245"/>
      <c r="I69" s="245"/>
      <c r="J69" s="268"/>
    </row>
    <row r="70" spans="1:10" ht="12.75" customHeight="1" x14ac:dyDescent="0.2">
      <c r="A70" s="267"/>
      <c r="B70" s="245"/>
      <c r="C70" s="245"/>
      <c r="D70" s="245"/>
      <c r="E70" s="245"/>
      <c r="F70" s="245"/>
      <c r="G70" s="245"/>
      <c r="H70" s="245"/>
      <c r="I70" s="245"/>
      <c r="J70" s="268"/>
    </row>
    <row r="71" spans="1:10" ht="12.75" customHeight="1" x14ac:dyDescent="0.2">
      <c r="A71" s="267"/>
      <c r="B71" s="245"/>
      <c r="C71" s="245"/>
      <c r="D71" s="245"/>
      <c r="E71" s="245"/>
      <c r="F71" s="245"/>
      <c r="G71" s="245"/>
      <c r="H71" s="245"/>
      <c r="I71" s="245"/>
      <c r="J71" s="268"/>
    </row>
    <row r="72" spans="1:10" ht="12.75" customHeight="1" x14ac:dyDescent="0.2">
      <c r="A72" s="267"/>
      <c r="B72" s="245"/>
      <c r="C72" s="245"/>
      <c r="D72" s="245"/>
      <c r="E72" s="245"/>
      <c r="F72" s="245"/>
      <c r="G72" s="245"/>
      <c r="H72" s="245"/>
      <c r="I72" s="245"/>
      <c r="J72" s="268"/>
    </row>
    <row r="73" spans="1:10" ht="12.75" customHeight="1" x14ac:dyDescent="0.2">
      <c r="A73" s="267"/>
      <c r="B73" s="245"/>
      <c r="C73" s="245"/>
      <c r="D73" s="245"/>
      <c r="E73" s="245"/>
      <c r="F73" s="245"/>
      <c r="G73" s="245"/>
      <c r="H73" s="245"/>
      <c r="I73" s="245"/>
      <c r="J73" s="268"/>
    </row>
    <row r="74" spans="1:10" ht="12.75" customHeight="1" x14ac:dyDescent="0.2">
      <c r="A74" s="267"/>
      <c r="B74" s="245"/>
      <c r="C74" s="245"/>
      <c r="D74" s="245"/>
      <c r="E74" s="245"/>
      <c r="F74" s="245"/>
      <c r="G74" s="245"/>
      <c r="H74" s="245"/>
      <c r="I74" s="245"/>
      <c r="J74" s="268"/>
    </row>
    <row r="75" spans="1:10" ht="12.75" customHeight="1" x14ac:dyDescent="0.2">
      <c r="A75" s="267"/>
      <c r="B75" s="245"/>
      <c r="C75" s="245"/>
      <c r="D75" s="245"/>
      <c r="E75" s="245"/>
      <c r="F75" s="245"/>
      <c r="G75" s="245"/>
      <c r="H75" s="245"/>
      <c r="I75" s="245"/>
      <c r="J75" s="268"/>
    </row>
    <row r="76" spans="1:10" ht="12.75" customHeight="1" x14ac:dyDescent="0.2">
      <c r="A76" s="267"/>
      <c r="B76" s="245"/>
      <c r="C76" s="245"/>
      <c r="D76" s="245"/>
      <c r="E76" s="245"/>
      <c r="F76" s="245"/>
      <c r="G76" s="245"/>
      <c r="H76" s="245"/>
      <c r="I76" s="245"/>
      <c r="J76" s="268"/>
    </row>
    <row r="77" spans="1:10" ht="12.75" customHeight="1" x14ac:dyDescent="0.2">
      <c r="A77" s="267"/>
      <c r="B77" s="245"/>
      <c r="C77" s="245"/>
      <c r="D77" s="245"/>
      <c r="E77" s="245"/>
      <c r="F77" s="245"/>
      <c r="G77" s="245"/>
      <c r="H77" s="245"/>
      <c r="I77" s="245"/>
      <c r="J77" s="268"/>
    </row>
    <row r="78" spans="1:10" ht="12.75" customHeight="1" x14ac:dyDescent="0.2">
      <c r="A78" s="267"/>
      <c r="B78" s="245"/>
      <c r="C78" s="245"/>
      <c r="D78" s="245"/>
      <c r="E78" s="245"/>
      <c r="F78" s="245"/>
      <c r="G78" s="245"/>
      <c r="H78" s="245"/>
      <c r="I78" s="245"/>
      <c r="J78" s="268"/>
    </row>
    <row r="79" spans="1:10" ht="12.75" customHeight="1" x14ac:dyDescent="0.2">
      <c r="A79" s="267"/>
      <c r="B79" s="245"/>
      <c r="C79" s="245"/>
      <c r="D79" s="245"/>
      <c r="E79" s="245"/>
      <c r="F79" s="245"/>
      <c r="G79" s="245"/>
      <c r="H79" s="245"/>
      <c r="I79" s="245"/>
      <c r="J79" s="268"/>
    </row>
    <row r="80" spans="1:10" ht="12.75" customHeight="1" x14ac:dyDescent="0.2">
      <c r="A80" s="267"/>
      <c r="B80" s="245"/>
      <c r="C80" s="245"/>
      <c r="D80" s="245"/>
      <c r="E80" s="245"/>
      <c r="F80" s="245"/>
      <c r="G80" s="245"/>
      <c r="H80" s="245"/>
      <c r="I80" s="245"/>
      <c r="J80" s="268"/>
    </row>
    <row r="81" spans="1:10" ht="12.75" customHeight="1" x14ac:dyDescent="0.2">
      <c r="A81" s="267"/>
      <c r="B81" s="245"/>
      <c r="C81" s="245"/>
      <c r="D81" s="245"/>
      <c r="E81" s="245"/>
      <c r="F81" s="245"/>
      <c r="G81" s="245"/>
      <c r="H81" s="245"/>
      <c r="I81" s="245"/>
      <c r="J81" s="268"/>
    </row>
    <row r="82" spans="1:10" ht="12.75" customHeight="1" x14ac:dyDescent="0.2">
      <c r="A82" s="267"/>
      <c r="B82" s="245"/>
      <c r="C82" s="245"/>
      <c r="D82" s="245"/>
      <c r="E82" s="245"/>
      <c r="F82" s="245"/>
      <c r="G82" s="245"/>
      <c r="H82" s="245"/>
      <c r="I82" s="245"/>
      <c r="J82" s="268"/>
    </row>
    <row r="83" spans="1:10" ht="12.75" customHeight="1" x14ac:dyDescent="0.2">
      <c r="A83" s="267"/>
      <c r="B83" s="245"/>
      <c r="C83" s="245"/>
      <c r="D83" s="245"/>
      <c r="E83" s="245"/>
      <c r="F83" s="245"/>
      <c r="G83" s="245"/>
      <c r="H83" s="245"/>
      <c r="I83" s="245"/>
      <c r="J83" s="268"/>
    </row>
    <row r="84" spans="1:10" ht="12.75" customHeight="1" x14ac:dyDescent="0.2">
      <c r="A84" s="267"/>
      <c r="B84" s="245"/>
      <c r="C84" s="245"/>
      <c r="D84" s="245"/>
      <c r="E84" s="245"/>
      <c r="F84" s="245"/>
      <c r="G84" s="245"/>
      <c r="H84" s="245"/>
      <c r="I84" s="245"/>
      <c r="J84" s="268"/>
    </row>
    <row r="85" spans="1:10" ht="12.75" customHeight="1" x14ac:dyDescent="0.2">
      <c r="A85" s="267"/>
      <c r="B85" s="245"/>
      <c r="C85" s="245"/>
      <c r="D85" s="245"/>
      <c r="E85" s="245"/>
      <c r="F85" s="245"/>
      <c r="G85" s="245"/>
      <c r="H85" s="245"/>
      <c r="I85" s="245"/>
      <c r="J85" s="268"/>
    </row>
    <row r="86" spans="1:10" ht="12.75" customHeight="1" x14ac:dyDescent="0.2">
      <c r="A86" s="267"/>
      <c r="B86" s="245"/>
      <c r="C86" s="245"/>
      <c r="D86" s="245"/>
      <c r="E86" s="245"/>
      <c r="F86" s="245"/>
      <c r="G86" s="245"/>
      <c r="H86" s="245"/>
      <c r="I86" s="245"/>
      <c r="J86" s="268"/>
    </row>
    <row r="87" spans="1:10" ht="12.75" customHeight="1" x14ac:dyDescent="0.2">
      <c r="A87" s="267"/>
      <c r="B87" s="245"/>
      <c r="C87" s="245"/>
      <c r="D87" s="245"/>
      <c r="E87" s="245"/>
      <c r="F87" s="245"/>
      <c r="G87" s="245"/>
      <c r="H87" s="245"/>
      <c r="I87" s="245"/>
      <c r="J87" s="268"/>
    </row>
    <row r="88" spans="1:10" ht="12.75" customHeight="1" thickBot="1" x14ac:dyDescent="0.25">
      <c r="A88" s="269"/>
      <c r="B88" s="270"/>
      <c r="C88" s="270"/>
      <c r="D88" s="270"/>
      <c r="E88" s="270"/>
      <c r="F88" s="270"/>
      <c r="G88" s="270"/>
      <c r="H88" s="270"/>
      <c r="I88" s="270"/>
      <c r="J88" s="271"/>
    </row>
  </sheetData>
  <sheetProtection password="BE25" sheet="1" objects="1" scenarios="1" formatRows="0" selectLockedCells="1"/>
  <mergeCells count="5">
    <mergeCell ref="A1:J2"/>
    <mergeCell ref="A3:J5"/>
    <mergeCell ref="A7:J44"/>
    <mergeCell ref="A45:J46"/>
    <mergeCell ref="A47:J88"/>
  </mergeCells>
  <printOptions horizontalCentered="1"/>
  <pageMargins left="0.75" right="0.75" top="1" bottom="1" header="0.5" footer="0.5"/>
  <pageSetup scale="80" fitToWidth="0" fitToHeight="0" orientation="landscape" r:id="rId1"/>
  <headerFooter alignWithMargins="0">
    <oddHeader>&amp;LSY 2012-2013 21st CCLC Application&amp;C&amp;A&amp;R&amp;P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47"/>
  <sheetViews>
    <sheetView topLeftCell="A259" zoomScaleNormal="100" workbookViewId="0">
      <selection activeCell="G16" sqref="G16:J16"/>
    </sheetView>
  </sheetViews>
  <sheetFormatPr defaultColWidth="9.140625" defaultRowHeight="12.75" x14ac:dyDescent="0.2"/>
  <cols>
    <col min="1" max="2" width="14.28515625" style="2" customWidth="1"/>
    <col min="3" max="3" width="20" style="2" customWidth="1"/>
    <col min="4" max="9" width="17.140625" style="2" customWidth="1"/>
    <col min="10" max="10" width="11" style="2" bestFit="1" customWidth="1"/>
    <col min="11" max="11" width="2" style="2" hidden="1" customWidth="1"/>
    <col min="12" max="12" width="3.5703125" style="2" hidden="1" customWidth="1"/>
    <col min="13" max="13" width="9.140625" style="2" customWidth="1"/>
    <col min="14" max="16384" width="9.140625" style="2"/>
  </cols>
  <sheetData>
    <row r="1" spans="1:12" x14ac:dyDescent="0.2">
      <c r="A1" s="516" t="s">
        <v>116</v>
      </c>
      <c r="B1" s="517"/>
      <c r="C1" s="517"/>
      <c r="D1" s="517"/>
      <c r="E1" s="517"/>
      <c r="F1" s="517"/>
      <c r="G1" s="517"/>
      <c r="H1" s="517"/>
      <c r="I1" s="517"/>
      <c r="J1" s="518"/>
    </row>
    <row r="2" spans="1:12" x14ac:dyDescent="0.2">
      <c r="A2" s="519"/>
      <c r="B2" s="520"/>
      <c r="C2" s="520"/>
      <c r="D2" s="520"/>
      <c r="E2" s="520"/>
      <c r="F2" s="520"/>
      <c r="G2" s="520"/>
      <c r="H2" s="520"/>
      <c r="I2" s="520"/>
      <c r="J2" s="521"/>
    </row>
    <row r="3" spans="1:12" x14ac:dyDescent="0.2">
      <c r="A3" s="522" t="s">
        <v>131</v>
      </c>
      <c r="B3" s="523"/>
      <c r="C3" s="523"/>
      <c r="D3" s="523"/>
      <c r="E3" s="523"/>
      <c r="F3" s="523"/>
      <c r="G3" s="523"/>
      <c r="H3" s="523"/>
      <c r="I3" s="523"/>
      <c r="J3" s="524"/>
    </row>
    <row r="4" spans="1:12" x14ac:dyDescent="0.2">
      <c r="A4" s="525"/>
      <c r="B4" s="526"/>
      <c r="C4" s="526"/>
      <c r="D4" s="526"/>
      <c r="E4" s="526"/>
      <c r="F4" s="526"/>
      <c r="G4" s="526"/>
      <c r="H4" s="526"/>
      <c r="I4" s="526"/>
      <c r="J4" s="527"/>
    </row>
    <row r="5" spans="1:12" ht="18" customHeight="1" x14ac:dyDescent="0.2">
      <c r="A5" s="491" t="s">
        <v>160</v>
      </c>
      <c r="B5" s="492"/>
      <c r="C5" s="492"/>
      <c r="D5" s="492"/>
      <c r="E5" s="492"/>
      <c r="F5" s="492"/>
      <c r="G5" s="492"/>
      <c r="H5" s="492"/>
      <c r="I5" s="492"/>
      <c r="J5" s="493"/>
    </row>
    <row r="6" spans="1:12" ht="18" customHeight="1" x14ac:dyDescent="0.2">
      <c r="A6" s="491"/>
      <c r="B6" s="492"/>
      <c r="C6" s="492"/>
      <c r="D6" s="492"/>
      <c r="E6" s="492"/>
      <c r="F6" s="492"/>
      <c r="G6" s="492"/>
      <c r="H6" s="492"/>
      <c r="I6" s="492"/>
      <c r="J6" s="493"/>
    </row>
    <row r="7" spans="1:12" ht="15" customHeight="1" x14ac:dyDescent="0.2">
      <c r="A7" s="494" t="s">
        <v>5</v>
      </c>
      <c r="B7" s="495"/>
      <c r="C7" s="500" t="s">
        <v>6</v>
      </c>
      <c r="D7" s="500" t="s">
        <v>115</v>
      </c>
      <c r="E7" s="503" t="s">
        <v>161</v>
      </c>
      <c r="F7" s="506" t="s">
        <v>48</v>
      </c>
      <c r="G7" s="507" t="s">
        <v>113</v>
      </c>
      <c r="H7" s="508"/>
      <c r="I7" s="508"/>
      <c r="J7" s="509"/>
    </row>
    <row r="8" spans="1:12" ht="15" customHeight="1" x14ac:dyDescent="0.2">
      <c r="A8" s="496"/>
      <c r="B8" s="497"/>
      <c r="C8" s="501"/>
      <c r="D8" s="501"/>
      <c r="E8" s="504"/>
      <c r="F8" s="506"/>
      <c r="G8" s="510"/>
      <c r="H8" s="511"/>
      <c r="I8" s="511"/>
      <c r="J8" s="512"/>
    </row>
    <row r="9" spans="1:12" ht="15" customHeight="1" x14ac:dyDescent="0.2">
      <c r="A9" s="496"/>
      <c r="B9" s="497"/>
      <c r="C9" s="501"/>
      <c r="D9" s="501"/>
      <c r="E9" s="504"/>
      <c r="F9" s="506"/>
      <c r="G9" s="510"/>
      <c r="H9" s="511"/>
      <c r="I9" s="511"/>
      <c r="J9" s="512"/>
    </row>
    <row r="10" spans="1:12" ht="14.25" customHeight="1" x14ac:dyDescent="0.2">
      <c r="A10" s="498"/>
      <c r="B10" s="499"/>
      <c r="C10" s="502"/>
      <c r="D10" s="502"/>
      <c r="E10" s="505"/>
      <c r="F10" s="506"/>
      <c r="G10" s="513"/>
      <c r="H10" s="514"/>
      <c r="I10" s="514"/>
      <c r="J10" s="515"/>
    </row>
    <row r="11" spans="1:12" ht="15" customHeight="1" x14ac:dyDescent="0.2">
      <c r="A11" s="449" t="s">
        <v>242</v>
      </c>
      <c r="B11" s="450"/>
      <c r="C11" s="51" t="s">
        <v>244</v>
      </c>
      <c r="D11" s="51" t="s">
        <v>42</v>
      </c>
      <c r="E11" s="54">
        <v>160</v>
      </c>
      <c r="F11" s="50">
        <v>44674.75</v>
      </c>
      <c r="G11" s="446" t="s">
        <v>266</v>
      </c>
      <c r="H11" s="447"/>
      <c r="I11" s="447"/>
      <c r="J11" s="448"/>
      <c r="K11" s="2">
        <f t="shared" ref="K11:K35" si="0">COUNTBLANK(C11:J11)</f>
        <v>3</v>
      </c>
      <c r="L11" s="2" t="str">
        <f t="shared" ref="L11:L35" si="1">IF(AND(A11&lt;&gt;"",K11&gt;3),"No","Yes")</f>
        <v>Yes</v>
      </c>
    </row>
    <row r="12" spans="1:12" ht="15" customHeight="1" x14ac:dyDescent="0.2">
      <c r="A12" s="449" t="s">
        <v>255</v>
      </c>
      <c r="B12" s="450"/>
      <c r="C12" s="51" t="s">
        <v>256</v>
      </c>
      <c r="D12" s="51" t="s">
        <v>13</v>
      </c>
      <c r="E12" s="54">
        <v>160</v>
      </c>
      <c r="F12" s="50">
        <v>23683</v>
      </c>
      <c r="G12" s="446" t="s">
        <v>267</v>
      </c>
      <c r="H12" s="447"/>
      <c r="I12" s="447"/>
      <c r="J12" s="448"/>
      <c r="K12" s="2">
        <f t="shared" si="0"/>
        <v>3</v>
      </c>
      <c r="L12" s="2" t="str">
        <f t="shared" si="1"/>
        <v>Yes</v>
      </c>
    </row>
    <row r="13" spans="1:12" ht="15" customHeight="1" x14ac:dyDescent="0.2">
      <c r="A13" s="449" t="s">
        <v>257</v>
      </c>
      <c r="B13" s="450"/>
      <c r="C13" s="51" t="s">
        <v>258</v>
      </c>
      <c r="D13" s="51" t="s">
        <v>13</v>
      </c>
      <c r="E13" s="54">
        <v>160</v>
      </c>
      <c r="F13" s="50">
        <v>21530</v>
      </c>
      <c r="G13" s="446" t="s">
        <v>267</v>
      </c>
      <c r="H13" s="447"/>
      <c r="I13" s="447"/>
      <c r="J13" s="448"/>
      <c r="K13" s="2">
        <f t="shared" si="0"/>
        <v>3</v>
      </c>
      <c r="L13" s="2" t="str">
        <f t="shared" si="1"/>
        <v>Yes</v>
      </c>
    </row>
    <row r="14" spans="1:12" ht="15" customHeight="1" x14ac:dyDescent="0.2">
      <c r="A14" s="449" t="s">
        <v>259</v>
      </c>
      <c r="B14" s="450"/>
      <c r="C14" s="51" t="s">
        <v>260</v>
      </c>
      <c r="D14" s="51" t="s">
        <v>13</v>
      </c>
      <c r="E14" s="54">
        <v>160</v>
      </c>
      <c r="F14" s="50">
        <v>23683</v>
      </c>
      <c r="G14" s="446" t="s">
        <v>267</v>
      </c>
      <c r="H14" s="447"/>
      <c r="I14" s="447"/>
      <c r="J14" s="448"/>
      <c r="K14" s="2">
        <f t="shared" si="0"/>
        <v>3</v>
      </c>
      <c r="L14" s="2" t="str">
        <f t="shared" si="1"/>
        <v>Yes</v>
      </c>
    </row>
    <row r="15" spans="1:12" ht="15" customHeight="1" x14ac:dyDescent="0.2">
      <c r="A15" s="449" t="s">
        <v>261</v>
      </c>
      <c r="B15" s="450"/>
      <c r="C15" s="51" t="s">
        <v>262</v>
      </c>
      <c r="D15" s="51" t="s">
        <v>42</v>
      </c>
      <c r="E15" s="54">
        <v>160</v>
      </c>
      <c r="F15" s="50">
        <v>18838.75</v>
      </c>
      <c r="G15" s="446" t="s">
        <v>263</v>
      </c>
      <c r="H15" s="447"/>
      <c r="I15" s="447"/>
      <c r="J15" s="448"/>
      <c r="K15" s="2">
        <f t="shared" si="0"/>
        <v>3</v>
      </c>
      <c r="L15" s="2" t="str">
        <f t="shared" si="1"/>
        <v>Yes</v>
      </c>
    </row>
    <row r="16" spans="1:12" ht="15" customHeight="1" x14ac:dyDescent="0.2">
      <c r="A16" s="449" t="s">
        <v>261</v>
      </c>
      <c r="B16" s="450"/>
      <c r="C16" s="51" t="s">
        <v>264</v>
      </c>
      <c r="D16" s="51" t="s">
        <v>42</v>
      </c>
      <c r="E16" s="54">
        <v>160</v>
      </c>
      <c r="F16" s="50">
        <v>67819.5</v>
      </c>
      <c r="G16" s="446" t="s">
        <v>265</v>
      </c>
      <c r="H16" s="447"/>
      <c r="I16" s="447"/>
      <c r="J16" s="448"/>
      <c r="K16" s="2">
        <f t="shared" si="0"/>
        <v>3</v>
      </c>
      <c r="L16" s="2" t="str">
        <f t="shared" si="1"/>
        <v>Yes</v>
      </c>
    </row>
    <row r="17" spans="1:12" ht="15" customHeight="1" x14ac:dyDescent="0.2">
      <c r="A17" s="449" t="s">
        <v>261</v>
      </c>
      <c r="B17" s="450"/>
      <c r="C17" s="51" t="s">
        <v>268</v>
      </c>
      <c r="D17" s="51" t="s">
        <v>13</v>
      </c>
      <c r="E17" s="54">
        <v>60</v>
      </c>
      <c r="F17" s="50">
        <v>4844.25</v>
      </c>
      <c r="G17" s="446" t="s">
        <v>269</v>
      </c>
      <c r="H17" s="447"/>
      <c r="I17" s="447"/>
      <c r="J17" s="448"/>
      <c r="K17" s="2">
        <f t="shared" si="0"/>
        <v>3</v>
      </c>
      <c r="L17" s="2" t="str">
        <f t="shared" si="1"/>
        <v>Yes</v>
      </c>
    </row>
    <row r="18" spans="1:12" ht="15" customHeight="1" x14ac:dyDescent="0.2">
      <c r="A18" s="449"/>
      <c r="B18" s="450"/>
      <c r="C18" s="51"/>
      <c r="D18" s="51"/>
      <c r="E18" s="54"/>
      <c r="F18" s="50"/>
      <c r="G18" s="446"/>
      <c r="H18" s="447"/>
      <c r="I18" s="447"/>
      <c r="J18" s="448"/>
      <c r="K18" s="2">
        <f t="shared" si="0"/>
        <v>8</v>
      </c>
      <c r="L18" s="2" t="str">
        <f t="shared" si="1"/>
        <v>Yes</v>
      </c>
    </row>
    <row r="19" spans="1:12" ht="15" customHeight="1" x14ac:dyDescent="0.2">
      <c r="A19" s="449"/>
      <c r="B19" s="450"/>
      <c r="C19" s="51"/>
      <c r="D19" s="51"/>
      <c r="E19" s="54"/>
      <c r="F19" s="50"/>
      <c r="G19" s="446"/>
      <c r="H19" s="447"/>
      <c r="I19" s="447"/>
      <c r="J19" s="448"/>
      <c r="K19" s="2">
        <f t="shared" si="0"/>
        <v>8</v>
      </c>
      <c r="L19" s="2" t="str">
        <f t="shared" si="1"/>
        <v>Yes</v>
      </c>
    </row>
    <row r="20" spans="1:12" ht="15" customHeight="1" x14ac:dyDescent="0.2">
      <c r="A20" s="449"/>
      <c r="B20" s="450"/>
      <c r="C20" s="51"/>
      <c r="D20" s="51"/>
      <c r="E20" s="54"/>
      <c r="F20" s="50"/>
      <c r="G20" s="446"/>
      <c r="H20" s="447"/>
      <c r="I20" s="447"/>
      <c r="J20" s="448"/>
      <c r="K20" s="2">
        <f t="shared" si="0"/>
        <v>8</v>
      </c>
      <c r="L20" s="2" t="str">
        <f t="shared" si="1"/>
        <v>Yes</v>
      </c>
    </row>
    <row r="21" spans="1:12" ht="15" customHeight="1" x14ac:dyDescent="0.2">
      <c r="A21" s="449"/>
      <c r="B21" s="450"/>
      <c r="C21" s="51"/>
      <c r="D21" s="51"/>
      <c r="E21" s="54"/>
      <c r="F21" s="50"/>
      <c r="G21" s="446"/>
      <c r="H21" s="447"/>
      <c r="I21" s="447"/>
      <c r="J21" s="448"/>
      <c r="K21" s="2">
        <f t="shared" si="0"/>
        <v>8</v>
      </c>
      <c r="L21" s="2" t="str">
        <f t="shared" si="1"/>
        <v>Yes</v>
      </c>
    </row>
    <row r="22" spans="1:12" ht="15" customHeight="1" x14ac:dyDescent="0.2">
      <c r="A22" s="449"/>
      <c r="B22" s="450"/>
      <c r="C22" s="51"/>
      <c r="D22" s="51"/>
      <c r="E22" s="54"/>
      <c r="F22" s="50"/>
      <c r="G22" s="446"/>
      <c r="H22" s="447"/>
      <c r="I22" s="447"/>
      <c r="J22" s="448"/>
      <c r="K22" s="2">
        <f t="shared" si="0"/>
        <v>8</v>
      </c>
      <c r="L22" s="2" t="str">
        <f t="shared" si="1"/>
        <v>Yes</v>
      </c>
    </row>
    <row r="23" spans="1:12" ht="15" customHeight="1" x14ac:dyDescent="0.2">
      <c r="A23" s="449"/>
      <c r="B23" s="450"/>
      <c r="C23" s="51"/>
      <c r="D23" s="51"/>
      <c r="E23" s="54"/>
      <c r="F23" s="50"/>
      <c r="G23" s="446"/>
      <c r="H23" s="447"/>
      <c r="I23" s="447"/>
      <c r="J23" s="448"/>
      <c r="K23" s="2">
        <f t="shared" si="0"/>
        <v>8</v>
      </c>
      <c r="L23" s="2" t="str">
        <f t="shared" si="1"/>
        <v>Yes</v>
      </c>
    </row>
    <row r="24" spans="1:12" ht="15" customHeight="1" x14ac:dyDescent="0.2">
      <c r="A24" s="449"/>
      <c r="B24" s="450"/>
      <c r="C24" s="51"/>
      <c r="D24" s="51"/>
      <c r="E24" s="54"/>
      <c r="F24" s="50"/>
      <c r="G24" s="446"/>
      <c r="H24" s="447"/>
      <c r="I24" s="447"/>
      <c r="J24" s="448"/>
      <c r="K24" s="2">
        <f t="shared" si="0"/>
        <v>8</v>
      </c>
      <c r="L24" s="2" t="str">
        <f t="shared" si="1"/>
        <v>Yes</v>
      </c>
    </row>
    <row r="25" spans="1:12" ht="15" customHeight="1" x14ac:dyDescent="0.2">
      <c r="A25" s="449"/>
      <c r="B25" s="450"/>
      <c r="C25" s="51"/>
      <c r="D25" s="51"/>
      <c r="E25" s="54"/>
      <c r="F25" s="50"/>
      <c r="G25" s="446"/>
      <c r="H25" s="447"/>
      <c r="I25" s="447"/>
      <c r="J25" s="448"/>
      <c r="K25" s="2">
        <f t="shared" si="0"/>
        <v>8</v>
      </c>
      <c r="L25" s="2" t="str">
        <f t="shared" si="1"/>
        <v>Yes</v>
      </c>
    </row>
    <row r="26" spans="1:12" ht="15" customHeight="1" x14ac:dyDescent="0.2">
      <c r="A26" s="449"/>
      <c r="B26" s="450"/>
      <c r="C26" s="51"/>
      <c r="D26" s="51"/>
      <c r="E26" s="54"/>
      <c r="F26" s="50"/>
      <c r="G26" s="446"/>
      <c r="H26" s="447"/>
      <c r="I26" s="447"/>
      <c r="J26" s="448"/>
      <c r="K26" s="2">
        <f t="shared" si="0"/>
        <v>8</v>
      </c>
      <c r="L26" s="2" t="str">
        <f t="shared" si="1"/>
        <v>Yes</v>
      </c>
    </row>
    <row r="27" spans="1:12" ht="15" customHeight="1" x14ac:dyDescent="0.2">
      <c r="A27" s="449"/>
      <c r="B27" s="450"/>
      <c r="C27" s="51"/>
      <c r="D27" s="51"/>
      <c r="E27" s="54"/>
      <c r="F27" s="50"/>
      <c r="G27" s="446"/>
      <c r="H27" s="447"/>
      <c r="I27" s="447"/>
      <c r="J27" s="448"/>
      <c r="K27" s="2">
        <f t="shared" si="0"/>
        <v>8</v>
      </c>
      <c r="L27" s="2" t="str">
        <f t="shared" si="1"/>
        <v>Yes</v>
      </c>
    </row>
    <row r="28" spans="1:12" ht="15" customHeight="1" x14ac:dyDescent="0.2">
      <c r="A28" s="449"/>
      <c r="B28" s="450"/>
      <c r="C28" s="51"/>
      <c r="D28" s="51"/>
      <c r="E28" s="54"/>
      <c r="F28" s="50"/>
      <c r="G28" s="446"/>
      <c r="H28" s="447"/>
      <c r="I28" s="447"/>
      <c r="J28" s="448"/>
      <c r="K28" s="2">
        <f t="shared" si="0"/>
        <v>8</v>
      </c>
      <c r="L28" s="2" t="str">
        <f t="shared" si="1"/>
        <v>Yes</v>
      </c>
    </row>
    <row r="29" spans="1:12" ht="15" customHeight="1" x14ac:dyDescent="0.2">
      <c r="A29" s="449"/>
      <c r="B29" s="450"/>
      <c r="C29" s="51"/>
      <c r="D29" s="51"/>
      <c r="E29" s="54"/>
      <c r="F29" s="50"/>
      <c r="G29" s="446"/>
      <c r="H29" s="447"/>
      <c r="I29" s="447"/>
      <c r="J29" s="448"/>
      <c r="K29" s="2">
        <f t="shared" si="0"/>
        <v>8</v>
      </c>
      <c r="L29" s="2" t="str">
        <f t="shared" si="1"/>
        <v>Yes</v>
      </c>
    </row>
    <row r="30" spans="1:12" ht="15" customHeight="1" x14ac:dyDescent="0.2">
      <c r="A30" s="449"/>
      <c r="B30" s="450"/>
      <c r="C30" s="51"/>
      <c r="D30" s="51"/>
      <c r="E30" s="54"/>
      <c r="F30" s="50"/>
      <c r="G30" s="446"/>
      <c r="H30" s="447"/>
      <c r="I30" s="447"/>
      <c r="J30" s="448"/>
      <c r="K30" s="2">
        <f t="shared" si="0"/>
        <v>8</v>
      </c>
      <c r="L30" s="2" t="str">
        <f t="shared" si="1"/>
        <v>Yes</v>
      </c>
    </row>
    <row r="31" spans="1:12" ht="15" customHeight="1" x14ac:dyDescent="0.2">
      <c r="A31" s="449"/>
      <c r="B31" s="450"/>
      <c r="C31" s="51"/>
      <c r="D31" s="51"/>
      <c r="E31" s="54"/>
      <c r="F31" s="50"/>
      <c r="G31" s="446"/>
      <c r="H31" s="447"/>
      <c r="I31" s="447"/>
      <c r="J31" s="448"/>
      <c r="K31" s="2">
        <f t="shared" si="0"/>
        <v>8</v>
      </c>
      <c r="L31" s="2" t="str">
        <f t="shared" si="1"/>
        <v>Yes</v>
      </c>
    </row>
    <row r="32" spans="1:12" ht="15" customHeight="1" x14ac:dyDescent="0.2">
      <c r="A32" s="449"/>
      <c r="B32" s="450"/>
      <c r="C32" s="51"/>
      <c r="D32" s="51"/>
      <c r="E32" s="54"/>
      <c r="F32" s="50"/>
      <c r="G32" s="446"/>
      <c r="H32" s="447"/>
      <c r="I32" s="447"/>
      <c r="J32" s="448"/>
      <c r="K32" s="2">
        <f t="shared" si="0"/>
        <v>8</v>
      </c>
      <c r="L32" s="2" t="str">
        <f t="shared" si="1"/>
        <v>Yes</v>
      </c>
    </row>
    <row r="33" spans="1:12" ht="15" customHeight="1" x14ac:dyDescent="0.2">
      <c r="A33" s="449"/>
      <c r="B33" s="450"/>
      <c r="C33" s="51"/>
      <c r="D33" s="51"/>
      <c r="E33" s="54"/>
      <c r="F33" s="50"/>
      <c r="G33" s="446"/>
      <c r="H33" s="447"/>
      <c r="I33" s="447"/>
      <c r="J33" s="448"/>
      <c r="K33" s="2">
        <f t="shared" si="0"/>
        <v>8</v>
      </c>
      <c r="L33" s="2" t="str">
        <f t="shared" si="1"/>
        <v>Yes</v>
      </c>
    </row>
    <row r="34" spans="1:12" ht="15" customHeight="1" x14ac:dyDescent="0.2">
      <c r="A34" s="449"/>
      <c r="B34" s="450"/>
      <c r="C34" s="51"/>
      <c r="D34" s="51"/>
      <c r="E34" s="54"/>
      <c r="F34" s="50"/>
      <c r="G34" s="446"/>
      <c r="H34" s="447"/>
      <c r="I34" s="447"/>
      <c r="J34" s="448"/>
      <c r="K34" s="2">
        <f t="shared" si="0"/>
        <v>8</v>
      </c>
      <c r="L34" s="2" t="str">
        <f t="shared" si="1"/>
        <v>Yes</v>
      </c>
    </row>
    <row r="35" spans="1:12" ht="15" customHeight="1" x14ac:dyDescent="0.2">
      <c r="A35" s="449"/>
      <c r="B35" s="450"/>
      <c r="C35" s="51"/>
      <c r="D35" s="51"/>
      <c r="E35" s="54"/>
      <c r="F35" s="50"/>
      <c r="G35" s="446"/>
      <c r="H35" s="447"/>
      <c r="I35" s="447"/>
      <c r="J35" s="448"/>
      <c r="K35" s="2">
        <f t="shared" si="0"/>
        <v>8</v>
      </c>
      <c r="L35" s="2" t="str">
        <f t="shared" si="1"/>
        <v>Yes</v>
      </c>
    </row>
    <row r="36" spans="1:12" ht="15" customHeight="1" x14ac:dyDescent="0.2">
      <c r="A36" s="538"/>
      <c r="B36" s="539"/>
      <c r="C36" s="539"/>
      <c r="D36" s="539"/>
      <c r="E36" s="540"/>
      <c r="F36" s="528" t="s">
        <v>41</v>
      </c>
      <c r="G36" s="528"/>
      <c r="H36" s="528"/>
      <c r="I36" s="528"/>
      <c r="J36" s="63">
        <f>SUM(F11:F35)</f>
        <v>205073.25</v>
      </c>
      <c r="L36" s="2">
        <f>COUNTIF(L11:L35,"Yes")</f>
        <v>25</v>
      </c>
    </row>
    <row r="37" spans="1:12" ht="15" customHeight="1" x14ac:dyDescent="0.2">
      <c r="A37" s="485"/>
      <c r="B37" s="486"/>
      <c r="C37" s="486"/>
      <c r="D37" s="486"/>
      <c r="E37" s="486"/>
      <c r="F37" s="486"/>
      <c r="G37" s="486"/>
      <c r="H37" s="486"/>
      <c r="I37" s="486"/>
      <c r="J37" s="487"/>
    </row>
    <row r="38" spans="1:12" ht="18" customHeight="1" x14ac:dyDescent="0.2">
      <c r="A38" s="457" t="s">
        <v>7</v>
      </c>
      <c r="B38" s="458"/>
      <c r="C38" s="458"/>
      <c r="D38" s="458"/>
      <c r="E38" s="458"/>
      <c r="F38" s="458"/>
      <c r="G38" s="458"/>
      <c r="H38" s="458"/>
      <c r="I38" s="458"/>
      <c r="J38" s="459"/>
    </row>
    <row r="39" spans="1:12" ht="18" customHeight="1" x14ac:dyDescent="0.2">
      <c r="A39" s="457" t="s">
        <v>114</v>
      </c>
      <c r="B39" s="458"/>
      <c r="C39" s="458"/>
      <c r="D39" s="458"/>
      <c r="E39" s="458"/>
      <c r="F39" s="458"/>
      <c r="G39" s="458"/>
      <c r="H39" s="458"/>
      <c r="I39" s="458"/>
      <c r="J39" s="459"/>
    </row>
    <row r="40" spans="1:12" ht="15" customHeight="1" x14ac:dyDescent="0.2">
      <c r="A40" s="466" t="s">
        <v>11</v>
      </c>
      <c r="B40" s="467"/>
      <c r="C40" s="467"/>
      <c r="D40" s="468"/>
      <c r="E40" s="475" t="s">
        <v>115</v>
      </c>
      <c r="F40" s="478" t="s">
        <v>49</v>
      </c>
      <c r="G40" s="479" t="s">
        <v>15</v>
      </c>
      <c r="H40" s="467"/>
      <c r="I40" s="467"/>
      <c r="J40" s="480"/>
    </row>
    <row r="41" spans="1:12" ht="15" customHeight="1" x14ac:dyDescent="0.2">
      <c r="A41" s="469"/>
      <c r="B41" s="470"/>
      <c r="C41" s="470"/>
      <c r="D41" s="471"/>
      <c r="E41" s="476"/>
      <c r="F41" s="476"/>
      <c r="G41" s="481"/>
      <c r="H41" s="470"/>
      <c r="I41" s="470"/>
      <c r="J41" s="482"/>
    </row>
    <row r="42" spans="1:12" ht="15" customHeight="1" x14ac:dyDescent="0.2">
      <c r="A42" s="469"/>
      <c r="B42" s="470"/>
      <c r="C42" s="470"/>
      <c r="D42" s="471"/>
      <c r="E42" s="476"/>
      <c r="F42" s="476"/>
      <c r="G42" s="481"/>
      <c r="H42" s="470"/>
      <c r="I42" s="470"/>
      <c r="J42" s="482"/>
    </row>
    <row r="43" spans="1:12" ht="15" customHeight="1" x14ac:dyDescent="0.2">
      <c r="A43" s="469"/>
      <c r="B43" s="470"/>
      <c r="C43" s="470"/>
      <c r="D43" s="471"/>
      <c r="E43" s="476"/>
      <c r="F43" s="476"/>
      <c r="G43" s="481"/>
      <c r="H43" s="470"/>
      <c r="I43" s="470"/>
      <c r="J43" s="482"/>
    </row>
    <row r="44" spans="1:12" ht="15" customHeight="1" x14ac:dyDescent="0.2">
      <c r="A44" s="469"/>
      <c r="B44" s="470"/>
      <c r="C44" s="470"/>
      <c r="D44" s="471"/>
      <c r="E44" s="476"/>
      <c r="F44" s="476"/>
      <c r="G44" s="481"/>
      <c r="H44" s="470"/>
      <c r="I44" s="470"/>
      <c r="J44" s="482"/>
    </row>
    <row r="45" spans="1:12" ht="14.25" customHeight="1" x14ac:dyDescent="0.2">
      <c r="A45" s="472"/>
      <c r="B45" s="473"/>
      <c r="C45" s="473"/>
      <c r="D45" s="474"/>
      <c r="E45" s="477"/>
      <c r="F45" s="477"/>
      <c r="G45" s="483"/>
      <c r="H45" s="473"/>
      <c r="I45" s="473"/>
      <c r="J45" s="484"/>
    </row>
    <row r="46" spans="1:12" ht="15" customHeight="1" x14ac:dyDescent="0.2">
      <c r="A46" s="449"/>
      <c r="B46" s="447"/>
      <c r="C46" s="447"/>
      <c r="D46" s="450"/>
      <c r="E46" s="51"/>
      <c r="F46" s="50"/>
      <c r="G46" s="446"/>
      <c r="H46" s="447"/>
      <c r="I46" s="447"/>
      <c r="J46" s="448"/>
      <c r="K46" s="2">
        <f t="shared" ref="K46:K70" si="2">COUNTBLANK(E46:J46)</f>
        <v>6</v>
      </c>
      <c r="L46" s="2" t="str">
        <f t="shared" ref="L46:L70" si="3">IF(AND(A46&lt;&gt;"",K46&gt;3),"No","Yes")</f>
        <v>Yes</v>
      </c>
    </row>
    <row r="47" spans="1:12" ht="15" customHeight="1" x14ac:dyDescent="0.2">
      <c r="A47" s="449"/>
      <c r="B47" s="447"/>
      <c r="C47" s="447"/>
      <c r="D47" s="450"/>
      <c r="E47" s="51"/>
      <c r="F47" s="50"/>
      <c r="G47" s="446"/>
      <c r="H47" s="447"/>
      <c r="I47" s="447"/>
      <c r="J47" s="448"/>
      <c r="K47" s="2">
        <f t="shared" si="2"/>
        <v>6</v>
      </c>
      <c r="L47" s="2" t="str">
        <f t="shared" si="3"/>
        <v>Yes</v>
      </c>
    </row>
    <row r="48" spans="1:12" ht="15" customHeight="1" x14ac:dyDescent="0.2">
      <c r="A48" s="449"/>
      <c r="B48" s="447"/>
      <c r="C48" s="447"/>
      <c r="D48" s="450"/>
      <c r="E48" s="51"/>
      <c r="F48" s="50"/>
      <c r="G48" s="446"/>
      <c r="H48" s="447"/>
      <c r="I48" s="447"/>
      <c r="J48" s="448"/>
      <c r="K48" s="2">
        <f t="shared" si="2"/>
        <v>6</v>
      </c>
      <c r="L48" s="2" t="str">
        <f t="shared" si="3"/>
        <v>Yes</v>
      </c>
    </row>
    <row r="49" spans="1:12" ht="15" customHeight="1" x14ac:dyDescent="0.2">
      <c r="A49" s="449"/>
      <c r="B49" s="447"/>
      <c r="C49" s="447"/>
      <c r="D49" s="450"/>
      <c r="E49" s="51"/>
      <c r="F49" s="50"/>
      <c r="G49" s="446"/>
      <c r="H49" s="447"/>
      <c r="I49" s="447"/>
      <c r="J49" s="448"/>
      <c r="K49" s="2">
        <f t="shared" si="2"/>
        <v>6</v>
      </c>
      <c r="L49" s="2" t="str">
        <f t="shared" si="3"/>
        <v>Yes</v>
      </c>
    </row>
    <row r="50" spans="1:12" ht="15" customHeight="1" x14ac:dyDescent="0.2">
      <c r="A50" s="449"/>
      <c r="B50" s="447"/>
      <c r="C50" s="447"/>
      <c r="D50" s="450"/>
      <c r="E50" s="51"/>
      <c r="F50" s="50"/>
      <c r="G50" s="446"/>
      <c r="H50" s="447"/>
      <c r="I50" s="447"/>
      <c r="J50" s="448"/>
      <c r="K50" s="2">
        <f t="shared" si="2"/>
        <v>6</v>
      </c>
      <c r="L50" s="2" t="str">
        <f t="shared" si="3"/>
        <v>Yes</v>
      </c>
    </row>
    <row r="51" spans="1:12" ht="15" customHeight="1" x14ac:dyDescent="0.2">
      <c r="A51" s="449"/>
      <c r="B51" s="447"/>
      <c r="C51" s="447"/>
      <c r="D51" s="450"/>
      <c r="E51" s="51"/>
      <c r="F51" s="50"/>
      <c r="G51" s="446"/>
      <c r="H51" s="447"/>
      <c r="I51" s="447"/>
      <c r="J51" s="448"/>
      <c r="K51" s="2">
        <f t="shared" si="2"/>
        <v>6</v>
      </c>
      <c r="L51" s="2" t="str">
        <f t="shared" si="3"/>
        <v>Yes</v>
      </c>
    </row>
    <row r="52" spans="1:12" ht="15" customHeight="1" x14ac:dyDescent="0.2">
      <c r="A52" s="449"/>
      <c r="B52" s="447"/>
      <c r="C52" s="447"/>
      <c r="D52" s="450"/>
      <c r="E52" s="51"/>
      <c r="F52" s="50"/>
      <c r="G52" s="446"/>
      <c r="H52" s="447"/>
      <c r="I52" s="447"/>
      <c r="J52" s="448"/>
      <c r="K52" s="2">
        <f t="shared" si="2"/>
        <v>6</v>
      </c>
      <c r="L52" s="2" t="str">
        <f t="shared" si="3"/>
        <v>Yes</v>
      </c>
    </row>
    <row r="53" spans="1:12" ht="15" customHeight="1" x14ac:dyDescent="0.2">
      <c r="A53" s="449"/>
      <c r="B53" s="447"/>
      <c r="C53" s="447"/>
      <c r="D53" s="450"/>
      <c r="E53" s="51"/>
      <c r="F53" s="50"/>
      <c r="G53" s="446"/>
      <c r="H53" s="447"/>
      <c r="I53" s="447"/>
      <c r="J53" s="448"/>
      <c r="K53" s="2">
        <f t="shared" si="2"/>
        <v>6</v>
      </c>
      <c r="L53" s="2" t="str">
        <f t="shared" si="3"/>
        <v>Yes</v>
      </c>
    </row>
    <row r="54" spans="1:12" ht="15" customHeight="1" x14ac:dyDescent="0.2">
      <c r="A54" s="449"/>
      <c r="B54" s="447"/>
      <c r="C54" s="447"/>
      <c r="D54" s="450"/>
      <c r="E54" s="51"/>
      <c r="F54" s="50"/>
      <c r="G54" s="446"/>
      <c r="H54" s="447"/>
      <c r="I54" s="447"/>
      <c r="J54" s="448"/>
      <c r="K54" s="2">
        <f t="shared" si="2"/>
        <v>6</v>
      </c>
      <c r="L54" s="2" t="str">
        <f t="shared" si="3"/>
        <v>Yes</v>
      </c>
    </row>
    <row r="55" spans="1:12" ht="15" customHeight="1" x14ac:dyDescent="0.2">
      <c r="A55" s="449"/>
      <c r="B55" s="447"/>
      <c r="C55" s="447"/>
      <c r="D55" s="450"/>
      <c r="E55" s="51"/>
      <c r="F55" s="50"/>
      <c r="G55" s="446"/>
      <c r="H55" s="447"/>
      <c r="I55" s="447"/>
      <c r="J55" s="448"/>
      <c r="K55" s="2">
        <f t="shared" si="2"/>
        <v>6</v>
      </c>
      <c r="L55" s="2" t="str">
        <f t="shared" si="3"/>
        <v>Yes</v>
      </c>
    </row>
    <row r="56" spans="1:12" ht="15" customHeight="1" x14ac:dyDescent="0.2">
      <c r="A56" s="449"/>
      <c r="B56" s="447"/>
      <c r="C56" s="447"/>
      <c r="D56" s="450"/>
      <c r="E56" s="51"/>
      <c r="F56" s="50"/>
      <c r="G56" s="446"/>
      <c r="H56" s="447"/>
      <c r="I56" s="447"/>
      <c r="J56" s="448"/>
      <c r="K56" s="2">
        <f t="shared" si="2"/>
        <v>6</v>
      </c>
      <c r="L56" s="2" t="str">
        <f t="shared" si="3"/>
        <v>Yes</v>
      </c>
    </row>
    <row r="57" spans="1:12" ht="15" customHeight="1" x14ac:dyDescent="0.2">
      <c r="A57" s="449"/>
      <c r="B57" s="447"/>
      <c r="C57" s="447"/>
      <c r="D57" s="450"/>
      <c r="E57" s="51"/>
      <c r="F57" s="50"/>
      <c r="G57" s="446"/>
      <c r="H57" s="447"/>
      <c r="I57" s="447"/>
      <c r="J57" s="448"/>
      <c r="K57" s="2">
        <f t="shared" si="2"/>
        <v>6</v>
      </c>
      <c r="L57" s="2" t="str">
        <f t="shared" si="3"/>
        <v>Yes</v>
      </c>
    </row>
    <row r="58" spans="1:12" ht="15" customHeight="1" x14ac:dyDescent="0.2">
      <c r="A58" s="449"/>
      <c r="B58" s="447"/>
      <c r="C58" s="447"/>
      <c r="D58" s="450"/>
      <c r="E58" s="51"/>
      <c r="F58" s="50"/>
      <c r="G58" s="446"/>
      <c r="H58" s="447"/>
      <c r="I58" s="447"/>
      <c r="J58" s="448"/>
      <c r="K58" s="2">
        <f t="shared" si="2"/>
        <v>6</v>
      </c>
      <c r="L58" s="2" t="str">
        <f t="shared" si="3"/>
        <v>Yes</v>
      </c>
    </row>
    <row r="59" spans="1:12" ht="15" customHeight="1" x14ac:dyDescent="0.2">
      <c r="A59" s="449"/>
      <c r="B59" s="447"/>
      <c r="C59" s="447"/>
      <c r="D59" s="450"/>
      <c r="E59" s="51"/>
      <c r="F59" s="50"/>
      <c r="G59" s="446"/>
      <c r="H59" s="447"/>
      <c r="I59" s="447"/>
      <c r="J59" s="448"/>
      <c r="K59" s="2">
        <f t="shared" si="2"/>
        <v>6</v>
      </c>
      <c r="L59" s="2" t="str">
        <f t="shared" si="3"/>
        <v>Yes</v>
      </c>
    </row>
    <row r="60" spans="1:12" ht="15" customHeight="1" x14ac:dyDescent="0.2">
      <c r="A60" s="449"/>
      <c r="B60" s="447"/>
      <c r="C60" s="447"/>
      <c r="D60" s="450"/>
      <c r="E60" s="51"/>
      <c r="F60" s="50"/>
      <c r="G60" s="446"/>
      <c r="H60" s="447"/>
      <c r="I60" s="447"/>
      <c r="J60" s="448"/>
      <c r="K60" s="2">
        <f t="shared" si="2"/>
        <v>6</v>
      </c>
      <c r="L60" s="2" t="str">
        <f t="shared" si="3"/>
        <v>Yes</v>
      </c>
    </row>
    <row r="61" spans="1:12" ht="15" customHeight="1" x14ac:dyDescent="0.2">
      <c r="A61" s="449"/>
      <c r="B61" s="447"/>
      <c r="C61" s="447"/>
      <c r="D61" s="450"/>
      <c r="E61" s="51"/>
      <c r="F61" s="50"/>
      <c r="G61" s="446"/>
      <c r="H61" s="447"/>
      <c r="I61" s="447"/>
      <c r="J61" s="448"/>
      <c r="K61" s="2">
        <f t="shared" si="2"/>
        <v>6</v>
      </c>
      <c r="L61" s="2" t="str">
        <f t="shared" si="3"/>
        <v>Yes</v>
      </c>
    </row>
    <row r="62" spans="1:12" ht="15" customHeight="1" x14ac:dyDescent="0.2">
      <c r="A62" s="449"/>
      <c r="B62" s="447"/>
      <c r="C62" s="447"/>
      <c r="D62" s="450"/>
      <c r="E62" s="51"/>
      <c r="F62" s="50"/>
      <c r="G62" s="446"/>
      <c r="H62" s="447"/>
      <c r="I62" s="447"/>
      <c r="J62" s="448"/>
      <c r="K62" s="2">
        <f t="shared" si="2"/>
        <v>6</v>
      </c>
      <c r="L62" s="2" t="str">
        <f t="shared" si="3"/>
        <v>Yes</v>
      </c>
    </row>
    <row r="63" spans="1:12" ht="15" customHeight="1" x14ac:dyDescent="0.2">
      <c r="A63" s="449"/>
      <c r="B63" s="447"/>
      <c r="C63" s="447"/>
      <c r="D63" s="450"/>
      <c r="E63" s="51"/>
      <c r="F63" s="50"/>
      <c r="G63" s="446"/>
      <c r="H63" s="447"/>
      <c r="I63" s="447"/>
      <c r="J63" s="448"/>
      <c r="K63" s="2">
        <f t="shared" si="2"/>
        <v>6</v>
      </c>
      <c r="L63" s="2" t="str">
        <f t="shared" si="3"/>
        <v>Yes</v>
      </c>
    </row>
    <row r="64" spans="1:12" ht="15" customHeight="1" x14ac:dyDescent="0.2">
      <c r="A64" s="449"/>
      <c r="B64" s="447"/>
      <c r="C64" s="447"/>
      <c r="D64" s="450"/>
      <c r="E64" s="51"/>
      <c r="F64" s="50"/>
      <c r="G64" s="446"/>
      <c r="H64" s="447"/>
      <c r="I64" s="447"/>
      <c r="J64" s="448"/>
      <c r="K64" s="2">
        <f t="shared" si="2"/>
        <v>6</v>
      </c>
      <c r="L64" s="2" t="str">
        <f t="shared" si="3"/>
        <v>Yes</v>
      </c>
    </row>
    <row r="65" spans="1:12" ht="15" customHeight="1" x14ac:dyDescent="0.2">
      <c r="A65" s="449"/>
      <c r="B65" s="447"/>
      <c r="C65" s="447"/>
      <c r="D65" s="450"/>
      <c r="E65" s="51"/>
      <c r="F65" s="50"/>
      <c r="G65" s="446"/>
      <c r="H65" s="447"/>
      <c r="I65" s="447"/>
      <c r="J65" s="448"/>
      <c r="K65" s="2">
        <f t="shared" si="2"/>
        <v>6</v>
      </c>
      <c r="L65" s="2" t="str">
        <f t="shared" si="3"/>
        <v>Yes</v>
      </c>
    </row>
    <row r="66" spans="1:12" ht="15" customHeight="1" x14ac:dyDescent="0.2">
      <c r="A66" s="449"/>
      <c r="B66" s="447"/>
      <c r="C66" s="447"/>
      <c r="D66" s="450"/>
      <c r="E66" s="51"/>
      <c r="F66" s="50"/>
      <c r="G66" s="446"/>
      <c r="H66" s="447"/>
      <c r="I66" s="447"/>
      <c r="J66" s="448"/>
      <c r="K66" s="2">
        <f t="shared" si="2"/>
        <v>6</v>
      </c>
      <c r="L66" s="2" t="str">
        <f t="shared" si="3"/>
        <v>Yes</v>
      </c>
    </row>
    <row r="67" spans="1:12" ht="15" customHeight="1" x14ac:dyDescent="0.2">
      <c r="A67" s="449"/>
      <c r="B67" s="447"/>
      <c r="C67" s="447"/>
      <c r="D67" s="450"/>
      <c r="E67" s="51"/>
      <c r="F67" s="50"/>
      <c r="G67" s="446"/>
      <c r="H67" s="447"/>
      <c r="I67" s="447"/>
      <c r="J67" s="448"/>
      <c r="K67" s="2">
        <f t="shared" si="2"/>
        <v>6</v>
      </c>
      <c r="L67" s="2" t="str">
        <f t="shared" si="3"/>
        <v>Yes</v>
      </c>
    </row>
    <row r="68" spans="1:12" ht="15" customHeight="1" x14ac:dyDescent="0.2">
      <c r="A68" s="449"/>
      <c r="B68" s="447"/>
      <c r="C68" s="447"/>
      <c r="D68" s="450"/>
      <c r="E68" s="51"/>
      <c r="F68" s="50"/>
      <c r="G68" s="446"/>
      <c r="H68" s="447"/>
      <c r="I68" s="447"/>
      <c r="J68" s="448"/>
      <c r="K68" s="2">
        <f t="shared" si="2"/>
        <v>6</v>
      </c>
      <c r="L68" s="2" t="str">
        <f t="shared" si="3"/>
        <v>Yes</v>
      </c>
    </row>
    <row r="69" spans="1:12" ht="15" customHeight="1" x14ac:dyDescent="0.2">
      <c r="A69" s="449"/>
      <c r="B69" s="447"/>
      <c r="C69" s="447"/>
      <c r="D69" s="450"/>
      <c r="E69" s="51"/>
      <c r="F69" s="50"/>
      <c r="G69" s="446"/>
      <c r="H69" s="447"/>
      <c r="I69" s="447"/>
      <c r="J69" s="448"/>
      <c r="K69" s="2">
        <f t="shared" si="2"/>
        <v>6</v>
      </c>
      <c r="L69" s="2" t="str">
        <f t="shared" si="3"/>
        <v>Yes</v>
      </c>
    </row>
    <row r="70" spans="1:12" ht="15" customHeight="1" x14ac:dyDescent="0.2">
      <c r="A70" s="449"/>
      <c r="B70" s="447"/>
      <c r="C70" s="447"/>
      <c r="D70" s="450"/>
      <c r="E70" s="51"/>
      <c r="F70" s="50"/>
      <c r="G70" s="446"/>
      <c r="H70" s="447"/>
      <c r="I70" s="447"/>
      <c r="J70" s="448"/>
      <c r="K70" s="2">
        <f t="shared" si="2"/>
        <v>6</v>
      </c>
      <c r="L70" s="2" t="str">
        <f t="shared" si="3"/>
        <v>Yes</v>
      </c>
    </row>
    <row r="71" spans="1:12" ht="15" customHeight="1" x14ac:dyDescent="0.2">
      <c r="A71" s="460" t="s">
        <v>40</v>
      </c>
      <c r="B71" s="461"/>
      <c r="C71" s="461"/>
      <c r="D71" s="461"/>
      <c r="E71" s="462"/>
      <c r="F71" s="463">
        <f>SUM(F46:F70)</f>
        <v>0</v>
      </c>
      <c r="G71" s="464"/>
      <c r="H71" s="464"/>
      <c r="I71" s="464"/>
      <c r="J71" s="465"/>
      <c r="L71" s="2">
        <f>COUNTIF(L46:L70,"Yes")</f>
        <v>25</v>
      </c>
    </row>
    <row r="72" spans="1:12" ht="15" customHeight="1" x14ac:dyDescent="0.2">
      <c r="A72" s="485"/>
      <c r="B72" s="486"/>
      <c r="C72" s="486"/>
      <c r="D72" s="486"/>
      <c r="E72" s="486"/>
      <c r="F72" s="486"/>
      <c r="G72" s="486"/>
      <c r="H72" s="486"/>
      <c r="I72" s="486"/>
      <c r="J72" s="487"/>
    </row>
    <row r="73" spans="1:12" ht="18" customHeight="1" x14ac:dyDescent="0.2">
      <c r="A73" s="457" t="s">
        <v>8</v>
      </c>
      <c r="B73" s="458"/>
      <c r="C73" s="458"/>
      <c r="D73" s="458"/>
      <c r="E73" s="458"/>
      <c r="F73" s="458"/>
      <c r="G73" s="458"/>
      <c r="H73" s="458"/>
      <c r="I73" s="458"/>
      <c r="J73" s="459"/>
    </row>
    <row r="74" spans="1:12" ht="18" customHeight="1" x14ac:dyDescent="0.2">
      <c r="A74" s="457" t="s">
        <v>114</v>
      </c>
      <c r="B74" s="458"/>
      <c r="C74" s="458"/>
      <c r="D74" s="458"/>
      <c r="E74" s="458"/>
      <c r="F74" s="458"/>
      <c r="G74" s="458"/>
      <c r="H74" s="458"/>
      <c r="I74" s="458"/>
      <c r="J74" s="459"/>
    </row>
    <row r="75" spans="1:12" ht="15" customHeight="1" x14ac:dyDescent="0.2">
      <c r="A75" s="466" t="s">
        <v>11</v>
      </c>
      <c r="B75" s="467"/>
      <c r="C75" s="467"/>
      <c r="D75" s="468"/>
      <c r="E75" s="475" t="s">
        <v>115</v>
      </c>
      <c r="F75" s="478" t="s">
        <v>49</v>
      </c>
      <c r="G75" s="479" t="s">
        <v>15</v>
      </c>
      <c r="H75" s="529"/>
      <c r="I75" s="529"/>
      <c r="J75" s="530"/>
    </row>
    <row r="76" spans="1:12" ht="15" customHeight="1" x14ac:dyDescent="0.2">
      <c r="A76" s="469"/>
      <c r="B76" s="470"/>
      <c r="C76" s="470"/>
      <c r="D76" s="471"/>
      <c r="E76" s="476"/>
      <c r="F76" s="476"/>
      <c r="G76" s="531"/>
      <c r="H76" s="133"/>
      <c r="I76" s="133"/>
      <c r="J76" s="532"/>
    </row>
    <row r="77" spans="1:12" ht="15" customHeight="1" x14ac:dyDescent="0.2">
      <c r="A77" s="469"/>
      <c r="B77" s="470"/>
      <c r="C77" s="470"/>
      <c r="D77" s="471"/>
      <c r="E77" s="476"/>
      <c r="F77" s="476"/>
      <c r="G77" s="531"/>
      <c r="H77" s="133"/>
      <c r="I77" s="133"/>
      <c r="J77" s="532"/>
    </row>
    <row r="78" spans="1:12" ht="15" customHeight="1" x14ac:dyDescent="0.2">
      <c r="A78" s="469"/>
      <c r="B78" s="470"/>
      <c r="C78" s="470"/>
      <c r="D78" s="471"/>
      <c r="E78" s="476"/>
      <c r="F78" s="476"/>
      <c r="G78" s="531"/>
      <c r="H78" s="133"/>
      <c r="I78" s="133"/>
      <c r="J78" s="532"/>
    </row>
    <row r="79" spans="1:12" ht="15" customHeight="1" x14ac:dyDescent="0.2">
      <c r="A79" s="469"/>
      <c r="B79" s="470"/>
      <c r="C79" s="470"/>
      <c r="D79" s="471"/>
      <c r="E79" s="476"/>
      <c r="F79" s="476"/>
      <c r="G79" s="531"/>
      <c r="H79" s="133"/>
      <c r="I79" s="133"/>
      <c r="J79" s="532"/>
    </row>
    <row r="80" spans="1:12" ht="14.25" customHeight="1" x14ac:dyDescent="0.2">
      <c r="A80" s="472"/>
      <c r="B80" s="473"/>
      <c r="C80" s="473"/>
      <c r="D80" s="474"/>
      <c r="E80" s="477"/>
      <c r="F80" s="477"/>
      <c r="G80" s="533"/>
      <c r="H80" s="534"/>
      <c r="I80" s="534"/>
      <c r="J80" s="535"/>
    </row>
    <row r="81" spans="1:12" ht="15" customHeight="1" x14ac:dyDescent="0.2">
      <c r="A81" s="449"/>
      <c r="B81" s="447"/>
      <c r="C81" s="447"/>
      <c r="D81" s="450"/>
      <c r="E81" s="51"/>
      <c r="F81" s="50"/>
      <c r="G81" s="446"/>
      <c r="H81" s="536"/>
      <c r="I81" s="536"/>
      <c r="J81" s="537"/>
      <c r="K81" s="2">
        <f t="shared" ref="K81:K105" si="4">COUNTBLANK(E81:J81)</f>
        <v>6</v>
      </c>
      <c r="L81" s="2" t="str">
        <f t="shared" ref="L81:L105" si="5">IF(AND(A81&lt;&gt;"",K81&gt;3),"No","Yes")</f>
        <v>Yes</v>
      </c>
    </row>
    <row r="82" spans="1:12" ht="15" customHeight="1" x14ac:dyDescent="0.2">
      <c r="A82" s="449"/>
      <c r="B82" s="447"/>
      <c r="C82" s="447"/>
      <c r="D82" s="450"/>
      <c r="E82" s="51"/>
      <c r="F82" s="50"/>
      <c r="G82" s="446"/>
      <c r="H82" s="447"/>
      <c r="I82" s="447"/>
      <c r="J82" s="448"/>
      <c r="K82" s="2">
        <f t="shared" si="4"/>
        <v>6</v>
      </c>
      <c r="L82" s="2" t="str">
        <f t="shared" si="5"/>
        <v>Yes</v>
      </c>
    </row>
    <row r="83" spans="1:12" ht="15" customHeight="1" x14ac:dyDescent="0.2">
      <c r="A83" s="449"/>
      <c r="B83" s="447"/>
      <c r="C83" s="447"/>
      <c r="D83" s="450"/>
      <c r="E83" s="51"/>
      <c r="F83" s="50"/>
      <c r="G83" s="446"/>
      <c r="H83" s="447"/>
      <c r="I83" s="447"/>
      <c r="J83" s="448"/>
      <c r="K83" s="2">
        <f t="shared" si="4"/>
        <v>6</v>
      </c>
      <c r="L83" s="2" t="str">
        <f t="shared" si="5"/>
        <v>Yes</v>
      </c>
    </row>
    <row r="84" spans="1:12" ht="15" customHeight="1" x14ac:dyDescent="0.2">
      <c r="A84" s="449"/>
      <c r="B84" s="447"/>
      <c r="C84" s="447"/>
      <c r="D84" s="450"/>
      <c r="E84" s="51"/>
      <c r="F84" s="50"/>
      <c r="G84" s="446"/>
      <c r="H84" s="447"/>
      <c r="I84" s="447"/>
      <c r="J84" s="448"/>
      <c r="K84" s="2">
        <f t="shared" si="4"/>
        <v>6</v>
      </c>
      <c r="L84" s="2" t="str">
        <f t="shared" si="5"/>
        <v>Yes</v>
      </c>
    </row>
    <row r="85" spans="1:12" ht="15" customHeight="1" x14ac:dyDescent="0.2">
      <c r="A85" s="449"/>
      <c r="B85" s="447"/>
      <c r="C85" s="447"/>
      <c r="D85" s="450"/>
      <c r="E85" s="51"/>
      <c r="F85" s="50"/>
      <c r="G85" s="446"/>
      <c r="H85" s="447"/>
      <c r="I85" s="447"/>
      <c r="J85" s="448"/>
      <c r="K85" s="2">
        <f t="shared" si="4"/>
        <v>6</v>
      </c>
      <c r="L85" s="2" t="str">
        <f t="shared" si="5"/>
        <v>Yes</v>
      </c>
    </row>
    <row r="86" spans="1:12" ht="15" customHeight="1" x14ac:dyDescent="0.2">
      <c r="A86" s="449"/>
      <c r="B86" s="447"/>
      <c r="C86" s="447"/>
      <c r="D86" s="450"/>
      <c r="E86" s="51"/>
      <c r="F86" s="50"/>
      <c r="G86" s="446"/>
      <c r="H86" s="447"/>
      <c r="I86" s="447"/>
      <c r="J86" s="448"/>
      <c r="K86" s="2">
        <f t="shared" si="4"/>
        <v>6</v>
      </c>
      <c r="L86" s="2" t="str">
        <f t="shared" si="5"/>
        <v>Yes</v>
      </c>
    </row>
    <row r="87" spans="1:12" ht="15" customHeight="1" x14ac:dyDescent="0.2">
      <c r="A87" s="449"/>
      <c r="B87" s="447"/>
      <c r="C87" s="447"/>
      <c r="D87" s="450"/>
      <c r="E87" s="51"/>
      <c r="F87" s="50"/>
      <c r="G87" s="446"/>
      <c r="H87" s="447"/>
      <c r="I87" s="447"/>
      <c r="J87" s="448"/>
      <c r="K87" s="2">
        <f t="shared" si="4"/>
        <v>6</v>
      </c>
      <c r="L87" s="2" t="str">
        <f t="shared" si="5"/>
        <v>Yes</v>
      </c>
    </row>
    <row r="88" spans="1:12" ht="15" customHeight="1" x14ac:dyDescent="0.2">
      <c r="A88" s="449"/>
      <c r="B88" s="447"/>
      <c r="C88" s="447"/>
      <c r="D88" s="450"/>
      <c r="E88" s="51"/>
      <c r="F88" s="50"/>
      <c r="G88" s="446"/>
      <c r="H88" s="447"/>
      <c r="I88" s="447"/>
      <c r="J88" s="448"/>
      <c r="K88" s="2">
        <f t="shared" si="4"/>
        <v>6</v>
      </c>
      <c r="L88" s="2" t="str">
        <f t="shared" si="5"/>
        <v>Yes</v>
      </c>
    </row>
    <row r="89" spans="1:12" ht="15" customHeight="1" x14ac:dyDescent="0.2">
      <c r="A89" s="449"/>
      <c r="B89" s="447"/>
      <c r="C89" s="447"/>
      <c r="D89" s="450"/>
      <c r="E89" s="51"/>
      <c r="F89" s="50"/>
      <c r="G89" s="446"/>
      <c r="H89" s="447"/>
      <c r="I89" s="447"/>
      <c r="J89" s="448"/>
      <c r="K89" s="2">
        <f t="shared" si="4"/>
        <v>6</v>
      </c>
      <c r="L89" s="2" t="str">
        <f t="shared" si="5"/>
        <v>Yes</v>
      </c>
    </row>
    <row r="90" spans="1:12" ht="15" customHeight="1" x14ac:dyDescent="0.2">
      <c r="A90" s="449"/>
      <c r="B90" s="447"/>
      <c r="C90" s="447"/>
      <c r="D90" s="450"/>
      <c r="E90" s="51"/>
      <c r="F90" s="50"/>
      <c r="G90" s="446"/>
      <c r="H90" s="447"/>
      <c r="I90" s="447"/>
      <c r="J90" s="448"/>
      <c r="K90" s="2">
        <f t="shared" si="4"/>
        <v>6</v>
      </c>
      <c r="L90" s="2" t="str">
        <f t="shared" si="5"/>
        <v>Yes</v>
      </c>
    </row>
    <row r="91" spans="1:12" ht="15" customHeight="1" x14ac:dyDescent="0.2">
      <c r="A91" s="449"/>
      <c r="B91" s="447"/>
      <c r="C91" s="447"/>
      <c r="D91" s="450"/>
      <c r="E91" s="51"/>
      <c r="F91" s="50"/>
      <c r="G91" s="446"/>
      <c r="H91" s="447"/>
      <c r="I91" s="447"/>
      <c r="J91" s="448"/>
      <c r="K91" s="2">
        <f t="shared" si="4"/>
        <v>6</v>
      </c>
      <c r="L91" s="2" t="str">
        <f t="shared" si="5"/>
        <v>Yes</v>
      </c>
    </row>
    <row r="92" spans="1:12" ht="15" customHeight="1" x14ac:dyDescent="0.2">
      <c r="A92" s="449"/>
      <c r="B92" s="447"/>
      <c r="C92" s="447"/>
      <c r="D92" s="450"/>
      <c r="E92" s="51"/>
      <c r="F92" s="50"/>
      <c r="G92" s="446"/>
      <c r="H92" s="447"/>
      <c r="I92" s="447"/>
      <c r="J92" s="448"/>
      <c r="K92" s="2">
        <f t="shared" si="4"/>
        <v>6</v>
      </c>
      <c r="L92" s="2" t="str">
        <f t="shared" si="5"/>
        <v>Yes</v>
      </c>
    </row>
    <row r="93" spans="1:12" ht="15" customHeight="1" x14ac:dyDescent="0.2">
      <c r="A93" s="449"/>
      <c r="B93" s="447"/>
      <c r="C93" s="447"/>
      <c r="D93" s="450"/>
      <c r="E93" s="51"/>
      <c r="F93" s="50"/>
      <c r="G93" s="446"/>
      <c r="H93" s="447"/>
      <c r="I93" s="447"/>
      <c r="J93" s="448"/>
      <c r="K93" s="2">
        <f t="shared" si="4"/>
        <v>6</v>
      </c>
      <c r="L93" s="2" t="str">
        <f t="shared" si="5"/>
        <v>Yes</v>
      </c>
    </row>
    <row r="94" spans="1:12" ht="15" customHeight="1" x14ac:dyDescent="0.2">
      <c r="A94" s="449"/>
      <c r="B94" s="447"/>
      <c r="C94" s="447"/>
      <c r="D94" s="450"/>
      <c r="E94" s="51"/>
      <c r="F94" s="50"/>
      <c r="G94" s="446"/>
      <c r="H94" s="447"/>
      <c r="I94" s="447"/>
      <c r="J94" s="448"/>
      <c r="K94" s="2">
        <f t="shared" si="4"/>
        <v>6</v>
      </c>
      <c r="L94" s="2" t="str">
        <f t="shared" si="5"/>
        <v>Yes</v>
      </c>
    </row>
    <row r="95" spans="1:12" ht="15" customHeight="1" x14ac:dyDescent="0.2">
      <c r="A95" s="449"/>
      <c r="B95" s="447"/>
      <c r="C95" s="447"/>
      <c r="D95" s="450"/>
      <c r="E95" s="51"/>
      <c r="F95" s="50"/>
      <c r="G95" s="446"/>
      <c r="H95" s="447"/>
      <c r="I95" s="447"/>
      <c r="J95" s="448"/>
      <c r="K95" s="2">
        <f t="shared" si="4"/>
        <v>6</v>
      </c>
      <c r="L95" s="2" t="str">
        <f t="shared" si="5"/>
        <v>Yes</v>
      </c>
    </row>
    <row r="96" spans="1:12" ht="15" customHeight="1" x14ac:dyDescent="0.2">
      <c r="A96" s="449"/>
      <c r="B96" s="447"/>
      <c r="C96" s="447"/>
      <c r="D96" s="450"/>
      <c r="E96" s="51"/>
      <c r="F96" s="50"/>
      <c r="G96" s="446"/>
      <c r="H96" s="447"/>
      <c r="I96" s="447"/>
      <c r="J96" s="448"/>
      <c r="K96" s="2">
        <f t="shared" si="4"/>
        <v>6</v>
      </c>
      <c r="L96" s="2" t="str">
        <f t="shared" si="5"/>
        <v>Yes</v>
      </c>
    </row>
    <row r="97" spans="1:12" ht="15" customHeight="1" x14ac:dyDescent="0.2">
      <c r="A97" s="449"/>
      <c r="B97" s="447"/>
      <c r="C97" s="447"/>
      <c r="D97" s="450"/>
      <c r="E97" s="51"/>
      <c r="F97" s="50"/>
      <c r="G97" s="446"/>
      <c r="H97" s="447"/>
      <c r="I97" s="447"/>
      <c r="J97" s="448"/>
      <c r="K97" s="2">
        <f t="shared" si="4"/>
        <v>6</v>
      </c>
      <c r="L97" s="2" t="str">
        <f t="shared" si="5"/>
        <v>Yes</v>
      </c>
    </row>
    <row r="98" spans="1:12" ht="15" customHeight="1" x14ac:dyDescent="0.2">
      <c r="A98" s="449"/>
      <c r="B98" s="447"/>
      <c r="C98" s="447"/>
      <c r="D98" s="450"/>
      <c r="E98" s="51"/>
      <c r="F98" s="50"/>
      <c r="G98" s="446"/>
      <c r="H98" s="447"/>
      <c r="I98" s="447"/>
      <c r="J98" s="448"/>
      <c r="K98" s="2">
        <f t="shared" si="4"/>
        <v>6</v>
      </c>
      <c r="L98" s="2" t="str">
        <f t="shared" si="5"/>
        <v>Yes</v>
      </c>
    </row>
    <row r="99" spans="1:12" ht="15" customHeight="1" x14ac:dyDescent="0.2">
      <c r="A99" s="449"/>
      <c r="B99" s="447"/>
      <c r="C99" s="447"/>
      <c r="D99" s="450"/>
      <c r="E99" s="51"/>
      <c r="F99" s="50"/>
      <c r="G99" s="446"/>
      <c r="H99" s="447"/>
      <c r="I99" s="447"/>
      <c r="J99" s="448"/>
      <c r="K99" s="2">
        <f t="shared" si="4"/>
        <v>6</v>
      </c>
      <c r="L99" s="2" t="str">
        <f t="shared" si="5"/>
        <v>Yes</v>
      </c>
    </row>
    <row r="100" spans="1:12" ht="15" customHeight="1" x14ac:dyDescent="0.2">
      <c r="A100" s="449"/>
      <c r="B100" s="447"/>
      <c r="C100" s="447"/>
      <c r="D100" s="450"/>
      <c r="E100" s="51"/>
      <c r="F100" s="50"/>
      <c r="G100" s="446"/>
      <c r="H100" s="447"/>
      <c r="I100" s="447"/>
      <c r="J100" s="448"/>
      <c r="K100" s="2">
        <f t="shared" si="4"/>
        <v>6</v>
      </c>
      <c r="L100" s="2" t="str">
        <f t="shared" si="5"/>
        <v>Yes</v>
      </c>
    </row>
    <row r="101" spans="1:12" ht="15" customHeight="1" x14ac:dyDescent="0.2">
      <c r="A101" s="449"/>
      <c r="B101" s="447"/>
      <c r="C101" s="447"/>
      <c r="D101" s="450"/>
      <c r="E101" s="51"/>
      <c r="F101" s="50"/>
      <c r="G101" s="446"/>
      <c r="H101" s="447"/>
      <c r="I101" s="447"/>
      <c r="J101" s="448"/>
      <c r="K101" s="2">
        <f t="shared" si="4"/>
        <v>6</v>
      </c>
      <c r="L101" s="2" t="str">
        <f t="shared" si="5"/>
        <v>Yes</v>
      </c>
    </row>
    <row r="102" spans="1:12" ht="15" customHeight="1" x14ac:dyDescent="0.2">
      <c r="A102" s="449"/>
      <c r="B102" s="447"/>
      <c r="C102" s="447"/>
      <c r="D102" s="450"/>
      <c r="E102" s="51"/>
      <c r="F102" s="50"/>
      <c r="G102" s="446"/>
      <c r="H102" s="447"/>
      <c r="I102" s="447"/>
      <c r="J102" s="448"/>
      <c r="K102" s="2">
        <f t="shared" si="4"/>
        <v>6</v>
      </c>
      <c r="L102" s="2" t="str">
        <f t="shared" si="5"/>
        <v>Yes</v>
      </c>
    </row>
    <row r="103" spans="1:12" ht="15" customHeight="1" x14ac:dyDescent="0.2">
      <c r="A103" s="449"/>
      <c r="B103" s="447"/>
      <c r="C103" s="447"/>
      <c r="D103" s="450"/>
      <c r="E103" s="51"/>
      <c r="F103" s="50"/>
      <c r="G103" s="446"/>
      <c r="H103" s="447"/>
      <c r="I103" s="447"/>
      <c r="J103" s="448"/>
      <c r="K103" s="2">
        <f t="shared" si="4"/>
        <v>6</v>
      </c>
      <c r="L103" s="2" t="str">
        <f t="shared" si="5"/>
        <v>Yes</v>
      </c>
    </row>
    <row r="104" spans="1:12" ht="15" customHeight="1" x14ac:dyDescent="0.2">
      <c r="A104" s="449"/>
      <c r="B104" s="447"/>
      <c r="C104" s="447"/>
      <c r="D104" s="450"/>
      <c r="E104" s="51"/>
      <c r="F104" s="50"/>
      <c r="G104" s="446"/>
      <c r="H104" s="447"/>
      <c r="I104" s="447"/>
      <c r="J104" s="448"/>
      <c r="K104" s="2">
        <f t="shared" si="4"/>
        <v>6</v>
      </c>
      <c r="L104" s="2" t="str">
        <f t="shared" si="5"/>
        <v>Yes</v>
      </c>
    </row>
    <row r="105" spans="1:12" ht="15" customHeight="1" x14ac:dyDescent="0.2">
      <c r="A105" s="449"/>
      <c r="B105" s="447"/>
      <c r="C105" s="447"/>
      <c r="D105" s="450"/>
      <c r="E105" s="51"/>
      <c r="F105" s="50"/>
      <c r="G105" s="446"/>
      <c r="H105" s="447"/>
      <c r="I105" s="447"/>
      <c r="J105" s="448"/>
      <c r="K105" s="2">
        <f t="shared" si="4"/>
        <v>6</v>
      </c>
      <c r="L105" s="2" t="str">
        <f t="shared" si="5"/>
        <v>Yes</v>
      </c>
    </row>
    <row r="106" spans="1:12" ht="15" customHeight="1" x14ac:dyDescent="0.2">
      <c r="A106" s="460" t="s">
        <v>44</v>
      </c>
      <c r="B106" s="461"/>
      <c r="C106" s="461"/>
      <c r="D106" s="461"/>
      <c r="E106" s="462"/>
      <c r="F106" s="463">
        <f>SUM(F81:F105)</f>
        <v>0</v>
      </c>
      <c r="G106" s="464"/>
      <c r="H106" s="464"/>
      <c r="I106" s="464"/>
      <c r="J106" s="465"/>
      <c r="L106" s="2">
        <f>COUNTIF(L81:L105,"Yes")</f>
        <v>25</v>
      </c>
    </row>
    <row r="107" spans="1:12" ht="15" customHeight="1" x14ac:dyDescent="0.2">
      <c r="A107" s="488"/>
      <c r="B107" s="489"/>
      <c r="C107" s="489"/>
      <c r="D107" s="489"/>
      <c r="E107" s="489"/>
      <c r="F107" s="489"/>
      <c r="G107" s="489"/>
      <c r="H107" s="489"/>
      <c r="I107" s="489"/>
      <c r="J107" s="490"/>
    </row>
    <row r="108" spans="1:12" ht="18" customHeight="1" x14ac:dyDescent="0.2">
      <c r="A108" s="541" t="s">
        <v>170</v>
      </c>
      <c r="B108" s="542"/>
      <c r="C108" s="542"/>
      <c r="D108" s="542"/>
      <c r="E108" s="542"/>
      <c r="F108" s="542"/>
      <c r="G108" s="542"/>
      <c r="H108" s="542"/>
      <c r="I108" s="542"/>
      <c r="J108" s="543"/>
    </row>
    <row r="109" spans="1:12" ht="18" customHeight="1" x14ac:dyDescent="0.2">
      <c r="A109" s="544"/>
      <c r="B109" s="545"/>
      <c r="C109" s="545"/>
      <c r="D109" s="545"/>
      <c r="E109" s="545"/>
      <c r="F109" s="545"/>
      <c r="G109" s="545"/>
      <c r="H109" s="545"/>
      <c r="I109" s="545"/>
      <c r="J109" s="546"/>
    </row>
    <row r="110" spans="1:12" ht="18" customHeight="1" x14ac:dyDescent="0.2">
      <c r="A110" s="457" t="s">
        <v>114</v>
      </c>
      <c r="B110" s="458"/>
      <c r="C110" s="458"/>
      <c r="D110" s="458"/>
      <c r="E110" s="458"/>
      <c r="F110" s="458"/>
      <c r="G110" s="458"/>
      <c r="H110" s="458"/>
      <c r="I110" s="458"/>
      <c r="J110" s="459"/>
    </row>
    <row r="111" spans="1:12" ht="15" customHeight="1" x14ac:dyDescent="0.2">
      <c r="A111" s="466" t="s">
        <v>11</v>
      </c>
      <c r="B111" s="467"/>
      <c r="C111" s="467"/>
      <c r="D111" s="468"/>
      <c r="E111" s="475" t="s">
        <v>115</v>
      </c>
      <c r="F111" s="478" t="s">
        <v>49</v>
      </c>
      <c r="G111" s="479" t="s">
        <v>15</v>
      </c>
      <c r="H111" s="467"/>
      <c r="I111" s="467"/>
      <c r="J111" s="480"/>
    </row>
    <row r="112" spans="1:12" ht="15" customHeight="1" x14ac:dyDescent="0.2">
      <c r="A112" s="469"/>
      <c r="B112" s="470"/>
      <c r="C112" s="470"/>
      <c r="D112" s="471"/>
      <c r="E112" s="476"/>
      <c r="F112" s="476"/>
      <c r="G112" s="481"/>
      <c r="H112" s="470"/>
      <c r="I112" s="470"/>
      <c r="J112" s="482"/>
    </row>
    <row r="113" spans="1:12" ht="15" customHeight="1" x14ac:dyDescent="0.2">
      <c r="A113" s="469"/>
      <c r="B113" s="470"/>
      <c r="C113" s="470"/>
      <c r="D113" s="471"/>
      <c r="E113" s="476"/>
      <c r="F113" s="476"/>
      <c r="G113" s="481"/>
      <c r="H113" s="470"/>
      <c r="I113" s="470"/>
      <c r="J113" s="482"/>
    </row>
    <row r="114" spans="1:12" ht="15" customHeight="1" x14ac:dyDescent="0.2">
      <c r="A114" s="469"/>
      <c r="B114" s="470"/>
      <c r="C114" s="470"/>
      <c r="D114" s="471"/>
      <c r="E114" s="476"/>
      <c r="F114" s="476"/>
      <c r="G114" s="481"/>
      <c r="H114" s="470"/>
      <c r="I114" s="470"/>
      <c r="J114" s="482"/>
    </row>
    <row r="115" spans="1:12" ht="15" customHeight="1" x14ac:dyDescent="0.2">
      <c r="A115" s="469"/>
      <c r="B115" s="470"/>
      <c r="C115" s="470"/>
      <c r="D115" s="471"/>
      <c r="E115" s="476"/>
      <c r="F115" s="476"/>
      <c r="G115" s="481"/>
      <c r="H115" s="470"/>
      <c r="I115" s="470"/>
      <c r="J115" s="482"/>
    </row>
    <row r="116" spans="1:12" ht="14.25" customHeight="1" x14ac:dyDescent="0.2">
      <c r="A116" s="472"/>
      <c r="B116" s="473"/>
      <c r="C116" s="473"/>
      <c r="D116" s="474"/>
      <c r="E116" s="477"/>
      <c r="F116" s="477"/>
      <c r="G116" s="483"/>
      <c r="H116" s="473"/>
      <c r="I116" s="473"/>
      <c r="J116" s="484"/>
    </row>
    <row r="117" spans="1:12" ht="15" customHeight="1" x14ac:dyDescent="0.2">
      <c r="A117" s="449" t="s">
        <v>270</v>
      </c>
      <c r="B117" s="447"/>
      <c r="C117" s="447"/>
      <c r="D117" s="450"/>
      <c r="E117" s="51" t="s">
        <v>12</v>
      </c>
      <c r="F117" s="50">
        <v>211926.75</v>
      </c>
      <c r="G117" s="446" t="s">
        <v>278</v>
      </c>
      <c r="H117" s="447"/>
      <c r="I117" s="447"/>
      <c r="J117" s="448"/>
      <c r="K117" s="2">
        <f t="shared" ref="K117:K141" si="6">COUNTBLANK(E117:J117)</f>
        <v>3</v>
      </c>
      <c r="L117" s="2" t="str">
        <f t="shared" ref="L117:L141" si="7">IF(AND(A117&lt;&gt;"",K117&gt;3),"No","Yes")</f>
        <v>Yes</v>
      </c>
    </row>
    <row r="118" spans="1:12" ht="15" customHeight="1" x14ac:dyDescent="0.2">
      <c r="A118" s="449" t="s">
        <v>271</v>
      </c>
      <c r="B118" s="447"/>
      <c r="C118" s="447"/>
      <c r="D118" s="450"/>
      <c r="E118" s="51" t="s">
        <v>13</v>
      </c>
      <c r="F118" s="50">
        <v>37500</v>
      </c>
      <c r="G118" s="446" t="s">
        <v>275</v>
      </c>
      <c r="H118" s="447"/>
      <c r="I118" s="447"/>
      <c r="J118" s="448"/>
      <c r="K118" s="2">
        <f t="shared" si="6"/>
        <v>3</v>
      </c>
      <c r="L118" s="2" t="str">
        <f t="shared" si="7"/>
        <v>Yes</v>
      </c>
    </row>
    <row r="119" spans="1:12" ht="15" customHeight="1" x14ac:dyDescent="0.2">
      <c r="A119" s="449" t="s">
        <v>272</v>
      </c>
      <c r="B119" s="447"/>
      <c r="C119" s="447"/>
      <c r="D119" s="450"/>
      <c r="E119" s="51" t="s">
        <v>12</v>
      </c>
      <c r="F119" s="50">
        <v>25000</v>
      </c>
      <c r="G119" s="446" t="s">
        <v>276</v>
      </c>
      <c r="H119" s="447"/>
      <c r="I119" s="447"/>
      <c r="J119" s="448"/>
      <c r="K119" s="2">
        <f t="shared" si="6"/>
        <v>3</v>
      </c>
      <c r="L119" s="2" t="str">
        <f t="shared" si="7"/>
        <v>Yes</v>
      </c>
    </row>
    <row r="120" spans="1:12" ht="15" customHeight="1" x14ac:dyDescent="0.2">
      <c r="A120" s="449" t="s">
        <v>273</v>
      </c>
      <c r="B120" s="447"/>
      <c r="C120" s="447"/>
      <c r="D120" s="450"/>
      <c r="E120" s="51" t="s">
        <v>13</v>
      </c>
      <c r="F120" s="50">
        <v>3000</v>
      </c>
      <c r="G120" s="446" t="s">
        <v>274</v>
      </c>
      <c r="H120" s="447"/>
      <c r="I120" s="447"/>
      <c r="J120" s="448"/>
      <c r="K120" s="2">
        <f t="shared" si="6"/>
        <v>3</v>
      </c>
      <c r="L120" s="2" t="str">
        <f t="shared" si="7"/>
        <v>Yes</v>
      </c>
    </row>
    <row r="121" spans="1:12" ht="15" customHeight="1" x14ac:dyDescent="0.2">
      <c r="A121" s="449" t="s">
        <v>277</v>
      </c>
      <c r="B121" s="447"/>
      <c r="C121" s="447"/>
      <c r="D121" s="450"/>
      <c r="E121" s="51" t="s">
        <v>12</v>
      </c>
      <c r="F121" s="50">
        <v>6000</v>
      </c>
      <c r="G121" s="446" t="s">
        <v>279</v>
      </c>
      <c r="H121" s="447"/>
      <c r="I121" s="447"/>
      <c r="J121" s="448"/>
      <c r="K121" s="2">
        <f t="shared" si="6"/>
        <v>3</v>
      </c>
      <c r="L121" s="2" t="str">
        <f t="shared" si="7"/>
        <v>Yes</v>
      </c>
    </row>
    <row r="122" spans="1:12" ht="15" customHeight="1" x14ac:dyDescent="0.2">
      <c r="A122" s="449"/>
      <c r="B122" s="447"/>
      <c r="C122" s="447"/>
      <c r="D122" s="450"/>
      <c r="E122" s="51"/>
      <c r="F122" s="50"/>
      <c r="G122" s="446"/>
      <c r="H122" s="447"/>
      <c r="I122" s="447"/>
      <c r="J122" s="448"/>
      <c r="K122" s="2">
        <f t="shared" si="6"/>
        <v>6</v>
      </c>
      <c r="L122" s="2" t="str">
        <f t="shared" si="7"/>
        <v>Yes</v>
      </c>
    </row>
    <row r="123" spans="1:12" ht="15" customHeight="1" x14ac:dyDescent="0.2">
      <c r="A123" s="449"/>
      <c r="B123" s="447"/>
      <c r="C123" s="447"/>
      <c r="D123" s="450"/>
      <c r="E123" s="51"/>
      <c r="F123" s="50"/>
      <c r="G123" s="446"/>
      <c r="H123" s="447"/>
      <c r="I123" s="447"/>
      <c r="J123" s="448"/>
      <c r="K123" s="2">
        <f t="shared" si="6"/>
        <v>6</v>
      </c>
      <c r="L123" s="2" t="str">
        <f t="shared" si="7"/>
        <v>Yes</v>
      </c>
    </row>
    <row r="124" spans="1:12" ht="15" customHeight="1" x14ac:dyDescent="0.2">
      <c r="A124" s="449"/>
      <c r="B124" s="447"/>
      <c r="C124" s="447"/>
      <c r="D124" s="450"/>
      <c r="E124" s="51"/>
      <c r="F124" s="50"/>
      <c r="G124" s="446"/>
      <c r="H124" s="447"/>
      <c r="I124" s="447"/>
      <c r="J124" s="448"/>
      <c r="K124" s="2">
        <f t="shared" si="6"/>
        <v>6</v>
      </c>
      <c r="L124" s="2" t="str">
        <f t="shared" si="7"/>
        <v>Yes</v>
      </c>
    </row>
    <row r="125" spans="1:12" ht="15" customHeight="1" x14ac:dyDescent="0.2">
      <c r="A125" s="449"/>
      <c r="B125" s="447"/>
      <c r="C125" s="447"/>
      <c r="D125" s="450"/>
      <c r="E125" s="51"/>
      <c r="F125" s="50"/>
      <c r="G125" s="446"/>
      <c r="H125" s="447"/>
      <c r="I125" s="447"/>
      <c r="J125" s="448"/>
      <c r="K125" s="2">
        <f t="shared" si="6"/>
        <v>6</v>
      </c>
      <c r="L125" s="2" t="str">
        <f t="shared" si="7"/>
        <v>Yes</v>
      </c>
    </row>
    <row r="126" spans="1:12" ht="15" customHeight="1" x14ac:dyDescent="0.2">
      <c r="A126" s="449"/>
      <c r="B126" s="447"/>
      <c r="C126" s="447"/>
      <c r="D126" s="450"/>
      <c r="E126" s="51"/>
      <c r="F126" s="50"/>
      <c r="G126" s="446"/>
      <c r="H126" s="447"/>
      <c r="I126" s="447"/>
      <c r="J126" s="448"/>
      <c r="K126" s="2">
        <f t="shared" si="6"/>
        <v>6</v>
      </c>
      <c r="L126" s="2" t="str">
        <f t="shared" si="7"/>
        <v>Yes</v>
      </c>
    </row>
    <row r="127" spans="1:12" ht="15" customHeight="1" x14ac:dyDescent="0.2">
      <c r="A127" s="449"/>
      <c r="B127" s="447"/>
      <c r="C127" s="447"/>
      <c r="D127" s="450"/>
      <c r="E127" s="51"/>
      <c r="F127" s="50"/>
      <c r="G127" s="446"/>
      <c r="H127" s="447"/>
      <c r="I127" s="447"/>
      <c r="J127" s="448"/>
      <c r="K127" s="2">
        <f t="shared" si="6"/>
        <v>6</v>
      </c>
      <c r="L127" s="2" t="str">
        <f t="shared" si="7"/>
        <v>Yes</v>
      </c>
    </row>
    <row r="128" spans="1:12" ht="15" customHeight="1" x14ac:dyDescent="0.2">
      <c r="A128" s="449"/>
      <c r="B128" s="447"/>
      <c r="C128" s="447"/>
      <c r="D128" s="450"/>
      <c r="E128" s="51"/>
      <c r="F128" s="50"/>
      <c r="G128" s="446"/>
      <c r="H128" s="447"/>
      <c r="I128" s="447"/>
      <c r="J128" s="448"/>
      <c r="K128" s="2">
        <f t="shared" si="6"/>
        <v>6</v>
      </c>
      <c r="L128" s="2" t="str">
        <f t="shared" si="7"/>
        <v>Yes</v>
      </c>
    </row>
    <row r="129" spans="1:12" ht="15" customHeight="1" x14ac:dyDescent="0.2">
      <c r="A129" s="449"/>
      <c r="B129" s="447"/>
      <c r="C129" s="447"/>
      <c r="D129" s="450"/>
      <c r="E129" s="51"/>
      <c r="F129" s="50"/>
      <c r="G129" s="446"/>
      <c r="H129" s="447"/>
      <c r="I129" s="447"/>
      <c r="J129" s="448"/>
      <c r="K129" s="2">
        <f t="shared" si="6"/>
        <v>6</v>
      </c>
      <c r="L129" s="2" t="str">
        <f t="shared" si="7"/>
        <v>Yes</v>
      </c>
    </row>
    <row r="130" spans="1:12" ht="15" customHeight="1" x14ac:dyDescent="0.2">
      <c r="A130" s="449"/>
      <c r="B130" s="447"/>
      <c r="C130" s="447"/>
      <c r="D130" s="450"/>
      <c r="E130" s="51"/>
      <c r="F130" s="50"/>
      <c r="G130" s="446"/>
      <c r="H130" s="447"/>
      <c r="I130" s="447"/>
      <c r="J130" s="448"/>
      <c r="K130" s="2">
        <f t="shared" si="6"/>
        <v>6</v>
      </c>
      <c r="L130" s="2" t="str">
        <f t="shared" si="7"/>
        <v>Yes</v>
      </c>
    </row>
    <row r="131" spans="1:12" ht="15" customHeight="1" x14ac:dyDescent="0.2">
      <c r="A131" s="449"/>
      <c r="B131" s="447"/>
      <c r="C131" s="447"/>
      <c r="D131" s="450"/>
      <c r="E131" s="51"/>
      <c r="F131" s="50"/>
      <c r="G131" s="446"/>
      <c r="H131" s="447"/>
      <c r="I131" s="447"/>
      <c r="J131" s="448"/>
      <c r="K131" s="2">
        <f t="shared" si="6"/>
        <v>6</v>
      </c>
      <c r="L131" s="2" t="str">
        <f t="shared" si="7"/>
        <v>Yes</v>
      </c>
    </row>
    <row r="132" spans="1:12" ht="15" customHeight="1" x14ac:dyDescent="0.2">
      <c r="A132" s="449"/>
      <c r="B132" s="447"/>
      <c r="C132" s="447"/>
      <c r="D132" s="450"/>
      <c r="E132" s="51"/>
      <c r="F132" s="50"/>
      <c r="G132" s="446"/>
      <c r="H132" s="447"/>
      <c r="I132" s="447"/>
      <c r="J132" s="448"/>
      <c r="K132" s="2">
        <f t="shared" si="6"/>
        <v>6</v>
      </c>
      <c r="L132" s="2" t="str">
        <f t="shared" si="7"/>
        <v>Yes</v>
      </c>
    </row>
    <row r="133" spans="1:12" ht="15" customHeight="1" x14ac:dyDescent="0.2">
      <c r="A133" s="449"/>
      <c r="B133" s="447"/>
      <c r="C133" s="447"/>
      <c r="D133" s="450"/>
      <c r="E133" s="51"/>
      <c r="F133" s="50"/>
      <c r="G133" s="446"/>
      <c r="H133" s="447"/>
      <c r="I133" s="447"/>
      <c r="J133" s="448"/>
      <c r="K133" s="2">
        <f t="shared" si="6"/>
        <v>6</v>
      </c>
      <c r="L133" s="2" t="str">
        <f t="shared" si="7"/>
        <v>Yes</v>
      </c>
    </row>
    <row r="134" spans="1:12" ht="15" customHeight="1" x14ac:dyDescent="0.2">
      <c r="A134" s="449"/>
      <c r="B134" s="447"/>
      <c r="C134" s="447"/>
      <c r="D134" s="450"/>
      <c r="E134" s="51"/>
      <c r="F134" s="50"/>
      <c r="G134" s="446"/>
      <c r="H134" s="447"/>
      <c r="I134" s="447"/>
      <c r="J134" s="448"/>
      <c r="K134" s="2">
        <f t="shared" si="6"/>
        <v>6</v>
      </c>
      <c r="L134" s="2" t="str">
        <f t="shared" si="7"/>
        <v>Yes</v>
      </c>
    </row>
    <row r="135" spans="1:12" ht="15" customHeight="1" x14ac:dyDescent="0.2">
      <c r="A135" s="449"/>
      <c r="B135" s="447"/>
      <c r="C135" s="447"/>
      <c r="D135" s="450"/>
      <c r="E135" s="51"/>
      <c r="F135" s="50"/>
      <c r="G135" s="446"/>
      <c r="H135" s="447"/>
      <c r="I135" s="447"/>
      <c r="J135" s="448"/>
      <c r="K135" s="2">
        <f t="shared" si="6"/>
        <v>6</v>
      </c>
      <c r="L135" s="2" t="str">
        <f t="shared" si="7"/>
        <v>Yes</v>
      </c>
    </row>
    <row r="136" spans="1:12" ht="15" customHeight="1" x14ac:dyDescent="0.2">
      <c r="A136" s="449"/>
      <c r="B136" s="447"/>
      <c r="C136" s="447"/>
      <c r="D136" s="450"/>
      <c r="E136" s="51"/>
      <c r="F136" s="50"/>
      <c r="G136" s="446"/>
      <c r="H136" s="447"/>
      <c r="I136" s="447"/>
      <c r="J136" s="448"/>
      <c r="K136" s="2">
        <f t="shared" si="6"/>
        <v>6</v>
      </c>
      <c r="L136" s="2" t="str">
        <f t="shared" si="7"/>
        <v>Yes</v>
      </c>
    </row>
    <row r="137" spans="1:12" ht="15" customHeight="1" x14ac:dyDescent="0.2">
      <c r="A137" s="449"/>
      <c r="B137" s="447"/>
      <c r="C137" s="447"/>
      <c r="D137" s="450"/>
      <c r="E137" s="51"/>
      <c r="F137" s="50"/>
      <c r="G137" s="446"/>
      <c r="H137" s="447"/>
      <c r="I137" s="447"/>
      <c r="J137" s="448"/>
      <c r="K137" s="2">
        <f t="shared" si="6"/>
        <v>6</v>
      </c>
      <c r="L137" s="2" t="str">
        <f t="shared" si="7"/>
        <v>Yes</v>
      </c>
    </row>
    <row r="138" spans="1:12" ht="15" customHeight="1" x14ac:dyDescent="0.2">
      <c r="A138" s="449"/>
      <c r="B138" s="447"/>
      <c r="C138" s="447"/>
      <c r="D138" s="450"/>
      <c r="E138" s="51"/>
      <c r="F138" s="50"/>
      <c r="G138" s="446"/>
      <c r="H138" s="447"/>
      <c r="I138" s="447"/>
      <c r="J138" s="448"/>
      <c r="K138" s="2">
        <f t="shared" si="6"/>
        <v>6</v>
      </c>
      <c r="L138" s="2" t="str">
        <f t="shared" si="7"/>
        <v>Yes</v>
      </c>
    </row>
    <row r="139" spans="1:12" ht="15" customHeight="1" x14ac:dyDescent="0.2">
      <c r="A139" s="449"/>
      <c r="B139" s="447"/>
      <c r="C139" s="447"/>
      <c r="D139" s="450"/>
      <c r="E139" s="51"/>
      <c r="F139" s="50"/>
      <c r="G139" s="446"/>
      <c r="H139" s="447"/>
      <c r="I139" s="447"/>
      <c r="J139" s="448"/>
      <c r="K139" s="2">
        <f t="shared" si="6"/>
        <v>6</v>
      </c>
      <c r="L139" s="2" t="str">
        <f t="shared" si="7"/>
        <v>Yes</v>
      </c>
    </row>
    <row r="140" spans="1:12" ht="15" customHeight="1" x14ac:dyDescent="0.2">
      <c r="A140" s="449"/>
      <c r="B140" s="447"/>
      <c r="C140" s="447"/>
      <c r="D140" s="450"/>
      <c r="E140" s="51"/>
      <c r="F140" s="50"/>
      <c r="G140" s="446"/>
      <c r="H140" s="447"/>
      <c r="I140" s="447"/>
      <c r="J140" s="448"/>
      <c r="K140" s="2">
        <f t="shared" si="6"/>
        <v>6</v>
      </c>
      <c r="L140" s="2" t="str">
        <f t="shared" si="7"/>
        <v>Yes</v>
      </c>
    </row>
    <row r="141" spans="1:12" ht="15" customHeight="1" x14ac:dyDescent="0.2">
      <c r="A141" s="449"/>
      <c r="B141" s="447"/>
      <c r="C141" s="447"/>
      <c r="D141" s="450"/>
      <c r="E141" s="51"/>
      <c r="F141" s="50"/>
      <c r="G141" s="446"/>
      <c r="H141" s="447"/>
      <c r="I141" s="447"/>
      <c r="J141" s="448"/>
      <c r="K141" s="2">
        <f t="shared" si="6"/>
        <v>6</v>
      </c>
      <c r="L141" s="2" t="str">
        <f t="shared" si="7"/>
        <v>Yes</v>
      </c>
    </row>
    <row r="142" spans="1:12" ht="15" customHeight="1" x14ac:dyDescent="0.2">
      <c r="A142" s="460" t="s">
        <v>45</v>
      </c>
      <c r="B142" s="461"/>
      <c r="C142" s="461"/>
      <c r="D142" s="461"/>
      <c r="E142" s="462"/>
      <c r="F142" s="463">
        <f>SUM(F117:F141)</f>
        <v>283426.75</v>
      </c>
      <c r="G142" s="464"/>
      <c r="H142" s="464"/>
      <c r="I142" s="464"/>
      <c r="J142" s="465"/>
      <c r="L142" s="2">
        <f>COUNTIF(L117:L141,"Yes")</f>
        <v>25</v>
      </c>
    </row>
    <row r="143" spans="1:12" ht="15" customHeight="1" x14ac:dyDescent="0.2">
      <c r="A143" s="485"/>
      <c r="B143" s="486"/>
      <c r="C143" s="486"/>
      <c r="D143" s="486"/>
      <c r="E143" s="486"/>
      <c r="F143" s="486"/>
      <c r="G143" s="486"/>
      <c r="H143" s="486"/>
      <c r="I143" s="486"/>
      <c r="J143" s="487"/>
    </row>
    <row r="144" spans="1:12" ht="34.5" customHeight="1" x14ac:dyDescent="0.2">
      <c r="A144" s="457" t="s">
        <v>9</v>
      </c>
      <c r="B144" s="458"/>
      <c r="C144" s="458"/>
      <c r="D144" s="458"/>
      <c r="E144" s="458"/>
      <c r="F144" s="458"/>
      <c r="G144" s="458"/>
      <c r="H144" s="458"/>
      <c r="I144" s="458"/>
      <c r="J144" s="459"/>
    </row>
    <row r="145" spans="1:12" ht="18" customHeight="1" x14ac:dyDescent="0.2">
      <c r="A145" s="457" t="s">
        <v>114</v>
      </c>
      <c r="B145" s="458"/>
      <c r="C145" s="458"/>
      <c r="D145" s="458"/>
      <c r="E145" s="458"/>
      <c r="F145" s="458"/>
      <c r="G145" s="458"/>
      <c r="H145" s="458"/>
      <c r="I145" s="458"/>
      <c r="J145" s="459"/>
    </row>
    <row r="146" spans="1:12" ht="15" customHeight="1" x14ac:dyDescent="0.2">
      <c r="A146" s="466" t="s">
        <v>11</v>
      </c>
      <c r="B146" s="467"/>
      <c r="C146" s="467"/>
      <c r="D146" s="468"/>
      <c r="E146" s="475" t="s">
        <v>115</v>
      </c>
      <c r="F146" s="478" t="s">
        <v>49</v>
      </c>
      <c r="G146" s="479" t="s">
        <v>15</v>
      </c>
      <c r="H146" s="467"/>
      <c r="I146" s="467"/>
      <c r="J146" s="480"/>
    </row>
    <row r="147" spans="1:12" ht="15" customHeight="1" x14ac:dyDescent="0.2">
      <c r="A147" s="469"/>
      <c r="B147" s="470"/>
      <c r="C147" s="470"/>
      <c r="D147" s="471"/>
      <c r="E147" s="476"/>
      <c r="F147" s="476"/>
      <c r="G147" s="481"/>
      <c r="H147" s="470"/>
      <c r="I147" s="470"/>
      <c r="J147" s="482"/>
    </row>
    <row r="148" spans="1:12" ht="15" customHeight="1" x14ac:dyDescent="0.2">
      <c r="A148" s="469"/>
      <c r="B148" s="470"/>
      <c r="C148" s="470"/>
      <c r="D148" s="471"/>
      <c r="E148" s="476"/>
      <c r="F148" s="476"/>
      <c r="G148" s="481"/>
      <c r="H148" s="470"/>
      <c r="I148" s="470"/>
      <c r="J148" s="482"/>
    </row>
    <row r="149" spans="1:12" ht="15" customHeight="1" x14ac:dyDescent="0.2">
      <c r="A149" s="469"/>
      <c r="B149" s="470"/>
      <c r="C149" s="470"/>
      <c r="D149" s="471"/>
      <c r="E149" s="476"/>
      <c r="F149" s="476"/>
      <c r="G149" s="481"/>
      <c r="H149" s="470"/>
      <c r="I149" s="470"/>
      <c r="J149" s="482"/>
    </row>
    <row r="150" spans="1:12" ht="15" customHeight="1" x14ac:dyDescent="0.2">
      <c r="A150" s="469"/>
      <c r="B150" s="470"/>
      <c r="C150" s="470"/>
      <c r="D150" s="471"/>
      <c r="E150" s="476"/>
      <c r="F150" s="476"/>
      <c r="G150" s="481"/>
      <c r="H150" s="470"/>
      <c r="I150" s="470"/>
      <c r="J150" s="482"/>
    </row>
    <row r="151" spans="1:12" ht="14.25" customHeight="1" x14ac:dyDescent="0.2">
      <c r="A151" s="472"/>
      <c r="B151" s="473"/>
      <c r="C151" s="473"/>
      <c r="D151" s="474"/>
      <c r="E151" s="477"/>
      <c r="F151" s="477"/>
      <c r="G151" s="483"/>
      <c r="H151" s="473"/>
      <c r="I151" s="473"/>
      <c r="J151" s="484"/>
    </row>
    <row r="152" spans="1:12" ht="15" customHeight="1" x14ac:dyDescent="0.2">
      <c r="A152" s="449"/>
      <c r="B152" s="447"/>
      <c r="C152" s="447"/>
      <c r="D152" s="450"/>
      <c r="E152" s="51"/>
      <c r="F152" s="50"/>
      <c r="G152" s="446"/>
      <c r="H152" s="447"/>
      <c r="I152" s="447"/>
      <c r="J152" s="448"/>
      <c r="K152" s="2">
        <f t="shared" ref="K152:K176" si="8">COUNTBLANK(E152:J152)</f>
        <v>6</v>
      </c>
      <c r="L152" s="2" t="str">
        <f t="shared" ref="L152:L176" si="9">IF(AND(A152&lt;&gt;"",K152&gt;3),"No","Yes")</f>
        <v>Yes</v>
      </c>
    </row>
    <row r="153" spans="1:12" ht="15" customHeight="1" x14ac:dyDescent="0.2">
      <c r="A153" s="449"/>
      <c r="B153" s="447"/>
      <c r="C153" s="447"/>
      <c r="D153" s="450"/>
      <c r="E153" s="51"/>
      <c r="F153" s="50"/>
      <c r="G153" s="446"/>
      <c r="H153" s="447"/>
      <c r="I153" s="447"/>
      <c r="J153" s="448"/>
      <c r="K153" s="2">
        <f t="shared" si="8"/>
        <v>6</v>
      </c>
      <c r="L153" s="2" t="str">
        <f t="shared" si="9"/>
        <v>Yes</v>
      </c>
    </row>
    <row r="154" spans="1:12" ht="15" customHeight="1" x14ac:dyDescent="0.2">
      <c r="A154" s="449"/>
      <c r="B154" s="447"/>
      <c r="C154" s="447"/>
      <c r="D154" s="450"/>
      <c r="E154" s="51"/>
      <c r="F154" s="50"/>
      <c r="G154" s="446"/>
      <c r="H154" s="447"/>
      <c r="I154" s="447"/>
      <c r="J154" s="448"/>
      <c r="K154" s="2">
        <f t="shared" si="8"/>
        <v>6</v>
      </c>
      <c r="L154" s="2" t="str">
        <f t="shared" si="9"/>
        <v>Yes</v>
      </c>
    </row>
    <row r="155" spans="1:12" ht="15" customHeight="1" x14ac:dyDescent="0.2">
      <c r="A155" s="449"/>
      <c r="B155" s="447"/>
      <c r="C155" s="447"/>
      <c r="D155" s="450"/>
      <c r="E155" s="51"/>
      <c r="F155" s="50"/>
      <c r="G155" s="446"/>
      <c r="H155" s="447"/>
      <c r="I155" s="447"/>
      <c r="J155" s="448"/>
      <c r="K155" s="2">
        <f t="shared" si="8"/>
        <v>6</v>
      </c>
      <c r="L155" s="2" t="str">
        <f t="shared" si="9"/>
        <v>Yes</v>
      </c>
    </row>
    <row r="156" spans="1:12" ht="15" customHeight="1" x14ac:dyDescent="0.2">
      <c r="A156" s="449"/>
      <c r="B156" s="447"/>
      <c r="C156" s="447"/>
      <c r="D156" s="450"/>
      <c r="E156" s="51"/>
      <c r="F156" s="50"/>
      <c r="G156" s="446"/>
      <c r="H156" s="447"/>
      <c r="I156" s="447"/>
      <c r="J156" s="448"/>
      <c r="K156" s="2">
        <f t="shared" si="8"/>
        <v>6</v>
      </c>
      <c r="L156" s="2" t="str">
        <f t="shared" si="9"/>
        <v>Yes</v>
      </c>
    </row>
    <row r="157" spans="1:12" ht="15" customHeight="1" x14ac:dyDescent="0.2">
      <c r="A157" s="449"/>
      <c r="B157" s="447"/>
      <c r="C157" s="447"/>
      <c r="D157" s="450"/>
      <c r="E157" s="51"/>
      <c r="F157" s="50"/>
      <c r="G157" s="446"/>
      <c r="H157" s="447"/>
      <c r="I157" s="447"/>
      <c r="J157" s="448"/>
      <c r="K157" s="2">
        <f t="shared" si="8"/>
        <v>6</v>
      </c>
      <c r="L157" s="2" t="str">
        <f t="shared" si="9"/>
        <v>Yes</v>
      </c>
    </row>
    <row r="158" spans="1:12" ht="15" customHeight="1" x14ac:dyDescent="0.2">
      <c r="A158" s="449"/>
      <c r="B158" s="447"/>
      <c r="C158" s="447"/>
      <c r="D158" s="450"/>
      <c r="E158" s="51"/>
      <c r="F158" s="50"/>
      <c r="G158" s="446"/>
      <c r="H158" s="447"/>
      <c r="I158" s="447"/>
      <c r="J158" s="448"/>
      <c r="K158" s="2">
        <f t="shared" si="8"/>
        <v>6</v>
      </c>
      <c r="L158" s="2" t="str">
        <f t="shared" si="9"/>
        <v>Yes</v>
      </c>
    </row>
    <row r="159" spans="1:12" ht="15" customHeight="1" x14ac:dyDescent="0.2">
      <c r="A159" s="449"/>
      <c r="B159" s="447"/>
      <c r="C159" s="447"/>
      <c r="D159" s="450"/>
      <c r="E159" s="51"/>
      <c r="F159" s="50"/>
      <c r="G159" s="446"/>
      <c r="H159" s="447"/>
      <c r="I159" s="447"/>
      <c r="J159" s="448"/>
      <c r="K159" s="2">
        <f t="shared" si="8"/>
        <v>6</v>
      </c>
      <c r="L159" s="2" t="str">
        <f t="shared" si="9"/>
        <v>Yes</v>
      </c>
    </row>
    <row r="160" spans="1:12" ht="15" customHeight="1" x14ac:dyDescent="0.2">
      <c r="A160" s="449"/>
      <c r="B160" s="447"/>
      <c r="C160" s="447"/>
      <c r="D160" s="450"/>
      <c r="E160" s="51"/>
      <c r="F160" s="50"/>
      <c r="G160" s="446"/>
      <c r="H160" s="447"/>
      <c r="I160" s="447"/>
      <c r="J160" s="448"/>
      <c r="K160" s="2">
        <f t="shared" si="8"/>
        <v>6</v>
      </c>
      <c r="L160" s="2" t="str">
        <f t="shared" si="9"/>
        <v>Yes</v>
      </c>
    </row>
    <row r="161" spans="1:12" ht="15" customHeight="1" x14ac:dyDescent="0.2">
      <c r="A161" s="449"/>
      <c r="B161" s="447"/>
      <c r="C161" s="447"/>
      <c r="D161" s="450"/>
      <c r="E161" s="51"/>
      <c r="F161" s="50"/>
      <c r="G161" s="446"/>
      <c r="H161" s="447"/>
      <c r="I161" s="447"/>
      <c r="J161" s="448"/>
      <c r="K161" s="2">
        <f t="shared" si="8"/>
        <v>6</v>
      </c>
      <c r="L161" s="2" t="str">
        <f t="shared" si="9"/>
        <v>Yes</v>
      </c>
    </row>
    <row r="162" spans="1:12" ht="15" customHeight="1" x14ac:dyDescent="0.2">
      <c r="A162" s="449"/>
      <c r="B162" s="447"/>
      <c r="C162" s="447"/>
      <c r="D162" s="450"/>
      <c r="E162" s="51"/>
      <c r="F162" s="50"/>
      <c r="G162" s="446"/>
      <c r="H162" s="447"/>
      <c r="I162" s="447"/>
      <c r="J162" s="448"/>
      <c r="K162" s="2">
        <f t="shared" si="8"/>
        <v>6</v>
      </c>
      <c r="L162" s="2" t="str">
        <f t="shared" si="9"/>
        <v>Yes</v>
      </c>
    </row>
    <row r="163" spans="1:12" ht="15" customHeight="1" x14ac:dyDescent="0.2">
      <c r="A163" s="449"/>
      <c r="B163" s="447"/>
      <c r="C163" s="447"/>
      <c r="D163" s="450"/>
      <c r="E163" s="51"/>
      <c r="F163" s="50"/>
      <c r="G163" s="446"/>
      <c r="H163" s="447"/>
      <c r="I163" s="447"/>
      <c r="J163" s="448"/>
      <c r="K163" s="2">
        <f t="shared" si="8"/>
        <v>6</v>
      </c>
      <c r="L163" s="2" t="str">
        <f t="shared" si="9"/>
        <v>Yes</v>
      </c>
    </row>
    <row r="164" spans="1:12" ht="15" customHeight="1" x14ac:dyDescent="0.2">
      <c r="A164" s="449"/>
      <c r="B164" s="447"/>
      <c r="C164" s="447"/>
      <c r="D164" s="450"/>
      <c r="E164" s="51"/>
      <c r="F164" s="50"/>
      <c r="G164" s="446"/>
      <c r="H164" s="447"/>
      <c r="I164" s="447"/>
      <c r="J164" s="448"/>
      <c r="K164" s="2">
        <f t="shared" si="8"/>
        <v>6</v>
      </c>
      <c r="L164" s="2" t="str">
        <f t="shared" si="9"/>
        <v>Yes</v>
      </c>
    </row>
    <row r="165" spans="1:12" ht="15" customHeight="1" x14ac:dyDescent="0.2">
      <c r="A165" s="449"/>
      <c r="B165" s="447"/>
      <c r="C165" s="447"/>
      <c r="D165" s="450"/>
      <c r="E165" s="51"/>
      <c r="F165" s="50"/>
      <c r="G165" s="446"/>
      <c r="H165" s="447"/>
      <c r="I165" s="447"/>
      <c r="J165" s="448"/>
      <c r="K165" s="2">
        <f t="shared" si="8"/>
        <v>6</v>
      </c>
      <c r="L165" s="2" t="str">
        <f t="shared" si="9"/>
        <v>Yes</v>
      </c>
    </row>
    <row r="166" spans="1:12" ht="15" customHeight="1" x14ac:dyDescent="0.2">
      <c r="A166" s="449"/>
      <c r="B166" s="447"/>
      <c r="C166" s="447"/>
      <c r="D166" s="450"/>
      <c r="E166" s="51"/>
      <c r="F166" s="50"/>
      <c r="G166" s="446"/>
      <c r="H166" s="447"/>
      <c r="I166" s="447"/>
      <c r="J166" s="448"/>
      <c r="K166" s="2">
        <f t="shared" si="8"/>
        <v>6</v>
      </c>
      <c r="L166" s="2" t="str">
        <f t="shared" si="9"/>
        <v>Yes</v>
      </c>
    </row>
    <row r="167" spans="1:12" ht="15" customHeight="1" x14ac:dyDescent="0.2">
      <c r="A167" s="449"/>
      <c r="B167" s="447"/>
      <c r="C167" s="447"/>
      <c r="D167" s="450"/>
      <c r="E167" s="51"/>
      <c r="F167" s="50"/>
      <c r="G167" s="446"/>
      <c r="H167" s="447"/>
      <c r="I167" s="447"/>
      <c r="J167" s="448"/>
      <c r="K167" s="2">
        <f t="shared" si="8"/>
        <v>6</v>
      </c>
      <c r="L167" s="2" t="str">
        <f t="shared" si="9"/>
        <v>Yes</v>
      </c>
    </row>
    <row r="168" spans="1:12" ht="15" customHeight="1" x14ac:dyDescent="0.2">
      <c r="A168" s="449"/>
      <c r="B168" s="447"/>
      <c r="C168" s="447"/>
      <c r="D168" s="450"/>
      <c r="E168" s="51"/>
      <c r="F168" s="50"/>
      <c r="G168" s="446"/>
      <c r="H168" s="447"/>
      <c r="I168" s="447"/>
      <c r="J168" s="448"/>
      <c r="K168" s="2">
        <f t="shared" si="8"/>
        <v>6</v>
      </c>
      <c r="L168" s="2" t="str">
        <f t="shared" si="9"/>
        <v>Yes</v>
      </c>
    </row>
    <row r="169" spans="1:12" ht="15" customHeight="1" x14ac:dyDescent="0.2">
      <c r="A169" s="449"/>
      <c r="B169" s="447"/>
      <c r="C169" s="447"/>
      <c r="D169" s="450"/>
      <c r="E169" s="51"/>
      <c r="F169" s="50"/>
      <c r="G169" s="446"/>
      <c r="H169" s="447"/>
      <c r="I169" s="447"/>
      <c r="J169" s="448"/>
      <c r="K169" s="2">
        <f t="shared" si="8"/>
        <v>6</v>
      </c>
      <c r="L169" s="2" t="str">
        <f t="shared" si="9"/>
        <v>Yes</v>
      </c>
    </row>
    <row r="170" spans="1:12" ht="15" customHeight="1" x14ac:dyDescent="0.2">
      <c r="A170" s="449"/>
      <c r="B170" s="447"/>
      <c r="C170" s="447"/>
      <c r="D170" s="450"/>
      <c r="E170" s="51"/>
      <c r="F170" s="50"/>
      <c r="G170" s="446"/>
      <c r="H170" s="447"/>
      <c r="I170" s="447"/>
      <c r="J170" s="448"/>
      <c r="K170" s="2">
        <f t="shared" si="8"/>
        <v>6</v>
      </c>
      <c r="L170" s="2" t="str">
        <f t="shared" si="9"/>
        <v>Yes</v>
      </c>
    </row>
    <row r="171" spans="1:12" ht="15" customHeight="1" x14ac:dyDescent="0.2">
      <c r="A171" s="449"/>
      <c r="B171" s="447"/>
      <c r="C171" s="447"/>
      <c r="D171" s="450"/>
      <c r="E171" s="51"/>
      <c r="F171" s="50"/>
      <c r="G171" s="446"/>
      <c r="H171" s="447"/>
      <c r="I171" s="447"/>
      <c r="J171" s="448"/>
      <c r="K171" s="2">
        <f t="shared" si="8"/>
        <v>6</v>
      </c>
      <c r="L171" s="2" t="str">
        <f t="shared" si="9"/>
        <v>Yes</v>
      </c>
    </row>
    <row r="172" spans="1:12" ht="15" customHeight="1" x14ac:dyDescent="0.2">
      <c r="A172" s="449"/>
      <c r="B172" s="447"/>
      <c r="C172" s="447"/>
      <c r="D172" s="450"/>
      <c r="E172" s="51"/>
      <c r="F172" s="50"/>
      <c r="G172" s="446"/>
      <c r="H172" s="447"/>
      <c r="I172" s="447"/>
      <c r="J172" s="448"/>
      <c r="K172" s="2">
        <f t="shared" si="8"/>
        <v>6</v>
      </c>
      <c r="L172" s="2" t="str">
        <f t="shared" si="9"/>
        <v>Yes</v>
      </c>
    </row>
    <row r="173" spans="1:12" ht="15" customHeight="1" x14ac:dyDescent="0.2">
      <c r="A173" s="449"/>
      <c r="B173" s="447"/>
      <c r="C173" s="447"/>
      <c r="D173" s="450"/>
      <c r="E173" s="51"/>
      <c r="F173" s="50"/>
      <c r="G173" s="446"/>
      <c r="H173" s="447"/>
      <c r="I173" s="447"/>
      <c r="J173" s="448"/>
      <c r="K173" s="2">
        <f t="shared" si="8"/>
        <v>6</v>
      </c>
      <c r="L173" s="2" t="str">
        <f t="shared" si="9"/>
        <v>Yes</v>
      </c>
    </row>
    <row r="174" spans="1:12" ht="15" customHeight="1" x14ac:dyDescent="0.2">
      <c r="A174" s="449"/>
      <c r="B174" s="447"/>
      <c r="C174" s="447"/>
      <c r="D174" s="450"/>
      <c r="E174" s="51"/>
      <c r="F174" s="50"/>
      <c r="G174" s="446"/>
      <c r="H174" s="447"/>
      <c r="I174" s="447"/>
      <c r="J174" s="448"/>
      <c r="K174" s="2">
        <f t="shared" si="8"/>
        <v>6</v>
      </c>
      <c r="L174" s="2" t="str">
        <f t="shared" si="9"/>
        <v>Yes</v>
      </c>
    </row>
    <row r="175" spans="1:12" ht="15" customHeight="1" x14ac:dyDescent="0.2">
      <c r="A175" s="449"/>
      <c r="B175" s="447"/>
      <c r="C175" s="447"/>
      <c r="D175" s="450"/>
      <c r="E175" s="51"/>
      <c r="F175" s="50"/>
      <c r="G175" s="446"/>
      <c r="H175" s="447"/>
      <c r="I175" s="447"/>
      <c r="J175" s="448"/>
      <c r="K175" s="2">
        <f t="shared" si="8"/>
        <v>6</v>
      </c>
      <c r="L175" s="2" t="str">
        <f t="shared" si="9"/>
        <v>Yes</v>
      </c>
    </row>
    <row r="176" spans="1:12" ht="15" customHeight="1" x14ac:dyDescent="0.2">
      <c r="A176" s="449"/>
      <c r="B176" s="447"/>
      <c r="C176" s="447"/>
      <c r="D176" s="450"/>
      <c r="E176" s="51"/>
      <c r="F176" s="50"/>
      <c r="G176" s="446"/>
      <c r="H176" s="447"/>
      <c r="I176" s="447"/>
      <c r="J176" s="448"/>
      <c r="K176" s="2">
        <f t="shared" si="8"/>
        <v>6</v>
      </c>
      <c r="L176" s="2" t="str">
        <f t="shared" si="9"/>
        <v>Yes</v>
      </c>
    </row>
    <row r="177" spans="1:12" ht="15" customHeight="1" x14ac:dyDescent="0.2">
      <c r="A177" s="460" t="s">
        <v>46</v>
      </c>
      <c r="B177" s="461"/>
      <c r="C177" s="461"/>
      <c r="D177" s="461"/>
      <c r="E177" s="462"/>
      <c r="F177" s="463">
        <f>SUM(F152:F176)</f>
        <v>0</v>
      </c>
      <c r="G177" s="464"/>
      <c r="H177" s="464"/>
      <c r="I177" s="464"/>
      <c r="J177" s="465"/>
      <c r="L177" s="2">
        <f>COUNTIF(L152:L176,"Yes")</f>
        <v>25</v>
      </c>
    </row>
    <row r="178" spans="1:12" ht="15" customHeight="1" x14ac:dyDescent="0.2">
      <c r="A178" s="485"/>
      <c r="B178" s="486"/>
      <c r="C178" s="486"/>
      <c r="D178" s="486"/>
      <c r="E178" s="486"/>
      <c r="F178" s="486"/>
      <c r="G178" s="486"/>
      <c r="H178" s="486"/>
      <c r="I178" s="486"/>
      <c r="J178" s="487"/>
    </row>
    <row r="179" spans="1:12" ht="18" customHeight="1" x14ac:dyDescent="0.2">
      <c r="A179" s="457" t="s">
        <v>10</v>
      </c>
      <c r="B179" s="458"/>
      <c r="C179" s="458"/>
      <c r="D179" s="458"/>
      <c r="E179" s="458"/>
      <c r="F179" s="458"/>
      <c r="G179" s="458"/>
      <c r="H179" s="458"/>
      <c r="I179" s="458"/>
      <c r="J179" s="459"/>
    </row>
    <row r="180" spans="1:12" ht="18" customHeight="1" x14ac:dyDescent="0.2">
      <c r="A180" s="457" t="s">
        <v>114</v>
      </c>
      <c r="B180" s="458"/>
      <c r="C180" s="458"/>
      <c r="D180" s="458"/>
      <c r="E180" s="458"/>
      <c r="F180" s="458"/>
      <c r="G180" s="458"/>
      <c r="H180" s="458"/>
      <c r="I180" s="458"/>
      <c r="J180" s="459"/>
    </row>
    <row r="181" spans="1:12" ht="15" customHeight="1" x14ac:dyDescent="0.2">
      <c r="A181" s="466" t="s">
        <v>11</v>
      </c>
      <c r="B181" s="467"/>
      <c r="C181" s="467"/>
      <c r="D181" s="468"/>
      <c r="E181" s="475" t="s">
        <v>115</v>
      </c>
      <c r="F181" s="478" t="s">
        <v>49</v>
      </c>
      <c r="G181" s="479" t="s">
        <v>15</v>
      </c>
      <c r="H181" s="467"/>
      <c r="I181" s="467"/>
      <c r="J181" s="480"/>
    </row>
    <row r="182" spans="1:12" ht="15" customHeight="1" x14ac:dyDescent="0.2">
      <c r="A182" s="469"/>
      <c r="B182" s="470"/>
      <c r="C182" s="470"/>
      <c r="D182" s="471"/>
      <c r="E182" s="476"/>
      <c r="F182" s="476"/>
      <c r="G182" s="481"/>
      <c r="H182" s="470"/>
      <c r="I182" s="470"/>
      <c r="J182" s="482"/>
    </row>
    <row r="183" spans="1:12" ht="15" customHeight="1" x14ac:dyDescent="0.2">
      <c r="A183" s="469"/>
      <c r="B183" s="470"/>
      <c r="C183" s="470"/>
      <c r="D183" s="471"/>
      <c r="E183" s="476"/>
      <c r="F183" s="476"/>
      <c r="G183" s="481"/>
      <c r="H183" s="470"/>
      <c r="I183" s="470"/>
      <c r="J183" s="482"/>
    </row>
    <row r="184" spans="1:12" ht="15" customHeight="1" x14ac:dyDescent="0.2">
      <c r="A184" s="469"/>
      <c r="B184" s="470"/>
      <c r="C184" s="470"/>
      <c r="D184" s="471"/>
      <c r="E184" s="476"/>
      <c r="F184" s="476"/>
      <c r="G184" s="481"/>
      <c r="H184" s="470"/>
      <c r="I184" s="470"/>
      <c r="J184" s="482"/>
    </row>
    <row r="185" spans="1:12" ht="15" customHeight="1" x14ac:dyDescent="0.2">
      <c r="A185" s="469"/>
      <c r="B185" s="470"/>
      <c r="C185" s="470"/>
      <c r="D185" s="471"/>
      <c r="E185" s="476"/>
      <c r="F185" s="476"/>
      <c r="G185" s="481"/>
      <c r="H185" s="470"/>
      <c r="I185" s="470"/>
      <c r="J185" s="482"/>
    </row>
    <row r="186" spans="1:12" ht="14.25" customHeight="1" x14ac:dyDescent="0.2">
      <c r="A186" s="472"/>
      <c r="B186" s="473"/>
      <c r="C186" s="473"/>
      <c r="D186" s="474"/>
      <c r="E186" s="477"/>
      <c r="F186" s="477"/>
      <c r="G186" s="483"/>
      <c r="H186" s="473"/>
      <c r="I186" s="473"/>
      <c r="J186" s="484"/>
    </row>
    <row r="187" spans="1:12" ht="15" customHeight="1" x14ac:dyDescent="0.2">
      <c r="A187" s="449" t="s">
        <v>280</v>
      </c>
      <c r="B187" s="447"/>
      <c r="C187" s="447"/>
      <c r="D187" s="450"/>
      <c r="E187" s="51" t="s">
        <v>12</v>
      </c>
      <c r="F187" s="50">
        <v>11500</v>
      </c>
      <c r="G187" s="446" t="s">
        <v>281</v>
      </c>
      <c r="H187" s="447"/>
      <c r="I187" s="447"/>
      <c r="J187" s="448"/>
      <c r="K187" s="2">
        <f t="shared" ref="K187:K211" si="10">COUNTBLANK(E187:J187)</f>
        <v>3</v>
      </c>
      <c r="L187" s="2" t="str">
        <f t="shared" ref="L187:L211" si="11">IF(AND(A187&lt;&gt;"",K187&gt;3),"No","Yes")</f>
        <v>Yes</v>
      </c>
    </row>
    <row r="188" spans="1:12" ht="15" customHeight="1" x14ac:dyDescent="0.2">
      <c r="A188" s="449"/>
      <c r="B188" s="447"/>
      <c r="C188" s="447"/>
      <c r="D188" s="450"/>
      <c r="E188" s="51"/>
      <c r="F188" s="50"/>
      <c r="G188" s="446"/>
      <c r="H188" s="447"/>
      <c r="I188" s="447"/>
      <c r="J188" s="448"/>
      <c r="K188" s="2">
        <f t="shared" si="10"/>
        <v>6</v>
      </c>
      <c r="L188" s="2" t="str">
        <f t="shared" si="11"/>
        <v>Yes</v>
      </c>
    </row>
    <row r="189" spans="1:12" ht="15" customHeight="1" x14ac:dyDescent="0.2">
      <c r="A189" s="449"/>
      <c r="B189" s="447"/>
      <c r="C189" s="447"/>
      <c r="D189" s="450"/>
      <c r="E189" s="51"/>
      <c r="F189" s="50"/>
      <c r="G189" s="446"/>
      <c r="H189" s="447"/>
      <c r="I189" s="447"/>
      <c r="J189" s="448"/>
      <c r="K189" s="2">
        <f t="shared" si="10"/>
        <v>6</v>
      </c>
      <c r="L189" s="2" t="str">
        <f t="shared" si="11"/>
        <v>Yes</v>
      </c>
    </row>
    <row r="190" spans="1:12" ht="15" customHeight="1" x14ac:dyDescent="0.2">
      <c r="A190" s="449"/>
      <c r="B190" s="447"/>
      <c r="C190" s="447"/>
      <c r="D190" s="450"/>
      <c r="E190" s="51"/>
      <c r="F190" s="50"/>
      <c r="G190" s="446"/>
      <c r="H190" s="447"/>
      <c r="I190" s="447"/>
      <c r="J190" s="448"/>
      <c r="K190" s="2">
        <f t="shared" si="10"/>
        <v>6</v>
      </c>
      <c r="L190" s="2" t="str">
        <f t="shared" si="11"/>
        <v>Yes</v>
      </c>
    </row>
    <row r="191" spans="1:12" ht="15" customHeight="1" x14ac:dyDescent="0.2">
      <c r="A191" s="449"/>
      <c r="B191" s="447"/>
      <c r="C191" s="447"/>
      <c r="D191" s="450"/>
      <c r="E191" s="51"/>
      <c r="F191" s="50"/>
      <c r="G191" s="446"/>
      <c r="H191" s="447"/>
      <c r="I191" s="447"/>
      <c r="J191" s="448"/>
      <c r="K191" s="2">
        <f t="shared" si="10"/>
        <v>6</v>
      </c>
      <c r="L191" s="2" t="str">
        <f t="shared" si="11"/>
        <v>Yes</v>
      </c>
    </row>
    <row r="192" spans="1:12" ht="15" customHeight="1" x14ac:dyDescent="0.2">
      <c r="A192" s="449"/>
      <c r="B192" s="447"/>
      <c r="C192" s="447"/>
      <c r="D192" s="450"/>
      <c r="E192" s="51"/>
      <c r="F192" s="50"/>
      <c r="G192" s="446"/>
      <c r="H192" s="447"/>
      <c r="I192" s="447"/>
      <c r="J192" s="448"/>
      <c r="K192" s="2">
        <f t="shared" si="10"/>
        <v>6</v>
      </c>
      <c r="L192" s="2" t="str">
        <f t="shared" si="11"/>
        <v>Yes</v>
      </c>
    </row>
    <row r="193" spans="1:12" ht="15" customHeight="1" x14ac:dyDescent="0.2">
      <c r="A193" s="449"/>
      <c r="B193" s="447"/>
      <c r="C193" s="447"/>
      <c r="D193" s="450"/>
      <c r="E193" s="51"/>
      <c r="F193" s="50"/>
      <c r="G193" s="446"/>
      <c r="H193" s="447"/>
      <c r="I193" s="447"/>
      <c r="J193" s="448"/>
      <c r="K193" s="2">
        <f t="shared" si="10"/>
        <v>6</v>
      </c>
      <c r="L193" s="2" t="str">
        <f t="shared" si="11"/>
        <v>Yes</v>
      </c>
    </row>
    <row r="194" spans="1:12" ht="15" customHeight="1" x14ac:dyDescent="0.2">
      <c r="A194" s="449"/>
      <c r="B194" s="447"/>
      <c r="C194" s="447"/>
      <c r="D194" s="450"/>
      <c r="E194" s="51"/>
      <c r="F194" s="50"/>
      <c r="G194" s="446"/>
      <c r="H194" s="447"/>
      <c r="I194" s="447"/>
      <c r="J194" s="448"/>
      <c r="K194" s="2">
        <f t="shared" si="10"/>
        <v>6</v>
      </c>
      <c r="L194" s="2" t="str">
        <f t="shared" si="11"/>
        <v>Yes</v>
      </c>
    </row>
    <row r="195" spans="1:12" ht="15" customHeight="1" x14ac:dyDescent="0.2">
      <c r="A195" s="449"/>
      <c r="B195" s="447"/>
      <c r="C195" s="447"/>
      <c r="D195" s="450"/>
      <c r="E195" s="51"/>
      <c r="F195" s="50"/>
      <c r="G195" s="446"/>
      <c r="H195" s="447"/>
      <c r="I195" s="447"/>
      <c r="J195" s="448"/>
      <c r="K195" s="2">
        <f t="shared" si="10"/>
        <v>6</v>
      </c>
      <c r="L195" s="2" t="str">
        <f t="shared" si="11"/>
        <v>Yes</v>
      </c>
    </row>
    <row r="196" spans="1:12" ht="15" customHeight="1" x14ac:dyDescent="0.2">
      <c r="A196" s="449"/>
      <c r="B196" s="447"/>
      <c r="C196" s="447"/>
      <c r="D196" s="450"/>
      <c r="E196" s="51"/>
      <c r="F196" s="50"/>
      <c r="G196" s="446"/>
      <c r="H196" s="447"/>
      <c r="I196" s="447"/>
      <c r="J196" s="448"/>
      <c r="K196" s="2">
        <f t="shared" si="10"/>
        <v>6</v>
      </c>
      <c r="L196" s="2" t="str">
        <f t="shared" si="11"/>
        <v>Yes</v>
      </c>
    </row>
    <row r="197" spans="1:12" ht="15" customHeight="1" x14ac:dyDescent="0.2">
      <c r="A197" s="449"/>
      <c r="B197" s="447"/>
      <c r="C197" s="447"/>
      <c r="D197" s="450"/>
      <c r="E197" s="51"/>
      <c r="F197" s="50"/>
      <c r="G197" s="446"/>
      <c r="H197" s="447"/>
      <c r="I197" s="447"/>
      <c r="J197" s="448"/>
      <c r="K197" s="2">
        <f t="shared" si="10"/>
        <v>6</v>
      </c>
      <c r="L197" s="2" t="str">
        <f t="shared" si="11"/>
        <v>Yes</v>
      </c>
    </row>
    <row r="198" spans="1:12" ht="15" customHeight="1" x14ac:dyDescent="0.2">
      <c r="A198" s="449"/>
      <c r="B198" s="447"/>
      <c r="C198" s="447"/>
      <c r="D198" s="450"/>
      <c r="E198" s="51"/>
      <c r="F198" s="50"/>
      <c r="G198" s="446"/>
      <c r="H198" s="447"/>
      <c r="I198" s="447"/>
      <c r="J198" s="448"/>
      <c r="K198" s="2">
        <f t="shared" si="10"/>
        <v>6</v>
      </c>
      <c r="L198" s="2" t="str">
        <f t="shared" si="11"/>
        <v>Yes</v>
      </c>
    </row>
    <row r="199" spans="1:12" ht="15" customHeight="1" x14ac:dyDescent="0.2">
      <c r="A199" s="449"/>
      <c r="B199" s="447"/>
      <c r="C199" s="447"/>
      <c r="D199" s="450"/>
      <c r="E199" s="51"/>
      <c r="F199" s="50"/>
      <c r="G199" s="446"/>
      <c r="H199" s="447"/>
      <c r="I199" s="447"/>
      <c r="J199" s="448"/>
      <c r="K199" s="2">
        <f t="shared" si="10"/>
        <v>6</v>
      </c>
      <c r="L199" s="2" t="str">
        <f t="shared" si="11"/>
        <v>Yes</v>
      </c>
    </row>
    <row r="200" spans="1:12" ht="15" customHeight="1" x14ac:dyDescent="0.2">
      <c r="A200" s="449"/>
      <c r="B200" s="447"/>
      <c r="C200" s="447"/>
      <c r="D200" s="450"/>
      <c r="E200" s="51"/>
      <c r="F200" s="50"/>
      <c r="G200" s="446"/>
      <c r="H200" s="447"/>
      <c r="I200" s="447"/>
      <c r="J200" s="448"/>
      <c r="K200" s="2">
        <f t="shared" si="10"/>
        <v>6</v>
      </c>
      <c r="L200" s="2" t="str">
        <f t="shared" si="11"/>
        <v>Yes</v>
      </c>
    </row>
    <row r="201" spans="1:12" ht="15" customHeight="1" x14ac:dyDescent="0.2">
      <c r="A201" s="449"/>
      <c r="B201" s="447"/>
      <c r="C201" s="447"/>
      <c r="D201" s="450"/>
      <c r="E201" s="51"/>
      <c r="F201" s="50"/>
      <c r="G201" s="446"/>
      <c r="H201" s="447"/>
      <c r="I201" s="447"/>
      <c r="J201" s="448"/>
      <c r="K201" s="2">
        <f t="shared" si="10"/>
        <v>6</v>
      </c>
      <c r="L201" s="2" t="str">
        <f t="shared" si="11"/>
        <v>Yes</v>
      </c>
    </row>
    <row r="202" spans="1:12" ht="15" customHeight="1" x14ac:dyDescent="0.2">
      <c r="A202" s="449"/>
      <c r="B202" s="447"/>
      <c r="C202" s="447"/>
      <c r="D202" s="450"/>
      <c r="E202" s="51"/>
      <c r="F202" s="50"/>
      <c r="G202" s="446"/>
      <c r="H202" s="447"/>
      <c r="I202" s="447"/>
      <c r="J202" s="448"/>
      <c r="K202" s="2">
        <f t="shared" si="10"/>
        <v>6</v>
      </c>
      <c r="L202" s="2" t="str">
        <f t="shared" si="11"/>
        <v>Yes</v>
      </c>
    </row>
    <row r="203" spans="1:12" ht="15" customHeight="1" x14ac:dyDescent="0.2">
      <c r="A203" s="449"/>
      <c r="B203" s="447"/>
      <c r="C203" s="447"/>
      <c r="D203" s="450"/>
      <c r="E203" s="51"/>
      <c r="F203" s="50"/>
      <c r="G203" s="446"/>
      <c r="H203" s="447"/>
      <c r="I203" s="447"/>
      <c r="J203" s="448"/>
      <c r="K203" s="2">
        <f t="shared" si="10"/>
        <v>6</v>
      </c>
      <c r="L203" s="2" t="str">
        <f t="shared" si="11"/>
        <v>Yes</v>
      </c>
    </row>
    <row r="204" spans="1:12" ht="15" customHeight="1" x14ac:dyDescent="0.2">
      <c r="A204" s="449"/>
      <c r="B204" s="447"/>
      <c r="C204" s="447"/>
      <c r="D204" s="450"/>
      <c r="E204" s="51"/>
      <c r="F204" s="50"/>
      <c r="G204" s="446"/>
      <c r="H204" s="447"/>
      <c r="I204" s="447"/>
      <c r="J204" s="448"/>
      <c r="K204" s="2">
        <f t="shared" si="10"/>
        <v>6</v>
      </c>
      <c r="L204" s="2" t="str">
        <f t="shared" si="11"/>
        <v>Yes</v>
      </c>
    </row>
    <row r="205" spans="1:12" ht="15" customHeight="1" x14ac:dyDescent="0.2">
      <c r="A205" s="449"/>
      <c r="B205" s="447"/>
      <c r="C205" s="447"/>
      <c r="D205" s="450"/>
      <c r="E205" s="51"/>
      <c r="F205" s="50"/>
      <c r="G205" s="446"/>
      <c r="H205" s="447"/>
      <c r="I205" s="447"/>
      <c r="J205" s="448"/>
      <c r="K205" s="2">
        <f t="shared" si="10"/>
        <v>6</v>
      </c>
      <c r="L205" s="2" t="str">
        <f t="shared" si="11"/>
        <v>Yes</v>
      </c>
    </row>
    <row r="206" spans="1:12" ht="15" customHeight="1" x14ac:dyDescent="0.2">
      <c r="A206" s="449"/>
      <c r="B206" s="447"/>
      <c r="C206" s="447"/>
      <c r="D206" s="450"/>
      <c r="E206" s="51"/>
      <c r="F206" s="50"/>
      <c r="G206" s="446"/>
      <c r="H206" s="447"/>
      <c r="I206" s="447"/>
      <c r="J206" s="448"/>
      <c r="K206" s="2">
        <f t="shared" si="10"/>
        <v>6</v>
      </c>
      <c r="L206" s="2" t="str">
        <f t="shared" si="11"/>
        <v>Yes</v>
      </c>
    </row>
    <row r="207" spans="1:12" ht="15" customHeight="1" x14ac:dyDescent="0.2">
      <c r="A207" s="449"/>
      <c r="B207" s="447"/>
      <c r="C207" s="447"/>
      <c r="D207" s="450"/>
      <c r="E207" s="51"/>
      <c r="F207" s="50"/>
      <c r="G207" s="446"/>
      <c r="H207" s="447"/>
      <c r="I207" s="447"/>
      <c r="J207" s="448"/>
      <c r="K207" s="2">
        <f t="shared" si="10"/>
        <v>6</v>
      </c>
      <c r="L207" s="2" t="str">
        <f t="shared" si="11"/>
        <v>Yes</v>
      </c>
    </row>
    <row r="208" spans="1:12" ht="15" customHeight="1" x14ac:dyDescent="0.2">
      <c r="A208" s="449"/>
      <c r="B208" s="447"/>
      <c r="C208" s="447"/>
      <c r="D208" s="450"/>
      <c r="E208" s="51"/>
      <c r="F208" s="50"/>
      <c r="G208" s="446"/>
      <c r="H208" s="447"/>
      <c r="I208" s="447"/>
      <c r="J208" s="448"/>
      <c r="K208" s="2">
        <f t="shared" si="10"/>
        <v>6</v>
      </c>
      <c r="L208" s="2" t="str">
        <f t="shared" si="11"/>
        <v>Yes</v>
      </c>
    </row>
    <row r="209" spans="1:12" ht="15" customHeight="1" x14ac:dyDescent="0.2">
      <c r="A209" s="449"/>
      <c r="B209" s="447"/>
      <c r="C209" s="447"/>
      <c r="D209" s="450"/>
      <c r="E209" s="51"/>
      <c r="F209" s="50"/>
      <c r="G209" s="446"/>
      <c r="H209" s="447"/>
      <c r="I209" s="447"/>
      <c r="J209" s="448"/>
      <c r="K209" s="2">
        <f t="shared" si="10"/>
        <v>6</v>
      </c>
      <c r="L209" s="2" t="str">
        <f t="shared" si="11"/>
        <v>Yes</v>
      </c>
    </row>
    <row r="210" spans="1:12" ht="15" customHeight="1" x14ac:dyDescent="0.2">
      <c r="A210" s="449"/>
      <c r="B210" s="447"/>
      <c r="C210" s="447"/>
      <c r="D210" s="450"/>
      <c r="E210" s="51"/>
      <c r="F210" s="50"/>
      <c r="G210" s="446"/>
      <c r="H210" s="447"/>
      <c r="I210" s="447"/>
      <c r="J210" s="448"/>
      <c r="K210" s="2">
        <f t="shared" si="10"/>
        <v>6</v>
      </c>
      <c r="L210" s="2" t="str">
        <f t="shared" si="11"/>
        <v>Yes</v>
      </c>
    </row>
    <row r="211" spans="1:12" ht="15" customHeight="1" x14ac:dyDescent="0.2">
      <c r="A211" s="449"/>
      <c r="B211" s="447"/>
      <c r="C211" s="447"/>
      <c r="D211" s="450"/>
      <c r="E211" s="51"/>
      <c r="F211" s="50"/>
      <c r="G211" s="446"/>
      <c r="H211" s="447"/>
      <c r="I211" s="447"/>
      <c r="J211" s="448"/>
      <c r="K211" s="2">
        <f t="shared" si="10"/>
        <v>6</v>
      </c>
      <c r="L211" s="2" t="str">
        <f t="shared" si="11"/>
        <v>Yes</v>
      </c>
    </row>
    <row r="212" spans="1:12" ht="15" customHeight="1" thickBot="1" x14ac:dyDescent="0.25">
      <c r="A212" s="451" t="s">
        <v>47</v>
      </c>
      <c r="B212" s="452"/>
      <c r="C212" s="452"/>
      <c r="D212" s="452"/>
      <c r="E212" s="453"/>
      <c r="F212" s="454">
        <f>SUM(F187:F211)</f>
        <v>11500</v>
      </c>
      <c r="G212" s="455"/>
      <c r="H212" s="455"/>
      <c r="I212" s="455"/>
      <c r="J212" s="456"/>
      <c r="L212" s="2">
        <f>COUNTIF(L187:L211,"Yes")</f>
        <v>25</v>
      </c>
    </row>
    <row r="213" spans="1:12" ht="15.75" thickTop="1" x14ac:dyDescent="0.2">
      <c r="A213" s="485"/>
      <c r="B213" s="486"/>
      <c r="C213" s="486"/>
      <c r="D213" s="486"/>
      <c r="E213" s="486"/>
      <c r="F213" s="486"/>
      <c r="G213" s="486"/>
      <c r="H213" s="486"/>
      <c r="I213" s="486"/>
      <c r="J213" s="487"/>
    </row>
    <row r="214" spans="1:12" ht="18" customHeight="1" x14ac:dyDescent="0.2">
      <c r="A214" s="457" t="s">
        <v>129</v>
      </c>
      <c r="B214" s="458"/>
      <c r="C214" s="458"/>
      <c r="D214" s="458"/>
      <c r="E214" s="458"/>
      <c r="F214" s="458"/>
      <c r="G214" s="458"/>
      <c r="H214" s="458"/>
      <c r="I214" s="458"/>
      <c r="J214" s="459"/>
    </row>
    <row r="215" spans="1:12" ht="18" customHeight="1" x14ac:dyDescent="0.2">
      <c r="A215" s="457" t="s">
        <v>114</v>
      </c>
      <c r="B215" s="458"/>
      <c r="C215" s="458"/>
      <c r="D215" s="458"/>
      <c r="E215" s="458"/>
      <c r="F215" s="458"/>
      <c r="G215" s="458"/>
      <c r="H215" s="458"/>
      <c r="I215" s="458"/>
      <c r="J215" s="459"/>
    </row>
    <row r="216" spans="1:12" x14ac:dyDescent="0.2">
      <c r="A216" s="466" t="s">
        <v>11</v>
      </c>
      <c r="B216" s="467"/>
      <c r="C216" s="467"/>
      <c r="D216" s="468"/>
      <c r="E216" s="475" t="s">
        <v>115</v>
      </c>
      <c r="F216" s="478" t="s">
        <v>49</v>
      </c>
      <c r="G216" s="479" t="s">
        <v>15</v>
      </c>
      <c r="H216" s="467"/>
      <c r="I216" s="467"/>
      <c r="J216" s="480"/>
    </row>
    <row r="217" spans="1:12" x14ac:dyDescent="0.2">
      <c r="A217" s="469"/>
      <c r="B217" s="470"/>
      <c r="C217" s="470"/>
      <c r="D217" s="471"/>
      <c r="E217" s="476"/>
      <c r="F217" s="476"/>
      <c r="G217" s="481"/>
      <c r="H217" s="470"/>
      <c r="I217" s="470"/>
      <c r="J217" s="482"/>
    </row>
    <row r="218" spans="1:12" x14ac:dyDescent="0.2">
      <c r="A218" s="469"/>
      <c r="B218" s="470"/>
      <c r="C218" s="470"/>
      <c r="D218" s="471"/>
      <c r="E218" s="476"/>
      <c r="F218" s="476"/>
      <c r="G218" s="481"/>
      <c r="H218" s="470"/>
      <c r="I218" s="470"/>
      <c r="J218" s="482"/>
    </row>
    <row r="219" spans="1:12" x14ac:dyDescent="0.2">
      <c r="A219" s="469"/>
      <c r="B219" s="470"/>
      <c r="C219" s="470"/>
      <c r="D219" s="471"/>
      <c r="E219" s="476"/>
      <c r="F219" s="476"/>
      <c r="G219" s="481"/>
      <c r="H219" s="470"/>
      <c r="I219" s="470"/>
      <c r="J219" s="482"/>
    </row>
    <row r="220" spans="1:12" x14ac:dyDescent="0.2">
      <c r="A220" s="469"/>
      <c r="B220" s="470"/>
      <c r="C220" s="470"/>
      <c r="D220" s="471"/>
      <c r="E220" s="476"/>
      <c r="F220" s="476"/>
      <c r="G220" s="481"/>
      <c r="H220" s="470"/>
      <c r="I220" s="470"/>
      <c r="J220" s="482"/>
    </row>
    <row r="221" spans="1:12" x14ac:dyDescent="0.2">
      <c r="A221" s="472"/>
      <c r="B221" s="473"/>
      <c r="C221" s="473"/>
      <c r="D221" s="474"/>
      <c r="E221" s="477"/>
      <c r="F221" s="477"/>
      <c r="G221" s="483"/>
      <c r="H221" s="473"/>
      <c r="I221" s="473"/>
      <c r="J221" s="484"/>
    </row>
    <row r="222" spans="1:12" ht="15" customHeight="1" x14ac:dyDescent="0.2">
      <c r="A222" s="449"/>
      <c r="B222" s="447"/>
      <c r="C222" s="447"/>
      <c r="D222" s="450"/>
      <c r="E222" s="51"/>
      <c r="F222" s="50"/>
      <c r="G222" s="446"/>
      <c r="H222" s="447"/>
      <c r="I222" s="447"/>
      <c r="J222" s="448"/>
    </row>
    <row r="223" spans="1:12" ht="15" customHeight="1" x14ac:dyDescent="0.2">
      <c r="A223" s="449"/>
      <c r="B223" s="447"/>
      <c r="C223" s="447"/>
      <c r="D223" s="450"/>
      <c r="E223" s="51"/>
      <c r="F223" s="50"/>
      <c r="G223" s="446"/>
      <c r="H223" s="447"/>
      <c r="I223" s="447"/>
      <c r="J223" s="448"/>
    </row>
    <row r="224" spans="1:12" ht="15" customHeight="1" x14ac:dyDescent="0.2">
      <c r="A224" s="449"/>
      <c r="B224" s="447"/>
      <c r="C224" s="447"/>
      <c r="D224" s="450"/>
      <c r="E224" s="51"/>
      <c r="F224" s="50"/>
      <c r="G224" s="446"/>
      <c r="H224" s="447"/>
      <c r="I224" s="447"/>
      <c r="J224" s="448"/>
    </row>
    <row r="225" spans="1:10" ht="15" customHeight="1" x14ac:dyDescent="0.2">
      <c r="A225" s="449"/>
      <c r="B225" s="447"/>
      <c r="C225" s="447"/>
      <c r="D225" s="450"/>
      <c r="E225" s="51"/>
      <c r="F225" s="50"/>
      <c r="G225" s="446"/>
      <c r="H225" s="447"/>
      <c r="I225" s="447"/>
      <c r="J225" s="448"/>
    </row>
    <row r="226" spans="1:10" ht="15" customHeight="1" x14ac:dyDescent="0.2">
      <c r="A226" s="449"/>
      <c r="B226" s="447"/>
      <c r="C226" s="447"/>
      <c r="D226" s="450"/>
      <c r="E226" s="51"/>
      <c r="F226" s="50"/>
      <c r="G226" s="446"/>
      <c r="H226" s="447"/>
      <c r="I226" s="447"/>
      <c r="J226" s="448"/>
    </row>
    <row r="227" spans="1:10" ht="15" customHeight="1" x14ac:dyDescent="0.2">
      <c r="A227" s="449"/>
      <c r="B227" s="447"/>
      <c r="C227" s="447"/>
      <c r="D227" s="450"/>
      <c r="E227" s="51"/>
      <c r="F227" s="50"/>
      <c r="G227" s="446"/>
      <c r="H227" s="447"/>
      <c r="I227" s="447"/>
      <c r="J227" s="448"/>
    </row>
    <row r="228" spans="1:10" ht="15" customHeight="1" x14ac:dyDescent="0.2">
      <c r="A228" s="449"/>
      <c r="B228" s="447"/>
      <c r="C228" s="447"/>
      <c r="D228" s="450"/>
      <c r="E228" s="51"/>
      <c r="F228" s="50"/>
      <c r="G228" s="446"/>
      <c r="H228" s="447"/>
      <c r="I228" s="447"/>
      <c r="J228" s="448"/>
    </row>
    <row r="229" spans="1:10" ht="15" customHeight="1" x14ac:dyDescent="0.2">
      <c r="A229" s="449"/>
      <c r="B229" s="447"/>
      <c r="C229" s="447"/>
      <c r="D229" s="450"/>
      <c r="E229" s="51"/>
      <c r="F229" s="50"/>
      <c r="G229" s="446"/>
      <c r="H229" s="447"/>
      <c r="I229" s="447"/>
      <c r="J229" s="448"/>
    </row>
    <row r="230" spans="1:10" ht="15" customHeight="1" x14ac:dyDescent="0.2">
      <c r="A230" s="449"/>
      <c r="B230" s="447"/>
      <c r="C230" s="447"/>
      <c r="D230" s="450"/>
      <c r="E230" s="51"/>
      <c r="F230" s="50"/>
      <c r="G230" s="446"/>
      <c r="H230" s="447"/>
      <c r="I230" s="447"/>
      <c r="J230" s="448"/>
    </row>
    <row r="231" spans="1:10" ht="15" customHeight="1" x14ac:dyDescent="0.2">
      <c r="A231" s="449"/>
      <c r="B231" s="447"/>
      <c r="C231" s="447"/>
      <c r="D231" s="450"/>
      <c r="E231" s="51"/>
      <c r="F231" s="50"/>
      <c r="G231" s="446"/>
      <c r="H231" s="447"/>
      <c r="I231" s="447"/>
      <c r="J231" s="448"/>
    </row>
    <row r="232" spans="1:10" ht="15" customHeight="1" x14ac:dyDescent="0.2">
      <c r="A232" s="449"/>
      <c r="B232" s="447"/>
      <c r="C232" s="447"/>
      <c r="D232" s="450"/>
      <c r="E232" s="51"/>
      <c r="F232" s="50"/>
      <c r="G232" s="446"/>
      <c r="H232" s="447"/>
      <c r="I232" s="447"/>
      <c r="J232" s="448"/>
    </row>
    <row r="233" spans="1:10" ht="15" customHeight="1" x14ac:dyDescent="0.2">
      <c r="A233" s="449"/>
      <c r="B233" s="447"/>
      <c r="C233" s="447"/>
      <c r="D233" s="450"/>
      <c r="E233" s="51"/>
      <c r="F233" s="50"/>
      <c r="G233" s="446"/>
      <c r="H233" s="447"/>
      <c r="I233" s="447"/>
      <c r="J233" s="448"/>
    </row>
    <row r="234" spans="1:10" ht="15" customHeight="1" x14ac:dyDescent="0.2">
      <c r="A234" s="449"/>
      <c r="B234" s="447"/>
      <c r="C234" s="447"/>
      <c r="D234" s="450"/>
      <c r="E234" s="51"/>
      <c r="F234" s="50"/>
      <c r="G234" s="446"/>
      <c r="H234" s="447"/>
      <c r="I234" s="447"/>
      <c r="J234" s="448"/>
    </row>
    <row r="235" spans="1:10" ht="15" customHeight="1" x14ac:dyDescent="0.2">
      <c r="A235" s="449"/>
      <c r="B235" s="447"/>
      <c r="C235" s="447"/>
      <c r="D235" s="450"/>
      <c r="E235" s="51"/>
      <c r="F235" s="50"/>
      <c r="G235" s="446"/>
      <c r="H235" s="447"/>
      <c r="I235" s="447"/>
      <c r="J235" s="448"/>
    </row>
    <row r="236" spans="1:10" ht="15" customHeight="1" x14ac:dyDescent="0.2">
      <c r="A236" s="449"/>
      <c r="B236" s="447"/>
      <c r="C236" s="447"/>
      <c r="D236" s="450"/>
      <c r="E236" s="51"/>
      <c r="F236" s="50"/>
      <c r="G236" s="446"/>
      <c r="H236" s="447"/>
      <c r="I236" s="447"/>
      <c r="J236" s="448"/>
    </row>
    <row r="237" spans="1:10" ht="15" customHeight="1" x14ac:dyDescent="0.2">
      <c r="A237" s="449"/>
      <c r="B237" s="447"/>
      <c r="C237" s="447"/>
      <c r="D237" s="450"/>
      <c r="E237" s="51"/>
      <c r="F237" s="50"/>
      <c r="G237" s="446"/>
      <c r="H237" s="447"/>
      <c r="I237" s="447"/>
      <c r="J237" s="448"/>
    </row>
    <row r="238" spans="1:10" ht="15" customHeight="1" x14ac:dyDescent="0.2">
      <c r="A238" s="449"/>
      <c r="B238" s="447"/>
      <c r="C238" s="447"/>
      <c r="D238" s="450"/>
      <c r="E238" s="51"/>
      <c r="F238" s="50"/>
      <c r="G238" s="446"/>
      <c r="H238" s="447"/>
      <c r="I238" s="447"/>
      <c r="J238" s="448"/>
    </row>
    <row r="239" spans="1:10" ht="15" customHeight="1" x14ac:dyDescent="0.2">
      <c r="A239" s="449"/>
      <c r="B239" s="447"/>
      <c r="C239" s="447"/>
      <c r="D239" s="450"/>
      <c r="E239" s="51"/>
      <c r="F239" s="50"/>
      <c r="G239" s="446"/>
      <c r="H239" s="447"/>
      <c r="I239" s="447"/>
      <c r="J239" s="448"/>
    </row>
    <row r="240" spans="1:10" ht="15" customHeight="1" x14ac:dyDescent="0.2">
      <c r="A240" s="449"/>
      <c r="B240" s="447"/>
      <c r="C240" s="447"/>
      <c r="D240" s="450"/>
      <c r="E240" s="51"/>
      <c r="F240" s="50"/>
      <c r="G240" s="446"/>
      <c r="H240" s="447"/>
      <c r="I240" s="447"/>
      <c r="J240" s="448"/>
    </row>
    <row r="241" spans="1:10" ht="15" customHeight="1" x14ac:dyDescent="0.2">
      <c r="A241" s="449"/>
      <c r="B241" s="447"/>
      <c r="C241" s="447"/>
      <c r="D241" s="450"/>
      <c r="E241" s="51"/>
      <c r="F241" s="50"/>
      <c r="G241" s="446"/>
      <c r="H241" s="447"/>
      <c r="I241" s="447"/>
      <c r="J241" s="448"/>
    </row>
    <row r="242" spans="1:10" ht="15" customHeight="1" x14ac:dyDescent="0.2">
      <c r="A242" s="449"/>
      <c r="B242" s="447"/>
      <c r="C242" s="447"/>
      <c r="D242" s="450"/>
      <c r="E242" s="51"/>
      <c r="F242" s="50"/>
      <c r="G242" s="446"/>
      <c r="H242" s="447"/>
      <c r="I242" s="447"/>
      <c r="J242" s="448"/>
    </row>
    <row r="243" spans="1:10" ht="15" customHeight="1" x14ac:dyDescent="0.2">
      <c r="A243" s="449"/>
      <c r="B243" s="447"/>
      <c r="C243" s="447"/>
      <c r="D243" s="450"/>
      <c r="E243" s="51"/>
      <c r="F243" s="50"/>
      <c r="G243" s="446"/>
      <c r="H243" s="447"/>
      <c r="I243" s="447"/>
      <c r="J243" s="448"/>
    </row>
    <row r="244" spans="1:10" ht="15" customHeight="1" x14ac:dyDescent="0.2">
      <c r="A244" s="449"/>
      <c r="B244" s="447"/>
      <c r="C244" s="447"/>
      <c r="D244" s="450"/>
      <c r="E244" s="51"/>
      <c r="F244" s="50"/>
      <c r="G244" s="446"/>
      <c r="H244" s="447"/>
      <c r="I244" s="447"/>
      <c r="J244" s="448"/>
    </row>
    <row r="245" spans="1:10" ht="15" customHeight="1" x14ac:dyDescent="0.2">
      <c r="A245" s="449"/>
      <c r="B245" s="447"/>
      <c r="C245" s="447"/>
      <c r="D245" s="450"/>
      <c r="E245" s="51"/>
      <c r="F245" s="50"/>
      <c r="G245" s="446"/>
      <c r="H245" s="447"/>
      <c r="I245" s="447"/>
      <c r="J245" s="448"/>
    </row>
    <row r="246" spans="1:10" ht="15" customHeight="1" x14ac:dyDescent="0.2">
      <c r="A246" s="449"/>
      <c r="B246" s="447"/>
      <c r="C246" s="447"/>
      <c r="D246" s="450"/>
      <c r="E246" s="51"/>
      <c r="F246" s="50"/>
      <c r="G246" s="446"/>
      <c r="H246" s="447"/>
      <c r="I246" s="447"/>
      <c r="J246" s="448"/>
    </row>
    <row r="247" spans="1:10" ht="13.5" thickBot="1" x14ac:dyDescent="0.25">
      <c r="A247" s="547" t="s">
        <v>130</v>
      </c>
      <c r="B247" s="548"/>
      <c r="C247" s="548"/>
      <c r="D247" s="548"/>
      <c r="E247" s="549"/>
      <c r="F247" s="550">
        <f>SUM(F222:F246)</f>
        <v>0</v>
      </c>
      <c r="G247" s="551"/>
      <c r="H247" s="551"/>
      <c r="I247" s="551"/>
      <c r="J247" s="552"/>
    </row>
  </sheetData>
  <sheetProtection password="BE25" sheet="1" objects="1" scenarios="1" formatRows="0" selectLockedCells="1"/>
  <mergeCells count="415">
    <mergeCell ref="A231:D231"/>
    <mergeCell ref="G231:J231"/>
    <mergeCell ref="A232:D232"/>
    <mergeCell ref="G232:J232"/>
    <mergeCell ref="A233:D233"/>
    <mergeCell ref="G233:J233"/>
    <mergeCell ref="A224:D224"/>
    <mergeCell ref="G224:J224"/>
    <mergeCell ref="A244:D244"/>
    <mergeCell ref="G244:J244"/>
    <mergeCell ref="A229:D229"/>
    <mergeCell ref="G229:J229"/>
    <mergeCell ref="A230:D230"/>
    <mergeCell ref="G230:J230"/>
    <mergeCell ref="A245:D245"/>
    <mergeCell ref="G245:J245"/>
    <mergeCell ref="A246:D246"/>
    <mergeCell ref="G246:J246"/>
    <mergeCell ref="A247:E247"/>
    <mergeCell ref="F247:J247"/>
    <mergeCell ref="A241:D241"/>
    <mergeCell ref="G241:J241"/>
    <mergeCell ref="A242:D242"/>
    <mergeCell ref="G242:J242"/>
    <mergeCell ref="A243:D243"/>
    <mergeCell ref="G243:J243"/>
    <mergeCell ref="A12:B12"/>
    <mergeCell ref="A13:B13"/>
    <mergeCell ref="A14:B14"/>
    <mergeCell ref="A15:B15"/>
    <mergeCell ref="A16:B16"/>
    <mergeCell ref="A17:B17"/>
    <mergeCell ref="A18:B18"/>
    <mergeCell ref="A19:B19"/>
    <mergeCell ref="A20:B20"/>
    <mergeCell ref="A36:E36"/>
    <mergeCell ref="A108:J109"/>
    <mergeCell ref="A239:D239"/>
    <mergeCell ref="G239:J239"/>
    <mergeCell ref="A240:D240"/>
    <mergeCell ref="G240:J240"/>
    <mergeCell ref="A234:D234"/>
    <mergeCell ref="G234:J234"/>
    <mergeCell ref="A235:D235"/>
    <mergeCell ref="G235:J235"/>
    <mergeCell ref="A236:D236"/>
    <mergeCell ref="G236:J236"/>
    <mergeCell ref="A237:D237"/>
    <mergeCell ref="G237:J237"/>
    <mergeCell ref="A238:D238"/>
    <mergeCell ref="G238:J238"/>
    <mergeCell ref="A225:D225"/>
    <mergeCell ref="G225:J225"/>
    <mergeCell ref="A226:D226"/>
    <mergeCell ref="G226:J226"/>
    <mergeCell ref="A227:D227"/>
    <mergeCell ref="G227:J227"/>
    <mergeCell ref="A228:D228"/>
    <mergeCell ref="G228:J228"/>
    <mergeCell ref="A215:J215"/>
    <mergeCell ref="A216:D221"/>
    <mergeCell ref="E216:E221"/>
    <mergeCell ref="F216:F221"/>
    <mergeCell ref="G216:J221"/>
    <mergeCell ref="A222:D222"/>
    <mergeCell ref="G222:J222"/>
    <mergeCell ref="A223:D223"/>
    <mergeCell ref="G223:J223"/>
    <mergeCell ref="A51:D51"/>
    <mergeCell ref="A52:D52"/>
    <mergeCell ref="A53:D53"/>
    <mergeCell ref="A57:D57"/>
    <mergeCell ref="A58:D58"/>
    <mergeCell ref="A59:D59"/>
    <mergeCell ref="A56:D56"/>
    <mergeCell ref="A213:J213"/>
    <mergeCell ref="A214:J214"/>
    <mergeCell ref="G53:J53"/>
    <mergeCell ref="A61:D61"/>
    <mergeCell ref="G67:J67"/>
    <mergeCell ref="G68:J68"/>
    <mergeCell ref="A68:D68"/>
    <mergeCell ref="G59:J59"/>
    <mergeCell ref="A63:D63"/>
    <mergeCell ref="A64:D64"/>
    <mergeCell ref="G60:J60"/>
    <mergeCell ref="G91:J91"/>
    <mergeCell ref="A92:D92"/>
    <mergeCell ref="G92:J92"/>
    <mergeCell ref="A91:D91"/>
    <mergeCell ref="G85:J85"/>
    <mergeCell ref="A86:D86"/>
    <mergeCell ref="A66:D66"/>
    <mergeCell ref="G83:J83"/>
    <mergeCell ref="A84:D84"/>
    <mergeCell ref="G84:J84"/>
    <mergeCell ref="F71:J71"/>
    <mergeCell ref="A82:D82"/>
    <mergeCell ref="G82:J82"/>
    <mergeCell ref="A81:D81"/>
    <mergeCell ref="G81:J81"/>
    <mergeCell ref="A83:D83"/>
    <mergeCell ref="G70:J70"/>
    <mergeCell ref="A70:D70"/>
    <mergeCell ref="G69:J69"/>
    <mergeCell ref="G87:J87"/>
    <mergeCell ref="A88:D88"/>
    <mergeCell ref="G88:J88"/>
    <mergeCell ref="A87:D87"/>
    <mergeCell ref="A89:D89"/>
    <mergeCell ref="G89:J89"/>
    <mergeCell ref="A90:D90"/>
    <mergeCell ref="G90:J90"/>
    <mergeCell ref="A67:D67"/>
    <mergeCell ref="G86:J86"/>
    <mergeCell ref="A72:J72"/>
    <mergeCell ref="A73:J73"/>
    <mergeCell ref="A85:D85"/>
    <mergeCell ref="G55:J55"/>
    <mergeCell ref="G48:J48"/>
    <mergeCell ref="G49:J49"/>
    <mergeCell ref="G50:J50"/>
    <mergeCell ref="G57:J57"/>
    <mergeCell ref="G58:J58"/>
    <mergeCell ref="G47:J47"/>
    <mergeCell ref="E75:E80"/>
    <mergeCell ref="A74:J74"/>
    <mergeCell ref="A75:D80"/>
    <mergeCell ref="F75:F80"/>
    <mergeCell ref="G75:J80"/>
    <mergeCell ref="G56:J56"/>
    <mergeCell ref="G51:J51"/>
    <mergeCell ref="G52:J52"/>
    <mergeCell ref="G54:J54"/>
    <mergeCell ref="A60:D60"/>
    <mergeCell ref="G64:J64"/>
    <mergeCell ref="G65:J65"/>
    <mergeCell ref="G63:J63"/>
    <mergeCell ref="G61:J61"/>
    <mergeCell ref="G62:J62"/>
    <mergeCell ref="A65:D65"/>
    <mergeCell ref="G66:J66"/>
    <mergeCell ref="A11:B11"/>
    <mergeCell ref="G11:J11"/>
    <mergeCell ref="A39:J39"/>
    <mergeCell ref="F40:F45"/>
    <mergeCell ref="E40:E45"/>
    <mergeCell ref="F36:I36"/>
    <mergeCell ref="A37:J37"/>
    <mergeCell ref="A38:J38"/>
    <mergeCell ref="G40:J45"/>
    <mergeCell ref="G32:J32"/>
    <mergeCell ref="A33:B33"/>
    <mergeCell ref="G33:J33"/>
    <mergeCell ref="A34:B34"/>
    <mergeCell ref="G34:J34"/>
    <mergeCell ref="G28:J28"/>
    <mergeCell ref="A29:B29"/>
    <mergeCell ref="G29:J29"/>
    <mergeCell ref="A30:B30"/>
    <mergeCell ref="G30:J30"/>
    <mergeCell ref="G12:J12"/>
    <mergeCell ref="G13:J13"/>
    <mergeCell ref="G14:J14"/>
    <mergeCell ref="G15:J15"/>
    <mergeCell ref="G16:J16"/>
    <mergeCell ref="A5:J6"/>
    <mergeCell ref="A7:B10"/>
    <mergeCell ref="C7:C10"/>
    <mergeCell ref="D7:D10"/>
    <mergeCell ref="E7:E10"/>
    <mergeCell ref="F7:F10"/>
    <mergeCell ref="G7:J10"/>
    <mergeCell ref="A1:J2"/>
    <mergeCell ref="A3:J4"/>
    <mergeCell ref="A93:D93"/>
    <mergeCell ref="G93:J93"/>
    <mergeCell ref="A94:D94"/>
    <mergeCell ref="G94:J94"/>
    <mergeCell ref="G95:J95"/>
    <mergeCell ref="A96:D96"/>
    <mergeCell ref="A27:B27"/>
    <mergeCell ref="G27:J27"/>
    <mergeCell ref="A28:B28"/>
    <mergeCell ref="A35:B35"/>
    <mergeCell ref="G35:J35"/>
    <mergeCell ref="A32:B32"/>
    <mergeCell ref="A46:D46"/>
    <mergeCell ref="A47:D47"/>
    <mergeCell ref="A48:D48"/>
    <mergeCell ref="A40:D45"/>
    <mergeCell ref="G46:J46"/>
    <mergeCell ref="A49:D49"/>
    <mergeCell ref="A50:D50"/>
    <mergeCell ref="A54:D54"/>
    <mergeCell ref="A55:D55"/>
    <mergeCell ref="A62:D62"/>
    <mergeCell ref="A71:E71"/>
    <mergeCell ref="A69:D69"/>
    <mergeCell ref="G96:J96"/>
    <mergeCell ref="A95:D95"/>
    <mergeCell ref="A97:D97"/>
    <mergeCell ref="G97:J97"/>
    <mergeCell ref="A103:D103"/>
    <mergeCell ref="G103:J103"/>
    <mergeCell ref="A98:D98"/>
    <mergeCell ref="G98:J98"/>
    <mergeCell ref="A99:D99"/>
    <mergeCell ref="G99:J99"/>
    <mergeCell ref="A104:D104"/>
    <mergeCell ref="G104:J104"/>
    <mergeCell ref="A105:D105"/>
    <mergeCell ref="G105:J105"/>
    <mergeCell ref="A100:D100"/>
    <mergeCell ref="G100:J100"/>
    <mergeCell ref="A101:D101"/>
    <mergeCell ref="G101:J101"/>
    <mergeCell ref="A102:D102"/>
    <mergeCell ref="G102:J102"/>
    <mergeCell ref="A107:J107"/>
    <mergeCell ref="A110:J110"/>
    <mergeCell ref="A119:D119"/>
    <mergeCell ref="G119:J119"/>
    <mergeCell ref="A126:D126"/>
    <mergeCell ref="G126:J126"/>
    <mergeCell ref="A106:E106"/>
    <mergeCell ref="F106:J106"/>
    <mergeCell ref="G111:J116"/>
    <mergeCell ref="A117:D117"/>
    <mergeCell ref="G117:J117"/>
    <mergeCell ref="A118:D118"/>
    <mergeCell ref="G118:J118"/>
    <mergeCell ref="E111:E116"/>
    <mergeCell ref="F111:F116"/>
    <mergeCell ref="A111:D116"/>
    <mergeCell ref="A120:D120"/>
    <mergeCell ref="G120:J120"/>
    <mergeCell ref="A121:D121"/>
    <mergeCell ref="G121:J121"/>
    <mergeCell ref="A122:D122"/>
    <mergeCell ref="G122:J122"/>
    <mergeCell ref="A127:D127"/>
    <mergeCell ref="G127:J127"/>
    <mergeCell ref="A128:D128"/>
    <mergeCell ref="G128:J128"/>
    <mergeCell ref="A123:D123"/>
    <mergeCell ref="G123:J123"/>
    <mergeCell ref="A124:D124"/>
    <mergeCell ref="G124:J124"/>
    <mergeCell ref="A125:D125"/>
    <mergeCell ref="G125:J125"/>
    <mergeCell ref="A140:D140"/>
    <mergeCell ref="G140:J140"/>
    <mergeCell ref="A129:D129"/>
    <mergeCell ref="G129:J129"/>
    <mergeCell ref="A130:D130"/>
    <mergeCell ref="G130:J130"/>
    <mergeCell ref="A131:D131"/>
    <mergeCell ref="G131:J131"/>
    <mergeCell ref="A132:D132"/>
    <mergeCell ref="G132:J132"/>
    <mergeCell ref="A133:D133"/>
    <mergeCell ref="G133:J133"/>
    <mergeCell ref="A134:D134"/>
    <mergeCell ref="G134:J134"/>
    <mergeCell ref="A135:D135"/>
    <mergeCell ref="G135:J135"/>
    <mergeCell ref="A136:D136"/>
    <mergeCell ref="G136:J136"/>
    <mergeCell ref="A137:D137"/>
    <mergeCell ref="G137:J137"/>
    <mergeCell ref="A138:D138"/>
    <mergeCell ref="G138:J138"/>
    <mergeCell ref="A139:D139"/>
    <mergeCell ref="G139:J139"/>
    <mergeCell ref="A152:D152"/>
    <mergeCell ref="G152:J152"/>
    <mergeCell ref="A153:D153"/>
    <mergeCell ref="A141:D141"/>
    <mergeCell ref="G141:J141"/>
    <mergeCell ref="A142:E142"/>
    <mergeCell ref="F142:J142"/>
    <mergeCell ref="A145:J145"/>
    <mergeCell ref="A146:D151"/>
    <mergeCell ref="E146:E151"/>
    <mergeCell ref="F146:F151"/>
    <mergeCell ref="G146:J151"/>
    <mergeCell ref="A144:J144"/>
    <mergeCell ref="A143:J143"/>
    <mergeCell ref="A163:D163"/>
    <mergeCell ref="G163:J163"/>
    <mergeCell ref="A158:D158"/>
    <mergeCell ref="G158:J158"/>
    <mergeCell ref="A159:D159"/>
    <mergeCell ref="G159:J159"/>
    <mergeCell ref="A160:D160"/>
    <mergeCell ref="G160:J160"/>
    <mergeCell ref="G153:J153"/>
    <mergeCell ref="A154:D154"/>
    <mergeCell ref="G154:J154"/>
    <mergeCell ref="A161:D161"/>
    <mergeCell ref="G161:J161"/>
    <mergeCell ref="A162:D162"/>
    <mergeCell ref="G162:J162"/>
    <mergeCell ref="A155:D155"/>
    <mergeCell ref="G155:J155"/>
    <mergeCell ref="A156:D156"/>
    <mergeCell ref="G156:J156"/>
    <mergeCell ref="A157:D157"/>
    <mergeCell ref="G157:J157"/>
    <mergeCell ref="A175:D175"/>
    <mergeCell ref="G175:J175"/>
    <mergeCell ref="A164:D164"/>
    <mergeCell ref="G164:J164"/>
    <mergeCell ref="A165:D165"/>
    <mergeCell ref="G165:J165"/>
    <mergeCell ref="A166:D166"/>
    <mergeCell ref="G166:J166"/>
    <mergeCell ref="A167:D167"/>
    <mergeCell ref="G167:J167"/>
    <mergeCell ref="A168:D168"/>
    <mergeCell ref="G168:J168"/>
    <mergeCell ref="A169:D169"/>
    <mergeCell ref="G169:J169"/>
    <mergeCell ref="A170:D170"/>
    <mergeCell ref="G170:J170"/>
    <mergeCell ref="A171:D171"/>
    <mergeCell ref="G171:J171"/>
    <mergeCell ref="A172:D172"/>
    <mergeCell ref="G172:J172"/>
    <mergeCell ref="A173:D173"/>
    <mergeCell ref="G173:J173"/>
    <mergeCell ref="A174:D174"/>
    <mergeCell ref="G174:J174"/>
    <mergeCell ref="A179:J179"/>
    <mergeCell ref="A195:D195"/>
    <mergeCell ref="G195:J195"/>
    <mergeCell ref="A176:D176"/>
    <mergeCell ref="G176:J176"/>
    <mergeCell ref="A177:E177"/>
    <mergeCell ref="F177:J177"/>
    <mergeCell ref="A180:J180"/>
    <mergeCell ref="A181:D186"/>
    <mergeCell ref="E181:E186"/>
    <mergeCell ref="F181:F186"/>
    <mergeCell ref="G181:J186"/>
    <mergeCell ref="A178:J178"/>
    <mergeCell ref="A189:D189"/>
    <mergeCell ref="G189:J189"/>
    <mergeCell ref="A190:D190"/>
    <mergeCell ref="G190:J190"/>
    <mergeCell ref="A191:D191"/>
    <mergeCell ref="G191:J191"/>
    <mergeCell ref="A192:D192"/>
    <mergeCell ref="G192:J192"/>
    <mergeCell ref="A193:D193"/>
    <mergeCell ref="G193:J193"/>
    <mergeCell ref="A194:D194"/>
    <mergeCell ref="G194:J194"/>
    <mergeCell ref="A187:D187"/>
    <mergeCell ref="G187:J187"/>
    <mergeCell ref="A188:D188"/>
    <mergeCell ref="G188:J188"/>
    <mergeCell ref="A198:D198"/>
    <mergeCell ref="G198:J198"/>
    <mergeCell ref="A199:D199"/>
    <mergeCell ref="G199:J199"/>
    <mergeCell ref="A200:D200"/>
    <mergeCell ref="G200:J200"/>
    <mergeCell ref="A196:D196"/>
    <mergeCell ref="G196:J196"/>
    <mergeCell ref="A197:D197"/>
    <mergeCell ref="G197:J197"/>
    <mergeCell ref="G205:J205"/>
    <mergeCell ref="A206:D206"/>
    <mergeCell ref="G206:J206"/>
    <mergeCell ref="A201:D201"/>
    <mergeCell ref="G201:J201"/>
    <mergeCell ref="A202:D202"/>
    <mergeCell ref="A204:D204"/>
    <mergeCell ref="G204:J204"/>
    <mergeCell ref="A205:D205"/>
    <mergeCell ref="G202:J202"/>
    <mergeCell ref="A203:D203"/>
    <mergeCell ref="G203:J203"/>
    <mergeCell ref="A212:E212"/>
    <mergeCell ref="F212:J212"/>
    <mergeCell ref="A207:D207"/>
    <mergeCell ref="G207:J207"/>
    <mergeCell ref="A208:D208"/>
    <mergeCell ref="G208:J208"/>
    <mergeCell ref="A209:D209"/>
    <mergeCell ref="G209:J209"/>
    <mergeCell ref="A210:D210"/>
    <mergeCell ref="G210:J210"/>
    <mergeCell ref="A211:D211"/>
    <mergeCell ref="G211:J211"/>
    <mergeCell ref="G17:J17"/>
    <mergeCell ref="A31:B31"/>
    <mergeCell ref="G31:J31"/>
    <mergeCell ref="G18:J18"/>
    <mergeCell ref="G19:J19"/>
    <mergeCell ref="G20:J20"/>
    <mergeCell ref="G21:J21"/>
    <mergeCell ref="G22:J22"/>
    <mergeCell ref="G23:J23"/>
    <mergeCell ref="G24:J24"/>
    <mergeCell ref="G25:J25"/>
    <mergeCell ref="G26:J26"/>
    <mergeCell ref="A21:B21"/>
    <mergeCell ref="A22:B22"/>
    <mergeCell ref="A23:B23"/>
    <mergeCell ref="A24:B24"/>
    <mergeCell ref="A25:B25"/>
    <mergeCell ref="A26:B26"/>
  </mergeCells>
  <dataValidations xWindow="1052" yWindow="459" count="5">
    <dataValidation type="textLength" operator="lessThan" allowBlank="1" showInputMessage="1" showErrorMessage="1" errorTitle="Too Much Text" error="Provide a brief description using no more than 100 characters here.  A more full description should be included on the summary worksheet (tab 5)." sqref="G46:J70 G81:J105 G117:J141 G152:J176 G187:J211 G11:J35 G222:J246">
      <formula1>101</formula1>
    </dataValidation>
    <dataValidation allowBlank="1" showErrorMessage="1" sqref="F46:F70 F81:F105 F117:F141 F152:F176 F187:F211 F222:F246"/>
    <dataValidation type="list" allowBlank="1" showInputMessage="1" showErrorMessage="1" sqref="E222:E246">
      <formula1>indirect</formula1>
    </dataValidation>
    <dataValidation allowBlank="1" showInputMessage="1" showErrorMessage="1" promptTitle="Total Amount" prompt="Input the total amount of these funds being used to fund this individual's salary and benefits." sqref="F11:F35"/>
    <dataValidation type="list" allowBlank="1" showInputMessage="1" showErrorMessage="1" sqref="D11:D35 E46:E70 E81:E105 E117:E141 E152:E176 E187:E211">
      <formula1>categories</formula1>
    </dataValidation>
  </dataValidations>
  <pageMargins left="0.75" right="0.75" top="1" bottom="1" header="0.5" footer="0.5"/>
  <pageSetup scale="80" fitToWidth="0" fitToHeight="0" orientation="landscape" r:id="rId1"/>
  <headerFooter alignWithMargins="0">
    <oddHeader>&amp;LSY 2012-2013 21st CCLC Application&amp;C&amp;A&amp;R&amp;P of &amp;N</oddHeader>
  </headerFooter>
  <rowBreaks count="6" manualBreakCount="6">
    <brk id="37" max="9" man="1"/>
    <brk id="72" max="9" man="1"/>
    <brk id="107" max="9" man="1"/>
    <brk id="143" max="9" man="1"/>
    <brk id="178" max="9" man="1"/>
    <brk id="213"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56"/>
  <sheetViews>
    <sheetView topLeftCell="A28" zoomScaleNormal="100" workbookViewId="0">
      <selection activeCell="K1" sqref="K1"/>
    </sheetView>
  </sheetViews>
  <sheetFormatPr defaultColWidth="9.140625" defaultRowHeight="12.75" x14ac:dyDescent="0.2"/>
  <cols>
    <col min="1" max="10" width="15.7109375" style="2" customWidth="1"/>
    <col min="11" max="16384" width="9.140625" style="2"/>
  </cols>
  <sheetData>
    <row r="1" spans="1:10" ht="13.5" customHeight="1" x14ac:dyDescent="0.2">
      <c r="A1" s="568" t="s">
        <v>147</v>
      </c>
      <c r="B1" s="569"/>
      <c r="C1" s="569"/>
      <c r="D1" s="553" t="s">
        <v>18</v>
      </c>
      <c r="E1" s="554"/>
      <c r="F1" s="554"/>
      <c r="G1" s="554"/>
      <c r="H1" s="554"/>
      <c r="I1" s="555"/>
      <c r="J1" s="562" t="s">
        <v>144</v>
      </c>
    </row>
    <row r="2" spans="1:10" ht="12.75" customHeight="1" x14ac:dyDescent="0.2">
      <c r="A2" s="570"/>
      <c r="B2" s="571"/>
      <c r="C2" s="571"/>
      <c r="D2" s="556"/>
      <c r="E2" s="557"/>
      <c r="F2" s="557"/>
      <c r="G2" s="557"/>
      <c r="H2" s="557"/>
      <c r="I2" s="558"/>
      <c r="J2" s="512"/>
    </row>
    <row r="3" spans="1:10" ht="12.75" customHeight="1" x14ac:dyDescent="0.2">
      <c r="A3" s="570"/>
      <c r="B3" s="571"/>
      <c r="C3" s="571"/>
      <c r="D3" s="556"/>
      <c r="E3" s="557"/>
      <c r="F3" s="557"/>
      <c r="G3" s="557"/>
      <c r="H3" s="557"/>
      <c r="I3" s="558"/>
      <c r="J3" s="512"/>
    </row>
    <row r="4" spans="1:10" ht="13.5" customHeight="1" thickBot="1" x14ac:dyDescent="0.25">
      <c r="A4" s="570"/>
      <c r="B4" s="571"/>
      <c r="C4" s="571"/>
      <c r="D4" s="559"/>
      <c r="E4" s="560"/>
      <c r="F4" s="560"/>
      <c r="G4" s="560"/>
      <c r="H4" s="560"/>
      <c r="I4" s="561"/>
      <c r="J4" s="512"/>
    </row>
    <row r="5" spans="1:10" ht="12.75" customHeight="1" x14ac:dyDescent="0.2">
      <c r="A5" s="570"/>
      <c r="B5" s="571"/>
      <c r="C5" s="571"/>
      <c r="D5" s="592" t="s">
        <v>19</v>
      </c>
      <c r="E5" s="592" t="s">
        <v>20</v>
      </c>
      <c r="F5" s="592" t="s">
        <v>52</v>
      </c>
      <c r="G5" s="592" t="s">
        <v>53</v>
      </c>
      <c r="H5" s="592" t="s">
        <v>23</v>
      </c>
      <c r="I5" s="592" t="s">
        <v>50</v>
      </c>
      <c r="J5" s="512"/>
    </row>
    <row r="6" spans="1:10" ht="12.75" customHeight="1" x14ac:dyDescent="0.2">
      <c r="A6" s="570"/>
      <c r="B6" s="571"/>
      <c r="C6" s="571"/>
      <c r="D6" s="593"/>
      <c r="E6" s="593"/>
      <c r="F6" s="593"/>
      <c r="G6" s="593"/>
      <c r="H6" s="593"/>
      <c r="I6" s="593"/>
      <c r="J6" s="512"/>
    </row>
    <row r="7" spans="1:10" ht="12.75" customHeight="1" x14ac:dyDescent="0.2">
      <c r="A7" s="570"/>
      <c r="B7" s="571"/>
      <c r="C7" s="571"/>
      <c r="D7" s="593"/>
      <c r="E7" s="593"/>
      <c r="F7" s="593"/>
      <c r="G7" s="593"/>
      <c r="H7" s="593"/>
      <c r="I7" s="593"/>
      <c r="J7" s="512"/>
    </row>
    <row r="8" spans="1:10" ht="13.5" customHeight="1" thickBot="1" x14ac:dyDescent="0.25">
      <c r="A8" s="572"/>
      <c r="B8" s="571"/>
      <c r="C8" s="571"/>
      <c r="D8" s="593"/>
      <c r="E8" s="593"/>
      <c r="F8" s="593"/>
      <c r="G8" s="593"/>
      <c r="H8" s="593"/>
      <c r="I8" s="593"/>
      <c r="J8" s="563"/>
    </row>
    <row r="9" spans="1:10" ht="12.75" customHeight="1" x14ac:dyDescent="0.2">
      <c r="A9" s="594" t="s">
        <v>25</v>
      </c>
      <c r="B9" s="576" t="s">
        <v>12</v>
      </c>
      <c r="C9" s="577"/>
      <c r="D9" s="573">
        <f>SUMIF('Year 1 Budget Narrative'!D11:D35,"Instruction",'Year 1 Budget Narrative'!F11:F35)</f>
        <v>0</v>
      </c>
      <c r="E9" s="573">
        <f>SUMIF('Year 1 Budget Narrative'!E46:E70,"Instruction",'Year 1 Budget Narrative'!F46:F70)</f>
        <v>0</v>
      </c>
      <c r="F9" s="573">
        <f>SUMIF('Year 1 Budget Narrative'!E81:E105,"Instruction",'Year 1 Budget Narrative'!F81:F105)</f>
        <v>0</v>
      </c>
      <c r="G9" s="573">
        <f>SUMIF('Year 1 Budget Narrative'!E117:E141,"Instruction",'Year 1 Budget Narrative'!F117:F141)</f>
        <v>242926.75</v>
      </c>
      <c r="H9" s="573">
        <f>SUMIF('Year 1 Budget Narrative'!E152:E176,"Instruction",'Year 1 Budget Narrative'!F152:F176)</f>
        <v>0</v>
      </c>
      <c r="I9" s="573">
        <f>SUMIF('Year 1 Budget Narrative'!E187:E211,"Instruction",'Year 1 Budget Narrative'!F187:F211)</f>
        <v>11500</v>
      </c>
      <c r="J9" s="586">
        <f>SUM(D9:I9)</f>
        <v>254426.75</v>
      </c>
    </row>
    <row r="10" spans="1:10" ht="12.75" customHeight="1" x14ac:dyDescent="0.2">
      <c r="A10" s="595"/>
      <c r="B10" s="578"/>
      <c r="C10" s="579"/>
      <c r="D10" s="574"/>
      <c r="E10" s="574"/>
      <c r="F10" s="574"/>
      <c r="G10" s="574"/>
      <c r="H10" s="574"/>
      <c r="I10" s="574"/>
      <c r="J10" s="587"/>
    </row>
    <row r="11" spans="1:10" ht="12.75" customHeight="1" x14ac:dyDescent="0.2">
      <c r="A11" s="595"/>
      <c r="B11" s="578"/>
      <c r="C11" s="579"/>
      <c r="D11" s="574"/>
      <c r="E11" s="574"/>
      <c r="F11" s="574"/>
      <c r="G11" s="574"/>
      <c r="H11" s="574"/>
      <c r="I11" s="574"/>
      <c r="J11" s="587"/>
    </row>
    <row r="12" spans="1:10" ht="12.75" customHeight="1" x14ac:dyDescent="0.2">
      <c r="A12" s="595"/>
      <c r="B12" s="578"/>
      <c r="C12" s="579"/>
      <c r="D12" s="574"/>
      <c r="E12" s="574"/>
      <c r="F12" s="574"/>
      <c r="G12" s="574"/>
      <c r="H12" s="574"/>
      <c r="I12" s="574"/>
      <c r="J12" s="587"/>
    </row>
    <row r="13" spans="1:10" ht="12.75" customHeight="1" x14ac:dyDescent="0.2">
      <c r="A13" s="595"/>
      <c r="B13" s="578"/>
      <c r="C13" s="579"/>
      <c r="D13" s="574"/>
      <c r="E13" s="574"/>
      <c r="F13" s="574"/>
      <c r="G13" s="574"/>
      <c r="H13" s="574"/>
      <c r="I13" s="574"/>
      <c r="J13" s="587"/>
    </row>
    <row r="14" spans="1:10" ht="12.75" customHeight="1" thickBot="1" x14ac:dyDescent="0.25">
      <c r="A14" s="595"/>
      <c r="B14" s="578"/>
      <c r="C14" s="579"/>
      <c r="D14" s="575"/>
      <c r="E14" s="575"/>
      <c r="F14" s="575"/>
      <c r="G14" s="575"/>
      <c r="H14" s="575"/>
      <c r="I14" s="575"/>
      <c r="J14" s="588"/>
    </row>
    <row r="15" spans="1:10" ht="12.75" customHeight="1" x14ac:dyDescent="0.2">
      <c r="A15" s="595"/>
      <c r="B15" s="576" t="s">
        <v>13</v>
      </c>
      <c r="C15" s="577"/>
      <c r="D15" s="573">
        <f>SUMIF('Year 1 Budget Narrative'!D11:D35,"Support Services",'Year 1 Budget Narrative'!F11:F35)</f>
        <v>73740.25</v>
      </c>
      <c r="E15" s="573">
        <f>SUMIF('Year 1 Budget Narrative'!E46:E70,"Support Services",'Year 1 Budget Narrative'!F46:F70)</f>
        <v>0</v>
      </c>
      <c r="F15" s="573">
        <f>SUMIF('Year 1 Budget Narrative'!E81:E105,"Support Services",'Year 1 Budget Narrative'!F81:F105)</f>
        <v>0</v>
      </c>
      <c r="G15" s="573">
        <f>SUMIF('Year 1 Budget Narrative'!E117:E141,"Support Services",'Year 1 Budget Narrative'!F117:F141)</f>
        <v>40500</v>
      </c>
      <c r="H15" s="573">
        <f>SUMIF('Year 1 Budget Narrative'!E152:E176,"Support Services",'Year 1 Budget Narrative'!F152:F176)</f>
        <v>0</v>
      </c>
      <c r="I15" s="573">
        <f>SUMIF('Year 1 Budget Narrative'!E187:E211,"Support Services",'Year 1 Budget Narrative'!F187:F211)</f>
        <v>0</v>
      </c>
      <c r="J15" s="586">
        <f>SUM(D15:I15)</f>
        <v>114240.25</v>
      </c>
    </row>
    <row r="16" spans="1:10" ht="12.75" customHeight="1" x14ac:dyDescent="0.2">
      <c r="A16" s="595"/>
      <c r="B16" s="578"/>
      <c r="C16" s="579"/>
      <c r="D16" s="574"/>
      <c r="E16" s="574"/>
      <c r="F16" s="574"/>
      <c r="G16" s="574"/>
      <c r="H16" s="574"/>
      <c r="I16" s="574"/>
      <c r="J16" s="587"/>
    </row>
    <row r="17" spans="1:10" ht="12.75" customHeight="1" x14ac:dyDescent="0.2">
      <c r="A17" s="595"/>
      <c r="B17" s="578"/>
      <c r="C17" s="579"/>
      <c r="D17" s="574"/>
      <c r="E17" s="574"/>
      <c r="F17" s="574"/>
      <c r="G17" s="574"/>
      <c r="H17" s="574"/>
      <c r="I17" s="574"/>
      <c r="J17" s="587"/>
    </row>
    <row r="18" spans="1:10" ht="12.75" customHeight="1" x14ac:dyDescent="0.2">
      <c r="A18" s="595"/>
      <c r="B18" s="578"/>
      <c r="C18" s="579"/>
      <c r="D18" s="574"/>
      <c r="E18" s="574"/>
      <c r="F18" s="574"/>
      <c r="G18" s="574"/>
      <c r="H18" s="574"/>
      <c r="I18" s="574"/>
      <c r="J18" s="587"/>
    </row>
    <row r="19" spans="1:10" ht="12.75" customHeight="1" x14ac:dyDescent="0.2">
      <c r="A19" s="595"/>
      <c r="B19" s="578"/>
      <c r="C19" s="579"/>
      <c r="D19" s="574"/>
      <c r="E19" s="574"/>
      <c r="F19" s="574"/>
      <c r="G19" s="574"/>
      <c r="H19" s="574"/>
      <c r="I19" s="574"/>
      <c r="J19" s="587"/>
    </row>
    <row r="20" spans="1:10" ht="12.75" customHeight="1" thickBot="1" x14ac:dyDescent="0.25">
      <c r="A20" s="595"/>
      <c r="B20" s="578"/>
      <c r="C20" s="579"/>
      <c r="D20" s="575"/>
      <c r="E20" s="575"/>
      <c r="F20" s="575"/>
      <c r="G20" s="575"/>
      <c r="H20" s="575"/>
      <c r="I20" s="575"/>
      <c r="J20" s="588"/>
    </row>
    <row r="21" spans="1:10" ht="12.75" customHeight="1" x14ac:dyDescent="0.2">
      <c r="A21" s="595"/>
      <c r="B21" s="576" t="s">
        <v>42</v>
      </c>
      <c r="C21" s="577"/>
      <c r="D21" s="573">
        <f>SUMIF('Year 1 Budget Narrative'!D11:D35,"Administration",'Year 1 Budget Narrative'!F11:F35)</f>
        <v>131333</v>
      </c>
      <c r="E21" s="573">
        <f>SUMIF('Year 1 Budget Narrative'!E46:E70,"Administration",'Year 1 Budget Narrative'!F46:F70)</f>
        <v>0</v>
      </c>
      <c r="F21" s="573">
        <f>SUMIF('Year 1 Budget Narrative'!E81:E105,"Administration",'Year 1 Budget Narrative'!F81:F105)</f>
        <v>0</v>
      </c>
      <c r="G21" s="573">
        <f>SUMIF('Year 1 Budget Narrative'!E117:E141,"Administration",'Year 1 Budget Narrative'!F117:F141)</f>
        <v>0</v>
      </c>
      <c r="H21" s="573">
        <f>SUMIF('Year 1 Budget Narrative'!E152:E176,"Administration",'Year 1 Budget Narrative'!F152:F176)</f>
        <v>0</v>
      </c>
      <c r="I21" s="573">
        <f>SUMIF('Year 1 Budget Narrative'!E187:E211,"Administration",'Year 1 Budget Narrative'!F187:F211)</f>
        <v>0</v>
      </c>
      <c r="J21" s="586">
        <f>SUM(D21:I21)</f>
        <v>131333</v>
      </c>
    </row>
    <row r="22" spans="1:10" ht="12.75" customHeight="1" x14ac:dyDescent="0.2">
      <c r="A22" s="595"/>
      <c r="B22" s="578"/>
      <c r="C22" s="579"/>
      <c r="D22" s="574"/>
      <c r="E22" s="574"/>
      <c r="F22" s="574"/>
      <c r="G22" s="574"/>
      <c r="H22" s="574"/>
      <c r="I22" s="574"/>
      <c r="J22" s="587"/>
    </row>
    <row r="23" spans="1:10" ht="12.75" customHeight="1" x14ac:dyDescent="0.2">
      <c r="A23" s="595"/>
      <c r="B23" s="578"/>
      <c r="C23" s="579"/>
      <c r="D23" s="574"/>
      <c r="E23" s="574"/>
      <c r="F23" s="574"/>
      <c r="G23" s="574"/>
      <c r="H23" s="574"/>
      <c r="I23" s="574"/>
      <c r="J23" s="587"/>
    </row>
    <row r="24" spans="1:10" ht="12.75" customHeight="1" x14ac:dyDescent="0.2">
      <c r="A24" s="595"/>
      <c r="B24" s="578"/>
      <c r="C24" s="579"/>
      <c r="D24" s="574"/>
      <c r="E24" s="574"/>
      <c r="F24" s="574"/>
      <c r="G24" s="574"/>
      <c r="H24" s="574"/>
      <c r="I24" s="574"/>
      <c r="J24" s="587"/>
    </row>
    <row r="25" spans="1:10" ht="12.75" customHeight="1" x14ac:dyDescent="0.2">
      <c r="A25" s="595"/>
      <c r="B25" s="578"/>
      <c r="C25" s="579"/>
      <c r="D25" s="574"/>
      <c r="E25" s="574"/>
      <c r="F25" s="574"/>
      <c r="G25" s="574"/>
      <c r="H25" s="574"/>
      <c r="I25" s="574"/>
      <c r="J25" s="587"/>
    </row>
    <row r="26" spans="1:10" ht="12.75" customHeight="1" thickBot="1" x14ac:dyDescent="0.25">
      <c r="A26" s="595"/>
      <c r="B26" s="578"/>
      <c r="C26" s="579"/>
      <c r="D26" s="575"/>
      <c r="E26" s="575"/>
      <c r="F26" s="575"/>
      <c r="G26" s="575"/>
      <c r="H26" s="575"/>
      <c r="I26" s="575"/>
      <c r="J26" s="588"/>
    </row>
    <row r="27" spans="1:10" ht="12.75" customHeight="1" x14ac:dyDescent="0.2">
      <c r="A27" s="595"/>
      <c r="B27" s="576" t="s">
        <v>39</v>
      </c>
      <c r="C27" s="577"/>
      <c r="D27" s="573">
        <f>SUMIF('Year 1 Budget Narrative'!D11:D35,"Operations &amp; Maintenance",'Year 1 Budget Narrative'!F11:F35)</f>
        <v>0</v>
      </c>
      <c r="E27" s="573">
        <f>SUMIF('Year 1 Budget Narrative'!E46:E70,"Operations &amp; Maintenance",'Year 1 Budget Narrative'!F46:F70)</f>
        <v>0</v>
      </c>
      <c r="F27" s="573">
        <f>SUMIF('Year 1 Budget Narrative'!E81:E105,"Operations &amp; Maintenance",'Year 1 Budget Narrative'!F81:F105)</f>
        <v>0</v>
      </c>
      <c r="G27" s="573">
        <f>SUMIF('Year 1 Budget Narrative'!E117:E141,"Operations &amp; Maintenance",'Year 1 Budget Narrative'!F117:F141)</f>
        <v>0</v>
      </c>
      <c r="H27" s="573">
        <f>SUMIF('Year 1 Budget Narrative'!E152:E176,"Operations &amp; Maintenance",'Year 1 Budget Narrative'!F152:F176)</f>
        <v>0</v>
      </c>
      <c r="I27" s="573">
        <f>SUMIF('Year 1 Budget Narrative'!E187:E211,"Operations &amp; Maintenance",'Year 1 Budget Narrative'!F187:F211)</f>
        <v>0</v>
      </c>
      <c r="J27" s="586">
        <f>SUM(D27:I27)</f>
        <v>0</v>
      </c>
    </row>
    <row r="28" spans="1:10" ht="12.75" customHeight="1" x14ac:dyDescent="0.2">
      <c r="A28" s="595"/>
      <c r="B28" s="578"/>
      <c r="C28" s="579"/>
      <c r="D28" s="574"/>
      <c r="E28" s="574"/>
      <c r="F28" s="574"/>
      <c r="G28" s="574"/>
      <c r="H28" s="574"/>
      <c r="I28" s="574"/>
      <c r="J28" s="587"/>
    </row>
    <row r="29" spans="1:10" ht="12.75" customHeight="1" x14ac:dyDescent="0.2">
      <c r="A29" s="595"/>
      <c r="B29" s="578"/>
      <c r="C29" s="579"/>
      <c r="D29" s="574"/>
      <c r="E29" s="574"/>
      <c r="F29" s="574"/>
      <c r="G29" s="574"/>
      <c r="H29" s="574"/>
      <c r="I29" s="574"/>
      <c r="J29" s="587"/>
    </row>
    <row r="30" spans="1:10" ht="12.75" customHeight="1" x14ac:dyDescent="0.2">
      <c r="A30" s="595"/>
      <c r="B30" s="578"/>
      <c r="C30" s="579"/>
      <c r="D30" s="574"/>
      <c r="E30" s="574"/>
      <c r="F30" s="574"/>
      <c r="G30" s="574"/>
      <c r="H30" s="574"/>
      <c r="I30" s="574"/>
      <c r="J30" s="587"/>
    </row>
    <row r="31" spans="1:10" ht="12.75" customHeight="1" x14ac:dyDescent="0.2">
      <c r="A31" s="595"/>
      <c r="B31" s="578"/>
      <c r="C31" s="579"/>
      <c r="D31" s="574"/>
      <c r="E31" s="574"/>
      <c r="F31" s="574"/>
      <c r="G31" s="574"/>
      <c r="H31" s="574"/>
      <c r="I31" s="574"/>
      <c r="J31" s="587"/>
    </row>
    <row r="32" spans="1:10" ht="13.5" customHeight="1" thickBot="1" x14ac:dyDescent="0.25">
      <c r="A32" s="595"/>
      <c r="B32" s="578"/>
      <c r="C32" s="579"/>
      <c r="D32" s="575"/>
      <c r="E32" s="575"/>
      <c r="F32" s="575"/>
      <c r="G32" s="575"/>
      <c r="H32" s="575"/>
      <c r="I32" s="575"/>
      <c r="J32" s="588"/>
    </row>
    <row r="33" spans="1:10" ht="12.75" customHeight="1" x14ac:dyDescent="0.2">
      <c r="A33" s="595"/>
      <c r="B33" s="576" t="s">
        <v>43</v>
      </c>
      <c r="C33" s="577"/>
      <c r="D33" s="573">
        <f>SUMIF('Year 1 Budget Narrative'!D11:D35,"Student Transportation",'Year 1 Budget Narrative'!F11:F35)</f>
        <v>0</v>
      </c>
      <c r="E33" s="573">
        <f>SUMIF('Year 1 Budget Narrative'!E46:E70,"Student Transportation",'Year 1 Budget Narrative'!F46:F70)</f>
        <v>0</v>
      </c>
      <c r="F33" s="573">
        <f>SUMIF('Year 1 Budget Narrative'!E81:E105,"Student Transportation",'Year 1 Budget Narrative'!F81:F105)</f>
        <v>0</v>
      </c>
      <c r="G33" s="573">
        <f>SUMIF('Year 1 Budget Narrative'!E117:E141,"Student Transportation",'Year 1 Budget Narrative'!F117:F141)</f>
        <v>0</v>
      </c>
      <c r="H33" s="573">
        <f>SUMIF('Year 1 Budget Narrative'!E152:E176,"Student Transportation",'Year 1 Budget Narrative'!F152:F176)</f>
        <v>0</v>
      </c>
      <c r="I33" s="573">
        <f>SUMIF('Year 1 Budget Narrative'!E187:E211,"Student Transportation",'Year 1 Budget Narrative'!F187:F211)</f>
        <v>0</v>
      </c>
      <c r="J33" s="586">
        <f>SUM(D33:I33)</f>
        <v>0</v>
      </c>
    </row>
    <row r="34" spans="1:10" ht="12.75" customHeight="1" x14ac:dyDescent="0.2">
      <c r="A34" s="595"/>
      <c r="B34" s="578"/>
      <c r="C34" s="579"/>
      <c r="D34" s="574"/>
      <c r="E34" s="574"/>
      <c r="F34" s="574"/>
      <c r="G34" s="574"/>
      <c r="H34" s="574"/>
      <c r="I34" s="574"/>
      <c r="J34" s="587"/>
    </row>
    <row r="35" spans="1:10" ht="12.75" customHeight="1" x14ac:dyDescent="0.2">
      <c r="A35" s="595"/>
      <c r="B35" s="578"/>
      <c r="C35" s="579"/>
      <c r="D35" s="574"/>
      <c r="E35" s="574"/>
      <c r="F35" s="574"/>
      <c r="G35" s="574"/>
      <c r="H35" s="574"/>
      <c r="I35" s="574"/>
      <c r="J35" s="587"/>
    </row>
    <row r="36" spans="1:10" ht="12.75" customHeight="1" x14ac:dyDescent="0.2">
      <c r="A36" s="595"/>
      <c r="B36" s="578"/>
      <c r="C36" s="579"/>
      <c r="D36" s="574"/>
      <c r="E36" s="574"/>
      <c r="F36" s="574"/>
      <c r="G36" s="574"/>
      <c r="H36" s="574"/>
      <c r="I36" s="574"/>
      <c r="J36" s="587"/>
    </row>
    <row r="37" spans="1:10" ht="12.75" customHeight="1" x14ac:dyDescent="0.2">
      <c r="A37" s="595"/>
      <c r="B37" s="578"/>
      <c r="C37" s="579"/>
      <c r="D37" s="574"/>
      <c r="E37" s="574"/>
      <c r="F37" s="574"/>
      <c r="G37" s="574"/>
      <c r="H37" s="574"/>
      <c r="I37" s="574"/>
      <c r="J37" s="587"/>
    </row>
    <row r="38" spans="1:10" ht="13.5" customHeight="1" thickBot="1" x14ac:dyDescent="0.25">
      <c r="A38" s="595"/>
      <c r="B38" s="578"/>
      <c r="C38" s="579"/>
      <c r="D38" s="575"/>
      <c r="E38" s="575"/>
      <c r="F38" s="575"/>
      <c r="G38" s="575"/>
      <c r="H38" s="575"/>
      <c r="I38" s="575"/>
      <c r="J38" s="588"/>
    </row>
    <row r="39" spans="1:10" ht="12.75" customHeight="1" x14ac:dyDescent="0.2">
      <c r="A39" s="595"/>
      <c r="B39" s="576" t="s">
        <v>14</v>
      </c>
      <c r="C39" s="577"/>
      <c r="D39" s="573">
        <f>SUMIF('Year 1 Budget Narrative'!D11:D35,"Other",'Year 1 Budget Narrative'!F11:F35)</f>
        <v>0</v>
      </c>
      <c r="E39" s="573">
        <f>SUMIF('Year 1 Budget Narrative'!E46:E70,"Other",'Year 1 Budget Narrative'!F46:F70)</f>
        <v>0</v>
      </c>
      <c r="F39" s="573">
        <f>SUMIF('Year 1 Budget Narrative'!E81:E105,"Other",'Year 1 Budget Narrative'!F81:F105)</f>
        <v>0</v>
      </c>
      <c r="G39" s="573">
        <f>SUMIF('Year 1 Budget Narrative'!E117:E141,"Other",'Year 1 Budget Narrative'!F117:F141)</f>
        <v>0</v>
      </c>
      <c r="H39" s="573">
        <f>SUMIF('Year 1 Budget Narrative'!E152:E176,"Other",'Year 1 Budget Narrative'!F152:F176)</f>
        <v>0</v>
      </c>
      <c r="I39" s="573">
        <f>SUMIF('Year 1 Budget Narrative'!E187:E211,"Other",'Year 1 Budget Narrative'!F187:F211)</f>
        <v>0</v>
      </c>
      <c r="J39" s="586">
        <f>SUM(D39:I39)</f>
        <v>0</v>
      </c>
    </row>
    <row r="40" spans="1:10" ht="12.75" customHeight="1" x14ac:dyDescent="0.2">
      <c r="A40" s="595"/>
      <c r="B40" s="578"/>
      <c r="C40" s="579"/>
      <c r="D40" s="574"/>
      <c r="E40" s="574"/>
      <c r="F40" s="574"/>
      <c r="G40" s="574"/>
      <c r="H40" s="574"/>
      <c r="I40" s="574"/>
      <c r="J40" s="587"/>
    </row>
    <row r="41" spans="1:10" ht="12.75" customHeight="1" x14ac:dyDescent="0.2">
      <c r="A41" s="595"/>
      <c r="B41" s="578"/>
      <c r="C41" s="579"/>
      <c r="D41" s="574"/>
      <c r="E41" s="574"/>
      <c r="F41" s="574"/>
      <c r="G41" s="574"/>
      <c r="H41" s="574"/>
      <c r="I41" s="574"/>
      <c r="J41" s="587"/>
    </row>
    <row r="42" spans="1:10" ht="12.75" customHeight="1" x14ac:dyDescent="0.2">
      <c r="A42" s="595"/>
      <c r="B42" s="578"/>
      <c r="C42" s="579"/>
      <c r="D42" s="574"/>
      <c r="E42" s="574"/>
      <c r="F42" s="574"/>
      <c r="G42" s="574"/>
      <c r="H42" s="574"/>
      <c r="I42" s="574"/>
      <c r="J42" s="587"/>
    </row>
    <row r="43" spans="1:10" ht="12.75" customHeight="1" x14ac:dyDescent="0.2">
      <c r="A43" s="595"/>
      <c r="B43" s="578"/>
      <c r="C43" s="579"/>
      <c r="D43" s="574"/>
      <c r="E43" s="574"/>
      <c r="F43" s="574"/>
      <c r="G43" s="574"/>
      <c r="H43" s="574"/>
      <c r="I43" s="574"/>
      <c r="J43" s="587"/>
    </row>
    <row r="44" spans="1:10" ht="12.75" customHeight="1" thickBot="1" x14ac:dyDescent="0.25">
      <c r="A44" s="595"/>
      <c r="B44" s="578"/>
      <c r="C44" s="579"/>
      <c r="D44" s="575"/>
      <c r="E44" s="575"/>
      <c r="F44" s="575"/>
      <c r="G44" s="575"/>
      <c r="H44" s="575"/>
      <c r="I44" s="575"/>
      <c r="J44" s="588"/>
    </row>
    <row r="45" spans="1:10" ht="12.75" customHeight="1" x14ac:dyDescent="0.2">
      <c r="A45" s="596" t="s">
        <v>112</v>
      </c>
      <c r="B45" s="597"/>
      <c r="C45" s="598"/>
      <c r="D45" s="605"/>
      <c r="E45" s="606"/>
      <c r="F45" s="606"/>
      <c r="G45" s="606"/>
      <c r="H45" s="606"/>
      <c r="I45" s="607"/>
      <c r="J45" s="589">
        <f>'Year 1 Budget Narrative'!F247</f>
        <v>0</v>
      </c>
    </row>
    <row r="46" spans="1:10" ht="12.75" customHeight="1" x14ac:dyDescent="0.2">
      <c r="A46" s="599"/>
      <c r="B46" s="600"/>
      <c r="C46" s="601"/>
      <c r="D46" s="608"/>
      <c r="E46" s="609"/>
      <c r="F46" s="609"/>
      <c r="G46" s="609"/>
      <c r="H46" s="609"/>
      <c r="I46" s="610"/>
      <c r="J46" s="590"/>
    </row>
    <row r="47" spans="1:10" ht="12.75" customHeight="1" x14ac:dyDescent="0.2">
      <c r="A47" s="599"/>
      <c r="B47" s="600"/>
      <c r="C47" s="601"/>
      <c r="D47" s="608"/>
      <c r="E47" s="609"/>
      <c r="F47" s="609"/>
      <c r="G47" s="609"/>
      <c r="H47" s="609"/>
      <c r="I47" s="610"/>
      <c r="J47" s="590"/>
    </row>
    <row r="48" spans="1:10" ht="12.75" customHeight="1" x14ac:dyDescent="0.2">
      <c r="A48" s="599"/>
      <c r="B48" s="600"/>
      <c r="C48" s="601"/>
      <c r="D48" s="608"/>
      <c r="E48" s="609"/>
      <c r="F48" s="609"/>
      <c r="G48" s="609"/>
      <c r="H48" s="609"/>
      <c r="I48" s="610"/>
      <c r="J48" s="590"/>
    </row>
    <row r="49" spans="1:10" ht="12.75" customHeight="1" x14ac:dyDescent="0.2">
      <c r="A49" s="599"/>
      <c r="B49" s="600"/>
      <c r="C49" s="601"/>
      <c r="D49" s="608"/>
      <c r="E49" s="609"/>
      <c r="F49" s="609"/>
      <c r="G49" s="609"/>
      <c r="H49" s="609"/>
      <c r="I49" s="610"/>
      <c r="J49" s="590"/>
    </row>
    <row r="50" spans="1:10" ht="13.5" customHeight="1" thickBot="1" x14ac:dyDescent="0.25">
      <c r="A50" s="602"/>
      <c r="B50" s="603"/>
      <c r="C50" s="604"/>
      <c r="D50" s="611"/>
      <c r="E50" s="612"/>
      <c r="F50" s="612"/>
      <c r="G50" s="612"/>
      <c r="H50" s="612"/>
      <c r="I50" s="613"/>
      <c r="J50" s="591"/>
    </row>
    <row r="51" spans="1:10" ht="12.75" customHeight="1" x14ac:dyDescent="0.2">
      <c r="A51" s="564" t="s">
        <v>173</v>
      </c>
      <c r="B51" s="565"/>
      <c r="C51" s="562"/>
      <c r="D51" s="583">
        <f t="shared" ref="D51:I51" si="0">SUM(D9:D44)</f>
        <v>205073.25</v>
      </c>
      <c r="E51" s="583">
        <f t="shared" si="0"/>
        <v>0</v>
      </c>
      <c r="F51" s="583">
        <f t="shared" si="0"/>
        <v>0</v>
      </c>
      <c r="G51" s="583">
        <f t="shared" si="0"/>
        <v>283426.75</v>
      </c>
      <c r="H51" s="583">
        <f t="shared" si="0"/>
        <v>0</v>
      </c>
      <c r="I51" s="583">
        <f t="shared" si="0"/>
        <v>11500</v>
      </c>
      <c r="J51" s="580">
        <f>SUM(D51:I51)</f>
        <v>500000</v>
      </c>
    </row>
    <row r="52" spans="1:10" ht="12.75" customHeight="1" x14ac:dyDescent="0.2">
      <c r="A52" s="496"/>
      <c r="B52" s="511"/>
      <c r="C52" s="512"/>
      <c r="D52" s="584"/>
      <c r="E52" s="584"/>
      <c r="F52" s="584"/>
      <c r="G52" s="584"/>
      <c r="H52" s="584"/>
      <c r="I52" s="584"/>
      <c r="J52" s="581"/>
    </row>
    <row r="53" spans="1:10" ht="12.75" customHeight="1" x14ac:dyDescent="0.2">
      <c r="A53" s="496"/>
      <c r="B53" s="511"/>
      <c r="C53" s="512"/>
      <c r="D53" s="584"/>
      <c r="E53" s="584"/>
      <c r="F53" s="584"/>
      <c r="G53" s="584"/>
      <c r="H53" s="584"/>
      <c r="I53" s="584"/>
      <c r="J53" s="581"/>
    </row>
    <row r="54" spans="1:10" ht="12.75" customHeight="1" x14ac:dyDescent="0.2">
      <c r="A54" s="496"/>
      <c r="B54" s="511"/>
      <c r="C54" s="512"/>
      <c r="D54" s="584"/>
      <c r="E54" s="584"/>
      <c r="F54" s="584"/>
      <c r="G54" s="584"/>
      <c r="H54" s="584"/>
      <c r="I54" s="584"/>
      <c r="J54" s="581"/>
    </row>
    <row r="55" spans="1:10" ht="12.75" customHeight="1" x14ac:dyDescent="0.2">
      <c r="A55" s="496"/>
      <c r="B55" s="511"/>
      <c r="C55" s="512"/>
      <c r="D55" s="584"/>
      <c r="E55" s="584"/>
      <c r="F55" s="584"/>
      <c r="G55" s="584"/>
      <c r="H55" s="584"/>
      <c r="I55" s="584"/>
      <c r="J55" s="581"/>
    </row>
    <row r="56" spans="1:10" ht="13.5" customHeight="1" thickBot="1" x14ac:dyDescent="0.25">
      <c r="A56" s="566"/>
      <c r="B56" s="567"/>
      <c r="C56" s="563"/>
      <c r="D56" s="585"/>
      <c r="E56" s="585"/>
      <c r="F56" s="585"/>
      <c r="G56" s="585"/>
      <c r="H56" s="585"/>
      <c r="I56" s="585"/>
      <c r="J56" s="582"/>
    </row>
  </sheetData>
  <sheetProtection password="BE25" sheet="1" objects="1" scenarios="1" selectLockedCells="1"/>
  <mergeCells count="69">
    <mergeCell ref="A9:A44"/>
    <mergeCell ref="A45:C50"/>
    <mergeCell ref="D45:I50"/>
    <mergeCell ref="I39:I44"/>
    <mergeCell ref="G39:G44"/>
    <mergeCell ref="H39:H44"/>
    <mergeCell ref="G21:G26"/>
    <mergeCell ref="H21:H26"/>
    <mergeCell ref="I33:I38"/>
    <mergeCell ref="G27:G32"/>
    <mergeCell ref="E33:E38"/>
    <mergeCell ref="D39:D44"/>
    <mergeCell ref="E39:E44"/>
    <mergeCell ref="H9:H14"/>
    <mergeCell ref="F21:F26"/>
    <mergeCell ref="E9:E14"/>
    <mergeCell ref="D5:D8"/>
    <mergeCell ref="E5:E8"/>
    <mergeCell ref="F5:F8"/>
    <mergeCell ref="G5:G8"/>
    <mergeCell ref="H5:H8"/>
    <mergeCell ref="I5:I8"/>
    <mergeCell ref="J9:J14"/>
    <mergeCell ref="J15:J20"/>
    <mergeCell ref="J21:J26"/>
    <mergeCell ref="J27:J32"/>
    <mergeCell ref="I21:I26"/>
    <mergeCell ref="I9:I14"/>
    <mergeCell ref="I15:I20"/>
    <mergeCell ref="F9:F14"/>
    <mergeCell ref="H27:H32"/>
    <mergeCell ref="G33:G38"/>
    <mergeCell ref="H33:H38"/>
    <mergeCell ref="E21:E26"/>
    <mergeCell ref="E27:E32"/>
    <mergeCell ref="G15:G20"/>
    <mergeCell ref="H15:H20"/>
    <mergeCell ref="G9:G14"/>
    <mergeCell ref="D51:D56"/>
    <mergeCell ref="B9:C14"/>
    <mergeCell ref="B15:C20"/>
    <mergeCell ref="B33:C38"/>
    <mergeCell ref="B39:C44"/>
    <mergeCell ref="D27:D32"/>
    <mergeCell ref="D9:D14"/>
    <mergeCell ref="H51:H56"/>
    <mergeCell ref="I51:I56"/>
    <mergeCell ref="F27:F32"/>
    <mergeCell ref="J39:J44"/>
    <mergeCell ref="F39:F44"/>
    <mergeCell ref="F33:F38"/>
    <mergeCell ref="J33:J38"/>
    <mergeCell ref="J45:J50"/>
    <mergeCell ref="D1:I4"/>
    <mergeCell ref="J1:J8"/>
    <mergeCell ref="A51:C56"/>
    <mergeCell ref="A1:C8"/>
    <mergeCell ref="D21:D26"/>
    <mergeCell ref="I27:I32"/>
    <mergeCell ref="B21:C26"/>
    <mergeCell ref="B27:C32"/>
    <mergeCell ref="D15:D20"/>
    <mergeCell ref="E15:E20"/>
    <mergeCell ref="D33:D38"/>
    <mergeCell ref="J51:J56"/>
    <mergeCell ref="E51:E56"/>
    <mergeCell ref="F51:F56"/>
    <mergeCell ref="G51:G56"/>
    <mergeCell ref="F15:F20"/>
  </mergeCells>
  <printOptions horizontalCentered="1"/>
  <pageMargins left="0.75" right="0.75" top="1" bottom="1" header="0.5" footer="0.5"/>
  <pageSetup scale="63" orientation="landscape" r:id="rId1"/>
  <headerFooter alignWithMargins="0">
    <oddHeader>&amp;LSY 2012-2013 21st CCLC Application&amp;C&amp;A&amp;R&amp;P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48"/>
  <sheetViews>
    <sheetView topLeftCell="A229" zoomScaleNormal="100" workbookViewId="0">
      <selection activeCell="G117" sqref="G117:J117"/>
    </sheetView>
  </sheetViews>
  <sheetFormatPr defaultColWidth="9.140625" defaultRowHeight="12.75" x14ac:dyDescent="0.2"/>
  <cols>
    <col min="1" max="2" width="14.28515625" style="2" customWidth="1"/>
    <col min="3" max="3" width="20" style="2" customWidth="1"/>
    <col min="4" max="10" width="17.140625" style="2" customWidth="1"/>
    <col min="11" max="12" width="9.140625" style="2" hidden="1" customWidth="1"/>
    <col min="13" max="13" width="9.140625" style="2" customWidth="1"/>
    <col min="14" max="16384" width="9.140625" style="2"/>
  </cols>
  <sheetData>
    <row r="1" spans="1:12" ht="13.5" thickTop="1" x14ac:dyDescent="0.2">
      <c r="A1" s="639" t="s">
        <v>117</v>
      </c>
      <c r="B1" s="640"/>
      <c r="C1" s="640"/>
      <c r="D1" s="640"/>
      <c r="E1" s="640"/>
      <c r="F1" s="640"/>
      <c r="G1" s="640"/>
      <c r="H1" s="640"/>
      <c r="I1" s="640"/>
      <c r="J1" s="641"/>
    </row>
    <row r="2" spans="1:12" x14ac:dyDescent="0.2">
      <c r="A2" s="642"/>
      <c r="B2" s="643"/>
      <c r="C2" s="643"/>
      <c r="D2" s="643"/>
      <c r="E2" s="643"/>
      <c r="F2" s="643"/>
      <c r="G2" s="643"/>
      <c r="H2" s="643"/>
      <c r="I2" s="643"/>
      <c r="J2" s="644"/>
    </row>
    <row r="3" spans="1:12" x14ac:dyDescent="0.2">
      <c r="A3" s="645" t="s">
        <v>174</v>
      </c>
      <c r="B3" s="523"/>
      <c r="C3" s="523"/>
      <c r="D3" s="523"/>
      <c r="E3" s="523"/>
      <c r="F3" s="523"/>
      <c r="G3" s="523"/>
      <c r="H3" s="523"/>
      <c r="I3" s="523"/>
      <c r="J3" s="646"/>
    </row>
    <row r="4" spans="1:12" x14ac:dyDescent="0.2">
      <c r="A4" s="647"/>
      <c r="B4" s="526"/>
      <c r="C4" s="526"/>
      <c r="D4" s="526"/>
      <c r="E4" s="526"/>
      <c r="F4" s="526"/>
      <c r="G4" s="526"/>
      <c r="H4" s="526"/>
      <c r="I4" s="526"/>
      <c r="J4" s="648"/>
    </row>
    <row r="5" spans="1:12" ht="18" customHeight="1" x14ac:dyDescent="0.2">
      <c r="A5" s="649" t="s">
        <v>162</v>
      </c>
      <c r="B5" s="492"/>
      <c r="C5" s="492"/>
      <c r="D5" s="492"/>
      <c r="E5" s="492"/>
      <c r="F5" s="492"/>
      <c r="G5" s="492"/>
      <c r="H5" s="492"/>
      <c r="I5" s="492"/>
      <c r="J5" s="650"/>
    </row>
    <row r="6" spans="1:12" ht="18" customHeight="1" x14ac:dyDescent="0.2">
      <c r="A6" s="649"/>
      <c r="B6" s="492"/>
      <c r="C6" s="492"/>
      <c r="D6" s="492"/>
      <c r="E6" s="492"/>
      <c r="F6" s="492"/>
      <c r="G6" s="492"/>
      <c r="H6" s="492"/>
      <c r="I6" s="492"/>
      <c r="J6" s="650"/>
    </row>
    <row r="7" spans="1:12" ht="15" customHeight="1" x14ac:dyDescent="0.2">
      <c r="A7" s="651" t="s">
        <v>5</v>
      </c>
      <c r="B7" s="495"/>
      <c r="C7" s="500" t="s">
        <v>6</v>
      </c>
      <c r="D7" s="500" t="s">
        <v>115</v>
      </c>
      <c r="E7" s="503" t="s">
        <v>163</v>
      </c>
      <c r="F7" s="506" t="s">
        <v>48</v>
      </c>
      <c r="G7" s="507" t="s">
        <v>113</v>
      </c>
      <c r="H7" s="508"/>
      <c r="I7" s="508"/>
      <c r="J7" s="654"/>
    </row>
    <row r="8" spans="1:12" ht="15" customHeight="1" x14ac:dyDescent="0.2">
      <c r="A8" s="652"/>
      <c r="B8" s="497"/>
      <c r="C8" s="501"/>
      <c r="D8" s="501"/>
      <c r="E8" s="504"/>
      <c r="F8" s="506"/>
      <c r="G8" s="510"/>
      <c r="H8" s="511"/>
      <c r="I8" s="511"/>
      <c r="J8" s="655"/>
    </row>
    <row r="9" spans="1:12" ht="15" customHeight="1" x14ac:dyDescent="0.2">
      <c r="A9" s="652"/>
      <c r="B9" s="497"/>
      <c r="C9" s="501"/>
      <c r="D9" s="501"/>
      <c r="E9" s="504"/>
      <c r="F9" s="506"/>
      <c r="G9" s="510"/>
      <c r="H9" s="511"/>
      <c r="I9" s="511"/>
      <c r="J9" s="655"/>
    </row>
    <row r="10" spans="1:12" ht="14.25" customHeight="1" x14ac:dyDescent="0.2">
      <c r="A10" s="653"/>
      <c r="B10" s="499"/>
      <c r="C10" s="502"/>
      <c r="D10" s="502"/>
      <c r="E10" s="505"/>
      <c r="F10" s="506"/>
      <c r="G10" s="513"/>
      <c r="H10" s="514"/>
      <c r="I10" s="514"/>
      <c r="J10" s="656"/>
    </row>
    <row r="11" spans="1:12" ht="15" customHeight="1" x14ac:dyDescent="0.2">
      <c r="A11" s="449" t="s">
        <v>242</v>
      </c>
      <c r="B11" s="450"/>
      <c r="C11" s="51" t="s">
        <v>244</v>
      </c>
      <c r="D11" s="51" t="s">
        <v>42</v>
      </c>
      <c r="E11" s="54">
        <v>160</v>
      </c>
      <c r="F11" s="50">
        <v>46014.99</v>
      </c>
      <c r="G11" s="446" t="s">
        <v>266</v>
      </c>
      <c r="H11" s="447"/>
      <c r="I11" s="447"/>
      <c r="J11" s="448"/>
      <c r="K11" s="2">
        <f t="shared" ref="K11:K35" si="0">COUNTBLANK(C11:J11)</f>
        <v>3</v>
      </c>
      <c r="L11" s="2" t="str">
        <f t="shared" ref="L11:L35" si="1">IF(AND(A11&lt;&gt;"",K11&gt;3),"No","Yes")</f>
        <v>Yes</v>
      </c>
    </row>
    <row r="12" spans="1:12" ht="15" customHeight="1" x14ac:dyDescent="0.2">
      <c r="A12" s="449" t="s">
        <v>255</v>
      </c>
      <c r="B12" s="450"/>
      <c r="C12" s="51" t="s">
        <v>256</v>
      </c>
      <c r="D12" s="51" t="s">
        <v>13</v>
      </c>
      <c r="E12" s="54">
        <v>160</v>
      </c>
      <c r="F12" s="50">
        <v>24393.49</v>
      </c>
      <c r="G12" s="446" t="s">
        <v>267</v>
      </c>
      <c r="H12" s="447"/>
      <c r="I12" s="447"/>
      <c r="J12" s="448"/>
      <c r="K12" s="2">
        <f t="shared" si="0"/>
        <v>3</v>
      </c>
      <c r="L12" s="2" t="str">
        <f t="shared" si="1"/>
        <v>Yes</v>
      </c>
    </row>
    <row r="13" spans="1:12" ht="15" customHeight="1" x14ac:dyDescent="0.2">
      <c r="A13" s="449" t="s">
        <v>257</v>
      </c>
      <c r="B13" s="450"/>
      <c r="C13" s="51" t="s">
        <v>258</v>
      </c>
      <c r="D13" s="51" t="s">
        <v>13</v>
      </c>
      <c r="E13" s="54">
        <v>160</v>
      </c>
      <c r="F13" s="50">
        <v>22175.9</v>
      </c>
      <c r="G13" s="446" t="s">
        <v>267</v>
      </c>
      <c r="H13" s="447"/>
      <c r="I13" s="447"/>
      <c r="J13" s="448"/>
      <c r="K13" s="2">
        <f t="shared" si="0"/>
        <v>3</v>
      </c>
      <c r="L13" s="2" t="str">
        <f t="shared" si="1"/>
        <v>Yes</v>
      </c>
    </row>
    <row r="14" spans="1:12" ht="15" customHeight="1" x14ac:dyDescent="0.2">
      <c r="A14" s="449" t="s">
        <v>259</v>
      </c>
      <c r="B14" s="450"/>
      <c r="C14" s="51" t="s">
        <v>260</v>
      </c>
      <c r="D14" s="51" t="s">
        <v>13</v>
      </c>
      <c r="E14" s="54">
        <v>160</v>
      </c>
      <c r="F14" s="50">
        <v>24393.49</v>
      </c>
      <c r="G14" s="446" t="s">
        <v>267</v>
      </c>
      <c r="H14" s="447"/>
      <c r="I14" s="447"/>
      <c r="J14" s="448"/>
      <c r="K14" s="2">
        <f t="shared" si="0"/>
        <v>3</v>
      </c>
      <c r="L14" s="2" t="str">
        <f t="shared" si="1"/>
        <v>Yes</v>
      </c>
    </row>
    <row r="15" spans="1:12" ht="15" customHeight="1" x14ac:dyDescent="0.2">
      <c r="A15" s="449" t="s">
        <v>261</v>
      </c>
      <c r="B15" s="450"/>
      <c r="C15" s="51" t="s">
        <v>262</v>
      </c>
      <c r="D15" s="51" t="s">
        <v>42</v>
      </c>
      <c r="E15" s="54">
        <v>160</v>
      </c>
      <c r="F15" s="50">
        <v>19403.91</v>
      </c>
      <c r="G15" s="446" t="s">
        <v>263</v>
      </c>
      <c r="H15" s="447"/>
      <c r="I15" s="447"/>
      <c r="J15" s="448"/>
      <c r="K15" s="2">
        <f t="shared" si="0"/>
        <v>3</v>
      </c>
      <c r="L15" s="2" t="str">
        <f t="shared" si="1"/>
        <v>Yes</v>
      </c>
    </row>
    <row r="16" spans="1:12" ht="15" customHeight="1" x14ac:dyDescent="0.2">
      <c r="A16" s="449" t="s">
        <v>261</v>
      </c>
      <c r="B16" s="450"/>
      <c r="C16" s="51" t="s">
        <v>264</v>
      </c>
      <c r="D16" s="51" t="s">
        <v>42</v>
      </c>
      <c r="E16" s="54">
        <v>160</v>
      </c>
      <c r="F16" s="50">
        <v>69854.09</v>
      </c>
      <c r="G16" s="446" t="s">
        <v>265</v>
      </c>
      <c r="H16" s="447"/>
      <c r="I16" s="447"/>
      <c r="J16" s="448"/>
      <c r="K16" s="2">
        <f t="shared" si="0"/>
        <v>3</v>
      </c>
      <c r="L16" s="2" t="str">
        <f t="shared" si="1"/>
        <v>Yes</v>
      </c>
    </row>
    <row r="17" spans="1:12" ht="15" customHeight="1" x14ac:dyDescent="0.2">
      <c r="A17" s="449" t="s">
        <v>261</v>
      </c>
      <c r="B17" s="450"/>
      <c r="C17" s="51" t="s">
        <v>268</v>
      </c>
      <c r="D17" s="51" t="s">
        <v>13</v>
      </c>
      <c r="E17" s="54">
        <v>60</v>
      </c>
      <c r="F17" s="50">
        <v>4844.25</v>
      </c>
      <c r="G17" s="446" t="s">
        <v>269</v>
      </c>
      <c r="H17" s="447"/>
      <c r="I17" s="447"/>
      <c r="J17" s="448"/>
      <c r="K17" s="2">
        <f t="shared" si="0"/>
        <v>3</v>
      </c>
      <c r="L17" s="2" t="str">
        <f t="shared" si="1"/>
        <v>Yes</v>
      </c>
    </row>
    <row r="18" spans="1:12" ht="15" customHeight="1" x14ac:dyDescent="0.2">
      <c r="A18" s="614"/>
      <c r="B18" s="450"/>
      <c r="C18" s="51"/>
      <c r="D18" s="51"/>
      <c r="E18" s="52"/>
      <c r="F18" s="50"/>
      <c r="G18" s="446"/>
      <c r="H18" s="447"/>
      <c r="I18" s="447"/>
      <c r="J18" s="615"/>
      <c r="K18" s="2">
        <f t="shared" si="0"/>
        <v>8</v>
      </c>
      <c r="L18" s="2" t="str">
        <f t="shared" si="1"/>
        <v>Yes</v>
      </c>
    </row>
    <row r="19" spans="1:12" ht="15" customHeight="1" x14ac:dyDescent="0.2">
      <c r="A19" s="614"/>
      <c r="B19" s="450"/>
      <c r="C19" s="51"/>
      <c r="D19" s="51"/>
      <c r="E19" s="52"/>
      <c r="F19" s="50"/>
      <c r="G19" s="446"/>
      <c r="H19" s="447"/>
      <c r="I19" s="447"/>
      <c r="J19" s="615"/>
      <c r="K19" s="2">
        <f t="shared" si="0"/>
        <v>8</v>
      </c>
      <c r="L19" s="2" t="str">
        <f t="shared" si="1"/>
        <v>Yes</v>
      </c>
    </row>
    <row r="20" spans="1:12" ht="15" customHeight="1" x14ac:dyDescent="0.2">
      <c r="A20" s="614"/>
      <c r="B20" s="450"/>
      <c r="C20" s="51"/>
      <c r="D20" s="51"/>
      <c r="E20" s="52"/>
      <c r="F20" s="50"/>
      <c r="G20" s="446"/>
      <c r="H20" s="447"/>
      <c r="I20" s="447"/>
      <c r="J20" s="615"/>
      <c r="K20" s="2">
        <f t="shared" si="0"/>
        <v>8</v>
      </c>
      <c r="L20" s="2" t="str">
        <f t="shared" si="1"/>
        <v>Yes</v>
      </c>
    </row>
    <row r="21" spans="1:12" ht="15" customHeight="1" x14ac:dyDescent="0.2">
      <c r="A21" s="614"/>
      <c r="B21" s="450"/>
      <c r="C21" s="51"/>
      <c r="D21" s="51"/>
      <c r="E21" s="52"/>
      <c r="F21" s="50"/>
      <c r="G21" s="446"/>
      <c r="H21" s="447"/>
      <c r="I21" s="447"/>
      <c r="J21" s="615"/>
      <c r="K21" s="2">
        <f t="shared" si="0"/>
        <v>8</v>
      </c>
      <c r="L21" s="2" t="str">
        <f t="shared" si="1"/>
        <v>Yes</v>
      </c>
    </row>
    <row r="22" spans="1:12" ht="15" customHeight="1" x14ac:dyDescent="0.2">
      <c r="A22" s="614"/>
      <c r="B22" s="450"/>
      <c r="C22" s="51"/>
      <c r="D22" s="51"/>
      <c r="E22" s="52"/>
      <c r="F22" s="50"/>
      <c r="G22" s="446"/>
      <c r="H22" s="447"/>
      <c r="I22" s="447"/>
      <c r="J22" s="615"/>
      <c r="K22" s="2">
        <f t="shared" si="0"/>
        <v>8</v>
      </c>
      <c r="L22" s="2" t="str">
        <f t="shared" si="1"/>
        <v>Yes</v>
      </c>
    </row>
    <row r="23" spans="1:12" ht="15" customHeight="1" x14ac:dyDescent="0.2">
      <c r="A23" s="614"/>
      <c r="B23" s="450"/>
      <c r="C23" s="51"/>
      <c r="D23" s="51"/>
      <c r="E23" s="52"/>
      <c r="F23" s="50"/>
      <c r="G23" s="446"/>
      <c r="H23" s="447"/>
      <c r="I23" s="447"/>
      <c r="J23" s="615"/>
      <c r="K23" s="2">
        <f t="shared" si="0"/>
        <v>8</v>
      </c>
      <c r="L23" s="2" t="str">
        <f t="shared" si="1"/>
        <v>Yes</v>
      </c>
    </row>
    <row r="24" spans="1:12" ht="15" customHeight="1" x14ac:dyDescent="0.2">
      <c r="A24" s="614"/>
      <c r="B24" s="450"/>
      <c r="C24" s="51"/>
      <c r="D24" s="51"/>
      <c r="E24" s="52"/>
      <c r="F24" s="50"/>
      <c r="G24" s="446"/>
      <c r="H24" s="447"/>
      <c r="I24" s="447"/>
      <c r="J24" s="615"/>
      <c r="K24" s="2">
        <f t="shared" si="0"/>
        <v>8</v>
      </c>
      <c r="L24" s="2" t="str">
        <f t="shared" si="1"/>
        <v>Yes</v>
      </c>
    </row>
    <row r="25" spans="1:12" ht="15" customHeight="1" x14ac:dyDescent="0.2">
      <c r="A25" s="614"/>
      <c r="B25" s="450"/>
      <c r="C25" s="51"/>
      <c r="D25" s="51"/>
      <c r="E25" s="52"/>
      <c r="F25" s="50"/>
      <c r="G25" s="446"/>
      <c r="H25" s="447"/>
      <c r="I25" s="447"/>
      <c r="J25" s="615"/>
      <c r="K25" s="2">
        <f t="shared" si="0"/>
        <v>8</v>
      </c>
      <c r="L25" s="2" t="str">
        <f t="shared" si="1"/>
        <v>Yes</v>
      </c>
    </row>
    <row r="26" spans="1:12" ht="15" customHeight="1" x14ac:dyDescent="0.2">
      <c r="A26" s="614"/>
      <c r="B26" s="450"/>
      <c r="C26" s="51"/>
      <c r="D26" s="51"/>
      <c r="E26" s="52"/>
      <c r="F26" s="50"/>
      <c r="G26" s="446"/>
      <c r="H26" s="447"/>
      <c r="I26" s="447"/>
      <c r="J26" s="615"/>
      <c r="K26" s="2">
        <f t="shared" si="0"/>
        <v>8</v>
      </c>
      <c r="L26" s="2" t="str">
        <f t="shared" si="1"/>
        <v>Yes</v>
      </c>
    </row>
    <row r="27" spans="1:12" ht="15" customHeight="1" x14ac:dyDescent="0.2">
      <c r="A27" s="614"/>
      <c r="B27" s="450"/>
      <c r="C27" s="51"/>
      <c r="D27" s="51"/>
      <c r="E27" s="52"/>
      <c r="F27" s="50"/>
      <c r="G27" s="446"/>
      <c r="H27" s="447"/>
      <c r="I27" s="447"/>
      <c r="J27" s="615"/>
      <c r="K27" s="2">
        <f t="shared" si="0"/>
        <v>8</v>
      </c>
      <c r="L27" s="2" t="str">
        <f t="shared" si="1"/>
        <v>Yes</v>
      </c>
    </row>
    <row r="28" spans="1:12" ht="15" customHeight="1" x14ac:dyDescent="0.2">
      <c r="A28" s="614"/>
      <c r="B28" s="450"/>
      <c r="C28" s="51"/>
      <c r="D28" s="51"/>
      <c r="E28" s="52"/>
      <c r="F28" s="50"/>
      <c r="G28" s="446"/>
      <c r="H28" s="447"/>
      <c r="I28" s="447"/>
      <c r="J28" s="615"/>
      <c r="K28" s="2">
        <f t="shared" si="0"/>
        <v>8</v>
      </c>
      <c r="L28" s="2" t="str">
        <f t="shared" si="1"/>
        <v>Yes</v>
      </c>
    </row>
    <row r="29" spans="1:12" ht="15" customHeight="1" x14ac:dyDescent="0.2">
      <c r="A29" s="614"/>
      <c r="B29" s="450"/>
      <c r="C29" s="51"/>
      <c r="D29" s="51"/>
      <c r="E29" s="52"/>
      <c r="F29" s="50"/>
      <c r="G29" s="446"/>
      <c r="H29" s="447"/>
      <c r="I29" s="447"/>
      <c r="J29" s="615"/>
      <c r="K29" s="2">
        <f t="shared" si="0"/>
        <v>8</v>
      </c>
      <c r="L29" s="2" t="str">
        <f t="shared" si="1"/>
        <v>Yes</v>
      </c>
    </row>
    <row r="30" spans="1:12" ht="15" customHeight="1" x14ac:dyDescent="0.2">
      <c r="A30" s="614"/>
      <c r="B30" s="450"/>
      <c r="C30" s="51"/>
      <c r="D30" s="51"/>
      <c r="E30" s="52"/>
      <c r="F30" s="50"/>
      <c r="G30" s="446"/>
      <c r="H30" s="447"/>
      <c r="I30" s="447"/>
      <c r="J30" s="615"/>
      <c r="K30" s="2">
        <f t="shared" si="0"/>
        <v>8</v>
      </c>
      <c r="L30" s="2" t="str">
        <f t="shared" si="1"/>
        <v>Yes</v>
      </c>
    </row>
    <row r="31" spans="1:12" ht="15" customHeight="1" x14ac:dyDescent="0.2">
      <c r="A31" s="614"/>
      <c r="B31" s="450"/>
      <c r="C31" s="51"/>
      <c r="D31" s="51"/>
      <c r="E31" s="52"/>
      <c r="F31" s="50"/>
      <c r="G31" s="446"/>
      <c r="H31" s="447"/>
      <c r="I31" s="447"/>
      <c r="J31" s="615"/>
      <c r="K31" s="2">
        <f t="shared" si="0"/>
        <v>8</v>
      </c>
      <c r="L31" s="2" t="str">
        <f t="shared" si="1"/>
        <v>Yes</v>
      </c>
    </row>
    <row r="32" spans="1:12" ht="15" customHeight="1" x14ac:dyDescent="0.2">
      <c r="A32" s="614"/>
      <c r="B32" s="450"/>
      <c r="C32" s="51"/>
      <c r="D32" s="51"/>
      <c r="E32" s="52"/>
      <c r="F32" s="50"/>
      <c r="G32" s="446"/>
      <c r="H32" s="447"/>
      <c r="I32" s="447"/>
      <c r="J32" s="615"/>
      <c r="K32" s="2">
        <f t="shared" si="0"/>
        <v>8</v>
      </c>
      <c r="L32" s="2" t="str">
        <f t="shared" si="1"/>
        <v>Yes</v>
      </c>
    </row>
    <row r="33" spans="1:12" ht="15" customHeight="1" x14ac:dyDescent="0.2">
      <c r="A33" s="614"/>
      <c r="B33" s="450"/>
      <c r="C33" s="51"/>
      <c r="D33" s="51"/>
      <c r="E33" s="52"/>
      <c r="F33" s="50"/>
      <c r="G33" s="446"/>
      <c r="H33" s="447"/>
      <c r="I33" s="447"/>
      <c r="J33" s="615"/>
      <c r="K33" s="2">
        <f t="shared" si="0"/>
        <v>8</v>
      </c>
      <c r="L33" s="2" t="str">
        <f t="shared" si="1"/>
        <v>Yes</v>
      </c>
    </row>
    <row r="34" spans="1:12" ht="15" customHeight="1" x14ac:dyDescent="0.2">
      <c r="A34" s="614"/>
      <c r="B34" s="450"/>
      <c r="C34" s="51"/>
      <c r="D34" s="51"/>
      <c r="E34" s="52"/>
      <c r="F34" s="50"/>
      <c r="G34" s="446"/>
      <c r="H34" s="447"/>
      <c r="I34" s="447"/>
      <c r="J34" s="615"/>
      <c r="K34" s="2">
        <f t="shared" si="0"/>
        <v>8</v>
      </c>
      <c r="L34" s="2" t="str">
        <f t="shared" si="1"/>
        <v>Yes</v>
      </c>
    </row>
    <row r="35" spans="1:12" ht="15" customHeight="1" x14ac:dyDescent="0.2">
      <c r="A35" s="614"/>
      <c r="B35" s="450"/>
      <c r="C35" s="51"/>
      <c r="D35" s="51"/>
      <c r="E35" s="52"/>
      <c r="F35" s="50"/>
      <c r="G35" s="446"/>
      <c r="H35" s="447"/>
      <c r="I35" s="447"/>
      <c r="J35" s="615"/>
      <c r="K35" s="2">
        <f t="shared" si="0"/>
        <v>8</v>
      </c>
      <c r="L35" s="2" t="str">
        <f t="shared" si="1"/>
        <v>Yes</v>
      </c>
    </row>
    <row r="36" spans="1:12" ht="15" customHeight="1" x14ac:dyDescent="0.2">
      <c r="A36" s="638"/>
      <c r="B36" s="539"/>
      <c r="C36" s="539"/>
      <c r="D36" s="539"/>
      <c r="E36" s="540"/>
      <c r="F36" s="528" t="s">
        <v>41</v>
      </c>
      <c r="G36" s="528"/>
      <c r="H36" s="528"/>
      <c r="I36" s="528"/>
      <c r="J36" s="53">
        <f>SUM(F11:F35)</f>
        <v>211080.12</v>
      </c>
      <c r="L36" s="2">
        <f>COUNTIF(L11:L35,"Yes")</f>
        <v>25</v>
      </c>
    </row>
    <row r="37" spans="1:12" ht="15" customHeight="1" x14ac:dyDescent="0.2">
      <c r="A37" s="620"/>
      <c r="B37" s="486"/>
      <c r="C37" s="486"/>
      <c r="D37" s="486"/>
      <c r="E37" s="486"/>
      <c r="F37" s="486"/>
      <c r="G37" s="486"/>
      <c r="H37" s="486"/>
      <c r="I37" s="486"/>
      <c r="J37" s="621"/>
    </row>
    <row r="38" spans="1:12" ht="18" customHeight="1" x14ac:dyDescent="0.2">
      <c r="A38" s="622" t="s">
        <v>7</v>
      </c>
      <c r="B38" s="458"/>
      <c r="C38" s="458"/>
      <c r="D38" s="458"/>
      <c r="E38" s="458"/>
      <c r="F38" s="458"/>
      <c r="G38" s="458"/>
      <c r="H38" s="458"/>
      <c r="I38" s="458"/>
      <c r="J38" s="623"/>
    </row>
    <row r="39" spans="1:12" ht="18" customHeight="1" x14ac:dyDescent="0.2">
      <c r="A39" s="622" t="s">
        <v>114</v>
      </c>
      <c r="B39" s="458"/>
      <c r="C39" s="458"/>
      <c r="D39" s="458"/>
      <c r="E39" s="458"/>
      <c r="F39" s="458"/>
      <c r="G39" s="458"/>
      <c r="H39" s="458"/>
      <c r="I39" s="458"/>
      <c r="J39" s="623"/>
    </row>
    <row r="40" spans="1:12" ht="15" customHeight="1" x14ac:dyDescent="0.2">
      <c r="A40" s="624" t="s">
        <v>11</v>
      </c>
      <c r="B40" s="467"/>
      <c r="C40" s="467"/>
      <c r="D40" s="468"/>
      <c r="E40" s="475" t="s">
        <v>115</v>
      </c>
      <c r="F40" s="478" t="s">
        <v>49</v>
      </c>
      <c r="G40" s="479" t="s">
        <v>15</v>
      </c>
      <c r="H40" s="467"/>
      <c r="I40" s="467"/>
      <c r="J40" s="627"/>
    </row>
    <row r="41" spans="1:12" ht="15" customHeight="1" x14ac:dyDescent="0.2">
      <c r="A41" s="625"/>
      <c r="B41" s="470"/>
      <c r="C41" s="470"/>
      <c r="D41" s="471"/>
      <c r="E41" s="476"/>
      <c r="F41" s="476"/>
      <c r="G41" s="481"/>
      <c r="H41" s="470"/>
      <c r="I41" s="470"/>
      <c r="J41" s="628"/>
    </row>
    <row r="42" spans="1:12" ht="15" customHeight="1" x14ac:dyDescent="0.2">
      <c r="A42" s="625"/>
      <c r="B42" s="470"/>
      <c r="C42" s="470"/>
      <c r="D42" s="471"/>
      <c r="E42" s="476"/>
      <c r="F42" s="476"/>
      <c r="G42" s="481"/>
      <c r="H42" s="470"/>
      <c r="I42" s="470"/>
      <c r="J42" s="628"/>
    </row>
    <row r="43" spans="1:12" ht="15" customHeight="1" x14ac:dyDescent="0.2">
      <c r="A43" s="625"/>
      <c r="B43" s="470"/>
      <c r="C43" s="470"/>
      <c r="D43" s="471"/>
      <c r="E43" s="476"/>
      <c r="F43" s="476"/>
      <c r="G43" s="481"/>
      <c r="H43" s="470"/>
      <c r="I43" s="470"/>
      <c r="J43" s="628"/>
    </row>
    <row r="44" spans="1:12" ht="15" customHeight="1" x14ac:dyDescent="0.2">
      <c r="A44" s="625"/>
      <c r="B44" s="470"/>
      <c r="C44" s="470"/>
      <c r="D44" s="471"/>
      <c r="E44" s="476"/>
      <c r="F44" s="476"/>
      <c r="G44" s="481"/>
      <c r="H44" s="470"/>
      <c r="I44" s="470"/>
      <c r="J44" s="628"/>
    </row>
    <row r="45" spans="1:12" ht="14.25" customHeight="1" x14ac:dyDescent="0.2">
      <c r="A45" s="626"/>
      <c r="B45" s="473"/>
      <c r="C45" s="473"/>
      <c r="D45" s="474"/>
      <c r="E45" s="477"/>
      <c r="F45" s="477"/>
      <c r="G45" s="483"/>
      <c r="H45" s="473"/>
      <c r="I45" s="473"/>
      <c r="J45" s="629"/>
    </row>
    <row r="46" spans="1:12" ht="15" customHeight="1" x14ac:dyDescent="0.2">
      <c r="A46" s="614"/>
      <c r="B46" s="447"/>
      <c r="C46" s="447"/>
      <c r="D46" s="450"/>
      <c r="E46" s="51"/>
      <c r="F46" s="50"/>
      <c r="G46" s="446"/>
      <c r="H46" s="447"/>
      <c r="I46" s="447"/>
      <c r="J46" s="615"/>
      <c r="K46" s="2">
        <f t="shared" ref="K46:K70" si="2">COUNTBLANK(E46:J46)</f>
        <v>6</v>
      </c>
      <c r="L46" s="2" t="str">
        <f t="shared" ref="L46:L70" si="3">IF(AND(A46&lt;&gt;"",K46&gt;3),"No","Yes")</f>
        <v>Yes</v>
      </c>
    </row>
    <row r="47" spans="1:12" ht="15" customHeight="1" x14ac:dyDescent="0.2">
      <c r="A47" s="614"/>
      <c r="B47" s="447"/>
      <c r="C47" s="447"/>
      <c r="D47" s="450"/>
      <c r="E47" s="51"/>
      <c r="F47" s="50"/>
      <c r="G47" s="446"/>
      <c r="H47" s="447"/>
      <c r="I47" s="447"/>
      <c r="J47" s="615"/>
      <c r="K47" s="2">
        <f t="shared" si="2"/>
        <v>6</v>
      </c>
      <c r="L47" s="2" t="str">
        <f t="shared" si="3"/>
        <v>Yes</v>
      </c>
    </row>
    <row r="48" spans="1:12" ht="15" customHeight="1" x14ac:dyDescent="0.2">
      <c r="A48" s="614"/>
      <c r="B48" s="447"/>
      <c r="C48" s="447"/>
      <c r="D48" s="450"/>
      <c r="E48" s="51"/>
      <c r="F48" s="50"/>
      <c r="G48" s="446"/>
      <c r="H48" s="447"/>
      <c r="I48" s="447"/>
      <c r="J48" s="615"/>
      <c r="K48" s="2">
        <f t="shared" si="2"/>
        <v>6</v>
      </c>
      <c r="L48" s="2" t="str">
        <f t="shared" si="3"/>
        <v>Yes</v>
      </c>
    </row>
    <row r="49" spans="1:12" ht="15" customHeight="1" x14ac:dyDescent="0.2">
      <c r="A49" s="614"/>
      <c r="B49" s="447"/>
      <c r="C49" s="447"/>
      <c r="D49" s="450"/>
      <c r="E49" s="51"/>
      <c r="F49" s="50"/>
      <c r="G49" s="446"/>
      <c r="H49" s="447"/>
      <c r="I49" s="447"/>
      <c r="J49" s="615"/>
      <c r="K49" s="2">
        <f t="shared" si="2"/>
        <v>6</v>
      </c>
      <c r="L49" s="2" t="str">
        <f t="shared" si="3"/>
        <v>Yes</v>
      </c>
    </row>
    <row r="50" spans="1:12" ht="15" customHeight="1" x14ac:dyDescent="0.2">
      <c r="A50" s="614"/>
      <c r="B50" s="447"/>
      <c r="C50" s="447"/>
      <c r="D50" s="450"/>
      <c r="E50" s="51"/>
      <c r="F50" s="50"/>
      <c r="G50" s="446"/>
      <c r="H50" s="447"/>
      <c r="I50" s="447"/>
      <c r="J50" s="615"/>
      <c r="K50" s="2">
        <f t="shared" si="2"/>
        <v>6</v>
      </c>
      <c r="L50" s="2" t="str">
        <f t="shared" si="3"/>
        <v>Yes</v>
      </c>
    </row>
    <row r="51" spans="1:12" ht="15" customHeight="1" x14ac:dyDescent="0.2">
      <c r="A51" s="614"/>
      <c r="B51" s="447"/>
      <c r="C51" s="447"/>
      <c r="D51" s="450"/>
      <c r="E51" s="51"/>
      <c r="F51" s="50"/>
      <c r="G51" s="446"/>
      <c r="H51" s="447"/>
      <c r="I51" s="447"/>
      <c r="J51" s="615"/>
      <c r="K51" s="2">
        <f t="shared" si="2"/>
        <v>6</v>
      </c>
      <c r="L51" s="2" t="str">
        <f t="shared" si="3"/>
        <v>Yes</v>
      </c>
    </row>
    <row r="52" spans="1:12" ht="15" customHeight="1" x14ac:dyDescent="0.2">
      <c r="A52" s="614"/>
      <c r="B52" s="447"/>
      <c r="C52" s="447"/>
      <c r="D52" s="450"/>
      <c r="E52" s="51"/>
      <c r="F52" s="50"/>
      <c r="G52" s="446"/>
      <c r="H52" s="447"/>
      <c r="I52" s="447"/>
      <c r="J52" s="615"/>
      <c r="K52" s="2">
        <f t="shared" si="2"/>
        <v>6</v>
      </c>
      <c r="L52" s="2" t="str">
        <f t="shared" si="3"/>
        <v>Yes</v>
      </c>
    </row>
    <row r="53" spans="1:12" ht="15" customHeight="1" x14ac:dyDescent="0.2">
      <c r="A53" s="614"/>
      <c r="B53" s="447"/>
      <c r="C53" s="447"/>
      <c r="D53" s="450"/>
      <c r="E53" s="51"/>
      <c r="F53" s="50"/>
      <c r="G53" s="446"/>
      <c r="H53" s="447"/>
      <c r="I53" s="447"/>
      <c r="J53" s="615"/>
      <c r="K53" s="2">
        <f t="shared" si="2"/>
        <v>6</v>
      </c>
      <c r="L53" s="2" t="str">
        <f t="shared" si="3"/>
        <v>Yes</v>
      </c>
    </row>
    <row r="54" spans="1:12" ht="15" customHeight="1" x14ac:dyDescent="0.2">
      <c r="A54" s="614"/>
      <c r="B54" s="447"/>
      <c r="C54" s="447"/>
      <c r="D54" s="450"/>
      <c r="E54" s="51"/>
      <c r="F54" s="50"/>
      <c r="G54" s="446"/>
      <c r="H54" s="447"/>
      <c r="I54" s="447"/>
      <c r="J54" s="615"/>
      <c r="K54" s="2">
        <f t="shared" si="2"/>
        <v>6</v>
      </c>
      <c r="L54" s="2" t="str">
        <f t="shared" si="3"/>
        <v>Yes</v>
      </c>
    </row>
    <row r="55" spans="1:12" ht="15" customHeight="1" x14ac:dyDescent="0.2">
      <c r="A55" s="614"/>
      <c r="B55" s="447"/>
      <c r="C55" s="447"/>
      <c r="D55" s="450"/>
      <c r="E55" s="51"/>
      <c r="F55" s="50"/>
      <c r="G55" s="446"/>
      <c r="H55" s="447"/>
      <c r="I55" s="447"/>
      <c r="J55" s="615"/>
      <c r="K55" s="2">
        <f t="shared" si="2"/>
        <v>6</v>
      </c>
      <c r="L55" s="2" t="str">
        <f t="shared" si="3"/>
        <v>Yes</v>
      </c>
    </row>
    <row r="56" spans="1:12" ht="15" customHeight="1" x14ac:dyDescent="0.2">
      <c r="A56" s="614"/>
      <c r="B56" s="447"/>
      <c r="C56" s="447"/>
      <c r="D56" s="450"/>
      <c r="E56" s="51"/>
      <c r="F56" s="50"/>
      <c r="G56" s="446"/>
      <c r="H56" s="447"/>
      <c r="I56" s="447"/>
      <c r="J56" s="615"/>
      <c r="K56" s="2">
        <f t="shared" si="2"/>
        <v>6</v>
      </c>
      <c r="L56" s="2" t="str">
        <f t="shared" si="3"/>
        <v>Yes</v>
      </c>
    </row>
    <row r="57" spans="1:12" ht="15" customHeight="1" x14ac:dyDescent="0.2">
      <c r="A57" s="614"/>
      <c r="B57" s="447"/>
      <c r="C57" s="447"/>
      <c r="D57" s="450"/>
      <c r="E57" s="51"/>
      <c r="F57" s="50"/>
      <c r="G57" s="446"/>
      <c r="H57" s="447"/>
      <c r="I57" s="447"/>
      <c r="J57" s="615"/>
      <c r="K57" s="2">
        <f t="shared" si="2"/>
        <v>6</v>
      </c>
      <c r="L57" s="2" t="str">
        <f t="shared" si="3"/>
        <v>Yes</v>
      </c>
    </row>
    <row r="58" spans="1:12" ht="15" customHeight="1" x14ac:dyDescent="0.2">
      <c r="A58" s="614"/>
      <c r="B58" s="447"/>
      <c r="C58" s="447"/>
      <c r="D58" s="450"/>
      <c r="E58" s="51"/>
      <c r="F58" s="50"/>
      <c r="G58" s="446"/>
      <c r="H58" s="447"/>
      <c r="I58" s="447"/>
      <c r="J58" s="615"/>
      <c r="K58" s="2">
        <f t="shared" si="2"/>
        <v>6</v>
      </c>
      <c r="L58" s="2" t="str">
        <f t="shared" si="3"/>
        <v>Yes</v>
      </c>
    </row>
    <row r="59" spans="1:12" ht="15" customHeight="1" x14ac:dyDescent="0.2">
      <c r="A59" s="614"/>
      <c r="B59" s="447"/>
      <c r="C59" s="447"/>
      <c r="D59" s="450"/>
      <c r="E59" s="51"/>
      <c r="F59" s="50"/>
      <c r="G59" s="446"/>
      <c r="H59" s="447"/>
      <c r="I59" s="447"/>
      <c r="J59" s="615"/>
      <c r="K59" s="2">
        <f t="shared" si="2"/>
        <v>6</v>
      </c>
      <c r="L59" s="2" t="str">
        <f t="shared" si="3"/>
        <v>Yes</v>
      </c>
    </row>
    <row r="60" spans="1:12" ht="15" customHeight="1" x14ac:dyDescent="0.2">
      <c r="A60" s="614"/>
      <c r="B60" s="447"/>
      <c r="C60" s="447"/>
      <c r="D60" s="450"/>
      <c r="E60" s="51"/>
      <c r="F60" s="50"/>
      <c r="G60" s="446"/>
      <c r="H60" s="447"/>
      <c r="I60" s="447"/>
      <c r="J60" s="615"/>
      <c r="K60" s="2">
        <f t="shared" si="2"/>
        <v>6</v>
      </c>
      <c r="L60" s="2" t="str">
        <f t="shared" si="3"/>
        <v>Yes</v>
      </c>
    </row>
    <row r="61" spans="1:12" ht="15" customHeight="1" x14ac:dyDescent="0.2">
      <c r="A61" s="614"/>
      <c r="B61" s="447"/>
      <c r="C61" s="447"/>
      <c r="D61" s="450"/>
      <c r="E61" s="51"/>
      <c r="F61" s="50"/>
      <c r="G61" s="446"/>
      <c r="H61" s="447"/>
      <c r="I61" s="447"/>
      <c r="J61" s="615"/>
      <c r="K61" s="2">
        <f t="shared" si="2"/>
        <v>6</v>
      </c>
      <c r="L61" s="2" t="str">
        <f t="shared" si="3"/>
        <v>Yes</v>
      </c>
    </row>
    <row r="62" spans="1:12" ht="15" customHeight="1" x14ac:dyDescent="0.2">
      <c r="A62" s="614"/>
      <c r="B62" s="447"/>
      <c r="C62" s="447"/>
      <c r="D62" s="450"/>
      <c r="E62" s="51"/>
      <c r="F62" s="50"/>
      <c r="G62" s="446"/>
      <c r="H62" s="447"/>
      <c r="I62" s="447"/>
      <c r="J62" s="615"/>
      <c r="K62" s="2">
        <f t="shared" si="2"/>
        <v>6</v>
      </c>
      <c r="L62" s="2" t="str">
        <f t="shared" si="3"/>
        <v>Yes</v>
      </c>
    </row>
    <row r="63" spans="1:12" ht="15" customHeight="1" x14ac:dyDescent="0.2">
      <c r="A63" s="614"/>
      <c r="B63" s="447"/>
      <c r="C63" s="447"/>
      <c r="D63" s="450"/>
      <c r="E63" s="51"/>
      <c r="F63" s="50"/>
      <c r="G63" s="446"/>
      <c r="H63" s="447"/>
      <c r="I63" s="447"/>
      <c r="J63" s="615"/>
      <c r="K63" s="2">
        <f t="shared" si="2"/>
        <v>6</v>
      </c>
      <c r="L63" s="2" t="str">
        <f t="shared" si="3"/>
        <v>Yes</v>
      </c>
    </row>
    <row r="64" spans="1:12" ht="15" customHeight="1" x14ac:dyDescent="0.2">
      <c r="A64" s="614"/>
      <c r="B64" s="447"/>
      <c r="C64" s="447"/>
      <c r="D64" s="450"/>
      <c r="E64" s="51"/>
      <c r="F64" s="50"/>
      <c r="G64" s="446"/>
      <c r="H64" s="447"/>
      <c r="I64" s="447"/>
      <c r="J64" s="615"/>
      <c r="K64" s="2">
        <f t="shared" si="2"/>
        <v>6</v>
      </c>
      <c r="L64" s="2" t="str">
        <f t="shared" si="3"/>
        <v>Yes</v>
      </c>
    </row>
    <row r="65" spans="1:12" ht="15" customHeight="1" x14ac:dyDescent="0.2">
      <c r="A65" s="614"/>
      <c r="B65" s="447"/>
      <c r="C65" s="447"/>
      <c r="D65" s="450"/>
      <c r="E65" s="51"/>
      <c r="F65" s="50"/>
      <c r="G65" s="446"/>
      <c r="H65" s="447"/>
      <c r="I65" s="447"/>
      <c r="J65" s="615"/>
      <c r="K65" s="2">
        <f t="shared" si="2"/>
        <v>6</v>
      </c>
      <c r="L65" s="2" t="str">
        <f t="shared" si="3"/>
        <v>Yes</v>
      </c>
    </row>
    <row r="66" spans="1:12" ht="15" customHeight="1" x14ac:dyDescent="0.2">
      <c r="A66" s="614"/>
      <c r="B66" s="447"/>
      <c r="C66" s="447"/>
      <c r="D66" s="450"/>
      <c r="E66" s="51"/>
      <c r="F66" s="50"/>
      <c r="G66" s="446"/>
      <c r="H66" s="447"/>
      <c r="I66" s="447"/>
      <c r="J66" s="615"/>
      <c r="K66" s="2">
        <f t="shared" si="2"/>
        <v>6</v>
      </c>
      <c r="L66" s="2" t="str">
        <f t="shared" si="3"/>
        <v>Yes</v>
      </c>
    </row>
    <row r="67" spans="1:12" ht="15" customHeight="1" x14ac:dyDescent="0.2">
      <c r="A67" s="614"/>
      <c r="B67" s="447"/>
      <c r="C67" s="447"/>
      <c r="D67" s="450"/>
      <c r="E67" s="51"/>
      <c r="F67" s="50"/>
      <c r="G67" s="446"/>
      <c r="H67" s="447"/>
      <c r="I67" s="447"/>
      <c r="J67" s="615"/>
      <c r="K67" s="2">
        <f t="shared" si="2"/>
        <v>6</v>
      </c>
      <c r="L67" s="2" t="str">
        <f t="shared" si="3"/>
        <v>Yes</v>
      </c>
    </row>
    <row r="68" spans="1:12" ht="15" customHeight="1" x14ac:dyDescent="0.2">
      <c r="A68" s="614"/>
      <c r="B68" s="447"/>
      <c r="C68" s="447"/>
      <c r="D68" s="450"/>
      <c r="E68" s="51"/>
      <c r="F68" s="50"/>
      <c r="G68" s="446"/>
      <c r="H68" s="447"/>
      <c r="I68" s="447"/>
      <c r="J68" s="615"/>
      <c r="K68" s="2">
        <f t="shared" si="2"/>
        <v>6</v>
      </c>
      <c r="L68" s="2" t="str">
        <f t="shared" si="3"/>
        <v>Yes</v>
      </c>
    </row>
    <row r="69" spans="1:12" ht="15" customHeight="1" x14ac:dyDescent="0.2">
      <c r="A69" s="614"/>
      <c r="B69" s="447"/>
      <c r="C69" s="447"/>
      <c r="D69" s="450"/>
      <c r="E69" s="51"/>
      <c r="F69" s="50"/>
      <c r="G69" s="446"/>
      <c r="H69" s="447"/>
      <c r="I69" s="447"/>
      <c r="J69" s="615"/>
      <c r="K69" s="2">
        <f t="shared" si="2"/>
        <v>6</v>
      </c>
      <c r="L69" s="2" t="str">
        <f t="shared" si="3"/>
        <v>Yes</v>
      </c>
    </row>
    <row r="70" spans="1:12" ht="15" customHeight="1" x14ac:dyDescent="0.2">
      <c r="A70" s="614"/>
      <c r="B70" s="447"/>
      <c r="C70" s="447"/>
      <c r="D70" s="450"/>
      <c r="E70" s="51"/>
      <c r="F70" s="50"/>
      <c r="G70" s="446"/>
      <c r="H70" s="447"/>
      <c r="I70" s="447"/>
      <c r="J70" s="615"/>
      <c r="K70" s="2">
        <f t="shared" si="2"/>
        <v>6</v>
      </c>
      <c r="L70" s="2" t="str">
        <f t="shared" si="3"/>
        <v>Yes</v>
      </c>
    </row>
    <row r="71" spans="1:12" ht="15" customHeight="1" x14ac:dyDescent="0.2">
      <c r="A71" s="618" t="s">
        <v>40</v>
      </c>
      <c r="B71" s="461"/>
      <c r="C71" s="461"/>
      <c r="D71" s="461"/>
      <c r="E71" s="462"/>
      <c r="F71" s="463">
        <f>SUM(F46:F70)</f>
        <v>0</v>
      </c>
      <c r="G71" s="464"/>
      <c r="H71" s="464"/>
      <c r="I71" s="464"/>
      <c r="J71" s="619"/>
      <c r="L71" s="2">
        <f>COUNTIF(L46:L70,"Yes")</f>
        <v>25</v>
      </c>
    </row>
    <row r="72" spans="1:12" ht="15" customHeight="1" x14ac:dyDescent="0.2">
      <c r="A72" s="620"/>
      <c r="B72" s="486"/>
      <c r="C72" s="486"/>
      <c r="D72" s="486"/>
      <c r="E72" s="486"/>
      <c r="F72" s="486"/>
      <c r="G72" s="486"/>
      <c r="H72" s="486"/>
      <c r="I72" s="486"/>
      <c r="J72" s="621"/>
    </row>
    <row r="73" spans="1:12" ht="18" customHeight="1" x14ac:dyDescent="0.2">
      <c r="A73" s="622" t="s">
        <v>8</v>
      </c>
      <c r="B73" s="458"/>
      <c r="C73" s="458"/>
      <c r="D73" s="458"/>
      <c r="E73" s="458"/>
      <c r="F73" s="458"/>
      <c r="G73" s="458"/>
      <c r="H73" s="458"/>
      <c r="I73" s="458"/>
      <c r="J73" s="623"/>
    </row>
    <row r="74" spans="1:12" ht="18" customHeight="1" x14ac:dyDescent="0.2">
      <c r="A74" s="622" t="s">
        <v>114</v>
      </c>
      <c r="B74" s="458"/>
      <c r="C74" s="458"/>
      <c r="D74" s="458"/>
      <c r="E74" s="458"/>
      <c r="F74" s="458"/>
      <c r="G74" s="458"/>
      <c r="H74" s="458"/>
      <c r="I74" s="458"/>
      <c r="J74" s="623"/>
    </row>
    <row r="75" spans="1:12" ht="15" customHeight="1" x14ac:dyDescent="0.2">
      <c r="A75" s="624" t="s">
        <v>11</v>
      </c>
      <c r="B75" s="467"/>
      <c r="C75" s="467"/>
      <c r="D75" s="468"/>
      <c r="E75" s="475" t="s">
        <v>115</v>
      </c>
      <c r="F75" s="478" t="s">
        <v>49</v>
      </c>
      <c r="G75" s="479" t="s">
        <v>15</v>
      </c>
      <c r="H75" s="529"/>
      <c r="I75" s="529"/>
      <c r="J75" s="634"/>
    </row>
    <row r="76" spans="1:12" ht="15" customHeight="1" x14ac:dyDescent="0.2">
      <c r="A76" s="625"/>
      <c r="B76" s="470"/>
      <c r="C76" s="470"/>
      <c r="D76" s="471"/>
      <c r="E76" s="476"/>
      <c r="F76" s="476"/>
      <c r="G76" s="531"/>
      <c r="H76" s="133"/>
      <c r="I76" s="133"/>
      <c r="J76" s="635"/>
    </row>
    <row r="77" spans="1:12" ht="15" customHeight="1" x14ac:dyDescent="0.2">
      <c r="A77" s="625"/>
      <c r="B77" s="470"/>
      <c r="C77" s="470"/>
      <c r="D77" s="471"/>
      <c r="E77" s="476"/>
      <c r="F77" s="476"/>
      <c r="G77" s="531"/>
      <c r="H77" s="133"/>
      <c r="I77" s="133"/>
      <c r="J77" s="635"/>
    </row>
    <row r="78" spans="1:12" ht="15" customHeight="1" x14ac:dyDescent="0.2">
      <c r="A78" s="625"/>
      <c r="B78" s="470"/>
      <c r="C78" s="470"/>
      <c r="D78" s="471"/>
      <c r="E78" s="476"/>
      <c r="F78" s="476"/>
      <c r="G78" s="531"/>
      <c r="H78" s="133"/>
      <c r="I78" s="133"/>
      <c r="J78" s="635"/>
    </row>
    <row r="79" spans="1:12" ht="15" customHeight="1" x14ac:dyDescent="0.2">
      <c r="A79" s="625"/>
      <c r="B79" s="470"/>
      <c r="C79" s="470"/>
      <c r="D79" s="471"/>
      <c r="E79" s="476"/>
      <c r="F79" s="476"/>
      <c r="G79" s="531"/>
      <c r="H79" s="133"/>
      <c r="I79" s="133"/>
      <c r="J79" s="635"/>
    </row>
    <row r="80" spans="1:12" ht="14.25" customHeight="1" x14ac:dyDescent="0.2">
      <c r="A80" s="626"/>
      <c r="B80" s="473"/>
      <c r="C80" s="473"/>
      <c r="D80" s="474"/>
      <c r="E80" s="477"/>
      <c r="F80" s="477"/>
      <c r="G80" s="533"/>
      <c r="H80" s="534"/>
      <c r="I80" s="534"/>
      <c r="J80" s="636"/>
    </row>
    <row r="81" spans="1:12" ht="15" customHeight="1" x14ac:dyDescent="0.2">
      <c r="A81" s="614"/>
      <c r="B81" s="447"/>
      <c r="C81" s="447"/>
      <c r="D81" s="450"/>
      <c r="E81" s="51"/>
      <c r="F81" s="50"/>
      <c r="G81" s="446"/>
      <c r="H81" s="536"/>
      <c r="I81" s="536"/>
      <c r="J81" s="637"/>
      <c r="K81" s="2">
        <f t="shared" ref="K81:K105" si="4">COUNTBLANK(E81:J81)</f>
        <v>6</v>
      </c>
      <c r="L81" s="2" t="str">
        <f t="shared" ref="L81:L105" si="5">IF(AND(A81&lt;&gt;"",K81&gt;3),"No","Yes")</f>
        <v>Yes</v>
      </c>
    </row>
    <row r="82" spans="1:12" ht="15" customHeight="1" x14ac:dyDescent="0.2">
      <c r="A82" s="614"/>
      <c r="B82" s="447"/>
      <c r="C82" s="447"/>
      <c r="D82" s="450"/>
      <c r="E82" s="51"/>
      <c r="F82" s="50"/>
      <c r="G82" s="446"/>
      <c r="H82" s="447"/>
      <c r="I82" s="447"/>
      <c r="J82" s="615"/>
      <c r="K82" s="2">
        <f t="shared" si="4"/>
        <v>6</v>
      </c>
      <c r="L82" s="2" t="str">
        <f t="shared" si="5"/>
        <v>Yes</v>
      </c>
    </row>
    <row r="83" spans="1:12" ht="15" customHeight="1" x14ac:dyDescent="0.2">
      <c r="A83" s="614"/>
      <c r="B83" s="447"/>
      <c r="C83" s="447"/>
      <c r="D83" s="450"/>
      <c r="E83" s="51"/>
      <c r="F83" s="50"/>
      <c r="G83" s="446"/>
      <c r="H83" s="447"/>
      <c r="I83" s="447"/>
      <c r="J83" s="615"/>
      <c r="K83" s="2">
        <f t="shared" si="4"/>
        <v>6</v>
      </c>
      <c r="L83" s="2" t="str">
        <f t="shared" si="5"/>
        <v>Yes</v>
      </c>
    </row>
    <row r="84" spans="1:12" ht="15" customHeight="1" x14ac:dyDescent="0.2">
      <c r="A84" s="614"/>
      <c r="B84" s="447"/>
      <c r="C84" s="447"/>
      <c r="D84" s="450"/>
      <c r="E84" s="51"/>
      <c r="F84" s="50"/>
      <c r="G84" s="446"/>
      <c r="H84" s="447"/>
      <c r="I84" s="447"/>
      <c r="J84" s="615"/>
      <c r="K84" s="2">
        <f t="shared" si="4"/>
        <v>6</v>
      </c>
      <c r="L84" s="2" t="str">
        <f t="shared" si="5"/>
        <v>Yes</v>
      </c>
    </row>
    <row r="85" spans="1:12" ht="15" customHeight="1" x14ac:dyDescent="0.2">
      <c r="A85" s="614"/>
      <c r="B85" s="447"/>
      <c r="C85" s="447"/>
      <c r="D85" s="450"/>
      <c r="E85" s="51"/>
      <c r="F85" s="50"/>
      <c r="G85" s="446"/>
      <c r="H85" s="447"/>
      <c r="I85" s="447"/>
      <c r="J85" s="615"/>
      <c r="K85" s="2">
        <f t="shared" si="4"/>
        <v>6</v>
      </c>
      <c r="L85" s="2" t="str">
        <f t="shared" si="5"/>
        <v>Yes</v>
      </c>
    </row>
    <row r="86" spans="1:12" ht="15" customHeight="1" x14ac:dyDescent="0.2">
      <c r="A86" s="614"/>
      <c r="B86" s="447"/>
      <c r="C86" s="447"/>
      <c r="D86" s="450"/>
      <c r="E86" s="51"/>
      <c r="F86" s="50"/>
      <c r="G86" s="446"/>
      <c r="H86" s="447"/>
      <c r="I86" s="447"/>
      <c r="J86" s="615"/>
      <c r="K86" s="2">
        <f t="shared" si="4"/>
        <v>6</v>
      </c>
      <c r="L86" s="2" t="str">
        <f t="shared" si="5"/>
        <v>Yes</v>
      </c>
    </row>
    <row r="87" spans="1:12" ht="15" customHeight="1" x14ac:dyDescent="0.2">
      <c r="A87" s="614"/>
      <c r="B87" s="447"/>
      <c r="C87" s="447"/>
      <c r="D87" s="450"/>
      <c r="E87" s="51"/>
      <c r="F87" s="50"/>
      <c r="G87" s="446"/>
      <c r="H87" s="447"/>
      <c r="I87" s="447"/>
      <c r="J87" s="615"/>
      <c r="K87" s="2">
        <f t="shared" si="4"/>
        <v>6</v>
      </c>
      <c r="L87" s="2" t="str">
        <f t="shared" si="5"/>
        <v>Yes</v>
      </c>
    </row>
    <row r="88" spans="1:12" ht="15" customHeight="1" x14ac:dyDescent="0.2">
      <c r="A88" s="614"/>
      <c r="B88" s="447"/>
      <c r="C88" s="447"/>
      <c r="D88" s="450"/>
      <c r="E88" s="51"/>
      <c r="F88" s="50"/>
      <c r="G88" s="446"/>
      <c r="H88" s="447"/>
      <c r="I88" s="447"/>
      <c r="J88" s="615"/>
      <c r="K88" s="2">
        <f t="shared" si="4"/>
        <v>6</v>
      </c>
      <c r="L88" s="2" t="str">
        <f t="shared" si="5"/>
        <v>Yes</v>
      </c>
    </row>
    <row r="89" spans="1:12" ht="15" customHeight="1" x14ac:dyDescent="0.2">
      <c r="A89" s="614"/>
      <c r="B89" s="447"/>
      <c r="C89" s="447"/>
      <c r="D89" s="450"/>
      <c r="E89" s="51"/>
      <c r="F89" s="50"/>
      <c r="G89" s="446"/>
      <c r="H89" s="447"/>
      <c r="I89" s="447"/>
      <c r="J89" s="615"/>
      <c r="K89" s="2">
        <f t="shared" si="4"/>
        <v>6</v>
      </c>
      <c r="L89" s="2" t="str">
        <f t="shared" si="5"/>
        <v>Yes</v>
      </c>
    </row>
    <row r="90" spans="1:12" ht="15" customHeight="1" x14ac:dyDescent="0.2">
      <c r="A90" s="614"/>
      <c r="B90" s="447"/>
      <c r="C90" s="447"/>
      <c r="D90" s="450"/>
      <c r="E90" s="51"/>
      <c r="F90" s="50"/>
      <c r="G90" s="446"/>
      <c r="H90" s="447"/>
      <c r="I90" s="447"/>
      <c r="J90" s="615"/>
      <c r="K90" s="2">
        <f t="shared" si="4"/>
        <v>6</v>
      </c>
      <c r="L90" s="2" t="str">
        <f t="shared" si="5"/>
        <v>Yes</v>
      </c>
    </row>
    <row r="91" spans="1:12" ht="15" customHeight="1" x14ac:dyDescent="0.2">
      <c r="A91" s="614"/>
      <c r="B91" s="447"/>
      <c r="C91" s="447"/>
      <c r="D91" s="450"/>
      <c r="E91" s="51"/>
      <c r="F91" s="50"/>
      <c r="G91" s="446"/>
      <c r="H91" s="447"/>
      <c r="I91" s="447"/>
      <c r="J91" s="615"/>
      <c r="K91" s="2">
        <f t="shared" si="4"/>
        <v>6</v>
      </c>
      <c r="L91" s="2" t="str">
        <f t="shared" si="5"/>
        <v>Yes</v>
      </c>
    </row>
    <row r="92" spans="1:12" ht="15" customHeight="1" x14ac:dyDescent="0.2">
      <c r="A92" s="614"/>
      <c r="B92" s="447"/>
      <c r="C92" s="447"/>
      <c r="D92" s="450"/>
      <c r="E92" s="51"/>
      <c r="F92" s="50"/>
      <c r="G92" s="446"/>
      <c r="H92" s="447"/>
      <c r="I92" s="447"/>
      <c r="J92" s="615"/>
      <c r="K92" s="2">
        <f t="shared" si="4"/>
        <v>6</v>
      </c>
      <c r="L92" s="2" t="str">
        <f t="shared" si="5"/>
        <v>Yes</v>
      </c>
    </row>
    <row r="93" spans="1:12" ht="15" customHeight="1" x14ac:dyDescent="0.2">
      <c r="A93" s="614"/>
      <c r="B93" s="447"/>
      <c r="C93" s="447"/>
      <c r="D93" s="450"/>
      <c r="E93" s="51"/>
      <c r="F93" s="50"/>
      <c r="G93" s="446"/>
      <c r="H93" s="447"/>
      <c r="I93" s="447"/>
      <c r="J93" s="615"/>
      <c r="K93" s="2">
        <f t="shared" si="4"/>
        <v>6</v>
      </c>
      <c r="L93" s="2" t="str">
        <f t="shared" si="5"/>
        <v>Yes</v>
      </c>
    </row>
    <row r="94" spans="1:12" ht="15" customHeight="1" x14ac:dyDescent="0.2">
      <c r="A94" s="614"/>
      <c r="B94" s="447"/>
      <c r="C94" s="447"/>
      <c r="D94" s="450"/>
      <c r="E94" s="51"/>
      <c r="F94" s="50"/>
      <c r="G94" s="446"/>
      <c r="H94" s="447"/>
      <c r="I94" s="447"/>
      <c r="J94" s="615"/>
      <c r="K94" s="2">
        <f t="shared" si="4"/>
        <v>6</v>
      </c>
      <c r="L94" s="2" t="str">
        <f t="shared" si="5"/>
        <v>Yes</v>
      </c>
    </row>
    <row r="95" spans="1:12" ht="15" customHeight="1" x14ac:dyDescent="0.2">
      <c r="A95" s="614"/>
      <c r="B95" s="447"/>
      <c r="C95" s="447"/>
      <c r="D95" s="450"/>
      <c r="E95" s="51"/>
      <c r="F95" s="50"/>
      <c r="G95" s="446"/>
      <c r="H95" s="447"/>
      <c r="I95" s="447"/>
      <c r="J95" s="615"/>
      <c r="K95" s="2">
        <f t="shared" si="4"/>
        <v>6</v>
      </c>
      <c r="L95" s="2" t="str">
        <f t="shared" si="5"/>
        <v>Yes</v>
      </c>
    </row>
    <row r="96" spans="1:12" ht="15" customHeight="1" x14ac:dyDescent="0.2">
      <c r="A96" s="614"/>
      <c r="B96" s="447"/>
      <c r="C96" s="447"/>
      <c r="D96" s="450"/>
      <c r="E96" s="51"/>
      <c r="F96" s="50"/>
      <c r="G96" s="446"/>
      <c r="H96" s="447"/>
      <c r="I96" s="447"/>
      <c r="J96" s="615"/>
      <c r="K96" s="2">
        <f t="shared" si="4"/>
        <v>6</v>
      </c>
      <c r="L96" s="2" t="str">
        <f t="shared" si="5"/>
        <v>Yes</v>
      </c>
    </row>
    <row r="97" spans="1:12" ht="15" customHeight="1" x14ac:dyDescent="0.2">
      <c r="A97" s="614"/>
      <c r="B97" s="447"/>
      <c r="C97" s="447"/>
      <c r="D97" s="450"/>
      <c r="E97" s="51"/>
      <c r="F97" s="50"/>
      <c r="G97" s="446"/>
      <c r="H97" s="447"/>
      <c r="I97" s="447"/>
      <c r="J97" s="615"/>
      <c r="K97" s="2">
        <f t="shared" si="4"/>
        <v>6</v>
      </c>
      <c r="L97" s="2" t="str">
        <f t="shared" si="5"/>
        <v>Yes</v>
      </c>
    </row>
    <row r="98" spans="1:12" ht="15" customHeight="1" x14ac:dyDescent="0.2">
      <c r="A98" s="614"/>
      <c r="B98" s="447"/>
      <c r="C98" s="447"/>
      <c r="D98" s="450"/>
      <c r="E98" s="51"/>
      <c r="F98" s="50"/>
      <c r="G98" s="446"/>
      <c r="H98" s="447"/>
      <c r="I98" s="447"/>
      <c r="J98" s="615"/>
      <c r="K98" s="2">
        <f t="shared" si="4"/>
        <v>6</v>
      </c>
      <c r="L98" s="2" t="str">
        <f t="shared" si="5"/>
        <v>Yes</v>
      </c>
    </row>
    <row r="99" spans="1:12" ht="15" customHeight="1" x14ac:dyDescent="0.2">
      <c r="A99" s="614"/>
      <c r="B99" s="447"/>
      <c r="C99" s="447"/>
      <c r="D99" s="450"/>
      <c r="E99" s="51"/>
      <c r="F99" s="50"/>
      <c r="G99" s="446"/>
      <c r="H99" s="447"/>
      <c r="I99" s="447"/>
      <c r="J99" s="615"/>
      <c r="K99" s="2">
        <f t="shared" si="4"/>
        <v>6</v>
      </c>
      <c r="L99" s="2" t="str">
        <f t="shared" si="5"/>
        <v>Yes</v>
      </c>
    </row>
    <row r="100" spans="1:12" ht="15" customHeight="1" x14ac:dyDescent="0.2">
      <c r="A100" s="614"/>
      <c r="B100" s="447"/>
      <c r="C100" s="447"/>
      <c r="D100" s="450"/>
      <c r="E100" s="51"/>
      <c r="F100" s="50"/>
      <c r="G100" s="446"/>
      <c r="H100" s="447"/>
      <c r="I100" s="447"/>
      <c r="J100" s="615"/>
      <c r="K100" s="2">
        <f t="shared" si="4"/>
        <v>6</v>
      </c>
      <c r="L100" s="2" t="str">
        <f t="shared" si="5"/>
        <v>Yes</v>
      </c>
    </row>
    <row r="101" spans="1:12" ht="15" customHeight="1" x14ac:dyDescent="0.2">
      <c r="A101" s="614"/>
      <c r="B101" s="447"/>
      <c r="C101" s="447"/>
      <c r="D101" s="450"/>
      <c r="E101" s="51"/>
      <c r="F101" s="50"/>
      <c r="G101" s="446"/>
      <c r="H101" s="447"/>
      <c r="I101" s="447"/>
      <c r="J101" s="615"/>
      <c r="K101" s="2">
        <f t="shared" si="4"/>
        <v>6</v>
      </c>
      <c r="L101" s="2" t="str">
        <f t="shared" si="5"/>
        <v>Yes</v>
      </c>
    </row>
    <row r="102" spans="1:12" ht="15" customHeight="1" x14ac:dyDescent="0.2">
      <c r="A102" s="614"/>
      <c r="B102" s="447"/>
      <c r="C102" s="447"/>
      <c r="D102" s="450"/>
      <c r="E102" s="51"/>
      <c r="F102" s="50"/>
      <c r="G102" s="446"/>
      <c r="H102" s="447"/>
      <c r="I102" s="447"/>
      <c r="J102" s="615"/>
      <c r="K102" s="2">
        <f t="shared" si="4"/>
        <v>6</v>
      </c>
      <c r="L102" s="2" t="str">
        <f t="shared" si="5"/>
        <v>Yes</v>
      </c>
    </row>
    <row r="103" spans="1:12" ht="15" customHeight="1" x14ac:dyDescent="0.2">
      <c r="A103" s="614"/>
      <c r="B103" s="447"/>
      <c r="C103" s="447"/>
      <c r="D103" s="450"/>
      <c r="E103" s="51"/>
      <c r="F103" s="50"/>
      <c r="G103" s="446"/>
      <c r="H103" s="447"/>
      <c r="I103" s="447"/>
      <c r="J103" s="615"/>
      <c r="K103" s="2">
        <f t="shared" si="4"/>
        <v>6</v>
      </c>
      <c r="L103" s="2" t="str">
        <f t="shared" si="5"/>
        <v>Yes</v>
      </c>
    </row>
    <row r="104" spans="1:12" ht="15" customHeight="1" x14ac:dyDescent="0.2">
      <c r="A104" s="614"/>
      <c r="B104" s="447"/>
      <c r="C104" s="447"/>
      <c r="D104" s="450"/>
      <c r="E104" s="51"/>
      <c r="F104" s="50"/>
      <c r="G104" s="446"/>
      <c r="H104" s="447"/>
      <c r="I104" s="447"/>
      <c r="J104" s="615"/>
      <c r="K104" s="2">
        <f t="shared" si="4"/>
        <v>6</v>
      </c>
      <c r="L104" s="2" t="str">
        <f t="shared" si="5"/>
        <v>Yes</v>
      </c>
    </row>
    <row r="105" spans="1:12" ht="15" customHeight="1" x14ac:dyDescent="0.2">
      <c r="A105" s="614"/>
      <c r="B105" s="447"/>
      <c r="C105" s="447"/>
      <c r="D105" s="450"/>
      <c r="E105" s="51"/>
      <c r="F105" s="50"/>
      <c r="G105" s="446"/>
      <c r="H105" s="447"/>
      <c r="I105" s="447"/>
      <c r="J105" s="615"/>
      <c r="K105" s="2">
        <f t="shared" si="4"/>
        <v>6</v>
      </c>
      <c r="L105" s="2" t="str">
        <f t="shared" si="5"/>
        <v>Yes</v>
      </c>
    </row>
    <row r="106" spans="1:12" ht="15" customHeight="1" x14ac:dyDescent="0.2">
      <c r="A106" s="618" t="s">
        <v>44</v>
      </c>
      <c r="B106" s="461"/>
      <c r="C106" s="461"/>
      <c r="D106" s="461"/>
      <c r="E106" s="462"/>
      <c r="F106" s="463">
        <f>SUM(F81:F105)</f>
        <v>0</v>
      </c>
      <c r="G106" s="464"/>
      <c r="H106" s="464"/>
      <c r="I106" s="464"/>
      <c r="J106" s="619"/>
      <c r="L106" s="2">
        <f>COUNTIF(L81:L105,"Yes")</f>
        <v>25</v>
      </c>
    </row>
    <row r="107" spans="1:12" ht="15" customHeight="1" x14ac:dyDescent="0.2">
      <c r="A107" s="620"/>
      <c r="B107" s="486"/>
      <c r="C107" s="486"/>
      <c r="D107" s="486"/>
      <c r="E107" s="486"/>
      <c r="F107" s="486"/>
      <c r="G107" s="486"/>
      <c r="H107" s="486"/>
      <c r="I107" s="486"/>
      <c r="J107" s="621"/>
    </row>
    <row r="108" spans="1:12" ht="18" customHeight="1" x14ac:dyDescent="0.2">
      <c r="A108" s="630" t="s">
        <v>170</v>
      </c>
      <c r="B108" s="542"/>
      <c r="C108" s="542"/>
      <c r="D108" s="542"/>
      <c r="E108" s="542"/>
      <c r="F108" s="542"/>
      <c r="G108" s="542"/>
      <c r="H108" s="542"/>
      <c r="I108" s="542"/>
      <c r="J108" s="631"/>
    </row>
    <row r="109" spans="1:12" ht="18" customHeight="1" x14ac:dyDescent="0.2">
      <c r="A109" s="632"/>
      <c r="B109" s="545"/>
      <c r="C109" s="545"/>
      <c r="D109" s="545"/>
      <c r="E109" s="545"/>
      <c r="F109" s="545"/>
      <c r="G109" s="545"/>
      <c r="H109" s="545"/>
      <c r="I109" s="545"/>
      <c r="J109" s="633"/>
    </row>
    <row r="110" spans="1:12" ht="18" customHeight="1" x14ac:dyDescent="0.2">
      <c r="A110" s="622" t="s">
        <v>114</v>
      </c>
      <c r="B110" s="458"/>
      <c r="C110" s="458"/>
      <c r="D110" s="458"/>
      <c r="E110" s="458"/>
      <c r="F110" s="458"/>
      <c r="G110" s="458"/>
      <c r="H110" s="458"/>
      <c r="I110" s="458"/>
      <c r="J110" s="623"/>
    </row>
    <row r="111" spans="1:12" ht="15" customHeight="1" x14ac:dyDescent="0.2">
      <c r="A111" s="624" t="s">
        <v>11</v>
      </c>
      <c r="B111" s="467"/>
      <c r="C111" s="467"/>
      <c r="D111" s="468"/>
      <c r="E111" s="475" t="s">
        <v>115</v>
      </c>
      <c r="F111" s="478" t="s">
        <v>49</v>
      </c>
      <c r="G111" s="479" t="s">
        <v>15</v>
      </c>
      <c r="H111" s="467"/>
      <c r="I111" s="467"/>
      <c r="J111" s="627"/>
    </row>
    <row r="112" spans="1:12" ht="15" customHeight="1" x14ac:dyDescent="0.2">
      <c r="A112" s="625"/>
      <c r="B112" s="470"/>
      <c r="C112" s="470"/>
      <c r="D112" s="471"/>
      <c r="E112" s="476"/>
      <c r="F112" s="476"/>
      <c r="G112" s="481"/>
      <c r="H112" s="470"/>
      <c r="I112" s="470"/>
      <c r="J112" s="628"/>
    </row>
    <row r="113" spans="1:12" ht="15" customHeight="1" x14ac:dyDescent="0.2">
      <c r="A113" s="625"/>
      <c r="B113" s="470"/>
      <c r="C113" s="470"/>
      <c r="D113" s="471"/>
      <c r="E113" s="476"/>
      <c r="F113" s="476"/>
      <c r="G113" s="481"/>
      <c r="H113" s="470"/>
      <c r="I113" s="470"/>
      <c r="J113" s="628"/>
    </row>
    <row r="114" spans="1:12" ht="15" customHeight="1" x14ac:dyDescent="0.2">
      <c r="A114" s="625"/>
      <c r="B114" s="470"/>
      <c r="C114" s="470"/>
      <c r="D114" s="471"/>
      <c r="E114" s="476"/>
      <c r="F114" s="476"/>
      <c r="G114" s="481"/>
      <c r="H114" s="470"/>
      <c r="I114" s="470"/>
      <c r="J114" s="628"/>
    </row>
    <row r="115" spans="1:12" ht="15" customHeight="1" x14ac:dyDescent="0.2">
      <c r="A115" s="625"/>
      <c r="B115" s="470"/>
      <c r="C115" s="470"/>
      <c r="D115" s="471"/>
      <c r="E115" s="476"/>
      <c r="F115" s="476"/>
      <c r="G115" s="481"/>
      <c r="H115" s="470"/>
      <c r="I115" s="470"/>
      <c r="J115" s="628"/>
    </row>
    <row r="116" spans="1:12" ht="14.25" customHeight="1" x14ac:dyDescent="0.2">
      <c r="A116" s="626"/>
      <c r="B116" s="473"/>
      <c r="C116" s="473"/>
      <c r="D116" s="474"/>
      <c r="E116" s="477"/>
      <c r="F116" s="477"/>
      <c r="G116" s="483"/>
      <c r="H116" s="473"/>
      <c r="I116" s="473"/>
      <c r="J116" s="629"/>
    </row>
    <row r="117" spans="1:12" ht="15" customHeight="1" x14ac:dyDescent="0.2">
      <c r="A117" s="449" t="s">
        <v>270</v>
      </c>
      <c r="B117" s="447"/>
      <c r="C117" s="447"/>
      <c r="D117" s="450"/>
      <c r="E117" s="51" t="s">
        <v>12</v>
      </c>
      <c r="F117" s="50">
        <v>210419.88</v>
      </c>
      <c r="G117" s="446" t="s">
        <v>278</v>
      </c>
      <c r="H117" s="447"/>
      <c r="I117" s="447"/>
      <c r="J117" s="448"/>
      <c r="K117" s="2">
        <f t="shared" ref="K117:K141" si="6">COUNTBLANK(E117:J117)</f>
        <v>3</v>
      </c>
      <c r="L117" s="2" t="str">
        <f t="shared" ref="L117:L141" si="7">IF(AND(A117&lt;&gt;"",K117&gt;3),"No","Yes")</f>
        <v>Yes</v>
      </c>
    </row>
    <row r="118" spans="1:12" ht="15" customHeight="1" x14ac:dyDescent="0.2">
      <c r="A118" s="449" t="s">
        <v>271</v>
      </c>
      <c r="B118" s="447"/>
      <c r="C118" s="447"/>
      <c r="D118" s="450"/>
      <c r="E118" s="51" t="s">
        <v>13</v>
      </c>
      <c r="F118" s="50">
        <v>35000</v>
      </c>
      <c r="G118" s="446" t="s">
        <v>275</v>
      </c>
      <c r="H118" s="447"/>
      <c r="I118" s="447"/>
      <c r="J118" s="448"/>
      <c r="K118" s="2">
        <f t="shared" si="6"/>
        <v>3</v>
      </c>
      <c r="L118" s="2" t="str">
        <f t="shared" si="7"/>
        <v>Yes</v>
      </c>
    </row>
    <row r="119" spans="1:12" ht="15" customHeight="1" x14ac:dyDescent="0.2">
      <c r="A119" s="449" t="s">
        <v>272</v>
      </c>
      <c r="B119" s="447"/>
      <c r="C119" s="447"/>
      <c r="D119" s="450"/>
      <c r="E119" s="51" t="s">
        <v>12</v>
      </c>
      <c r="F119" s="50">
        <v>25000</v>
      </c>
      <c r="G119" s="446" t="s">
        <v>276</v>
      </c>
      <c r="H119" s="447"/>
      <c r="I119" s="447"/>
      <c r="J119" s="448"/>
      <c r="K119" s="2">
        <f t="shared" si="6"/>
        <v>3</v>
      </c>
      <c r="L119" s="2" t="str">
        <f t="shared" si="7"/>
        <v>Yes</v>
      </c>
    </row>
    <row r="120" spans="1:12" ht="15" customHeight="1" x14ac:dyDescent="0.2">
      <c r="A120" s="449" t="s">
        <v>273</v>
      </c>
      <c r="B120" s="447"/>
      <c r="C120" s="447"/>
      <c r="D120" s="450"/>
      <c r="E120" s="51" t="s">
        <v>13</v>
      </c>
      <c r="F120" s="50">
        <v>3000</v>
      </c>
      <c r="G120" s="446" t="s">
        <v>274</v>
      </c>
      <c r="H120" s="447"/>
      <c r="I120" s="447"/>
      <c r="J120" s="448"/>
      <c r="K120" s="2">
        <f t="shared" si="6"/>
        <v>3</v>
      </c>
      <c r="L120" s="2" t="str">
        <f t="shared" si="7"/>
        <v>Yes</v>
      </c>
    </row>
    <row r="121" spans="1:12" ht="15" customHeight="1" x14ac:dyDescent="0.2">
      <c r="A121" s="449" t="s">
        <v>277</v>
      </c>
      <c r="B121" s="447"/>
      <c r="C121" s="447"/>
      <c r="D121" s="450"/>
      <c r="E121" s="51" t="s">
        <v>12</v>
      </c>
      <c r="F121" s="50">
        <v>4000</v>
      </c>
      <c r="G121" s="446" t="s">
        <v>279</v>
      </c>
      <c r="H121" s="447"/>
      <c r="I121" s="447"/>
      <c r="J121" s="448"/>
      <c r="K121" s="2">
        <f t="shared" si="6"/>
        <v>3</v>
      </c>
      <c r="L121" s="2" t="str">
        <f t="shared" si="7"/>
        <v>Yes</v>
      </c>
    </row>
    <row r="122" spans="1:12" ht="15" customHeight="1" x14ac:dyDescent="0.2">
      <c r="A122" s="614"/>
      <c r="B122" s="447"/>
      <c r="C122" s="447"/>
      <c r="D122" s="450"/>
      <c r="E122" s="51"/>
      <c r="F122" s="50"/>
      <c r="G122" s="446"/>
      <c r="H122" s="447"/>
      <c r="I122" s="447"/>
      <c r="J122" s="615"/>
      <c r="K122" s="2">
        <f t="shared" si="6"/>
        <v>6</v>
      </c>
      <c r="L122" s="2" t="str">
        <f t="shared" si="7"/>
        <v>Yes</v>
      </c>
    </row>
    <row r="123" spans="1:12" ht="15" customHeight="1" x14ac:dyDescent="0.2">
      <c r="A123" s="614"/>
      <c r="B123" s="447"/>
      <c r="C123" s="447"/>
      <c r="D123" s="450"/>
      <c r="E123" s="51"/>
      <c r="F123" s="50"/>
      <c r="G123" s="446"/>
      <c r="H123" s="447"/>
      <c r="I123" s="447"/>
      <c r="J123" s="615"/>
      <c r="K123" s="2">
        <f t="shared" si="6"/>
        <v>6</v>
      </c>
      <c r="L123" s="2" t="str">
        <f t="shared" si="7"/>
        <v>Yes</v>
      </c>
    </row>
    <row r="124" spans="1:12" ht="15" customHeight="1" x14ac:dyDescent="0.2">
      <c r="A124" s="614"/>
      <c r="B124" s="447"/>
      <c r="C124" s="447"/>
      <c r="D124" s="450"/>
      <c r="E124" s="51"/>
      <c r="F124" s="50"/>
      <c r="G124" s="446"/>
      <c r="H124" s="447"/>
      <c r="I124" s="447"/>
      <c r="J124" s="615"/>
      <c r="K124" s="2">
        <f t="shared" si="6"/>
        <v>6</v>
      </c>
      <c r="L124" s="2" t="str">
        <f t="shared" si="7"/>
        <v>Yes</v>
      </c>
    </row>
    <row r="125" spans="1:12" ht="15" customHeight="1" x14ac:dyDescent="0.2">
      <c r="A125" s="614"/>
      <c r="B125" s="447"/>
      <c r="C125" s="447"/>
      <c r="D125" s="450"/>
      <c r="E125" s="51"/>
      <c r="F125" s="50"/>
      <c r="G125" s="446"/>
      <c r="H125" s="447"/>
      <c r="I125" s="447"/>
      <c r="J125" s="615"/>
      <c r="K125" s="2">
        <f t="shared" si="6"/>
        <v>6</v>
      </c>
      <c r="L125" s="2" t="str">
        <f t="shared" si="7"/>
        <v>Yes</v>
      </c>
    </row>
    <row r="126" spans="1:12" ht="15" customHeight="1" x14ac:dyDescent="0.2">
      <c r="A126" s="614"/>
      <c r="B126" s="447"/>
      <c r="C126" s="447"/>
      <c r="D126" s="450"/>
      <c r="E126" s="51"/>
      <c r="F126" s="50"/>
      <c r="G126" s="446"/>
      <c r="H126" s="447"/>
      <c r="I126" s="447"/>
      <c r="J126" s="615"/>
      <c r="K126" s="2">
        <f t="shared" si="6"/>
        <v>6</v>
      </c>
      <c r="L126" s="2" t="str">
        <f t="shared" si="7"/>
        <v>Yes</v>
      </c>
    </row>
    <row r="127" spans="1:12" ht="15" customHeight="1" x14ac:dyDescent="0.2">
      <c r="A127" s="614"/>
      <c r="B127" s="447"/>
      <c r="C127" s="447"/>
      <c r="D127" s="450"/>
      <c r="E127" s="51"/>
      <c r="F127" s="50"/>
      <c r="G127" s="446"/>
      <c r="H127" s="447"/>
      <c r="I127" s="447"/>
      <c r="J127" s="615"/>
      <c r="K127" s="2">
        <f t="shared" si="6"/>
        <v>6</v>
      </c>
      <c r="L127" s="2" t="str">
        <f t="shared" si="7"/>
        <v>Yes</v>
      </c>
    </row>
    <row r="128" spans="1:12" ht="15" customHeight="1" x14ac:dyDescent="0.2">
      <c r="A128" s="614"/>
      <c r="B128" s="447"/>
      <c r="C128" s="447"/>
      <c r="D128" s="450"/>
      <c r="E128" s="51"/>
      <c r="F128" s="50"/>
      <c r="G128" s="446"/>
      <c r="H128" s="447"/>
      <c r="I128" s="447"/>
      <c r="J128" s="615"/>
      <c r="K128" s="2">
        <f t="shared" si="6"/>
        <v>6</v>
      </c>
      <c r="L128" s="2" t="str">
        <f t="shared" si="7"/>
        <v>Yes</v>
      </c>
    </row>
    <row r="129" spans="1:12" ht="15" customHeight="1" x14ac:dyDescent="0.2">
      <c r="A129" s="614"/>
      <c r="B129" s="447"/>
      <c r="C129" s="447"/>
      <c r="D129" s="450"/>
      <c r="E129" s="51"/>
      <c r="F129" s="50"/>
      <c r="G129" s="446"/>
      <c r="H129" s="447"/>
      <c r="I129" s="447"/>
      <c r="J129" s="615"/>
      <c r="K129" s="2">
        <f t="shared" si="6"/>
        <v>6</v>
      </c>
      <c r="L129" s="2" t="str">
        <f t="shared" si="7"/>
        <v>Yes</v>
      </c>
    </row>
    <row r="130" spans="1:12" ht="15" customHeight="1" x14ac:dyDescent="0.2">
      <c r="A130" s="614"/>
      <c r="B130" s="447"/>
      <c r="C130" s="447"/>
      <c r="D130" s="450"/>
      <c r="E130" s="51"/>
      <c r="F130" s="50"/>
      <c r="G130" s="446"/>
      <c r="H130" s="447"/>
      <c r="I130" s="447"/>
      <c r="J130" s="615"/>
      <c r="K130" s="2">
        <f t="shared" si="6"/>
        <v>6</v>
      </c>
      <c r="L130" s="2" t="str">
        <f t="shared" si="7"/>
        <v>Yes</v>
      </c>
    </row>
    <row r="131" spans="1:12" ht="15" customHeight="1" x14ac:dyDescent="0.2">
      <c r="A131" s="614"/>
      <c r="B131" s="447"/>
      <c r="C131" s="447"/>
      <c r="D131" s="450"/>
      <c r="E131" s="51"/>
      <c r="F131" s="50"/>
      <c r="G131" s="446"/>
      <c r="H131" s="447"/>
      <c r="I131" s="447"/>
      <c r="J131" s="615"/>
      <c r="K131" s="2">
        <f t="shared" si="6"/>
        <v>6</v>
      </c>
      <c r="L131" s="2" t="str">
        <f t="shared" si="7"/>
        <v>Yes</v>
      </c>
    </row>
    <row r="132" spans="1:12" ht="15" customHeight="1" x14ac:dyDescent="0.2">
      <c r="A132" s="614"/>
      <c r="B132" s="447"/>
      <c r="C132" s="447"/>
      <c r="D132" s="450"/>
      <c r="E132" s="51"/>
      <c r="F132" s="50"/>
      <c r="G132" s="446"/>
      <c r="H132" s="447"/>
      <c r="I132" s="447"/>
      <c r="J132" s="615"/>
      <c r="K132" s="2">
        <f t="shared" si="6"/>
        <v>6</v>
      </c>
      <c r="L132" s="2" t="str">
        <f t="shared" si="7"/>
        <v>Yes</v>
      </c>
    </row>
    <row r="133" spans="1:12" ht="15" customHeight="1" x14ac:dyDescent="0.2">
      <c r="A133" s="614"/>
      <c r="B133" s="447"/>
      <c r="C133" s="447"/>
      <c r="D133" s="450"/>
      <c r="E133" s="51"/>
      <c r="F133" s="50"/>
      <c r="G133" s="446"/>
      <c r="H133" s="447"/>
      <c r="I133" s="447"/>
      <c r="J133" s="615"/>
      <c r="K133" s="2">
        <f t="shared" si="6"/>
        <v>6</v>
      </c>
      <c r="L133" s="2" t="str">
        <f t="shared" si="7"/>
        <v>Yes</v>
      </c>
    </row>
    <row r="134" spans="1:12" ht="15" customHeight="1" x14ac:dyDescent="0.2">
      <c r="A134" s="614"/>
      <c r="B134" s="447"/>
      <c r="C134" s="447"/>
      <c r="D134" s="450"/>
      <c r="E134" s="51"/>
      <c r="F134" s="50"/>
      <c r="G134" s="446"/>
      <c r="H134" s="447"/>
      <c r="I134" s="447"/>
      <c r="J134" s="615"/>
      <c r="K134" s="2">
        <f t="shared" si="6"/>
        <v>6</v>
      </c>
      <c r="L134" s="2" t="str">
        <f t="shared" si="7"/>
        <v>Yes</v>
      </c>
    </row>
    <row r="135" spans="1:12" ht="15" customHeight="1" x14ac:dyDescent="0.2">
      <c r="A135" s="614"/>
      <c r="B135" s="447"/>
      <c r="C135" s="447"/>
      <c r="D135" s="450"/>
      <c r="E135" s="51"/>
      <c r="F135" s="50"/>
      <c r="G135" s="446"/>
      <c r="H135" s="447"/>
      <c r="I135" s="447"/>
      <c r="J135" s="615"/>
      <c r="K135" s="2">
        <f t="shared" si="6"/>
        <v>6</v>
      </c>
      <c r="L135" s="2" t="str">
        <f t="shared" si="7"/>
        <v>Yes</v>
      </c>
    </row>
    <row r="136" spans="1:12" ht="15" customHeight="1" x14ac:dyDescent="0.2">
      <c r="A136" s="614"/>
      <c r="B136" s="447"/>
      <c r="C136" s="447"/>
      <c r="D136" s="450"/>
      <c r="E136" s="51"/>
      <c r="F136" s="50"/>
      <c r="G136" s="446"/>
      <c r="H136" s="447"/>
      <c r="I136" s="447"/>
      <c r="J136" s="615"/>
      <c r="K136" s="2">
        <f t="shared" si="6"/>
        <v>6</v>
      </c>
      <c r="L136" s="2" t="str">
        <f t="shared" si="7"/>
        <v>Yes</v>
      </c>
    </row>
    <row r="137" spans="1:12" ht="15" customHeight="1" x14ac:dyDescent="0.2">
      <c r="A137" s="614"/>
      <c r="B137" s="447"/>
      <c r="C137" s="447"/>
      <c r="D137" s="450"/>
      <c r="E137" s="51"/>
      <c r="F137" s="50"/>
      <c r="G137" s="446"/>
      <c r="H137" s="447"/>
      <c r="I137" s="447"/>
      <c r="J137" s="615"/>
      <c r="K137" s="2">
        <f t="shared" si="6"/>
        <v>6</v>
      </c>
      <c r="L137" s="2" t="str">
        <f t="shared" si="7"/>
        <v>Yes</v>
      </c>
    </row>
    <row r="138" spans="1:12" ht="15" customHeight="1" x14ac:dyDescent="0.2">
      <c r="A138" s="614"/>
      <c r="B138" s="447"/>
      <c r="C138" s="447"/>
      <c r="D138" s="450"/>
      <c r="E138" s="51"/>
      <c r="F138" s="50"/>
      <c r="G138" s="446"/>
      <c r="H138" s="447"/>
      <c r="I138" s="447"/>
      <c r="J138" s="615"/>
      <c r="K138" s="2">
        <f t="shared" si="6"/>
        <v>6</v>
      </c>
      <c r="L138" s="2" t="str">
        <f t="shared" si="7"/>
        <v>Yes</v>
      </c>
    </row>
    <row r="139" spans="1:12" ht="15" customHeight="1" x14ac:dyDescent="0.2">
      <c r="A139" s="614"/>
      <c r="B139" s="447"/>
      <c r="C139" s="447"/>
      <c r="D139" s="450"/>
      <c r="E139" s="51"/>
      <c r="F139" s="50"/>
      <c r="G139" s="446"/>
      <c r="H139" s="447"/>
      <c r="I139" s="447"/>
      <c r="J139" s="615"/>
      <c r="K139" s="2">
        <f t="shared" si="6"/>
        <v>6</v>
      </c>
      <c r="L139" s="2" t="str">
        <f t="shared" si="7"/>
        <v>Yes</v>
      </c>
    </row>
    <row r="140" spans="1:12" ht="15" customHeight="1" x14ac:dyDescent="0.2">
      <c r="A140" s="614"/>
      <c r="B140" s="447"/>
      <c r="C140" s="447"/>
      <c r="D140" s="450"/>
      <c r="E140" s="51"/>
      <c r="F140" s="50"/>
      <c r="G140" s="446"/>
      <c r="H140" s="447"/>
      <c r="I140" s="447"/>
      <c r="J140" s="615"/>
      <c r="K140" s="2">
        <f t="shared" si="6"/>
        <v>6</v>
      </c>
      <c r="L140" s="2" t="str">
        <f t="shared" si="7"/>
        <v>Yes</v>
      </c>
    </row>
    <row r="141" spans="1:12" ht="15" customHeight="1" x14ac:dyDescent="0.2">
      <c r="A141" s="614"/>
      <c r="B141" s="447"/>
      <c r="C141" s="447"/>
      <c r="D141" s="450"/>
      <c r="E141" s="51"/>
      <c r="F141" s="50"/>
      <c r="G141" s="446"/>
      <c r="H141" s="447"/>
      <c r="I141" s="447"/>
      <c r="J141" s="615"/>
      <c r="K141" s="2">
        <f t="shared" si="6"/>
        <v>6</v>
      </c>
      <c r="L141" s="2" t="str">
        <f t="shared" si="7"/>
        <v>Yes</v>
      </c>
    </row>
    <row r="142" spans="1:12" ht="15" customHeight="1" x14ac:dyDescent="0.2">
      <c r="A142" s="618" t="s">
        <v>45</v>
      </c>
      <c r="B142" s="461"/>
      <c r="C142" s="461"/>
      <c r="D142" s="461"/>
      <c r="E142" s="462"/>
      <c r="F142" s="463">
        <f>SUM(F117:F141)</f>
        <v>277419.88</v>
      </c>
      <c r="G142" s="464"/>
      <c r="H142" s="464"/>
      <c r="I142" s="464"/>
      <c r="J142" s="619"/>
      <c r="L142" s="2">
        <f>COUNTIF(L117:L141,"Yes")</f>
        <v>25</v>
      </c>
    </row>
    <row r="143" spans="1:12" ht="15" customHeight="1" x14ac:dyDescent="0.2">
      <c r="A143" s="620"/>
      <c r="B143" s="486"/>
      <c r="C143" s="486"/>
      <c r="D143" s="486"/>
      <c r="E143" s="486"/>
      <c r="F143" s="486"/>
      <c r="G143" s="486"/>
      <c r="H143" s="486"/>
      <c r="I143" s="486"/>
      <c r="J143" s="621"/>
    </row>
    <row r="144" spans="1:12" ht="34.5" customHeight="1" x14ac:dyDescent="0.2">
      <c r="A144" s="622" t="s">
        <v>9</v>
      </c>
      <c r="B144" s="458"/>
      <c r="C144" s="458"/>
      <c r="D144" s="458"/>
      <c r="E144" s="458"/>
      <c r="F144" s="458"/>
      <c r="G144" s="458"/>
      <c r="H144" s="458"/>
      <c r="I144" s="458"/>
      <c r="J144" s="623"/>
    </row>
    <row r="145" spans="1:12" ht="18" customHeight="1" x14ac:dyDescent="0.2">
      <c r="A145" s="622" t="s">
        <v>114</v>
      </c>
      <c r="B145" s="458"/>
      <c r="C145" s="458"/>
      <c r="D145" s="458"/>
      <c r="E145" s="458"/>
      <c r="F145" s="458"/>
      <c r="G145" s="458"/>
      <c r="H145" s="458"/>
      <c r="I145" s="458"/>
      <c r="J145" s="623"/>
    </row>
    <row r="146" spans="1:12" ht="15" customHeight="1" x14ac:dyDescent="0.2">
      <c r="A146" s="624" t="s">
        <v>11</v>
      </c>
      <c r="B146" s="467"/>
      <c r="C146" s="467"/>
      <c r="D146" s="468"/>
      <c r="E146" s="475" t="s">
        <v>115</v>
      </c>
      <c r="F146" s="478" t="s">
        <v>49</v>
      </c>
      <c r="G146" s="479" t="s">
        <v>15</v>
      </c>
      <c r="H146" s="467"/>
      <c r="I146" s="467"/>
      <c r="J146" s="627"/>
    </row>
    <row r="147" spans="1:12" ht="15" customHeight="1" x14ac:dyDescent="0.2">
      <c r="A147" s="625"/>
      <c r="B147" s="470"/>
      <c r="C147" s="470"/>
      <c r="D147" s="471"/>
      <c r="E147" s="476"/>
      <c r="F147" s="476"/>
      <c r="G147" s="481"/>
      <c r="H147" s="470"/>
      <c r="I147" s="470"/>
      <c r="J147" s="628"/>
    </row>
    <row r="148" spans="1:12" ht="15" customHeight="1" x14ac:dyDescent="0.2">
      <c r="A148" s="625"/>
      <c r="B148" s="470"/>
      <c r="C148" s="470"/>
      <c r="D148" s="471"/>
      <c r="E148" s="476"/>
      <c r="F148" s="476"/>
      <c r="G148" s="481"/>
      <c r="H148" s="470"/>
      <c r="I148" s="470"/>
      <c r="J148" s="628"/>
    </row>
    <row r="149" spans="1:12" ht="15" customHeight="1" x14ac:dyDescent="0.2">
      <c r="A149" s="625"/>
      <c r="B149" s="470"/>
      <c r="C149" s="470"/>
      <c r="D149" s="471"/>
      <c r="E149" s="476"/>
      <c r="F149" s="476"/>
      <c r="G149" s="481"/>
      <c r="H149" s="470"/>
      <c r="I149" s="470"/>
      <c r="J149" s="628"/>
    </row>
    <row r="150" spans="1:12" ht="15" customHeight="1" x14ac:dyDescent="0.2">
      <c r="A150" s="625"/>
      <c r="B150" s="470"/>
      <c r="C150" s="470"/>
      <c r="D150" s="471"/>
      <c r="E150" s="476"/>
      <c r="F150" s="476"/>
      <c r="G150" s="481"/>
      <c r="H150" s="470"/>
      <c r="I150" s="470"/>
      <c r="J150" s="628"/>
    </row>
    <row r="151" spans="1:12" ht="14.25" customHeight="1" x14ac:dyDescent="0.2">
      <c r="A151" s="626"/>
      <c r="B151" s="473"/>
      <c r="C151" s="473"/>
      <c r="D151" s="474"/>
      <c r="E151" s="477"/>
      <c r="F151" s="477"/>
      <c r="G151" s="483"/>
      <c r="H151" s="473"/>
      <c r="I151" s="473"/>
      <c r="J151" s="629"/>
    </row>
    <row r="152" spans="1:12" ht="15" customHeight="1" x14ac:dyDescent="0.2">
      <c r="A152" s="614"/>
      <c r="B152" s="447"/>
      <c r="C152" s="447"/>
      <c r="D152" s="450"/>
      <c r="E152" s="51"/>
      <c r="F152" s="50"/>
      <c r="G152" s="446"/>
      <c r="H152" s="447"/>
      <c r="I152" s="447"/>
      <c r="J152" s="615"/>
      <c r="K152" s="2">
        <f t="shared" ref="K152:K176" si="8">COUNTBLANK(E152:J152)</f>
        <v>6</v>
      </c>
      <c r="L152" s="2" t="str">
        <f t="shared" ref="L152:L176" si="9">IF(AND(A152&lt;&gt;"",K152&gt;3),"No","Yes")</f>
        <v>Yes</v>
      </c>
    </row>
    <row r="153" spans="1:12" ht="15" customHeight="1" x14ac:dyDescent="0.2">
      <c r="A153" s="614"/>
      <c r="B153" s="447"/>
      <c r="C153" s="447"/>
      <c r="D153" s="450"/>
      <c r="E153" s="51"/>
      <c r="F153" s="50"/>
      <c r="G153" s="446"/>
      <c r="H153" s="447"/>
      <c r="I153" s="447"/>
      <c r="J153" s="615"/>
      <c r="K153" s="2">
        <f t="shared" si="8"/>
        <v>6</v>
      </c>
      <c r="L153" s="2" t="str">
        <f t="shared" si="9"/>
        <v>Yes</v>
      </c>
    </row>
    <row r="154" spans="1:12" ht="15" customHeight="1" x14ac:dyDescent="0.2">
      <c r="A154" s="614"/>
      <c r="B154" s="447"/>
      <c r="C154" s="447"/>
      <c r="D154" s="450"/>
      <c r="E154" s="51"/>
      <c r="F154" s="50"/>
      <c r="G154" s="446"/>
      <c r="H154" s="447"/>
      <c r="I154" s="447"/>
      <c r="J154" s="615"/>
      <c r="K154" s="2">
        <f t="shared" si="8"/>
        <v>6</v>
      </c>
      <c r="L154" s="2" t="str">
        <f t="shared" si="9"/>
        <v>Yes</v>
      </c>
    </row>
    <row r="155" spans="1:12" ht="15" customHeight="1" x14ac:dyDescent="0.2">
      <c r="A155" s="614"/>
      <c r="B155" s="447"/>
      <c r="C155" s="447"/>
      <c r="D155" s="450"/>
      <c r="E155" s="51"/>
      <c r="F155" s="50"/>
      <c r="G155" s="446"/>
      <c r="H155" s="447"/>
      <c r="I155" s="447"/>
      <c r="J155" s="615"/>
      <c r="K155" s="2">
        <f t="shared" si="8"/>
        <v>6</v>
      </c>
      <c r="L155" s="2" t="str">
        <f t="shared" si="9"/>
        <v>Yes</v>
      </c>
    </row>
    <row r="156" spans="1:12" ht="15" customHeight="1" x14ac:dyDescent="0.2">
      <c r="A156" s="614"/>
      <c r="B156" s="447"/>
      <c r="C156" s="447"/>
      <c r="D156" s="450"/>
      <c r="E156" s="51"/>
      <c r="F156" s="50"/>
      <c r="G156" s="446"/>
      <c r="H156" s="447"/>
      <c r="I156" s="447"/>
      <c r="J156" s="615"/>
      <c r="K156" s="2">
        <f t="shared" si="8"/>
        <v>6</v>
      </c>
      <c r="L156" s="2" t="str">
        <f t="shared" si="9"/>
        <v>Yes</v>
      </c>
    </row>
    <row r="157" spans="1:12" ht="15" customHeight="1" x14ac:dyDescent="0.2">
      <c r="A157" s="614"/>
      <c r="B157" s="447"/>
      <c r="C157" s="447"/>
      <c r="D157" s="450"/>
      <c r="E157" s="51"/>
      <c r="F157" s="50"/>
      <c r="G157" s="446"/>
      <c r="H157" s="447"/>
      <c r="I157" s="447"/>
      <c r="J157" s="615"/>
      <c r="K157" s="2">
        <f t="shared" si="8"/>
        <v>6</v>
      </c>
      <c r="L157" s="2" t="str">
        <f t="shared" si="9"/>
        <v>Yes</v>
      </c>
    </row>
    <row r="158" spans="1:12" ht="15" customHeight="1" x14ac:dyDescent="0.2">
      <c r="A158" s="614"/>
      <c r="B158" s="447"/>
      <c r="C158" s="447"/>
      <c r="D158" s="450"/>
      <c r="E158" s="51"/>
      <c r="F158" s="50"/>
      <c r="G158" s="446"/>
      <c r="H158" s="447"/>
      <c r="I158" s="447"/>
      <c r="J158" s="615"/>
      <c r="K158" s="2">
        <f t="shared" si="8"/>
        <v>6</v>
      </c>
      <c r="L158" s="2" t="str">
        <f t="shared" si="9"/>
        <v>Yes</v>
      </c>
    </row>
    <row r="159" spans="1:12" ht="15" customHeight="1" x14ac:dyDescent="0.2">
      <c r="A159" s="614"/>
      <c r="B159" s="447"/>
      <c r="C159" s="447"/>
      <c r="D159" s="450"/>
      <c r="E159" s="51"/>
      <c r="F159" s="50"/>
      <c r="G159" s="446"/>
      <c r="H159" s="447"/>
      <c r="I159" s="447"/>
      <c r="J159" s="615"/>
      <c r="K159" s="2">
        <f t="shared" si="8"/>
        <v>6</v>
      </c>
      <c r="L159" s="2" t="str">
        <f t="shared" si="9"/>
        <v>Yes</v>
      </c>
    </row>
    <row r="160" spans="1:12" ht="15" customHeight="1" x14ac:dyDescent="0.2">
      <c r="A160" s="614"/>
      <c r="B160" s="447"/>
      <c r="C160" s="447"/>
      <c r="D160" s="450"/>
      <c r="E160" s="51"/>
      <c r="F160" s="50"/>
      <c r="G160" s="446"/>
      <c r="H160" s="447"/>
      <c r="I160" s="447"/>
      <c r="J160" s="615"/>
      <c r="K160" s="2">
        <f t="shared" si="8"/>
        <v>6</v>
      </c>
      <c r="L160" s="2" t="str">
        <f t="shared" si="9"/>
        <v>Yes</v>
      </c>
    </row>
    <row r="161" spans="1:12" ht="15" customHeight="1" x14ac:dyDescent="0.2">
      <c r="A161" s="614"/>
      <c r="B161" s="447"/>
      <c r="C161" s="447"/>
      <c r="D161" s="450"/>
      <c r="E161" s="51"/>
      <c r="F161" s="50"/>
      <c r="G161" s="446"/>
      <c r="H161" s="447"/>
      <c r="I161" s="447"/>
      <c r="J161" s="615"/>
      <c r="K161" s="2">
        <f t="shared" si="8"/>
        <v>6</v>
      </c>
      <c r="L161" s="2" t="str">
        <f t="shared" si="9"/>
        <v>Yes</v>
      </c>
    </row>
    <row r="162" spans="1:12" ht="15" customHeight="1" x14ac:dyDescent="0.2">
      <c r="A162" s="614"/>
      <c r="B162" s="447"/>
      <c r="C162" s="447"/>
      <c r="D162" s="450"/>
      <c r="E162" s="51"/>
      <c r="F162" s="50"/>
      <c r="G162" s="446"/>
      <c r="H162" s="447"/>
      <c r="I162" s="447"/>
      <c r="J162" s="615"/>
      <c r="K162" s="2">
        <f t="shared" si="8"/>
        <v>6</v>
      </c>
      <c r="L162" s="2" t="str">
        <f t="shared" si="9"/>
        <v>Yes</v>
      </c>
    </row>
    <row r="163" spans="1:12" ht="15" customHeight="1" x14ac:dyDescent="0.2">
      <c r="A163" s="614"/>
      <c r="B163" s="447"/>
      <c r="C163" s="447"/>
      <c r="D163" s="450"/>
      <c r="E163" s="51"/>
      <c r="F163" s="50"/>
      <c r="G163" s="446"/>
      <c r="H163" s="447"/>
      <c r="I163" s="447"/>
      <c r="J163" s="615"/>
      <c r="K163" s="2">
        <f t="shared" si="8"/>
        <v>6</v>
      </c>
      <c r="L163" s="2" t="str">
        <f t="shared" si="9"/>
        <v>Yes</v>
      </c>
    </row>
    <row r="164" spans="1:12" ht="15" customHeight="1" x14ac:dyDescent="0.2">
      <c r="A164" s="614"/>
      <c r="B164" s="447"/>
      <c r="C164" s="447"/>
      <c r="D164" s="450"/>
      <c r="E164" s="51"/>
      <c r="F164" s="50"/>
      <c r="G164" s="446"/>
      <c r="H164" s="447"/>
      <c r="I164" s="447"/>
      <c r="J164" s="615"/>
      <c r="K164" s="2">
        <f t="shared" si="8"/>
        <v>6</v>
      </c>
      <c r="L164" s="2" t="str">
        <f t="shared" si="9"/>
        <v>Yes</v>
      </c>
    </row>
    <row r="165" spans="1:12" ht="15" customHeight="1" x14ac:dyDescent="0.2">
      <c r="A165" s="614"/>
      <c r="B165" s="447"/>
      <c r="C165" s="447"/>
      <c r="D165" s="450"/>
      <c r="E165" s="51"/>
      <c r="F165" s="50"/>
      <c r="G165" s="446"/>
      <c r="H165" s="447"/>
      <c r="I165" s="447"/>
      <c r="J165" s="615"/>
      <c r="K165" s="2">
        <f t="shared" si="8"/>
        <v>6</v>
      </c>
      <c r="L165" s="2" t="str">
        <f t="shared" si="9"/>
        <v>Yes</v>
      </c>
    </row>
    <row r="166" spans="1:12" ht="15" customHeight="1" x14ac:dyDescent="0.2">
      <c r="A166" s="614"/>
      <c r="B166" s="447"/>
      <c r="C166" s="447"/>
      <c r="D166" s="450"/>
      <c r="E166" s="51"/>
      <c r="F166" s="50"/>
      <c r="G166" s="446"/>
      <c r="H166" s="447"/>
      <c r="I166" s="447"/>
      <c r="J166" s="615"/>
      <c r="K166" s="2">
        <f t="shared" si="8"/>
        <v>6</v>
      </c>
      <c r="L166" s="2" t="str">
        <f t="shared" si="9"/>
        <v>Yes</v>
      </c>
    </row>
    <row r="167" spans="1:12" ht="15" customHeight="1" x14ac:dyDescent="0.2">
      <c r="A167" s="614"/>
      <c r="B167" s="447"/>
      <c r="C167" s="447"/>
      <c r="D167" s="450"/>
      <c r="E167" s="51"/>
      <c r="F167" s="50"/>
      <c r="G167" s="446"/>
      <c r="H167" s="447"/>
      <c r="I167" s="447"/>
      <c r="J167" s="615"/>
      <c r="K167" s="2">
        <f t="shared" si="8"/>
        <v>6</v>
      </c>
      <c r="L167" s="2" t="str">
        <f t="shared" si="9"/>
        <v>Yes</v>
      </c>
    </row>
    <row r="168" spans="1:12" ht="15" customHeight="1" x14ac:dyDescent="0.2">
      <c r="A168" s="614"/>
      <c r="B168" s="447"/>
      <c r="C168" s="447"/>
      <c r="D168" s="450"/>
      <c r="E168" s="51"/>
      <c r="F168" s="50"/>
      <c r="G168" s="446"/>
      <c r="H168" s="447"/>
      <c r="I168" s="447"/>
      <c r="J168" s="615"/>
      <c r="K168" s="2">
        <f t="shared" si="8"/>
        <v>6</v>
      </c>
      <c r="L168" s="2" t="str">
        <f t="shared" si="9"/>
        <v>Yes</v>
      </c>
    </row>
    <row r="169" spans="1:12" ht="15" customHeight="1" x14ac:dyDescent="0.2">
      <c r="A169" s="614"/>
      <c r="B169" s="447"/>
      <c r="C169" s="447"/>
      <c r="D169" s="450"/>
      <c r="E169" s="51"/>
      <c r="F169" s="50"/>
      <c r="G169" s="446"/>
      <c r="H169" s="447"/>
      <c r="I169" s="447"/>
      <c r="J169" s="615"/>
      <c r="K169" s="2">
        <f t="shared" si="8"/>
        <v>6</v>
      </c>
      <c r="L169" s="2" t="str">
        <f t="shared" si="9"/>
        <v>Yes</v>
      </c>
    </row>
    <row r="170" spans="1:12" ht="15" customHeight="1" x14ac:dyDescent="0.2">
      <c r="A170" s="614"/>
      <c r="B170" s="447"/>
      <c r="C170" s="447"/>
      <c r="D170" s="450"/>
      <c r="E170" s="51"/>
      <c r="F170" s="50"/>
      <c r="G170" s="446"/>
      <c r="H170" s="447"/>
      <c r="I170" s="447"/>
      <c r="J170" s="615"/>
      <c r="K170" s="2">
        <f t="shared" si="8"/>
        <v>6</v>
      </c>
      <c r="L170" s="2" t="str">
        <f t="shared" si="9"/>
        <v>Yes</v>
      </c>
    </row>
    <row r="171" spans="1:12" ht="15" customHeight="1" x14ac:dyDescent="0.2">
      <c r="A171" s="614"/>
      <c r="B171" s="447"/>
      <c r="C171" s="447"/>
      <c r="D171" s="450"/>
      <c r="E171" s="51"/>
      <c r="F171" s="50"/>
      <c r="G171" s="446"/>
      <c r="H171" s="447"/>
      <c r="I171" s="447"/>
      <c r="J171" s="615"/>
      <c r="K171" s="2">
        <f t="shared" si="8"/>
        <v>6</v>
      </c>
      <c r="L171" s="2" t="str">
        <f t="shared" si="9"/>
        <v>Yes</v>
      </c>
    </row>
    <row r="172" spans="1:12" ht="15" customHeight="1" x14ac:dyDescent="0.2">
      <c r="A172" s="614"/>
      <c r="B172" s="447"/>
      <c r="C172" s="447"/>
      <c r="D172" s="450"/>
      <c r="E172" s="51"/>
      <c r="F172" s="50"/>
      <c r="G172" s="446"/>
      <c r="H172" s="447"/>
      <c r="I172" s="447"/>
      <c r="J172" s="615"/>
      <c r="K172" s="2">
        <f t="shared" si="8"/>
        <v>6</v>
      </c>
      <c r="L172" s="2" t="str">
        <f t="shared" si="9"/>
        <v>Yes</v>
      </c>
    </row>
    <row r="173" spans="1:12" ht="15" customHeight="1" x14ac:dyDescent="0.2">
      <c r="A173" s="614"/>
      <c r="B173" s="447"/>
      <c r="C173" s="447"/>
      <c r="D173" s="450"/>
      <c r="E173" s="51"/>
      <c r="F173" s="50"/>
      <c r="G173" s="446"/>
      <c r="H173" s="447"/>
      <c r="I173" s="447"/>
      <c r="J173" s="615"/>
      <c r="K173" s="2">
        <f t="shared" si="8"/>
        <v>6</v>
      </c>
      <c r="L173" s="2" t="str">
        <f t="shared" si="9"/>
        <v>Yes</v>
      </c>
    </row>
    <row r="174" spans="1:12" ht="15" customHeight="1" x14ac:dyDescent="0.2">
      <c r="A174" s="614"/>
      <c r="B174" s="447"/>
      <c r="C174" s="447"/>
      <c r="D174" s="450"/>
      <c r="E174" s="51"/>
      <c r="F174" s="50"/>
      <c r="G174" s="446"/>
      <c r="H174" s="447"/>
      <c r="I174" s="447"/>
      <c r="J174" s="615"/>
      <c r="K174" s="2">
        <f t="shared" si="8"/>
        <v>6</v>
      </c>
      <c r="L174" s="2" t="str">
        <f t="shared" si="9"/>
        <v>Yes</v>
      </c>
    </row>
    <row r="175" spans="1:12" ht="15" customHeight="1" x14ac:dyDescent="0.2">
      <c r="A175" s="614"/>
      <c r="B175" s="447"/>
      <c r="C175" s="447"/>
      <c r="D175" s="450"/>
      <c r="E175" s="51"/>
      <c r="F175" s="50"/>
      <c r="G175" s="446"/>
      <c r="H175" s="447"/>
      <c r="I175" s="447"/>
      <c r="J175" s="615"/>
      <c r="K175" s="2">
        <f t="shared" si="8"/>
        <v>6</v>
      </c>
      <c r="L175" s="2" t="str">
        <f t="shared" si="9"/>
        <v>Yes</v>
      </c>
    </row>
    <row r="176" spans="1:12" ht="15" customHeight="1" x14ac:dyDescent="0.2">
      <c r="A176" s="614"/>
      <c r="B176" s="447"/>
      <c r="C176" s="447"/>
      <c r="D176" s="450"/>
      <c r="E176" s="51"/>
      <c r="F176" s="50"/>
      <c r="G176" s="446"/>
      <c r="H176" s="447"/>
      <c r="I176" s="447"/>
      <c r="J176" s="615"/>
      <c r="K176" s="2">
        <f t="shared" si="8"/>
        <v>6</v>
      </c>
      <c r="L176" s="2" t="str">
        <f t="shared" si="9"/>
        <v>Yes</v>
      </c>
    </row>
    <row r="177" spans="1:12" ht="15" customHeight="1" x14ac:dyDescent="0.2">
      <c r="A177" s="618" t="s">
        <v>46</v>
      </c>
      <c r="B177" s="461"/>
      <c r="C177" s="461"/>
      <c r="D177" s="461"/>
      <c r="E177" s="462"/>
      <c r="F177" s="463">
        <f>SUM(F152:F176)</f>
        <v>0</v>
      </c>
      <c r="G177" s="464"/>
      <c r="H177" s="464"/>
      <c r="I177" s="464"/>
      <c r="J177" s="619"/>
      <c r="L177" s="2">
        <f>COUNTIF(L152:L176,"Yes")</f>
        <v>25</v>
      </c>
    </row>
    <row r="178" spans="1:12" ht="15" customHeight="1" x14ac:dyDescent="0.2">
      <c r="A178" s="620"/>
      <c r="B178" s="486"/>
      <c r="C178" s="486"/>
      <c r="D178" s="486"/>
      <c r="E178" s="486"/>
      <c r="F178" s="486"/>
      <c r="G178" s="486"/>
      <c r="H178" s="486"/>
      <c r="I178" s="486"/>
      <c r="J178" s="621"/>
    </row>
    <row r="179" spans="1:12" ht="18" customHeight="1" x14ac:dyDescent="0.2">
      <c r="A179" s="622" t="s">
        <v>10</v>
      </c>
      <c r="B179" s="458"/>
      <c r="C179" s="458"/>
      <c r="D179" s="458"/>
      <c r="E179" s="458"/>
      <c r="F179" s="458"/>
      <c r="G179" s="458"/>
      <c r="H179" s="458"/>
      <c r="I179" s="458"/>
      <c r="J179" s="623"/>
    </row>
    <row r="180" spans="1:12" ht="18" customHeight="1" x14ac:dyDescent="0.2">
      <c r="A180" s="622" t="s">
        <v>114</v>
      </c>
      <c r="B180" s="458"/>
      <c r="C180" s="458"/>
      <c r="D180" s="458"/>
      <c r="E180" s="458"/>
      <c r="F180" s="458"/>
      <c r="G180" s="458"/>
      <c r="H180" s="458"/>
      <c r="I180" s="458"/>
      <c r="J180" s="623"/>
    </row>
    <row r="181" spans="1:12" ht="15" customHeight="1" x14ac:dyDescent="0.2">
      <c r="A181" s="624" t="s">
        <v>11</v>
      </c>
      <c r="B181" s="467"/>
      <c r="C181" s="467"/>
      <c r="D181" s="468"/>
      <c r="E181" s="475" t="s">
        <v>115</v>
      </c>
      <c r="F181" s="478" t="s">
        <v>49</v>
      </c>
      <c r="G181" s="479" t="s">
        <v>15</v>
      </c>
      <c r="H181" s="467"/>
      <c r="I181" s="467"/>
      <c r="J181" s="627"/>
    </row>
    <row r="182" spans="1:12" ht="15" customHeight="1" x14ac:dyDescent="0.2">
      <c r="A182" s="625"/>
      <c r="B182" s="470"/>
      <c r="C182" s="470"/>
      <c r="D182" s="471"/>
      <c r="E182" s="476"/>
      <c r="F182" s="476"/>
      <c r="G182" s="481"/>
      <c r="H182" s="470"/>
      <c r="I182" s="470"/>
      <c r="J182" s="628"/>
    </row>
    <row r="183" spans="1:12" ht="15" customHeight="1" x14ac:dyDescent="0.2">
      <c r="A183" s="625"/>
      <c r="B183" s="470"/>
      <c r="C183" s="470"/>
      <c r="D183" s="471"/>
      <c r="E183" s="476"/>
      <c r="F183" s="476"/>
      <c r="G183" s="481"/>
      <c r="H183" s="470"/>
      <c r="I183" s="470"/>
      <c r="J183" s="628"/>
    </row>
    <row r="184" spans="1:12" ht="15" customHeight="1" x14ac:dyDescent="0.2">
      <c r="A184" s="625"/>
      <c r="B184" s="470"/>
      <c r="C184" s="470"/>
      <c r="D184" s="471"/>
      <c r="E184" s="476"/>
      <c r="F184" s="476"/>
      <c r="G184" s="481"/>
      <c r="H184" s="470"/>
      <c r="I184" s="470"/>
      <c r="J184" s="628"/>
    </row>
    <row r="185" spans="1:12" ht="15" customHeight="1" x14ac:dyDescent="0.2">
      <c r="A185" s="625"/>
      <c r="B185" s="470"/>
      <c r="C185" s="470"/>
      <c r="D185" s="471"/>
      <c r="E185" s="476"/>
      <c r="F185" s="476"/>
      <c r="G185" s="481"/>
      <c r="H185" s="470"/>
      <c r="I185" s="470"/>
      <c r="J185" s="628"/>
    </row>
    <row r="186" spans="1:12" ht="14.25" customHeight="1" x14ac:dyDescent="0.2">
      <c r="A186" s="626"/>
      <c r="B186" s="473"/>
      <c r="C186" s="473"/>
      <c r="D186" s="474"/>
      <c r="E186" s="477"/>
      <c r="F186" s="477"/>
      <c r="G186" s="483"/>
      <c r="H186" s="473"/>
      <c r="I186" s="473"/>
      <c r="J186" s="629"/>
    </row>
    <row r="187" spans="1:12" ht="15" customHeight="1" x14ac:dyDescent="0.2">
      <c r="A187" s="449" t="s">
        <v>280</v>
      </c>
      <c r="B187" s="447"/>
      <c r="C187" s="447"/>
      <c r="D187" s="450"/>
      <c r="E187" s="51" t="s">
        <v>12</v>
      </c>
      <c r="F187" s="50">
        <v>11500</v>
      </c>
      <c r="G187" s="446" t="s">
        <v>281</v>
      </c>
      <c r="H187" s="447"/>
      <c r="I187" s="447"/>
      <c r="J187" s="448"/>
      <c r="K187" s="2">
        <f t="shared" ref="K187:K211" si="10">COUNTBLANK(E187:J187)</f>
        <v>3</v>
      </c>
      <c r="L187" s="2" t="str">
        <f t="shared" ref="L187:L211" si="11">IF(AND(A187&lt;&gt;"",K187&gt;3),"No","Yes")</f>
        <v>Yes</v>
      </c>
    </row>
    <row r="188" spans="1:12" ht="15" customHeight="1" x14ac:dyDescent="0.2">
      <c r="A188" s="614"/>
      <c r="B188" s="447"/>
      <c r="C188" s="447"/>
      <c r="D188" s="450"/>
      <c r="E188" s="51"/>
      <c r="F188" s="50"/>
      <c r="G188" s="446"/>
      <c r="H188" s="447"/>
      <c r="I188" s="447"/>
      <c r="J188" s="615"/>
      <c r="K188" s="2">
        <f t="shared" si="10"/>
        <v>6</v>
      </c>
      <c r="L188" s="2" t="str">
        <f t="shared" si="11"/>
        <v>Yes</v>
      </c>
    </row>
    <row r="189" spans="1:12" ht="15" customHeight="1" x14ac:dyDescent="0.2">
      <c r="A189" s="614"/>
      <c r="B189" s="447"/>
      <c r="C189" s="447"/>
      <c r="D189" s="450"/>
      <c r="E189" s="51"/>
      <c r="F189" s="50"/>
      <c r="G189" s="446"/>
      <c r="H189" s="447"/>
      <c r="I189" s="447"/>
      <c r="J189" s="615"/>
      <c r="K189" s="2">
        <f t="shared" si="10"/>
        <v>6</v>
      </c>
      <c r="L189" s="2" t="str">
        <f t="shared" si="11"/>
        <v>Yes</v>
      </c>
    </row>
    <row r="190" spans="1:12" ht="15" customHeight="1" x14ac:dyDescent="0.2">
      <c r="A190" s="614"/>
      <c r="B190" s="447"/>
      <c r="C190" s="447"/>
      <c r="D190" s="450"/>
      <c r="E190" s="51"/>
      <c r="F190" s="50"/>
      <c r="G190" s="446"/>
      <c r="H190" s="447"/>
      <c r="I190" s="447"/>
      <c r="J190" s="615"/>
      <c r="K190" s="2">
        <f t="shared" si="10"/>
        <v>6</v>
      </c>
      <c r="L190" s="2" t="str">
        <f t="shared" si="11"/>
        <v>Yes</v>
      </c>
    </row>
    <row r="191" spans="1:12" ht="15" customHeight="1" x14ac:dyDescent="0.2">
      <c r="A191" s="614"/>
      <c r="B191" s="447"/>
      <c r="C191" s="447"/>
      <c r="D191" s="450"/>
      <c r="E191" s="51"/>
      <c r="F191" s="50"/>
      <c r="G191" s="446"/>
      <c r="H191" s="447"/>
      <c r="I191" s="447"/>
      <c r="J191" s="615"/>
      <c r="K191" s="2">
        <f t="shared" si="10"/>
        <v>6</v>
      </c>
      <c r="L191" s="2" t="str">
        <f t="shared" si="11"/>
        <v>Yes</v>
      </c>
    </row>
    <row r="192" spans="1:12" ht="15" customHeight="1" x14ac:dyDescent="0.2">
      <c r="A192" s="614"/>
      <c r="B192" s="447"/>
      <c r="C192" s="447"/>
      <c r="D192" s="450"/>
      <c r="E192" s="51"/>
      <c r="F192" s="50"/>
      <c r="G192" s="446"/>
      <c r="H192" s="447"/>
      <c r="I192" s="447"/>
      <c r="J192" s="615"/>
      <c r="K192" s="2">
        <f t="shared" si="10"/>
        <v>6</v>
      </c>
      <c r="L192" s="2" t="str">
        <f t="shared" si="11"/>
        <v>Yes</v>
      </c>
    </row>
    <row r="193" spans="1:12" ht="15" customHeight="1" x14ac:dyDescent="0.2">
      <c r="A193" s="614"/>
      <c r="B193" s="447"/>
      <c r="C193" s="447"/>
      <c r="D193" s="450"/>
      <c r="E193" s="51"/>
      <c r="F193" s="50"/>
      <c r="G193" s="446"/>
      <c r="H193" s="447"/>
      <c r="I193" s="447"/>
      <c r="J193" s="615"/>
      <c r="K193" s="2">
        <f t="shared" si="10"/>
        <v>6</v>
      </c>
      <c r="L193" s="2" t="str">
        <f t="shared" si="11"/>
        <v>Yes</v>
      </c>
    </row>
    <row r="194" spans="1:12" ht="15" customHeight="1" x14ac:dyDescent="0.2">
      <c r="A194" s="614"/>
      <c r="B194" s="447"/>
      <c r="C194" s="447"/>
      <c r="D194" s="450"/>
      <c r="E194" s="51"/>
      <c r="F194" s="50"/>
      <c r="G194" s="446"/>
      <c r="H194" s="447"/>
      <c r="I194" s="447"/>
      <c r="J194" s="615"/>
      <c r="K194" s="2">
        <f t="shared" si="10"/>
        <v>6</v>
      </c>
      <c r="L194" s="2" t="str">
        <f t="shared" si="11"/>
        <v>Yes</v>
      </c>
    </row>
    <row r="195" spans="1:12" ht="15" customHeight="1" x14ac:dyDescent="0.2">
      <c r="A195" s="614"/>
      <c r="B195" s="447"/>
      <c r="C195" s="447"/>
      <c r="D195" s="450"/>
      <c r="E195" s="51"/>
      <c r="F195" s="50"/>
      <c r="G195" s="446"/>
      <c r="H195" s="447"/>
      <c r="I195" s="447"/>
      <c r="J195" s="615"/>
      <c r="K195" s="2">
        <f t="shared" si="10"/>
        <v>6</v>
      </c>
      <c r="L195" s="2" t="str">
        <f t="shared" si="11"/>
        <v>Yes</v>
      </c>
    </row>
    <row r="196" spans="1:12" ht="15" customHeight="1" x14ac:dyDescent="0.2">
      <c r="A196" s="614"/>
      <c r="B196" s="447"/>
      <c r="C196" s="447"/>
      <c r="D196" s="450"/>
      <c r="E196" s="51"/>
      <c r="F196" s="50"/>
      <c r="G196" s="446"/>
      <c r="H196" s="447"/>
      <c r="I196" s="447"/>
      <c r="J196" s="615"/>
      <c r="K196" s="2">
        <f t="shared" si="10"/>
        <v>6</v>
      </c>
      <c r="L196" s="2" t="str">
        <f t="shared" si="11"/>
        <v>Yes</v>
      </c>
    </row>
    <row r="197" spans="1:12" ht="15" customHeight="1" x14ac:dyDescent="0.2">
      <c r="A197" s="614"/>
      <c r="B197" s="447"/>
      <c r="C197" s="447"/>
      <c r="D197" s="450"/>
      <c r="E197" s="51"/>
      <c r="F197" s="50"/>
      <c r="G197" s="446"/>
      <c r="H197" s="447"/>
      <c r="I197" s="447"/>
      <c r="J197" s="615"/>
      <c r="K197" s="2">
        <f t="shared" si="10"/>
        <v>6</v>
      </c>
      <c r="L197" s="2" t="str">
        <f t="shared" si="11"/>
        <v>Yes</v>
      </c>
    </row>
    <row r="198" spans="1:12" ht="15" customHeight="1" x14ac:dyDescent="0.2">
      <c r="A198" s="614"/>
      <c r="B198" s="447"/>
      <c r="C198" s="447"/>
      <c r="D198" s="450"/>
      <c r="E198" s="51"/>
      <c r="F198" s="50"/>
      <c r="G198" s="446"/>
      <c r="H198" s="447"/>
      <c r="I198" s="447"/>
      <c r="J198" s="615"/>
      <c r="K198" s="2">
        <f t="shared" si="10"/>
        <v>6</v>
      </c>
      <c r="L198" s="2" t="str">
        <f t="shared" si="11"/>
        <v>Yes</v>
      </c>
    </row>
    <row r="199" spans="1:12" ht="15" customHeight="1" x14ac:dyDescent="0.2">
      <c r="A199" s="614"/>
      <c r="B199" s="447"/>
      <c r="C199" s="447"/>
      <c r="D199" s="450"/>
      <c r="E199" s="51"/>
      <c r="F199" s="50"/>
      <c r="G199" s="446"/>
      <c r="H199" s="447"/>
      <c r="I199" s="447"/>
      <c r="J199" s="615"/>
      <c r="K199" s="2">
        <f t="shared" si="10"/>
        <v>6</v>
      </c>
      <c r="L199" s="2" t="str">
        <f t="shared" si="11"/>
        <v>Yes</v>
      </c>
    </row>
    <row r="200" spans="1:12" ht="15" customHeight="1" x14ac:dyDescent="0.2">
      <c r="A200" s="614"/>
      <c r="B200" s="447"/>
      <c r="C200" s="447"/>
      <c r="D200" s="450"/>
      <c r="E200" s="51"/>
      <c r="F200" s="50"/>
      <c r="G200" s="446"/>
      <c r="H200" s="447"/>
      <c r="I200" s="447"/>
      <c r="J200" s="615"/>
      <c r="K200" s="2">
        <f t="shared" si="10"/>
        <v>6</v>
      </c>
      <c r="L200" s="2" t="str">
        <f t="shared" si="11"/>
        <v>Yes</v>
      </c>
    </row>
    <row r="201" spans="1:12" ht="15" customHeight="1" x14ac:dyDescent="0.2">
      <c r="A201" s="614"/>
      <c r="B201" s="447"/>
      <c r="C201" s="447"/>
      <c r="D201" s="450"/>
      <c r="E201" s="51"/>
      <c r="F201" s="50"/>
      <c r="G201" s="446"/>
      <c r="H201" s="447"/>
      <c r="I201" s="447"/>
      <c r="J201" s="615"/>
      <c r="K201" s="2">
        <f t="shared" si="10"/>
        <v>6</v>
      </c>
      <c r="L201" s="2" t="str">
        <f t="shared" si="11"/>
        <v>Yes</v>
      </c>
    </row>
    <row r="202" spans="1:12" ht="15" customHeight="1" x14ac:dyDescent="0.2">
      <c r="A202" s="614"/>
      <c r="B202" s="447"/>
      <c r="C202" s="447"/>
      <c r="D202" s="450"/>
      <c r="E202" s="51"/>
      <c r="F202" s="50"/>
      <c r="G202" s="446"/>
      <c r="H202" s="447"/>
      <c r="I202" s="447"/>
      <c r="J202" s="615"/>
      <c r="K202" s="2">
        <f t="shared" si="10"/>
        <v>6</v>
      </c>
      <c r="L202" s="2" t="str">
        <f t="shared" si="11"/>
        <v>Yes</v>
      </c>
    </row>
    <row r="203" spans="1:12" ht="15" customHeight="1" x14ac:dyDescent="0.2">
      <c r="A203" s="614"/>
      <c r="B203" s="447"/>
      <c r="C203" s="447"/>
      <c r="D203" s="450"/>
      <c r="E203" s="51"/>
      <c r="F203" s="50"/>
      <c r="G203" s="446"/>
      <c r="H203" s="447"/>
      <c r="I203" s="447"/>
      <c r="J203" s="615"/>
      <c r="K203" s="2">
        <f t="shared" si="10"/>
        <v>6</v>
      </c>
      <c r="L203" s="2" t="str">
        <f t="shared" si="11"/>
        <v>Yes</v>
      </c>
    </row>
    <row r="204" spans="1:12" ht="15" customHeight="1" x14ac:dyDescent="0.2">
      <c r="A204" s="614"/>
      <c r="B204" s="447"/>
      <c r="C204" s="447"/>
      <c r="D204" s="450"/>
      <c r="E204" s="51"/>
      <c r="F204" s="50"/>
      <c r="G204" s="446"/>
      <c r="H204" s="447"/>
      <c r="I204" s="447"/>
      <c r="J204" s="615"/>
      <c r="K204" s="2">
        <f t="shared" si="10"/>
        <v>6</v>
      </c>
      <c r="L204" s="2" t="str">
        <f t="shared" si="11"/>
        <v>Yes</v>
      </c>
    </row>
    <row r="205" spans="1:12" ht="15" customHeight="1" x14ac:dyDescent="0.2">
      <c r="A205" s="614"/>
      <c r="B205" s="447"/>
      <c r="C205" s="447"/>
      <c r="D205" s="450"/>
      <c r="E205" s="51"/>
      <c r="F205" s="50"/>
      <c r="G205" s="446"/>
      <c r="H205" s="447"/>
      <c r="I205" s="447"/>
      <c r="J205" s="615"/>
      <c r="K205" s="2">
        <f t="shared" si="10"/>
        <v>6</v>
      </c>
      <c r="L205" s="2" t="str">
        <f t="shared" si="11"/>
        <v>Yes</v>
      </c>
    </row>
    <row r="206" spans="1:12" ht="15" customHeight="1" x14ac:dyDescent="0.2">
      <c r="A206" s="614"/>
      <c r="B206" s="447"/>
      <c r="C206" s="447"/>
      <c r="D206" s="450"/>
      <c r="E206" s="51"/>
      <c r="F206" s="50"/>
      <c r="G206" s="446"/>
      <c r="H206" s="447"/>
      <c r="I206" s="447"/>
      <c r="J206" s="615"/>
      <c r="K206" s="2">
        <f t="shared" si="10"/>
        <v>6</v>
      </c>
      <c r="L206" s="2" t="str">
        <f t="shared" si="11"/>
        <v>Yes</v>
      </c>
    </row>
    <row r="207" spans="1:12" ht="15" customHeight="1" x14ac:dyDescent="0.2">
      <c r="A207" s="614"/>
      <c r="B207" s="447"/>
      <c r="C207" s="447"/>
      <c r="D207" s="450"/>
      <c r="E207" s="51"/>
      <c r="F207" s="50"/>
      <c r="G207" s="446"/>
      <c r="H207" s="447"/>
      <c r="I207" s="447"/>
      <c r="J207" s="615"/>
      <c r="K207" s="2">
        <f t="shared" si="10"/>
        <v>6</v>
      </c>
      <c r="L207" s="2" t="str">
        <f t="shared" si="11"/>
        <v>Yes</v>
      </c>
    </row>
    <row r="208" spans="1:12" ht="15" customHeight="1" x14ac:dyDescent="0.2">
      <c r="A208" s="614"/>
      <c r="B208" s="447"/>
      <c r="C208" s="447"/>
      <c r="D208" s="450"/>
      <c r="E208" s="51"/>
      <c r="F208" s="50"/>
      <c r="G208" s="446"/>
      <c r="H208" s="447"/>
      <c r="I208" s="447"/>
      <c r="J208" s="615"/>
      <c r="K208" s="2">
        <f t="shared" si="10"/>
        <v>6</v>
      </c>
      <c r="L208" s="2" t="str">
        <f t="shared" si="11"/>
        <v>Yes</v>
      </c>
    </row>
    <row r="209" spans="1:12" ht="15" customHeight="1" x14ac:dyDescent="0.2">
      <c r="A209" s="614"/>
      <c r="B209" s="447"/>
      <c r="C209" s="447"/>
      <c r="D209" s="450"/>
      <c r="E209" s="51"/>
      <c r="F209" s="50"/>
      <c r="G209" s="446"/>
      <c r="H209" s="447"/>
      <c r="I209" s="447"/>
      <c r="J209" s="615"/>
      <c r="K209" s="2">
        <f t="shared" si="10"/>
        <v>6</v>
      </c>
      <c r="L209" s="2" t="str">
        <f t="shared" si="11"/>
        <v>Yes</v>
      </c>
    </row>
    <row r="210" spans="1:12" ht="15" customHeight="1" x14ac:dyDescent="0.2">
      <c r="A210" s="614"/>
      <c r="B210" s="447"/>
      <c r="C210" s="447"/>
      <c r="D210" s="450"/>
      <c r="E210" s="51"/>
      <c r="F210" s="50"/>
      <c r="G210" s="446"/>
      <c r="H210" s="447"/>
      <c r="I210" s="447"/>
      <c r="J210" s="615"/>
      <c r="K210" s="2">
        <f t="shared" si="10"/>
        <v>6</v>
      </c>
      <c r="L210" s="2" t="str">
        <f t="shared" si="11"/>
        <v>Yes</v>
      </c>
    </row>
    <row r="211" spans="1:12" ht="15" customHeight="1" x14ac:dyDescent="0.2">
      <c r="A211" s="614"/>
      <c r="B211" s="447"/>
      <c r="C211" s="447"/>
      <c r="D211" s="450"/>
      <c r="E211" s="51"/>
      <c r="F211" s="50"/>
      <c r="G211" s="446"/>
      <c r="H211" s="447"/>
      <c r="I211" s="447"/>
      <c r="J211" s="615"/>
      <c r="K211" s="2">
        <f t="shared" si="10"/>
        <v>6</v>
      </c>
      <c r="L211" s="2" t="str">
        <f t="shared" si="11"/>
        <v>Yes</v>
      </c>
    </row>
    <row r="212" spans="1:12" ht="15" customHeight="1" thickBot="1" x14ac:dyDescent="0.25">
      <c r="A212" s="616" t="s">
        <v>47</v>
      </c>
      <c r="B212" s="452"/>
      <c r="C212" s="452"/>
      <c r="D212" s="452"/>
      <c r="E212" s="453"/>
      <c r="F212" s="454">
        <f>SUM(F187:F211)</f>
        <v>11500</v>
      </c>
      <c r="G212" s="455"/>
      <c r="H212" s="455"/>
      <c r="I212" s="455"/>
      <c r="J212" s="617"/>
      <c r="L212" s="2">
        <f>COUNTIF(L187:L211,"Yes")</f>
        <v>25</v>
      </c>
    </row>
    <row r="213" spans="1:12" ht="15.75" thickTop="1" x14ac:dyDescent="0.2">
      <c r="A213" s="620"/>
      <c r="B213" s="486"/>
      <c r="C213" s="486"/>
      <c r="D213" s="486"/>
      <c r="E213" s="486"/>
      <c r="F213" s="486"/>
      <c r="G213" s="486"/>
      <c r="H213" s="486"/>
      <c r="I213" s="486"/>
      <c r="J213" s="621"/>
    </row>
    <row r="214" spans="1:12" ht="18" customHeight="1" x14ac:dyDescent="0.2">
      <c r="A214" s="622" t="s">
        <v>129</v>
      </c>
      <c r="B214" s="458"/>
      <c r="C214" s="458"/>
      <c r="D214" s="458"/>
      <c r="E214" s="458"/>
      <c r="F214" s="458"/>
      <c r="G214" s="458"/>
      <c r="H214" s="458"/>
      <c r="I214" s="458"/>
      <c r="J214" s="623"/>
    </row>
    <row r="215" spans="1:12" ht="18" customHeight="1" x14ac:dyDescent="0.2">
      <c r="A215" s="622" t="s">
        <v>114</v>
      </c>
      <c r="B215" s="458"/>
      <c r="C215" s="458"/>
      <c r="D215" s="458"/>
      <c r="E215" s="458"/>
      <c r="F215" s="458"/>
      <c r="G215" s="458"/>
      <c r="H215" s="458"/>
      <c r="I215" s="458"/>
      <c r="J215" s="623"/>
    </row>
    <row r="216" spans="1:12" x14ac:dyDescent="0.2">
      <c r="A216" s="624" t="s">
        <v>11</v>
      </c>
      <c r="B216" s="467"/>
      <c r="C216" s="467"/>
      <c r="D216" s="468"/>
      <c r="E216" s="475" t="s">
        <v>115</v>
      </c>
      <c r="F216" s="478" t="s">
        <v>49</v>
      </c>
      <c r="G216" s="479" t="s">
        <v>15</v>
      </c>
      <c r="H216" s="467"/>
      <c r="I216" s="467"/>
      <c r="J216" s="627"/>
    </row>
    <row r="217" spans="1:12" x14ac:dyDescent="0.2">
      <c r="A217" s="625"/>
      <c r="B217" s="470"/>
      <c r="C217" s="470"/>
      <c r="D217" s="471"/>
      <c r="E217" s="476"/>
      <c r="F217" s="476"/>
      <c r="G217" s="481"/>
      <c r="H217" s="470"/>
      <c r="I217" s="470"/>
      <c r="J217" s="628"/>
    </row>
    <row r="218" spans="1:12" x14ac:dyDescent="0.2">
      <c r="A218" s="625"/>
      <c r="B218" s="470"/>
      <c r="C218" s="470"/>
      <c r="D218" s="471"/>
      <c r="E218" s="476"/>
      <c r="F218" s="476"/>
      <c r="G218" s="481"/>
      <c r="H218" s="470"/>
      <c r="I218" s="470"/>
      <c r="J218" s="628"/>
    </row>
    <row r="219" spans="1:12" x14ac:dyDescent="0.2">
      <c r="A219" s="625"/>
      <c r="B219" s="470"/>
      <c r="C219" s="470"/>
      <c r="D219" s="471"/>
      <c r="E219" s="476"/>
      <c r="F219" s="476"/>
      <c r="G219" s="481"/>
      <c r="H219" s="470"/>
      <c r="I219" s="470"/>
      <c r="J219" s="628"/>
    </row>
    <row r="220" spans="1:12" x14ac:dyDescent="0.2">
      <c r="A220" s="625"/>
      <c r="B220" s="470"/>
      <c r="C220" s="470"/>
      <c r="D220" s="471"/>
      <c r="E220" s="476"/>
      <c r="F220" s="476"/>
      <c r="G220" s="481"/>
      <c r="H220" s="470"/>
      <c r="I220" s="470"/>
      <c r="J220" s="628"/>
    </row>
    <row r="221" spans="1:12" x14ac:dyDescent="0.2">
      <c r="A221" s="626"/>
      <c r="B221" s="473"/>
      <c r="C221" s="473"/>
      <c r="D221" s="474"/>
      <c r="E221" s="477"/>
      <c r="F221" s="477"/>
      <c r="G221" s="483"/>
      <c r="H221" s="473"/>
      <c r="I221" s="473"/>
      <c r="J221" s="629"/>
    </row>
    <row r="222" spans="1:12" ht="15" customHeight="1" x14ac:dyDescent="0.2">
      <c r="A222" s="614"/>
      <c r="B222" s="447"/>
      <c r="C222" s="447"/>
      <c r="D222" s="450"/>
      <c r="E222" s="51"/>
      <c r="F222" s="50"/>
      <c r="G222" s="446"/>
      <c r="H222" s="447"/>
      <c r="I222" s="447"/>
      <c r="J222" s="615"/>
    </row>
    <row r="223" spans="1:12" ht="15" customHeight="1" x14ac:dyDescent="0.2">
      <c r="A223" s="614"/>
      <c r="B223" s="447"/>
      <c r="C223" s="447"/>
      <c r="D223" s="450"/>
      <c r="E223" s="51"/>
      <c r="F223" s="50"/>
      <c r="G223" s="446"/>
      <c r="H223" s="447"/>
      <c r="I223" s="447"/>
      <c r="J223" s="615"/>
    </row>
    <row r="224" spans="1:12" ht="15" customHeight="1" x14ac:dyDescent="0.2">
      <c r="A224" s="614"/>
      <c r="B224" s="447"/>
      <c r="C224" s="447"/>
      <c r="D224" s="450"/>
      <c r="E224" s="51"/>
      <c r="F224" s="50"/>
      <c r="G224" s="446"/>
      <c r="H224" s="447"/>
      <c r="I224" s="447"/>
      <c r="J224" s="615"/>
    </row>
    <row r="225" spans="1:10" ht="15" customHeight="1" x14ac:dyDescent="0.2">
      <c r="A225" s="614"/>
      <c r="B225" s="447"/>
      <c r="C225" s="447"/>
      <c r="D225" s="450"/>
      <c r="E225" s="51"/>
      <c r="F225" s="50"/>
      <c r="G225" s="446"/>
      <c r="H225" s="447"/>
      <c r="I225" s="447"/>
      <c r="J225" s="615"/>
    </row>
    <row r="226" spans="1:10" ht="15" customHeight="1" x14ac:dyDescent="0.2">
      <c r="A226" s="614"/>
      <c r="B226" s="447"/>
      <c r="C226" s="447"/>
      <c r="D226" s="450"/>
      <c r="E226" s="51"/>
      <c r="F226" s="50"/>
      <c r="G226" s="446"/>
      <c r="H226" s="447"/>
      <c r="I226" s="447"/>
      <c r="J226" s="615"/>
    </row>
    <row r="227" spans="1:10" ht="15" customHeight="1" x14ac:dyDescent="0.2">
      <c r="A227" s="614"/>
      <c r="B227" s="447"/>
      <c r="C227" s="447"/>
      <c r="D227" s="450"/>
      <c r="E227" s="51"/>
      <c r="F227" s="50"/>
      <c r="G227" s="446"/>
      <c r="H227" s="447"/>
      <c r="I227" s="447"/>
      <c r="J227" s="615"/>
    </row>
    <row r="228" spans="1:10" ht="15" customHeight="1" x14ac:dyDescent="0.2">
      <c r="A228" s="614"/>
      <c r="B228" s="447"/>
      <c r="C228" s="447"/>
      <c r="D228" s="450"/>
      <c r="E228" s="51"/>
      <c r="F228" s="50"/>
      <c r="G228" s="446"/>
      <c r="H228" s="447"/>
      <c r="I228" s="447"/>
      <c r="J228" s="615"/>
    </row>
    <row r="229" spans="1:10" ht="15" customHeight="1" x14ac:dyDescent="0.2">
      <c r="A229" s="614"/>
      <c r="B229" s="447"/>
      <c r="C229" s="447"/>
      <c r="D229" s="450"/>
      <c r="E229" s="51"/>
      <c r="F229" s="50"/>
      <c r="G229" s="446"/>
      <c r="H229" s="447"/>
      <c r="I229" s="447"/>
      <c r="J229" s="615"/>
    </row>
    <row r="230" spans="1:10" ht="15" customHeight="1" x14ac:dyDescent="0.2">
      <c r="A230" s="614"/>
      <c r="B230" s="447"/>
      <c r="C230" s="447"/>
      <c r="D230" s="450"/>
      <c r="E230" s="51"/>
      <c r="F230" s="50"/>
      <c r="G230" s="446"/>
      <c r="H230" s="447"/>
      <c r="I230" s="447"/>
      <c r="J230" s="615"/>
    </row>
    <row r="231" spans="1:10" ht="15" customHeight="1" x14ac:dyDescent="0.2">
      <c r="A231" s="614"/>
      <c r="B231" s="447"/>
      <c r="C231" s="447"/>
      <c r="D231" s="450"/>
      <c r="E231" s="51"/>
      <c r="F231" s="50"/>
      <c r="G231" s="446"/>
      <c r="H231" s="447"/>
      <c r="I231" s="447"/>
      <c r="J231" s="615"/>
    </row>
    <row r="232" spans="1:10" ht="15" customHeight="1" x14ac:dyDescent="0.2">
      <c r="A232" s="614"/>
      <c r="B232" s="447"/>
      <c r="C232" s="447"/>
      <c r="D232" s="450"/>
      <c r="E232" s="51"/>
      <c r="F232" s="50"/>
      <c r="G232" s="446"/>
      <c r="H232" s="447"/>
      <c r="I232" s="447"/>
      <c r="J232" s="615"/>
    </row>
    <row r="233" spans="1:10" ht="15" customHeight="1" x14ac:dyDescent="0.2">
      <c r="A233" s="614"/>
      <c r="B233" s="447"/>
      <c r="C233" s="447"/>
      <c r="D233" s="450"/>
      <c r="E233" s="51"/>
      <c r="F233" s="50"/>
      <c r="G233" s="446"/>
      <c r="H233" s="447"/>
      <c r="I233" s="447"/>
      <c r="J233" s="615"/>
    </row>
    <row r="234" spans="1:10" ht="15" customHeight="1" x14ac:dyDescent="0.2">
      <c r="A234" s="614"/>
      <c r="B234" s="447"/>
      <c r="C234" s="447"/>
      <c r="D234" s="450"/>
      <c r="E234" s="51"/>
      <c r="F234" s="50"/>
      <c r="G234" s="446"/>
      <c r="H234" s="447"/>
      <c r="I234" s="447"/>
      <c r="J234" s="615"/>
    </row>
    <row r="235" spans="1:10" ht="15" customHeight="1" x14ac:dyDescent="0.2">
      <c r="A235" s="614"/>
      <c r="B235" s="447"/>
      <c r="C235" s="447"/>
      <c r="D235" s="450"/>
      <c r="E235" s="51"/>
      <c r="F235" s="50"/>
      <c r="G235" s="446"/>
      <c r="H235" s="447"/>
      <c r="I235" s="447"/>
      <c r="J235" s="615"/>
    </row>
    <row r="236" spans="1:10" ht="15" customHeight="1" x14ac:dyDescent="0.2">
      <c r="A236" s="614"/>
      <c r="B236" s="447"/>
      <c r="C236" s="447"/>
      <c r="D236" s="450"/>
      <c r="E236" s="51"/>
      <c r="F236" s="50"/>
      <c r="G236" s="446"/>
      <c r="H236" s="447"/>
      <c r="I236" s="447"/>
      <c r="J236" s="615"/>
    </row>
    <row r="237" spans="1:10" ht="15" customHeight="1" x14ac:dyDescent="0.2">
      <c r="A237" s="614"/>
      <c r="B237" s="447"/>
      <c r="C237" s="447"/>
      <c r="D237" s="450"/>
      <c r="E237" s="51"/>
      <c r="F237" s="50"/>
      <c r="G237" s="446"/>
      <c r="H237" s="447"/>
      <c r="I237" s="447"/>
      <c r="J237" s="615"/>
    </row>
    <row r="238" spans="1:10" ht="15" customHeight="1" x14ac:dyDescent="0.2">
      <c r="A238" s="614"/>
      <c r="B238" s="447"/>
      <c r="C238" s="447"/>
      <c r="D238" s="450"/>
      <c r="E238" s="51"/>
      <c r="F238" s="50"/>
      <c r="G238" s="446"/>
      <c r="H238" s="447"/>
      <c r="I238" s="447"/>
      <c r="J238" s="615"/>
    </row>
    <row r="239" spans="1:10" ht="15" customHeight="1" x14ac:dyDescent="0.2">
      <c r="A239" s="614"/>
      <c r="B239" s="447"/>
      <c r="C239" s="447"/>
      <c r="D239" s="450"/>
      <c r="E239" s="51"/>
      <c r="F239" s="50"/>
      <c r="G239" s="446"/>
      <c r="H239" s="447"/>
      <c r="I239" s="447"/>
      <c r="J239" s="615"/>
    </row>
    <row r="240" spans="1:10" ht="15" customHeight="1" x14ac:dyDescent="0.2">
      <c r="A240" s="614"/>
      <c r="B240" s="447"/>
      <c r="C240" s="447"/>
      <c r="D240" s="450"/>
      <c r="E240" s="51"/>
      <c r="F240" s="50"/>
      <c r="G240" s="446"/>
      <c r="H240" s="447"/>
      <c r="I240" s="447"/>
      <c r="J240" s="615"/>
    </row>
    <row r="241" spans="1:10" ht="15" customHeight="1" x14ac:dyDescent="0.2">
      <c r="A241" s="614"/>
      <c r="B241" s="447"/>
      <c r="C241" s="447"/>
      <c r="D241" s="450"/>
      <c r="E241" s="51"/>
      <c r="F241" s="50"/>
      <c r="G241" s="446"/>
      <c r="H241" s="447"/>
      <c r="I241" s="447"/>
      <c r="J241" s="615"/>
    </row>
    <row r="242" spans="1:10" ht="15" customHeight="1" x14ac:dyDescent="0.2">
      <c r="A242" s="614"/>
      <c r="B242" s="447"/>
      <c r="C242" s="447"/>
      <c r="D242" s="450"/>
      <c r="E242" s="51"/>
      <c r="F242" s="50"/>
      <c r="G242" s="446"/>
      <c r="H242" s="447"/>
      <c r="I242" s="447"/>
      <c r="J242" s="615"/>
    </row>
    <row r="243" spans="1:10" ht="15" customHeight="1" x14ac:dyDescent="0.2">
      <c r="A243" s="614"/>
      <c r="B243" s="447"/>
      <c r="C243" s="447"/>
      <c r="D243" s="450"/>
      <c r="E243" s="51"/>
      <c r="F243" s="50"/>
      <c r="G243" s="446"/>
      <c r="H243" s="447"/>
      <c r="I243" s="447"/>
      <c r="J243" s="615"/>
    </row>
    <row r="244" spans="1:10" ht="15" customHeight="1" x14ac:dyDescent="0.2">
      <c r="A244" s="614"/>
      <c r="B244" s="447"/>
      <c r="C244" s="447"/>
      <c r="D244" s="450"/>
      <c r="E244" s="51"/>
      <c r="F244" s="50"/>
      <c r="G244" s="446"/>
      <c r="H244" s="447"/>
      <c r="I244" s="447"/>
      <c r="J244" s="615"/>
    </row>
    <row r="245" spans="1:10" ht="15" customHeight="1" x14ac:dyDescent="0.2">
      <c r="A245" s="614"/>
      <c r="B245" s="447"/>
      <c r="C245" s="447"/>
      <c r="D245" s="450"/>
      <c r="E245" s="51"/>
      <c r="F245" s="50"/>
      <c r="G245" s="446"/>
      <c r="H245" s="447"/>
      <c r="I245" s="447"/>
      <c r="J245" s="615"/>
    </row>
    <row r="246" spans="1:10" ht="15" customHeight="1" x14ac:dyDescent="0.2">
      <c r="A246" s="614"/>
      <c r="B246" s="447"/>
      <c r="C246" s="447"/>
      <c r="D246" s="450"/>
      <c r="E246" s="51"/>
      <c r="F246" s="50"/>
      <c r="G246" s="446"/>
      <c r="H246" s="447"/>
      <c r="I246" s="447"/>
      <c r="J246" s="615"/>
    </row>
    <row r="247" spans="1:10" ht="15" customHeight="1" thickBot="1" x14ac:dyDescent="0.25">
      <c r="A247" s="616" t="s">
        <v>130</v>
      </c>
      <c r="B247" s="452"/>
      <c r="C247" s="452"/>
      <c r="D247" s="452"/>
      <c r="E247" s="453"/>
      <c r="F247" s="454">
        <f>SUM(F222:F246)</f>
        <v>0</v>
      </c>
      <c r="G247" s="455"/>
      <c r="H247" s="455"/>
      <c r="I247" s="455"/>
      <c r="J247" s="617"/>
    </row>
    <row r="248" spans="1:10" ht="13.5" thickTop="1" x14ac:dyDescent="0.2"/>
  </sheetData>
  <sheetProtection password="BE25" sheet="1" objects="1" scenarios="1" formatRows="0" selectLockedCells="1"/>
  <mergeCells count="415">
    <mergeCell ref="A243:D243"/>
    <mergeCell ref="G243:J243"/>
    <mergeCell ref="A244:D244"/>
    <mergeCell ref="G244:J244"/>
    <mergeCell ref="A245:D245"/>
    <mergeCell ref="G245:J245"/>
    <mergeCell ref="A246:D246"/>
    <mergeCell ref="G246:J246"/>
    <mergeCell ref="A247:E247"/>
    <mergeCell ref="F247:J247"/>
    <mergeCell ref="A238:D238"/>
    <mergeCell ref="G238:J238"/>
    <mergeCell ref="A239:D239"/>
    <mergeCell ref="G239:J239"/>
    <mergeCell ref="A240:D240"/>
    <mergeCell ref="G240:J240"/>
    <mergeCell ref="A241:D241"/>
    <mergeCell ref="G241:J241"/>
    <mergeCell ref="A242:D242"/>
    <mergeCell ref="G242:J242"/>
    <mergeCell ref="A233:D233"/>
    <mergeCell ref="G233:J233"/>
    <mergeCell ref="A234:D234"/>
    <mergeCell ref="G234:J234"/>
    <mergeCell ref="A235:D235"/>
    <mergeCell ref="G235:J235"/>
    <mergeCell ref="A236:D236"/>
    <mergeCell ref="G236:J236"/>
    <mergeCell ref="A237:D237"/>
    <mergeCell ref="G237:J237"/>
    <mergeCell ref="A228:D228"/>
    <mergeCell ref="G228:J228"/>
    <mergeCell ref="A229:D229"/>
    <mergeCell ref="G229:J229"/>
    <mergeCell ref="A230:D230"/>
    <mergeCell ref="G230:J230"/>
    <mergeCell ref="A231:D231"/>
    <mergeCell ref="G231:J231"/>
    <mergeCell ref="A232:D232"/>
    <mergeCell ref="G232:J232"/>
    <mergeCell ref="A223:D223"/>
    <mergeCell ref="G223:J223"/>
    <mergeCell ref="A224:D224"/>
    <mergeCell ref="G224:J224"/>
    <mergeCell ref="A225:D225"/>
    <mergeCell ref="G225:J225"/>
    <mergeCell ref="A226:D226"/>
    <mergeCell ref="G226:J226"/>
    <mergeCell ref="A227:D227"/>
    <mergeCell ref="G227:J227"/>
    <mergeCell ref="A213:J213"/>
    <mergeCell ref="A214:J214"/>
    <mergeCell ref="A215:J215"/>
    <mergeCell ref="A216:D221"/>
    <mergeCell ref="E216:E221"/>
    <mergeCell ref="F216:F221"/>
    <mergeCell ref="G216:J221"/>
    <mergeCell ref="A222:D222"/>
    <mergeCell ref="G222:J222"/>
    <mergeCell ref="A11:B11"/>
    <mergeCell ref="G11:J11"/>
    <mergeCell ref="G12:J12"/>
    <mergeCell ref="G13:J13"/>
    <mergeCell ref="G14:J14"/>
    <mergeCell ref="G15:J15"/>
    <mergeCell ref="A1:J2"/>
    <mergeCell ref="A3:J4"/>
    <mergeCell ref="A5:J6"/>
    <mergeCell ref="A7:B10"/>
    <mergeCell ref="C7:C10"/>
    <mergeCell ref="D7:D10"/>
    <mergeCell ref="E7:E10"/>
    <mergeCell ref="F7:F10"/>
    <mergeCell ref="G7:J10"/>
    <mergeCell ref="A12:B12"/>
    <mergeCell ref="A13:B13"/>
    <mergeCell ref="A14:B14"/>
    <mergeCell ref="A15:B15"/>
    <mergeCell ref="G22:J22"/>
    <mergeCell ref="G23:J23"/>
    <mergeCell ref="G24:J24"/>
    <mergeCell ref="G25:J25"/>
    <mergeCell ref="G26:J26"/>
    <mergeCell ref="A27:B27"/>
    <mergeCell ref="G27:J27"/>
    <mergeCell ref="G16:J16"/>
    <mergeCell ref="G17:J17"/>
    <mergeCell ref="G18:J18"/>
    <mergeCell ref="G19:J19"/>
    <mergeCell ref="G20:J20"/>
    <mergeCell ref="G21:J21"/>
    <mergeCell ref="A16:B16"/>
    <mergeCell ref="A17:B17"/>
    <mergeCell ref="A18:B18"/>
    <mergeCell ref="A19:B19"/>
    <mergeCell ref="A20:B20"/>
    <mergeCell ref="A21:B21"/>
    <mergeCell ref="A22:B22"/>
    <mergeCell ref="A23:B23"/>
    <mergeCell ref="A25:B25"/>
    <mergeCell ref="A26:B26"/>
    <mergeCell ref="A24:B24"/>
    <mergeCell ref="A31:B31"/>
    <mergeCell ref="G31:J31"/>
    <mergeCell ref="A32:B32"/>
    <mergeCell ref="G32:J32"/>
    <mergeCell ref="A33:B33"/>
    <mergeCell ref="G33:J33"/>
    <mergeCell ref="A28:B28"/>
    <mergeCell ref="G28:J28"/>
    <mergeCell ref="A29:B29"/>
    <mergeCell ref="G29:J29"/>
    <mergeCell ref="A30:B30"/>
    <mergeCell ref="G30:J30"/>
    <mergeCell ref="A37:J37"/>
    <mergeCell ref="A38:J38"/>
    <mergeCell ref="A39:J39"/>
    <mergeCell ref="A40:D45"/>
    <mergeCell ref="E40:E45"/>
    <mergeCell ref="F40:F45"/>
    <mergeCell ref="G40:J45"/>
    <mergeCell ref="A34:B34"/>
    <mergeCell ref="G34:J34"/>
    <mergeCell ref="A35:B35"/>
    <mergeCell ref="G35:J35"/>
    <mergeCell ref="F36:I36"/>
    <mergeCell ref="A36:E36"/>
    <mergeCell ref="A49:D49"/>
    <mergeCell ref="G49:J49"/>
    <mergeCell ref="A50:D50"/>
    <mergeCell ref="G50:J50"/>
    <mergeCell ref="A51:D51"/>
    <mergeCell ref="G51:J51"/>
    <mergeCell ref="A46:D46"/>
    <mergeCell ref="G46:J46"/>
    <mergeCell ref="A47:D47"/>
    <mergeCell ref="G47:J47"/>
    <mergeCell ref="A48:D48"/>
    <mergeCell ref="G48:J48"/>
    <mergeCell ref="A55:D55"/>
    <mergeCell ref="G55:J55"/>
    <mergeCell ref="A56:D56"/>
    <mergeCell ref="G56:J56"/>
    <mergeCell ref="A57:D57"/>
    <mergeCell ref="G57:J57"/>
    <mergeCell ref="A52:D52"/>
    <mergeCell ref="G52:J52"/>
    <mergeCell ref="A53:D53"/>
    <mergeCell ref="G53:J53"/>
    <mergeCell ref="A54:D54"/>
    <mergeCell ref="G54:J54"/>
    <mergeCell ref="A61:D61"/>
    <mergeCell ref="G61:J61"/>
    <mergeCell ref="A62:D62"/>
    <mergeCell ref="G62:J62"/>
    <mergeCell ref="A63:D63"/>
    <mergeCell ref="G63:J63"/>
    <mergeCell ref="A58:D58"/>
    <mergeCell ref="G58:J58"/>
    <mergeCell ref="A59:D59"/>
    <mergeCell ref="G59:J59"/>
    <mergeCell ref="A60:D60"/>
    <mergeCell ref="G60:J60"/>
    <mergeCell ref="A67:D67"/>
    <mergeCell ref="G67:J67"/>
    <mergeCell ref="A68:D68"/>
    <mergeCell ref="G68:J68"/>
    <mergeCell ref="A69:D69"/>
    <mergeCell ref="G69:J69"/>
    <mergeCell ref="A64:D64"/>
    <mergeCell ref="G64:J64"/>
    <mergeCell ref="A65:D65"/>
    <mergeCell ref="G65:J65"/>
    <mergeCell ref="A66:D66"/>
    <mergeCell ref="G66:J66"/>
    <mergeCell ref="A74:J74"/>
    <mergeCell ref="A75:D80"/>
    <mergeCell ref="E75:E80"/>
    <mergeCell ref="F75:F80"/>
    <mergeCell ref="G75:J80"/>
    <mergeCell ref="A81:D81"/>
    <mergeCell ref="G81:J81"/>
    <mergeCell ref="A70:D70"/>
    <mergeCell ref="G70:J70"/>
    <mergeCell ref="A71:E71"/>
    <mergeCell ref="F71:J71"/>
    <mergeCell ref="A72:J72"/>
    <mergeCell ref="A73:J73"/>
    <mergeCell ref="A85:D85"/>
    <mergeCell ref="G85:J85"/>
    <mergeCell ref="A86:D86"/>
    <mergeCell ref="G86:J86"/>
    <mergeCell ref="A87:D87"/>
    <mergeCell ref="G87:J87"/>
    <mergeCell ref="A82:D82"/>
    <mergeCell ref="G82:J82"/>
    <mergeCell ref="A83:D83"/>
    <mergeCell ref="G83:J83"/>
    <mergeCell ref="A84:D84"/>
    <mergeCell ref="G84:J84"/>
    <mergeCell ref="A91:D91"/>
    <mergeCell ref="G91:J91"/>
    <mergeCell ref="A92:D92"/>
    <mergeCell ref="G92:J92"/>
    <mergeCell ref="A93:D93"/>
    <mergeCell ref="G93:J93"/>
    <mergeCell ref="A88:D88"/>
    <mergeCell ref="G88:J88"/>
    <mergeCell ref="A89:D89"/>
    <mergeCell ref="G89:J89"/>
    <mergeCell ref="A90:D90"/>
    <mergeCell ref="G90:J90"/>
    <mergeCell ref="A97:D97"/>
    <mergeCell ref="G97:J97"/>
    <mergeCell ref="A98:D98"/>
    <mergeCell ref="G98:J98"/>
    <mergeCell ref="A99:D99"/>
    <mergeCell ref="G99:J99"/>
    <mergeCell ref="A94:D94"/>
    <mergeCell ref="G94:J94"/>
    <mergeCell ref="A95:D95"/>
    <mergeCell ref="G95:J95"/>
    <mergeCell ref="A96:D96"/>
    <mergeCell ref="G96:J96"/>
    <mergeCell ref="A103:D103"/>
    <mergeCell ref="G103:J103"/>
    <mergeCell ref="A104:D104"/>
    <mergeCell ref="G104:J104"/>
    <mergeCell ref="A105:D105"/>
    <mergeCell ref="G105:J105"/>
    <mergeCell ref="A100:D100"/>
    <mergeCell ref="G100:J100"/>
    <mergeCell ref="A101:D101"/>
    <mergeCell ref="G101:J101"/>
    <mergeCell ref="A102:D102"/>
    <mergeCell ref="G102:J102"/>
    <mergeCell ref="A106:E106"/>
    <mergeCell ref="F106:J106"/>
    <mergeCell ref="A107:J107"/>
    <mergeCell ref="A110:J110"/>
    <mergeCell ref="A111:D116"/>
    <mergeCell ref="E111:E116"/>
    <mergeCell ref="F111:F116"/>
    <mergeCell ref="G111:J116"/>
    <mergeCell ref="A108:J109"/>
    <mergeCell ref="A120:D120"/>
    <mergeCell ref="G120:J120"/>
    <mergeCell ref="A121:D121"/>
    <mergeCell ref="G121:J121"/>
    <mergeCell ref="A122:D122"/>
    <mergeCell ref="G122:J122"/>
    <mergeCell ref="A117:D117"/>
    <mergeCell ref="G117:J117"/>
    <mergeCell ref="A118:D118"/>
    <mergeCell ref="G118:J118"/>
    <mergeCell ref="A119:D119"/>
    <mergeCell ref="G119:J119"/>
    <mergeCell ref="A126:D126"/>
    <mergeCell ref="G126:J126"/>
    <mergeCell ref="A127:D127"/>
    <mergeCell ref="G127:J127"/>
    <mergeCell ref="A128:D128"/>
    <mergeCell ref="G128:J128"/>
    <mergeCell ref="A123:D123"/>
    <mergeCell ref="G123:J123"/>
    <mergeCell ref="A124:D124"/>
    <mergeCell ref="G124:J124"/>
    <mergeCell ref="A125:D125"/>
    <mergeCell ref="G125:J125"/>
    <mergeCell ref="A132:D132"/>
    <mergeCell ref="G132:J132"/>
    <mergeCell ref="A133:D133"/>
    <mergeCell ref="G133:J133"/>
    <mergeCell ref="A134:D134"/>
    <mergeCell ref="G134:J134"/>
    <mergeCell ref="A129:D129"/>
    <mergeCell ref="G129:J129"/>
    <mergeCell ref="A130:D130"/>
    <mergeCell ref="G130:J130"/>
    <mergeCell ref="A131:D131"/>
    <mergeCell ref="G131:J131"/>
    <mergeCell ref="A138:D138"/>
    <mergeCell ref="G138:J138"/>
    <mergeCell ref="A139:D139"/>
    <mergeCell ref="G139:J139"/>
    <mergeCell ref="A140:D140"/>
    <mergeCell ref="G140:J140"/>
    <mergeCell ref="A135:D135"/>
    <mergeCell ref="G135:J135"/>
    <mergeCell ref="A136:D136"/>
    <mergeCell ref="G136:J136"/>
    <mergeCell ref="A137:D137"/>
    <mergeCell ref="G137:J137"/>
    <mergeCell ref="A145:J145"/>
    <mergeCell ref="A146:D151"/>
    <mergeCell ref="E146:E151"/>
    <mergeCell ref="F146:F151"/>
    <mergeCell ref="G146:J151"/>
    <mergeCell ref="A152:D152"/>
    <mergeCell ref="G152:J152"/>
    <mergeCell ref="A141:D141"/>
    <mergeCell ref="G141:J141"/>
    <mergeCell ref="A142:E142"/>
    <mergeCell ref="F142:J142"/>
    <mergeCell ref="A143:J143"/>
    <mergeCell ref="A144:J144"/>
    <mergeCell ref="A156:D156"/>
    <mergeCell ref="G156:J156"/>
    <mergeCell ref="A157:D157"/>
    <mergeCell ref="G157:J157"/>
    <mergeCell ref="A158:D158"/>
    <mergeCell ref="G158:J158"/>
    <mergeCell ref="A153:D153"/>
    <mergeCell ref="G153:J153"/>
    <mergeCell ref="A154:D154"/>
    <mergeCell ref="G154:J154"/>
    <mergeCell ref="A155:D155"/>
    <mergeCell ref="G155:J155"/>
    <mergeCell ref="A162:D162"/>
    <mergeCell ref="G162:J162"/>
    <mergeCell ref="A163:D163"/>
    <mergeCell ref="G163:J163"/>
    <mergeCell ref="A164:D164"/>
    <mergeCell ref="G164:J164"/>
    <mergeCell ref="A159:D159"/>
    <mergeCell ref="G159:J159"/>
    <mergeCell ref="A160:D160"/>
    <mergeCell ref="G160:J160"/>
    <mergeCell ref="A161:D161"/>
    <mergeCell ref="G161:J161"/>
    <mergeCell ref="A168:D168"/>
    <mergeCell ref="G168:J168"/>
    <mergeCell ref="A169:D169"/>
    <mergeCell ref="G169:J169"/>
    <mergeCell ref="A170:D170"/>
    <mergeCell ref="G170:J170"/>
    <mergeCell ref="A165:D165"/>
    <mergeCell ref="G165:J165"/>
    <mergeCell ref="A166:D166"/>
    <mergeCell ref="G166:J166"/>
    <mergeCell ref="A167:D167"/>
    <mergeCell ref="G167:J167"/>
    <mergeCell ref="A174:D174"/>
    <mergeCell ref="G174:J174"/>
    <mergeCell ref="A175:D175"/>
    <mergeCell ref="G175:J175"/>
    <mergeCell ref="A176:D176"/>
    <mergeCell ref="G176:J176"/>
    <mergeCell ref="A171:D171"/>
    <mergeCell ref="G171:J171"/>
    <mergeCell ref="A172:D172"/>
    <mergeCell ref="G172:J172"/>
    <mergeCell ref="A173:D173"/>
    <mergeCell ref="G173:J173"/>
    <mergeCell ref="A187:D187"/>
    <mergeCell ref="G187:J187"/>
    <mergeCell ref="A188:D188"/>
    <mergeCell ref="G188:J188"/>
    <mergeCell ref="A189:D189"/>
    <mergeCell ref="G189:J189"/>
    <mergeCell ref="A177:E177"/>
    <mergeCell ref="F177:J177"/>
    <mergeCell ref="A178:J178"/>
    <mergeCell ref="A179:J179"/>
    <mergeCell ref="A180:J180"/>
    <mergeCell ref="A181:D186"/>
    <mergeCell ref="E181:E186"/>
    <mergeCell ref="F181:F186"/>
    <mergeCell ref="G181:J186"/>
    <mergeCell ref="A193:D193"/>
    <mergeCell ref="G193:J193"/>
    <mergeCell ref="A194:D194"/>
    <mergeCell ref="G194:J194"/>
    <mergeCell ref="A195:D195"/>
    <mergeCell ref="G195:J195"/>
    <mergeCell ref="A190:D190"/>
    <mergeCell ref="G190:J190"/>
    <mergeCell ref="A191:D191"/>
    <mergeCell ref="G191:J191"/>
    <mergeCell ref="A192:D192"/>
    <mergeCell ref="G192:J192"/>
    <mergeCell ref="A199:D199"/>
    <mergeCell ref="G199:J199"/>
    <mergeCell ref="A200:D200"/>
    <mergeCell ref="G200:J200"/>
    <mergeCell ref="A201:D201"/>
    <mergeCell ref="G201:J201"/>
    <mergeCell ref="A196:D196"/>
    <mergeCell ref="G196:J196"/>
    <mergeCell ref="A197:D197"/>
    <mergeCell ref="G197:J197"/>
    <mergeCell ref="A198:D198"/>
    <mergeCell ref="G198:J198"/>
    <mergeCell ref="A205:D205"/>
    <mergeCell ref="G205:J205"/>
    <mergeCell ref="A206:D206"/>
    <mergeCell ref="G206:J206"/>
    <mergeCell ref="A207:D207"/>
    <mergeCell ref="G207:J207"/>
    <mergeCell ref="A202:D202"/>
    <mergeCell ref="G202:J202"/>
    <mergeCell ref="A203:D203"/>
    <mergeCell ref="G203:J203"/>
    <mergeCell ref="A204:D204"/>
    <mergeCell ref="G204:J204"/>
    <mergeCell ref="A211:D211"/>
    <mergeCell ref="G211:J211"/>
    <mergeCell ref="A212:E212"/>
    <mergeCell ref="F212:J212"/>
    <mergeCell ref="A208:D208"/>
    <mergeCell ref="G208:J208"/>
    <mergeCell ref="A209:D209"/>
    <mergeCell ref="G209:J209"/>
    <mergeCell ref="A210:D210"/>
    <mergeCell ref="G210:J210"/>
  </mergeCells>
  <dataValidations count="5">
    <dataValidation allowBlank="1" showInputMessage="1" showErrorMessage="1" promptTitle="Total Amount" prompt="Input the total amount of these funds being used to fund this individual's salary and benefits." sqref="F11:F35"/>
    <dataValidation allowBlank="1" showErrorMessage="1" sqref="F46:F70 F81:F105 F117:F141 F152:F176 F187:F211 F222:F246"/>
    <dataValidation type="textLength" operator="lessThan" allowBlank="1" showInputMessage="1" showErrorMessage="1" errorTitle="Too Much Text" error="Provide a brief description using no more than 100 characters here.  A more full description should be included on the summary worksheet (tab 5)." sqref="G46:J70 G81:J105 G117:J141 G152:J176 G187:J211 G11:J35 G222:J246">
      <formula1>101</formula1>
    </dataValidation>
    <dataValidation type="list" allowBlank="1" showInputMessage="1" showErrorMessage="1" sqref="E222:E246">
      <formula1>indirect</formula1>
    </dataValidation>
    <dataValidation type="list" allowBlank="1" showInputMessage="1" showErrorMessage="1" sqref="D11:D35 E46:E70 E81:E105 E117:E141 E152:E176 E187:E211">
      <formula1>categories</formula1>
    </dataValidation>
  </dataValidations>
  <pageMargins left="0.75" right="0.75" top="1" bottom="1" header="0.5" footer="0.5"/>
  <pageSetup scale="80" fitToWidth="0" fitToHeight="0" orientation="landscape" r:id="rId1"/>
  <headerFooter alignWithMargins="0">
    <oddHeader>&amp;LSY 2012-2013 21st CCLC Application&amp;C&amp;A&amp;R&amp;P of &amp;N</oddHeader>
  </headerFooter>
  <rowBreaks count="6" manualBreakCount="6">
    <brk id="37" max="9" man="1"/>
    <brk id="72" max="9" man="1"/>
    <brk id="107" max="9" man="1"/>
    <brk id="143" max="9" man="1"/>
    <brk id="178" max="9" man="1"/>
    <brk id="213"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56"/>
  <sheetViews>
    <sheetView topLeftCell="A25" zoomScaleNormal="100" workbookViewId="0">
      <selection activeCell="K1" sqref="K1"/>
    </sheetView>
  </sheetViews>
  <sheetFormatPr defaultColWidth="9.140625" defaultRowHeight="12.75" x14ac:dyDescent="0.2"/>
  <cols>
    <col min="1" max="10" width="15.7109375" style="2" customWidth="1"/>
    <col min="11" max="16384" width="9.140625" style="2"/>
  </cols>
  <sheetData>
    <row r="1" spans="1:10" ht="13.5" customHeight="1" x14ac:dyDescent="0.2">
      <c r="A1" s="660" t="s">
        <v>146</v>
      </c>
      <c r="B1" s="661"/>
      <c r="C1" s="661"/>
      <c r="D1" s="553" t="s">
        <v>18</v>
      </c>
      <c r="E1" s="554"/>
      <c r="F1" s="554"/>
      <c r="G1" s="554"/>
      <c r="H1" s="554"/>
      <c r="I1" s="555"/>
      <c r="J1" s="562" t="s">
        <v>144</v>
      </c>
    </row>
    <row r="2" spans="1:10" ht="12.75" customHeight="1" x14ac:dyDescent="0.2">
      <c r="A2" s="662"/>
      <c r="B2" s="663"/>
      <c r="C2" s="663"/>
      <c r="D2" s="556"/>
      <c r="E2" s="557"/>
      <c r="F2" s="557"/>
      <c r="G2" s="557"/>
      <c r="H2" s="557"/>
      <c r="I2" s="558"/>
      <c r="J2" s="512"/>
    </row>
    <row r="3" spans="1:10" ht="12.75" customHeight="1" x14ac:dyDescent="0.2">
      <c r="A3" s="662"/>
      <c r="B3" s="663"/>
      <c r="C3" s="663"/>
      <c r="D3" s="556"/>
      <c r="E3" s="557"/>
      <c r="F3" s="557"/>
      <c r="G3" s="557"/>
      <c r="H3" s="557"/>
      <c r="I3" s="558"/>
      <c r="J3" s="512"/>
    </row>
    <row r="4" spans="1:10" ht="13.5" customHeight="1" thickBot="1" x14ac:dyDescent="0.25">
      <c r="A4" s="662"/>
      <c r="B4" s="663"/>
      <c r="C4" s="663"/>
      <c r="D4" s="559"/>
      <c r="E4" s="560"/>
      <c r="F4" s="560"/>
      <c r="G4" s="560"/>
      <c r="H4" s="560"/>
      <c r="I4" s="561"/>
      <c r="J4" s="512"/>
    </row>
    <row r="5" spans="1:10" ht="12.75" customHeight="1" x14ac:dyDescent="0.2">
      <c r="A5" s="662"/>
      <c r="B5" s="663"/>
      <c r="C5" s="663"/>
      <c r="D5" s="592" t="s">
        <v>19</v>
      </c>
      <c r="E5" s="592" t="s">
        <v>20</v>
      </c>
      <c r="F5" s="592" t="s">
        <v>52</v>
      </c>
      <c r="G5" s="592" t="s">
        <v>53</v>
      </c>
      <c r="H5" s="592" t="s">
        <v>23</v>
      </c>
      <c r="I5" s="592" t="s">
        <v>50</v>
      </c>
      <c r="J5" s="512"/>
    </row>
    <row r="6" spans="1:10" ht="12.75" customHeight="1" x14ac:dyDescent="0.2">
      <c r="A6" s="662"/>
      <c r="B6" s="663"/>
      <c r="C6" s="663"/>
      <c r="D6" s="593"/>
      <c r="E6" s="593"/>
      <c r="F6" s="593"/>
      <c r="G6" s="593"/>
      <c r="H6" s="593"/>
      <c r="I6" s="593"/>
      <c r="J6" s="512"/>
    </row>
    <row r="7" spans="1:10" ht="12.75" customHeight="1" x14ac:dyDescent="0.2">
      <c r="A7" s="662"/>
      <c r="B7" s="663"/>
      <c r="C7" s="663"/>
      <c r="D7" s="593"/>
      <c r="E7" s="593"/>
      <c r="F7" s="593"/>
      <c r="G7" s="593"/>
      <c r="H7" s="593"/>
      <c r="I7" s="593"/>
      <c r="J7" s="512"/>
    </row>
    <row r="8" spans="1:10" ht="13.5" customHeight="1" thickBot="1" x14ac:dyDescent="0.25">
      <c r="A8" s="664"/>
      <c r="B8" s="663"/>
      <c r="C8" s="663"/>
      <c r="D8" s="593"/>
      <c r="E8" s="593"/>
      <c r="F8" s="593"/>
      <c r="G8" s="593"/>
      <c r="H8" s="593"/>
      <c r="I8" s="593"/>
      <c r="J8" s="563"/>
    </row>
    <row r="9" spans="1:10" ht="12.75" customHeight="1" x14ac:dyDescent="0.2">
      <c r="A9" s="594" t="s">
        <v>25</v>
      </c>
      <c r="B9" s="576" t="s">
        <v>12</v>
      </c>
      <c r="C9" s="577"/>
      <c r="D9" s="573">
        <f>SUMIF('Year 2 Budget Narrative'!D11:D35,"Instruction",'Year 2 Budget Narrative'!F11:F35)</f>
        <v>0</v>
      </c>
      <c r="E9" s="573">
        <f>SUMIF('Year 2 Budget Narrative'!E46:E70,"Instruction",'Year 2 Budget Narrative'!F46:F70)</f>
        <v>0</v>
      </c>
      <c r="F9" s="573">
        <f>SUMIF('Year 2 Budget Narrative'!E81:E105,"Instruction",'Year 2 Budget Narrative'!F81:F105)</f>
        <v>0</v>
      </c>
      <c r="G9" s="573">
        <f>SUMIF('Year 2 Budget Narrative'!E117:E141,"Instruction",'Year 2 Budget Narrative'!F117:F141)</f>
        <v>239419.88</v>
      </c>
      <c r="H9" s="573">
        <f>SUMIF('Year 2 Budget Narrative'!E152:E176,"Instruction",'Year 2 Budget Narrative'!F152:F176)</f>
        <v>0</v>
      </c>
      <c r="I9" s="573">
        <f>SUMIF('Year 2 Budget Narrative'!E187:E211,"Instruction",'Year 2 Budget Narrative'!F187:F211)</f>
        <v>11500</v>
      </c>
      <c r="J9" s="586">
        <f>SUM(D9:I9)</f>
        <v>250919.88</v>
      </c>
    </row>
    <row r="10" spans="1:10" ht="12.75" customHeight="1" x14ac:dyDescent="0.2">
      <c r="A10" s="595"/>
      <c r="B10" s="578"/>
      <c r="C10" s="579"/>
      <c r="D10" s="574"/>
      <c r="E10" s="574"/>
      <c r="F10" s="574"/>
      <c r="G10" s="574"/>
      <c r="H10" s="574"/>
      <c r="I10" s="574"/>
      <c r="J10" s="587"/>
    </row>
    <row r="11" spans="1:10" ht="12.75" customHeight="1" x14ac:dyDescent="0.2">
      <c r="A11" s="595"/>
      <c r="B11" s="578"/>
      <c r="C11" s="579"/>
      <c r="D11" s="574"/>
      <c r="E11" s="574"/>
      <c r="F11" s="574"/>
      <c r="G11" s="574"/>
      <c r="H11" s="574"/>
      <c r="I11" s="574"/>
      <c r="J11" s="587"/>
    </row>
    <row r="12" spans="1:10" ht="12.75" customHeight="1" x14ac:dyDescent="0.2">
      <c r="A12" s="595"/>
      <c r="B12" s="578"/>
      <c r="C12" s="579"/>
      <c r="D12" s="574"/>
      <c r="E12" s="574"/>
      <c r="F12" s="574"/>
      <c r="G12" s="574"/>
      <c r="H12" s="574"/>
      <c r="I12" s="574"/>
      <c r="J12" s="587"/>
    </row>
    <row r="13" spans="1:10" ht="12.75" customHeight="1" x14ac:dyDescent="0.2">
      <c r="A13" s="595"/>
      <c r="B13" s="578"/>
      <c r="C13" s="579"/>
      <c r="D13" s="574"/>
      <c r="E13" s="574"/>
      <c r="F13" s="574"/>
      <c r="G13" s="574"/>
      <c r="H13" s="574"/>
      <c r="I13" s="574"/>
      <c r="J13" s="587"/>
    </row>
    <row r="14" spans="1:10" ht="12.75" customHeight="1" thickBot="1" x14ac:dyDescent="0.25">
      <c r="A14" s="595"/>
      <c r="B14" s="578"/>
      <c r="C14" s="579"/>
      <c r="D14" s="575"/>
      <c r="E14" s="575"/>
      <c r="F14" s="575"/>
      <c r="G14" s="575"/>
      <c r="H14" s="575"/>
      <c r="I14" s="575"/>
      <c r="J14" s="588"/>
    </row>
    <row r="15" spans="1:10" ht="12.75" customHeight="1" x14ac:dyDescent="0.2">
      <c r="A15" s="595"/>
      <c r="B15" s="576" t="s">
        <v>13</v>
      </c>
      <c r="C15" s="577"/>
      <c r="D15" s="573">
        <f>SUMIF('Year 2 Budget Narrative'!D11:D35,"Support Services",'Year 2 Budget Narrative'!F11:F35)</f>
        <v>75807.13</v>
      </c>
      <c r="E15" s="573">
        <f>SUMIF('Year 2 Budget Narrative'!E46:E70,"Support Services",'Year 2 Budget Narrative'!F46:F70)</f>
        <v>0</v>
      </c>
      <c r="F15" s="573">
        <f>SUMIF('Year 2 Budget Narrative'!E81:E105,"Support Services",'Year 2 Budget Narrative'!F81:F105)</f>
        <v>0</v>
      </c>
      <c r="G15" s="573">
        <f>SUMIF('Year 2 Budget Narrative'!E117:E141,"Support Services",'Year 2 Budget Narrative'!F117:F141)</f>
        <v>38000</v>
      </c>
      <c r="H15" s="573">
        <f>SUMIF('Year 2 Budget Narrative'!E152:E176,"Support Services",'Year 2 Budget Narrative'!F152:F176)</f>
        <v>0</v>
      </c>
      <c r="I15" s="573">
        <f>SUMIF('Year 2 Budget Narrative'!E187:E211,"Support Services",'Year 2 Budget Narrative'!F187:F211)</f>
        <v>0</v>
      </c>
      <c r="J15" s="586">
        <f>SUM(D15:I15)</f>
        <v>113807.13</v>
      </c>
    </row>
    <row r="16" spans="1:10" ht="12.75" customHeight="1" x14ac:dyDescent="0.2">
      <c r="A16" s="595"/>
      <c r="B16" s="578"/>
      <c r="C16" s="579"/>
      <c r="D16" s="574"/>
      <c r="E16" s="574"/>
      <c r="F16" s="574"/>
      <c r="G16" s="574"/>
      <c r="H16" s="574"/>
      <c r="I16" s="574"/>
      <c r="J16" s="587"/>
    </row>
    <row r="17" spans="1:10" ht="12.75" customHeight="1" x14ac:dyDescent="0.2">
      <c r="A17" s="595"/>
      <c r="B17" s="578"/>
      <c r="C17" s="579"/>
      <c r="D17" s="574"/>
      <c r="E17" s="574"/>
      <c r="F17" s="574"/>
      <c r="G17" s="574"/>
      <c r="H17" s="574"/>
      <c r="I17" s="574"/>
      <c r="J17" s="587"/>
    </row>
    <row r="18" spans="1:10" ht="12.75" customHeight="1" x14ac:dyDescent="0.2">
      <c r="A18" s="595"/>
      <c r="B18" s="578"/>
      <c r="C18" s="579"/>
      <c r="D18" s="574"/>
      <c r="E18" s="574"/>
      <c r="F18" s="574"/>
      <c r="G18" s="574"/>
      <c r="H18" s="574"/>
      <c r="I18" s="574"/>
      <c r="J18" s="587"/>
    </row>
    <row r="19" spans="1:10" ht="12.75" customHeight="1" x14ac:dyDescent="0.2">
      <c r="A19" s="595"/>
      <c r="B19" s="578"/>
      <c r="C19" s="579"/>
      <c r="D19" s="574"/>
      <c r="E19" s="574"/>
      <c r="F19" s="574"/>
      <c r="G19" s="574"/>
      <c r="H19" s="574"/>
      <c r="I19" s="574"/>
      <c r="J19" s="587"/>
    </row>
    <row r="20" spans="1:10" ht="12.75" customHeight="1" thickBot="1" x14ac:dyDescent="0.25">
      <c r="A20" s="595"/>
      <c r="B20" s="578"/>
      <c r="C20" s="579"/>
      <c r="D20" s="575"/>
      <c r="E20" s="575"/>
      <c r="F20" s="575"/>
      <c r="G20" s="575"/>
      <c r="H20" s="575"/>
      <c r="I20" s="575"/>
      <c r="J20" s="588"/>
    </row>
    <row r="21" spans="1:10" ht="12.75" customHeight="1" x14ac:dyDescent="0.2">
      <c r="A21" s="595"/>
      <c r="B21" s="576" t="s">
        <v>42</v>
      </c>
      <c r="C21" s="577"/>
      <c r="D21" s="573">
        <f>SUMIF('Year 2 Budget Narrative'!D11:D35,"Administration",'Year 2 Budget Narrative'!F11:F35)</f>
        <v>135272.99</v>
      </c>
      <c r="E21" s="573">
        <f>SUMIF('Year 2 Budget Narrative'!E46:E70,"Administration",'Year 2 Budget Narrative'!F46:F70)</f>
        <v>0</v>
      </c>
      <c r="F21" s="573">
        <f>SUMIF('Year 2 Budget Narrative'!E81:E105,"Administration",'Year 2 Budget Narrative'!F81:F105)</f>
        <v>0</v>
      </c>
      <c r="G21" s="573">
        <f>SUMIF('Year 2 Budget Narrative'!E117:E141,"Administration",'Year 2 Budget Narrative'!F117:F141)</f>
        <v>0</v>
      </c>
      <c r="H21" s="573">
        <f>SUMIF('Year 2 Budget Narrative'!E152:E176,"Administration",'Year 2 Budget Narrative'!F152:F176)</f>
        <v>0</v>
      </c>
      <c r="I21" s="573">
        <f>SUMIF('Year 2 Budget Narrative'!E187:E211,"Administration",'Year 2 Budget Narrative'!F187:F211)</f>
        <v>0</v>
      </c>
      <c r="J21" s="586">
        <f>SUM(D21:I21)</f>
        <v>135272.99</v>
      </c>
    </row>
    <row r="22" spans="1:10" ht="12.75" customHeight="1" x14ac:dyDescent="0.2">
      <c r="A22" s="595"/>
      <c r="B22" s="578"/>
      <c r="C22" s="579"/>
      <c r="D22" s="574"/>
      <c r="E22" s="574"/>
      <c r="F22" s="574"/>
      <c r="G22" s="574"/>
      <c r="H22" s="574"/>
      <c r="I22" s="574"/>
      <c r="J22" s="587"/>
    </row>
    <row r="23" spans="1:10" ht="12.75" customHeight="1" x14ac:dyDescent="0.2">
      <c r="A23" s="595"/>
      <c r="B23" s="578"/>
      <c r="C23" s="579"/>
      <c r="D23" s="574"/>
      <c r="E23" s="574"/>
      <c r="F23" s="574"/>
      <c r="G23" s="574"/>
      <c r="H23" s="574"/>
      <c r="I23" s="574"/>
      <c r="J23" s="587"/>
    </row>
    <row r="24" spans="1:10" ht="12.75" customHeight="1" x14ac:dyDescent="0.2">
      <c r="A24" s="595"/>
      <c r="B24" s="578"/>
      <c r="C24" s="579"/>
      <c r="D24" s="574"/>
      <c r="E24" s="574"/>
      <c r="F24" s="574"/>
      <c r="G24" s="574"/>
      <c r="H24" s="574"/>
      <c r="I24" s="574"/>
      <c r="J24" s="587"/>
    </row>
    <row r="25" spans="1:10" ht="12.75" customHeight="1" x14ac:dyDescent="0.2">
      <c r="A25" s="595"/>
      <c r="B25" s="578"/>
      <c r="C25" s="579"/>
      <c r="D25" s="574"/>
      <c r="E25" s="574"/>
      <c r="F25" s="574"/>
      <c r="G25" s="574"/>
      <c r="H25" s="574"/>
      <c r="I25" s="574"/>
      <c r="J25" s="587"/>
    </row>
    <row r="26" spans="1:10" ht="12.75" customHeight="1" thickBot="1" x14ac:dyDescent="0.25">
      <c r="A26" s="595"/>
      <c r="B26" s="578"/>
      <c r="C26" s="579"/>
      <c r="D26" s="575"/>
      <c r="E26" s="575"/>
      <c r="F26" s="575"/>
      <c r="G26" s="575"/>
      <c r="H26" s="575"/>
      <c r="I26" s="575"/>
      <c r="J26" s="588"/>
    </row>
    <row r="27" spans="1:10" ht="12.75" customHeight="1" x14ac:dyDescent="0.2">
      <c r="A27" s="595"/>
      <c r="B27" s="576" t="s">
        <v>39</v>
      </c>
      <c r="C27" s="577"/>
      <c r="D27" s="573">
        <f>SUMIF('Year 2 Budget Narrative'!D11:D35,"Operations &amp; Maintenance",'Year 2 Budget Narrative'!F11:F35)</f>
        <v>0</v>
      </c>
      <c r="E27" s="573">
        <f>SUMIF('Year 2 Budget Narrative'!E46:E70,"Operations &amp; Maintenance",'Year 2 Budget Narrative'!F46:F70)</f>
        <v>0</v>
      </c>
      <c r="F27" s="573">
        <f>SUMIF('Year 2 Budget Narrative'!E81:E105,"Operations &amp; Maintenance",'Year 2 Budget Narrative'!F81:F105)</f>
        <v>0</v>
      </c>
      <c r="G27" s="573">
        <f>SUMIF('Year 2 Budget Narrative'!E117:E141,"Operations &amp; Maintenance",'Year 2 Budget Narrative'!F117:F141)</f>
        <v>0</v>
      </c>
      <c r="H27" s="573">
        <f>SUMIF('Year 2 Budget Narrative'!E152:E176,"Operations &amp; Maintenance",'Year 2 Budget Narrative'!F152:F176)</f>
        <v>0</v>
      </c>
      <c r="I27" s="573">
        <f>SUMIF('Year 2 Budget Narrative'!E187:E211,"Operations &amp; Maintenance",'Year 2 Budget Narrative'!F187:F211)</f>
        <v>0</v>
      </c>
      <c r="J27" s="586">
        <f>SUM(D27:I27)</f>
        <v>0</v>
      </c>
    </row>
    <row r="28" spans="1:10" ht="12.75" customHeight="1" x14ac:dyDescent="0.2">
      <c r="A28" s="595"/>
      <c r="B28" s="578"/>
      <c r="C28" s="579"/>
      <c r="D28" s="574"/>
      <c r="E28" s="574"/>
      <c r="F28" s="574"/>
      <c r="G28" s="574"/>
      <c r="H28" s="574"/>
      <c r="I28" s="574"/>
      <c r="J28" s="587"/>
    </row>
    <row r="29" spans="1:10" ht="12.75" customHeight="1" x14ac:dyDescent="0.2">
      <c r="A29" s="595"/>
      <c r="B29" s="578"/>
      <c r="C29" s="579"/>
      <c r="D29" s="574"/>
      <c r="E29" s="574"/>
      <c r="F29" s="574"/>
      <c r="G29" s="574"/>
      <c r="H29" s="574"/>
      <c r="I29" s="574"/>
      <c r="J29" s="587"/>
    </row>
    <row r="30" spans="1:10" ht="12.75" customHeight="1" x14ac:dyDescent="0.2">
      <c r="A30" s="595"/>
      <c r="B30" s="578"/>
      <c r="C30" s="579"/>
      <c r="D30" s="574"/>
      <c r="E30" s="574"/>
      <c r="F30" s="574"/>
      <c r="G30" s="574"/>
      <c r="H30" s="574"/>
      <c r="I30" s="574"/>
      <c r="J30" s="587"/>
    </row>
    <row r="31" spans="1:10" ht="12.75" customHeight="1" x14ac:dyDescent="0.2">
      <c r="A31" s="595"/>
      <c r="B31" s="578"/>
      <c r="C31" s="579"/>
      <c r="D31" s="574"/>
      <c r="E31" s="574"/>
      <c r="F31" s="574"/>
      <c r="G31" s="574"/>
      <c r="H31" s="574"/>
      <c r="I31" s="574"/>
      <c r="J31" s="587"/>
    </row>
    <row r="32" spans="1:10" ht="13.5" customHeight="1" thickBot="1" x14ac:dyDescent="0.25">
      <c r="A32" s="595"/>
      <c r="B32" s="578"/>
      <c r="C32" s="579"/>
      <c r="D32" s="575"/>
      <c r="E32" s="575"/>
      <c r="F32" s="575"/>
      <c r="G32" s="575"/>
      <c r="H32" s="575"/>
      <c r="I32" s="575"/>
      <c r="J32" s="588"/>
    </row>
    <row r="33" spans="1:10" ht="12.75" customHeight="1" x14ac:dyDescent="0.2">
      <c r="A33" s="595"/>
      <c r="B33" s="576" t="s">
        <v>43</v>
      </c>
      <c r="C33" s="577"/>
      <c r="D33" s="573">
        <f>SUMIF('Year 2 Budget Narrative'!D11:D35,"Student Transportation",'Year 2 Budget Narrative'!F11:F35)</f>
        <v>0</v>
      </c>
      <c r="E33" s="573">
        <f>SUMIF('Year 2 Budget Narrative'!E46:E70,"Student Transportation",'Year 2 Budget Narrative'!F46:F70)</f>
        <v>0</v>
      </c>
      <c r="F33" s="573">
        <f>SUMIF('Year 2 Budget Narrative'!E81:E105,"Student Transportation",'Year 2 Budget Narrative'!F81:F105)</f>
        <v>0</v>
      </c>
      <c r="G33" s="573">
        <f>SUMIF('Year 2 Budget Narrative'!E117:E141,"Student Transportation",'Year 2 Budget Narrative'!F117:F141)</f>
        <v>0</v>
      </c>
      <c r="H33" s="573">
        <f>SUMIF('Year 2 Budget Narrative'!E152:E176,"Student Transportation",'Year 2 Budget Narrative'!F152:F176)</f>
        <v>0</v>
      </c>
      <c r="I33" s="573">
        <f>SUMIF('Year 2 Budget Narrative'!E187:E211,"Student Transportation",'Year 2 Budget Narrative'!F187:F211)</f>
        <v>0</v>
      </c>
      <c r="J33" s="586">
        <f>SUM(D33:I33)</f>
        <v>0</v>
      </c>
    </row>
    <row r="34" spans="1:10" ht="12.75" customHeight="1" x14ac:dyDescent="0.2">
      <c r="A34" s="595"/>
      <c r="B34" s="578"/>
      <c r="C34" s="579"/>
      <c r="D34" s="574"/>
      <c r="E34" s="574"/>
      <c r="F34" s="574"/>
      <c r="G34" s="574"/>
      <c r="H34" s="574"/>
      <c r="I34" s="574"/>
      <c r="J34" s="587"/>
    </row>
    <row r="35" spans="1:10" ht="12.75" customHeight="1" x14ac:dyDescent="0.2">
      <c r="A35" s="595"/>
      <c r="B35" s="578"/>
      <c r="C35" s="579"/>
      <c r="D35" s="574"/>
      <c r="E35" s="574"/>
      <c r="F35" s="574"/>
      <c r="G35" s="574"/>
      <c r="H35" s="574"/>
      <c r="I35" s="574"/>
      <c r="J35" s="587"/>
    </row>
    <row r="36" spans="1:10" ht="12.75" customHeight="1" x14ac:dyDescent="0.2">
      <c r="A36" s="595"/>
      <c r="B36" s="578"/>
      <c r="C36" s="579"/>
      <c r="D36" s="574"/>
      <c r="E36" s="574"/>
      <c r="F36" s="574"/>
      <c r="G36" s="574"/>
      <c r="H36" s="574"/>
      <c r="I36" s="574"/>
      <c r="J36" s="587"/>
    </row>
    <row r="37" spans="1:10" ht="12.75" customHeight="1" x14ac:dyDescent="0.2">
      <c r="A37" s="595"/>
      <c r="B37" s="578"/>
      <c r="C37" s="579"/>
      <c r="D37" s="574"/>
      <c r="E37" s="574"/>
      <c r="F37" s="574"/>
      <c r="G37" s="574"/>
      <c r="H37" s="574"/>
      <c r="I37" s="574"/>
      <c r="J37" s="587"/>
    </row>
    <row r="38" spans="1:10" ht="13.5" customHeight="1" thickBot="1" x14ac:dyDescent="0.25">
      <c r="A38" s="595"/>
      <c r="B38" s="578"/>
      <c r="C38" s="579"/>
      <c r="D38" s="575"/>
      <c r="E38" s="575"/>
      <c r="F38" s="575"/>
      <c r="G38" s="575"/>
      <c r="H38" s="575"/>
      <c r="I38" s="575"/>
      <c r="J38" s="588"/>
    </row>
    <row r="39" spans="1:10" ht="12.75" customHeight="1" x14ac:dyDescent="0.2">
      <c r="A39" s="595"/>
      <c r="B39" s="576" t="s">
        <v>14</v>
      </c>
      <c r="C39" s="577"/>
      <c r="D39" s="573">
        <f>SUMIF('Year 2 Budget Narrative'!D11:D35,"Other",'Year 2 Budget Narrative'!F11:F35)</f>
        <v>0</v>
      </c>
      <c r="E39" s="573">
        <f>SUMIF('Year 2 Budget Narrative'!E46:E70,"Other",'Year 2 Budget Narrative'!F46:F70)</f>
        <v>0</v>
      </c>
      <c r="F39" s="573">
        <f>SUMIF('Year 2 Budget Narrative'!E81:E105,"Other",'Year 2 Budget Narrative'!F81:F105)</f>
        <v>0</v>
      </c>
      <c r="G39" s="573">
        <f>SUMIF('Year 2 Budget Narrative'!E117:E141,"Other",'Year 2 Budget Narrative'!F117:F141)</f>
        <v>0</v>
      </c>
      <c r="H39" s="573">
        <f>SUMIF('Year 2 Budget Narrative'!E152:E176,"Other",'Year 2 Budget Narrative'!F152:F176)</f>
        <v>0</v>
      </c>
      <c r="I39" s="573">
        <f>SUMIF('Year 2 Budget Narrative'!E187:E211,"Other",'Year 2 Budget Narrative'!F187:F211)</f>
        <v>0</v>
      </c>
      <c r="J39" s="586">
        <f>SUM(D39:I39)</f>
        <v>0</v>
      </c>
    </row>
    <row r="40" spans="1:10" ht="12.75" customHeight="1" x14ac:dyDescent="0.2">
      <c r="A40" s="595"/>
      <c r="B40" s="578"/>
      <c r="C40" s="579"/>
      <c r="D40" s="574"/>
      <c r="E40" s="574"/>
      <c r="F40" s="574"/>
      <c r="G40" s="574"/>
      <c r="H40" s="574"/>
      <c r="I40" s="574"/>
      <c r="J40" s="587"/>
    </row>
    <row r="41" spans="1:10" ht="12.75" customHeight="1" x14ac:dyDescent="0.2">
      <c r="A41" s="595"/>
      <c r="B41" s="578"/>
      <c r="C41" s="579"/>
      <c r="D41" s="574"/>
      <c r="E41" s="574"/>
      <c r="F41" s="574"/>
      <c r="G41" s="574"/>
      <c r="H41" s="574"/>
      <c r="I41" s="574"/>
      <c r="J41" s="587"/>
    </row>
    <row r="42" spans="1:10" ht="12.75" customHeight="1" x14ac:dyDescent="0.2">
      <c r="A42" s="595"/>
      <c r="B42" s="578"/>
      <c r="C42" s="579"/>
      <c r="D42" s="574"/>
      <c r="E42" s="574"/>
      <c r="F42" s="574"/>
      <c r="G42" s="574"/>
      <c r="H42" s="574"/>
      <c r="I42" s="574"/>
      <c r="J42" s="587"/>
    </row>
    <row r="43" spans="1:10" ht="12.75" customHeight="1" x14ac:dyDescent="0.2">
      <c r="A43" s="595"/>
      <c r="B43" s="578"/>
      <c r="C43" s="579"/>
      <c r="D43" s="574"/>
      <c r="E43" s="574"/>
      <c r="F43" s="574"/>
      <c r="G43" s="574"/>
      <c r="H43" s="574"/>
      <c r="I43" s="574"/>
      <c r="J43" s="587"/>
    </row>
    <row r="44" spans="1:10" ht="12.75" customHeight="1" thickBot="1" x14ac:dyDescent="0.25">
      <c r="A44" s="595"/>
      <c r="B44" s="578"/>
      <c r="C44" s="579"/>
      <c r="D44" s="575"/>
      <c r="E44" s="575"/>
      <c r="F44" s="575"/>
      <c r="G44" s="575"/>
      <c r="H44" s="575"/>
      <c r="I44" s="575"/>
      <c r="J44" s="588"/>
    </row>
    <row r="45" spans="1:10" ht="12.75" customHeight="1" x14ac:dyDescent="0.2">
      <c r="A45" s="596" t="s">
        <v>112</v>
      </c>
      <c r="B45" s="597"/>
      <c r="C45" s="598"/>
      <c r="D45" s="605"/>
      <c r="E45" s="606"/>
      <c r="F45" s="606"/>
      <c r="G45" s="606"/>
      <c r="H45" s="606"/>
      <c r="I45" s="607"/>
      <c r="J45" s="589">
        <f>'Year 2 Budget Narrative'!F247</f>
        <v>0</v>
      </c>
    </row>
    <row r="46" spans="1:10" ht="12.75" customHeight="1" x14ac:dyDescent="0.2">
      <c r="A46" s="599"/>
      <c r="B46" s="600"/>
      <c r="C46" s="601"/>
      <c r="D46" s="608"/>
      <c r="E46" s="609"/>
      <c r="F46" s="609"/>
      <c r="G46" s="609"/>
      <c r="H46" s="609"/>
      <c r="I46" s="610"/>
      <c r="J46" s="590"/>
    </row>
    <row r="47" spans="1:10" ht="12.75" customHeight="1" x14ac:dyDescent="0.2">
      <c r="A47" s="599"/>
      <c r="B47" s="600"/>
      <c r="C47" s="601"/>
      <c r="D47" s="608"/>
      <c r="E47" s="609"/>
      <c r="F47" s="609"/>
      <c r="G47" s="609"/>
      <c r="H47" s="609"/>
      <c r="I47" s="610"/>
      <c r="J47" s="590"/>
    </row>
    <row r="48" spans="1:10" ht="12.75" customHeight="1" x14ac:dyDescent="0.2">
      <c r="A48" s="599"/>
      <c r="B48" s="600"/>
      <c r="C48" s="601"/>
      <c r="D48" s="608"/>
      <c r="E48" s="609"/>
      <c r="F48" s="609"/>
      <c r="G48" s="609"/>
      <c r="H48" s="609"/>
      <c r="I48" s="610"/>
      <c r="J48" s="590"/>
    </row>
    <row r="49" spans="1:10" ht="12.75" customHeight="1" x14ac:dyDescent="0.2">
      <c r="A49" s="599"/>
      <c r="B49" s="600"/>
      <c r="C49" s="601"/>
      <c r="D49" s="608"/>
      <c r="E49" s="609"/>
      <c r="F49" s="609"/>
      <c r="G49" s="609"/>
      <c r="H49" s="609"/>
      <c r="I49" s="610"/>
      <c r="J49" s="590"/>
    </row>
    <row r="50" spans="1:10" ht="13.5" customHeight="1" thickBot="1" x14ac:dyDescent="0.25">
      <c r="A50" s="602"/>
      <c r="B50" s="603"/>
      <c r="C50" s="604"/>
      <c r="D50" s="611"/>
      <c r="E50" s="612"/>
      <c r="F50" s="612"/>
      <c r="G50" s="612"/>
      <c r="H50" s="612"/>
      <c r="I50" s="613"/>
      <c r="J50" s="591"/>
    </row>
    <row r="51" spans="1:10" ht="12.75" customHeight="1" x14ac:dyDescent="0.2">
      <c r="A51" s="564" t="s">
        <v>173</v>
      </c>
      <c r="B51" s="565"/>
      <c r="C51" s="562"/>
      <c r="D51" s="583">
        <f t="shared" ref="D51:I51" si="0">SUM(D9:D44)</f>
        <v>211080.12</v>
      </c>
      <c r="E51" s="583">
        <f t="shared" si="0"/>
        <v>0</v>
      </c>
      <c r="F51" s="583">
        <f t="shared" si="0"/>
        <v>0</v>
      </c>
      <c r="G51" s="583">
        <f t="shared" si="0"/>
        <v>277419.88</v>
      </c>
      <c r="H51" s="583">
        <f t="shared" si="0"/>
        <v>0</v>
      </c>
      <c r="I51" s="583">
        <f t="shared" si="0"/>
        <v>11500</v>
      </c>
      <c r="J51" s="657">
        <f>SUM(D51:I51)</f>
        <v>500000</v>
      </c>
    </row>
    <row r="52" spans="1:10" ht="12.75" customHeight="1" x14ac:dyDescent="0.2">
      <c r="A52" s="496"/>
      <c r="B52" s="511"/>
      <c r="C52" s="512"/>
      <c r="D52" s="584"/>
      <c r="E52" s="584"/>
      <c r="F52" s="584"/>
      <c r="G52" s="584"/>
      <c r="H52" s="584"/>
      <c r="I52" s="584"/>
      <c r="J52" s="658"/>
    </row>
    <row r="53" spans="1:10" ht="12.75" customHeight="1" x14ac:dyDescent="0.2">
      <c r="A53" s="496"/>
      <c r="B53" s="511"/>
      <c r="C53" s="512"/>
      <c r="D53" s="584"/>
      <c r="E53" s="584"/>
      <c r="F53" s="584"/>
      <c r="G53" s="584"/>
      <c r="H53" s="584"/>
      <c r="I53" s="584"/>
      <c r="J53" s="658"/>
    </row>
    <row r="54" spans="1:10" ht="12.75" customHeight="1" x14ac:dyDescent="0.2">
      <c r="A54" s="496"/>
      <c r="B54" s="511"/>
      <c r="C54" s="512"/>
      <c r="D54" s="584"/>
      <c r="E54" s="584"/>
      <c r="F54" s="584"/>
      <c r="G54" s="584"/>
      <c r="H54" s="584"/>
      <c r="I54" s="584"/>
      <c r="J54" s="658"/>
    </row>
    <row r="55" spans="1:10" ht="12.75" customHeight="1" x14ac:dyDescent="0.2">
      <c r="A55" s="496"/>
      <c r="B55" s="511"/>
      <c r="C55" s="512"/>
      <c r="D55" s="584"/>
      <c r="E55" s="584"/>
      <c r="F55" s="584"/>
      <c r="G55" s="584"/>
      <c r="H55" s="584"/>
      <c r="I55" s="584"/>
      <c r="J55" s="658"/>
    </row>
    <row r="56" spans="1:10" ht="13.5" customHeight="1" thickBot="1" x14ac:dyDescent="0.25">
      <c r="A56" s="566"/>
      <c r="B56" s="567"/>
      <c r="C56" s="563"/>
      <c r="D56" s="585"/>
      <c r="E56" s="585"/>
      <c r="F56" s="585"/>
      <c r="G56" s="585"/>
      <c r="H56" s="585"/>
      <c r="I56" s="585"/>
      <c r="J56" s="659"/>
    </row>
  </sheetData>
  <sheetProtection password="BE25" sheet="1" objects="1" scenarios="1" selectLockedCells="1"/>
  <mergeCells count="69">
    <mergeCell ref="A9:A44"/>
    <mergeCell ref="A45:C50"/>
    <mergeCell ref="D45:I50"/>
    <mergeCell ref="A1:C8"/>
    <mergeCell ref="D5:D8"/>
    <mergeCell ref="E5:E8"/>
    <mergeCell ref="F5:F8"/>
    <mergeCell ref="G5:G8"/>
    <mergeCell ref="H5:H8"/>
    <mergeCell ref="I5:I8"/>
    <mergeCell ref="B21:C26"/>
    <mergeCell ref="D21:D26"/>
    <mergeCell ref="E21:E26"/>
    <mergeCell ref="F21:F26"/>
    <mergeCell ref="I15:I20"/>
    <mergeCell ref="B9:C14"/>
    <mergeCell ref="D9:D14"/>
    <mergeCell ref="E9:E14"/>
    <mergeCell ref="F9:F14"/>
    <mergeCell ref="H9:H14"/>
    <mergeCell ref="G9:G14"/>
    <mergeCell ref="B15:C20"/>
    <mergeCell ref="D15:D20"/>
    <mergeCell ref="E15:E20"/>
    <mergeCell ref="F15:F20"/>
    <mergeCell ref="G15:G20"/>
    <mergeCell ref="I33:I38"/>
    <mergeCell ref="B33:C38"/>
    <mergeCell ref="D33:D38"/>
    <mergeCell ref="E33:E38"/>
    <mergeCell ref="F33:F38"/>
    <mergeCell ref="F39:F44"/>
    <mergeCell ref="G39:G44"/>
    <mergeCell ref="B27:C32"/>
    <mergeCell ref="D27:D32"/>
    <mergeCell ref="E27:E32"/>
    <mergeCell ref="F27:F32"/>
    <mergeCell ref="H15:H20"/>
    <mergeCell ref="H39:H44"/>
    <mergeCell ref="I39:I44"/>
    <mergeCell ref="J39:J44"/>
    <mergeCell ref="D1:I4"/>
    <mergeCell ref="J1:J8"/>
    <mergeCell ref="G27:G32"/>
    <mergeCell ref="H27:H32"/>
    <mergeCell ref="I27:I32"/>
    <mergeCell ref="J27:J32"/>
    <mergeCell ref="H33:H38"/>
    <mergeCell ref="G33:G38"/>
    <mergeCell ref="J15:J20"/>
    <mergeCell ref="J9:J14"/>
    <mergeCell ref="I9:I14"/>
    <mergeCell ref="J33:J38"/>
    <mergeCell ref="G21:G26"/>
    <mergeCell ref="H21:H26"/>
    <mergeCell ref="I21:I26"/>
    <mergeCell ref="J21:J26"/>
    <mergeCell ref="A51:C56"/>
    <mergeCell ref="J45:J50"/>
    <mergeCell ref="D51:D56"/>
    <mergeCell ref="E51:E56"/>
    <mergeCell ref="F51:F56"/>
    <mergeCell ref="G51:G56"/>
    <mergeCell ref="H51:H56"/>
    <mergeCell ref="I51:I56"/>
    <mergeCell ref="J51:J56"/>
    <mergeCell ref="B39:C44"/>
    <mergeCell ref="D39:D44"/>
    <mergeCell ref="E39:E44"/>
  </mergeCells>
  <printOptions horizontalCentered="1"/>
  <pageMargins left="0.75" right="0.75" top="1" bottom="1" header="0.5" footer="0.5"/>
  <pageSetup scale="63" orientation="landscape" r:id="rId1"/>
  <headerFooter alignWithMargins="0">
    <oddHeader>&amp;LSY 2012-2013 21st CCLC Application&amp;C&amp;A&amp;R&amp;P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248"/>
  <sheetViews>
    <sheetView zoomScaleNormal="100" workbookViewId="0">
      <selection activeCell="G117" sqref="G117:J117"/>
    </sheetView>
  </sheetViews>
  <sheetFormatPr defaultColWidth="9.140625" defaultRowHeight="12.75" x14ac:dyDescent="0.2"/>
  <cols>
    <col min="1" max="2" width="14.28515625" style="2" customWidth="1"/>
    <col min="3" max="3" width="20" style="2" customWidth="1"/>
    <col min="4" max="10" width="17.140625" style="2" customWidth="1"/>
    <col min="11" max="12" width="9.140625" style="2" hidden="1" customWidth="1"/>
    <col min="13" max="13" width="9.140625" style="2" customWidth="1"/>
    <col min="14" max="16384" width="9.140625" style="2"/>
  </cols>
  <sheetData>
    <row r="1" spans="1:12" ht="13.5" thickTop="1" x14ac:dyDescent="0.2">
      <c r="A1" s="665" t="s">
        <v>118</v>
      </c>
      <c r="B1" s="666"/>
      <c r="C1" s="666"/>
      <c r="D1" s="666"/>
      <c r="E1" s="666"/>
      <c r="F1" s="666"/>
      <c r="G1" s="666"/>
      <c r="H1" s="666"/>
      <c r="I1" s="666"/>
      <c r="J1" s="667"/>
    </row>
    <row r="2" spans="1:12" x14ac:dyDescent="0.2">
      <c r="A2" s="668"/>
      <c r="B2" s="669"/>
      <c r="C2" s="669"/>
      <c r="D2" s="669"/>
      <c r="E2" s="669"/>
      <c r="F2" s="669"/>
      <c r="G2" s="669"/>
      <c r="H2" s="669"/>
      <c r="I2" s="669"/>
      <c r="J2" s="670"/>
    </row>
    <row r="3" spans="1:12" x14ac:dyDescent="0.2">
      <c r="A3" s="645" t="s">
        <v>175</v>
      </c>
      <c r="B3" s="523"/>
      <c r="C3" s="523"/>
      <c r="D3" s="523"/>
      <c r="E3" s="523"/>
      <c r="F3" s="523"/>
      <c r="G3" s="523"/>
      <c r="H3" s="523"/>
      <c r="I3" s="523"/>
      <c r="J3" s="646"/>
    </row>
    <row r="4" spans="1:12" x14ac:dyDescent="0.2">
      <c r="A4" s="647"/>
      <c r="B4" s="526"/>
      <c r="C4" s="526"/>
      <c r="D4" s="526"/>
      <c r="E4" s="526"/>
      <c r="F4" s="526"/>
      <c r="G4" s="526"/>
      <c r="H4" s="526"/>
      <c r="I4" s="526"/>
      <c r="J4" s="648"/>
    </row>
    <row r="5" spans="1:12" ht="18" customHeight="1" x14ac:dyDescent="0.2">
      <c r="A5" s="649" t="s">
        <v>162</v>
      </c>
      <c r="B5" s="492"/>
      <c r="C5" s="492"/>
      <c r="D5" s="492"/>
      <c r="E5" s="492"/>
      <c r="F5" s="492"/>
      <c r="G5" s="492"/>
      <c r="H5" s="492"/>
      <c r="I5" s="492"/>
      <c r="J5" s="650"/>
    </row>
    <row r="6" spans="1:12" ht="18" customHeight="1" x14ac:dyDescent="0.2">
      <c r="A6" s="649"/>
      <c r="B6" s="492"/>
      <c r="C6" s="492"/>
      <c r="D6" s="492"/>
      <c r="E6" s="492"/>
      <c r="F6" s="492"/>
      <c r="G6" s="492"/>
      <c r="H6" s="492"/>
      <c r="I6" s="492"/>
      <c r="J6" s="650"/>
    </row>
    <row r="7" spans="1:12" ht="15" customHeight="1" x14ac:dyDescent="0.2">
      <c r="A7" s="651" t="s">
        <v>5</v>
      </c>
      <c r="B7" s="495"/>
      <c r="C7" s="500" t="s">
        <v>6</v>
      </c>
      <c r="D7" s="500" t="s">
        <v>115</v>
      </c>
      <c r="E7" s="503" t="s">
        <v>164</v>
      </c>
      <c r="F7" s="506" t="s">
        <v>48</v>
      </c>
      <c r="G7" s="507" t="s">
        <v>113</v>
      </c>
      <c r="H7" s="508"/>
      <c r="I7" s="508"/>
      <c r="J7" s="654"/>
    </row>
    <row r="8" spans="1:12" ht="15" customHeight="1" x14ac:dyDescent="0.2">
      <c r="A8" s="652"/>
      <c r="B8" s="497"/>
      <c r="C8" s="501"/>
      <c r="D8" s="501"/>
      <c r="E8" s="504"/>
      <c r="F8" s="506"/>
      <c r="G8" s="510"/>
      <c r="H8" s="511"/>
      <c r="I8" s="511"/>
      <c r="J8" s="655"/>
    </row>
    <row r="9" spans="1:12" ht="15" customHeight="1" x14ac:dyDescent="0.2">
      <c r="A9" s="652"/>
      <c r="B9" s="497"/>
      <c r="C9" s="501"/>
      <c r="D9" s="501"/>
      <c r="E9" s="504"/>
      <c r="F9" s="506"/>
      <c r="G9" s="510"/>
      <c r="H9" s="511"/>
      <c r="I9" s="511"/>
      <c r="J9" s="655"/>
    </row>
    <row r="10" spans="1:12" ht="14.25" customHeight="1" x14ac:dyDescent="0.2">
      <c r="A10" s="653"/>
      <c r="B10" s="499"/>
      <c r="C10" s="502"/>
      <c r="D10" s="502"/>
      <c r="E10" s="505"/>
      <c r="F10" s="506"/>
      <c r="G10" s="513"/>
      <c r="H10" s="514"/>
      <c r="I10" s="514"/>
      <c r="J10" s="656"/>
    </row>
    <row r="11" spans="1:12" ht="15" customHeight="1" x14ac:dyDescent="0.2">
      <c r="A11" s="449" t="s">
        <v>242</v>
      </c>
      <c r="B11" s="450"/>
      <c r="C11" s="51" t="s">
        <v>244</v>
      </c>
      <c r="D11" s="51" t="s">
        <v>42</v>
      </c>
      <c r="E11" s="54">
        <v>160</v>
      </c>
      <c r="F11" s="50">
        <v>49535.14</v>
      </c>
      <c r="G11" s="446" t="s">
        <v>266</v>
      </c>
      <c r="H11" s="447"/>
      <c r="I11" s="447"/>
      <c r="J11" s="448"/>
      <c r="K11" s="2">
        <f t="shared" ref="K11:K35" si="0">COUNTBLANK(C11:J11)</f>
        <v>3</v>
      </c>
      <c r="L11" s="2" t="str">
        <f t="shared" ref="L11:L35" si="1">IF(AND(A11&lt;&gt;"",K11&gt;3),"No","Yes")</f>
        <v>Yes</v>
      </c>
    </row>
    <row r="12" spans="1:12" ht="15" customHeight="1" x14ac:dyDescent="0.2">
      <c r="A12" s="449" t="s">
        <v>255</v>
      </c>
      <c r="B12" s="450"/>
      <c r="C12" s="51" t="s">
        <v>256</v>
      </c>
      <c r="D12" s="51" t="s">
        <v>13</v>
      </c>
      <c r="E12" s="54">
        <v>160</v>
      </c>
      <c r="F12" s="50">
        <v>26247.4</v>
      </c>
      <c r="G12" s="446" t="s">
        <v>267</v>
      </c>
      <c r="H12" s="447"/>
      <c r="I12" s="447"/>
      <c r="J12" s="448"/>
      <c r="K12" s="2">
        <f t="shared" si="0"/>
        <v>3</v>
      </c>
      <c r="L12" s="2" t="str">
        <f t="shared" si="1"/>
        <v>Yes</v>
      </c>
    </row>
    <row r="13" spans="1:12" ht="15" customHeight="1" x14ac:dyDescent="0.2">
      <c r="A13" s="449" t="s">
        <v>257</v>
      </c>
      <c r="B13" s="450"/>
      <c r="C13" s="51" t="s">
        <v>258</v>
      </c>
      <c r="D13" s="51" t="s">
        <v>13</v>
      </c>
      <c r="E13" s="54">
        <v>160</v>
      </c>
      <c r="F13" s="50">
        <v>23872.36</v>
      </c>
      <c r="G13" s="446" t="s">
        <v>267</v>
      </c>
      <c r="H13" s="447"/>
      <c r="I13" s="447"/>
      <c r="J13" s="448"/>
      <c r="K13" s="2">
        <f t="shared" si="0"/>
        <v>3</v>
      </c>
      <c r="L13" s="2" t="str">
        <f t="shared" si="1"/>
        <v>Yes</v>
      </c>
    </row>
    <row r="14" spans="1:12" ht="15" customHeight="1" x14ac:dyDescent="0.2">
      <c r="A14" s="449" t="s">
        <v>259</v>
      </c>
      <c r="B14" s="450"/>
      <c r="C14" s="51" t="s">
        <v>260</v>
      </c>
      <c r="D14" s="51" t="s">
        <v>13</v>
      </c>
      <c r="E14" s="54">
        <v>160</v>
      </c>
      <c r="F14" s="50">
        <v>26247.4</v>
      </c>
      <c r="G14" s="446" t="s">
        <v>267</v>
      </c>
      <c r="H14" s="447"/>
      <c r="I14" s="447"/>
      <c r="J14" s="448"/>
      <c r="K14" s="2">
        <f t="shared" si="0"/>
        <v>3</v>
      </c>
      <c r="L14" s="2" t="str">
        <f t="shared" si="1"/>
        <v>Yes</v>
      </c>
    </row>
    <row r="15" spans="1:12" ht="15" customHeight="1" x14ac:dyDescent="0.2">
      <c r="A15" s="449" t="s">
        <v>261</v>
      </c>
      <c r="B15" s="450"/>
      <c r="C15" s="51" t="s">
        <v>262</v>
      </c>
      <c r="D15" s="51" t="s">
        <v>42</v>
      </c>
      <c r="E15" s="54">
        <v>160</v>
      </c>
      <c r="F15" s="50">
        <v>20888.310000000001</v>
      </c>
      <c r="G15" s="446" t="s">
        <v>263</v>
      </c>
      <c r="H15" s="447"/>
      <c r="I15" s="447"/>
      <c r="J15" s="448"/>
      <c r="K15" s="2">
        <f t="shared" si="0"/>
        <v>3</v>
      </c>
      <c r="L15" s="2" t="str">
        <f t="shared" si="1"/>
        <v>Yes</v>
      </c>
    </row>
    <row r="16" spans="1:12" ht="15" customHeight="1" x14ac:dyDescent="0.2">
      <c r="A16" s="449" t="s">
        <v>261</v>
      </c>
      <c r="B16" s="450"/>
      <c r="C16" s="51" t="s">
        <v>264</v>
      </c>
      <c r="D16" s="51" t="s">
        <v>42</v>
      </c>
      <c r="E16" s="54">
        <v>160</v>
      </c>
      <c r="F16" s="50">
        <v>75197.929999999993</v>
      </c>
      <c r="G16" s="446" t="s">
        <v>265</v>
      </c>
      <c r="H16" s="447"/>
      <c r="I16" s="447"/>
      <c r="J16" s="448"/>
      <c r="K16" s="2">
        <f t="shared" si="0"/>
        <v>3</v>
      </c>
      <c r="L16" s="2" t="str">
        <f t="shared" si="1"/>
        <v>Yes</v>
      </c>
    </row>
    <row r="17" spans="1:12" ht="15" customHeight="1" x14ac:dyDescent="0.2">
      <c r="A17" s="449" t="s">
        <v>261</v>
      </c>
      <c r="B17" s="450"/>
      <c r="C17" s="51" t="s">
        <v>268</v>
      </c>
      <c r="D17" s="51" t="s">
        <v>13</v>
      </c>
      <c r="E17" s="54">
        <v>60</v>
      </c>
      <c r="F17" s="50">
        <v>4844.25</v>
      </c>
      <c r="G17" s="446" t="s">
        <v>269</v>
      </c>
      <c r="H17" s="447"/>
      <c r="I17" s="447"/>
      <c r="J17" s="448"/>
      <c r="K17" s="2">
        <f t="shared" si="0"/>
        <v>3</v>
      </c>
      <c r="L17" s="2" t="str">
        <f t="shared" si="1"/>
        <v>Yes</v>
      </c>
    </row>
    <row r="18" spans="1:12" ht="15" customHeight="1" x14ac:dyDescent="0.2">
      <c r="A18" s="614"/>
      <c r="B18" s="450"/>
      <c r="C18" s="51"/>
      <c r="D18" s="51"/>
      <c r="E18" s="54"/>
      <c r="F18" s="50"/>
      <c r="G18" s="446"/>
      <c r="H18" s="447"/>
      <c r="I18" s="447"/>
      <c r="J18" s="615"/>
      <c r="K18" s="2">
        <f t="shared" si="0"/>
        <v>8</v>
      </c>
      <c r="L18" s="2" t="str">
        <f t="shared" si="1"/>
        <v>Yes</v>
      </c>
    </row>
    <row r="19" spans="1:12" ht="15" customHeight="1" x14ac:dyDescent="0.2">
      <c r="A19" s="614"/>
      <c r="B19" s="450"/>
      <c r="C19" s="51"/>
      <c r="D19" s="51"/>
      <c r="E19" s="54"/>
      <c r="F19" s="50"/>
      <c r="G19" s="446"/>
      <c r="H19" s="447"/>
      <c r="I19" s="447"/>
      <c r="J19" s="615"/>
      <c r="K19" s="2">
        <f t="shared" si="0"/>
        <v>8</v>
      </c>
      <c r="L19" s="2" t="str">
        <f t="shared" si="1"/>
        <v>Yes</v>
      </c>
    </row>
    <row r="20" spans="1:12" ht="15" customHeight="1" x14ac:dyDescent="0.2">
      <c r="A20" s="614"/>
      <c r="B20" s="450"/>
      <c r="C20" s="51"/>
      <c r="D20" s="51"/>
      <c r="E20" s="54"/>
      <c r="F20" s="50"/>
      <c r="G20" s="446"/>
      <c r="H20" s="447"/>
      <c r="I20" s="447"/>
      <c r="J20" s="615"/>
      <c r="K20" s="2">
        <f t="shared" si="0"/>
        <v>8</v>
      </c>
      <c r="L20" s="2" t="str">
        <f t="shared" si="1"/>
        <v>Yes</v>
      </c>
    </row>
    <row r="21" spans="1:12" ht="15" customHeight="1" x14ac:dyDescent="0.2">
      <c r="A21" s="614"/>
      <c r="B21" s="450"/>
      <c r="C21" s="51"/>
      <c r="D21" s="51"/>
      <c r="E21" s="54"/>
      <c r="F21" s="50"/>
      <c r="G21" s="446"/>
      <c r="H21" s="447"/>
      <c r="I21" s="447"/>
      <c r="J21" s="615"/>
      <c r="K21" s="2">
        <f t="shared" si="0"/>
        <v>8</v>
      </c>
      <c r="L21" s="2" t="str">
        <f t="shared" si="1"/>
        <v>Yes</v>
      </c>
    </row>
    <row r="22" spans="1:12" ht="15" customHeight="1" x14ac:dyDescent="0.2">
      <c r="A22" s="614"/>
      <c r="B22" s="450"/>
      <c r="C22" s="51"/>
      <c r="D22" s="51"/>
      <c r="E22" s="54"/>
      <c r="F22" s="50"/>
      <c r="G22" s="446"/>
      <c r="H22" s="447"/>
      <c r="I22" s="447"/>
      <c r="J22" s="615"/>
      <c r="K22" s="2">
        <f t="shared" si="0"/>
        <v>8</v>
      </c>
      <c r="L22" s="2" t="str">
        <f t="shared" si="1"/>
        <v>Yes</v>
      </c>
    </row>
    <row r="23" spans="1:12" ht="15" customHeight="1" x14ac:dyDescent="0.2">
      <c r="A23" s="614"/>
      <c r="B23" s="450"/>
      <c r="C23" s="51"/>
      <c r="D23" s="51"/>
      <c r="E23" s="54"/>
      <c r="F23" s="50"/>
      <c r="G23" s="446"/>
      <c r="H23" s="447"/>
      <c r="I23" s="447"/>
      <c r="J23" s="615"/>
      <c r="K23" s="2">
        <f t="shared" si="0"/>
        <v>8</v>
      </c>
      <c r="L23" s="2" t="str">
        <f t="shared" si="1"/>
        <v>Yes</v>
      </c>
    </row>
    <row r="24" spans="1:12" ht="15" customHeight="1" x14ac:dyDescent="0.2">
      <c r="A24" s="614"/>
      <c r="B24" s="450"/>
      <c r="C24" s="51"/>
      <c r="D24" s="51"/>
      <c r="E24" s="54"/>
      <c r="F24" s="50"/>
      <c r="G24" s="446"/>
      <c r="H24" s="447"/>
      <c r="I24" s="447"/>
      <c r="J24" s="615"/>
      <c r="K24" s="2">
        <f t="shared" si="0"/>
        <v>8</v>
      </c>
      <c r="L24" s="2" t="str">
        <f t="shared" si="1"/>
        <v>Yes</v>
      </c>
    </row>
    <row r="25" spans="1:12" ht="15" customHeight="1" x14ac:dyDescent="0.2">
      <c r="A25" s="614"/>
      <c r="B25" s="450"/>
      <c r="C25" s="51"/>
      <c r="D25" s="51"/>
      <c r="E25" s="54"/>
      <c r="F25" s="50"/>
      <c r="G25" s="446"/>
      <c r="H25" s="447"/>
      <c r="I25" s="447"/>
      <c r="J25" s="615"/>
      <c r="K25" s="2">
        <f t="shared" si="0"/>
        <v>8</v>
      </c>
      <c r="L25" s="2" t="str">
        <f t="shared" si="1"/>
        <v>Yes</v>
      </c>
    </row>
    <row r="26" spans="1:12" ht="15" customHeight="1" x14ac:dyDescent="0.2">
      <c r="A26" s="614"/>
      <c r="B26" s="450"/>
      <c r="C26" s="51"/>
      <c r="D26" s="51"/>
      <c r="E26" s="54"/>
      <c r="F26" s="50"/>
      <c r="G26" s="446"/>
      <c r="H26" s="447"/>
      <c r="I26" s="447"/>
      <c r="J26" s="615"/>
      <c r="K26" s="2">
        <f t="shared" si="0"/>
        <v>8</v>
      </c>
      <c r="L26" s="2" t="str">
        <f t="shared" si="1"/>
        <v>Yes</v>
      </c>
    </row>
    <row r="27" spans="1:12" ht="15" customHeight="1" x14ac:dyDescent="0.2">
      <c r="A27" s="614"/>
      <c r="B27" s="450"/>
      <c r="C27" s="51"/>
      <c r="D27" s="51"/>
      <c r="E27" s="54"/>
      <c r="F27" s="50"/>
      <c r="G27" s="446"/>
      <c r="H27" s="447"/>
      <c r="I27" s="447"/>
      <c r="J27" s="615"/>
      <c r="K27" s="2">
        <f t="shared" si="0"/>
        <v>8</v>
      </c>
      <c r="L27" s="2" t="str">
        <f t="shared" si="1"/>
        <v>Yes</v>
      </c>
    </row>
    <row r="28" spans="1:12" ht="15" customHeight="1" x14ac:dyDescent="0.2">
      <c r="A28" s="614"/>
      <c r="B28" s="450"/>
      <c r="C28" s="51"/>
      <c r="D28" s="51"/>
      <c r="E28" s="54"/>
      <c r="F28" s="50"/>
      <c r="G28" s="446"/>
      <c r="H28" s="447"/>
      <c r="I28" s="447"/>
      <c r="J28" s="615"/>
      <c r="K28" s="2">
        <f t="shared" si="0"/>
        <v>8</v>
      </c>
      <c r="L28" s="2" t="str">
        <f t="shared" si="1"/>
        <v>Yes</v>
      </c>
    </row>
    <row r="29" spans="1:12" ht="15" customHeight="1" x14ac:dyDescent="0.2">
      <c r="A29" s="614"/>
      <c r="B29" s="450"/>
      <c r="C29" s="51"/>
      <c r="D29" s="51"/>
      <c r="E29" s="54"/>
      <c r="F29" s="50"/>
      <c r="G29" s="446"/>
      <c r="H29" s="447"/>
      <c r="I29" s="447"/>
      <c r="J29" s="615"/>
      <c r="K29" s="2">
        <f t="shared" si="0"/>
        <v>8</v>
      </c>
      <c r="L29" s="2" t="str">
        <f t="shared" si="1"/>
        <v>Yes</v>
      </c>
    </row>
    <row r="30" spans="1:12" ht="15" customHeight="1" x14ac:dyDescent="0.2">
      <c r="A30" s="614"/>
      <c r="B30" s="450"/>
      <c r="C30" s="51"/>
      <c r="D30" s="51"/>
      <c r="E30" s="54"/>
      <c r="F30" s="50"/>
      <c r="G30" s="446"/>
      <c r="H30" s="447"/>
      <c r="I30" s="447"/>
      <c r="J30" s="615"/>
      <c r="K30" s="2">
        <f t="shared" si="0"/>
        <v>8</v>
      </c>
      <c r="L30" s="2" t="str">
        <f t="shared" si="1"/>
        <v>Yes</v>
      </c>
    </row>
    <row r="31" spans="1:12" ht="15" customHeight="1" x14ac:dyDescent="0.2">
      <c r="A31" s="614"/>
      <c r="B31" s="450"/>
      <c r="C31" s="51"/>
      <c r="D31" s="51"/>
      <c r="E31" s="54"/>
      <c r="F31" s="50"/>
      <c r="G31" s="446"/>
      <c r="H31" s="447"/>
      <c r="I31" s="447"/>
      <c r="J31" s="615"/>
      <c r="K31" s="2">
        <f t="shared" si="0"/>
        <v>8</v>
      </c>
      <c r="L31" s="2" t="str">
        <f t="shared" si="1"/>
        <v>Yes</v>
      </c>
    </row>
    <row r="32" spans="1:12" ht="15" customHeight="1" x14ac:dyDescent="0.2">
      <c r="A32" s="614"/>
      <c r="B32" s="450"/>
      <c r="C32" s="51"/>
      <c r="D32" s="51"/>
      <c r="E32" s="54"/>
      <c r="F32" s="50"/>
      <c r="G32" s="446"/>
      <c r="H32" s="447"/>
      <c r="I32" s="447"/>
      <c r="J32" s="615"/>
      <c r="K32" s="2">
        <f t="shared" si="0"/>
        <v>8</v>
      </c>
      <c r="L32" s="2" t="str">
        <f t="shared" si="1"/>
        <v>Yes</v>
      </c>
    </row>
    <row r="33" spans="1:12" ht="15" customHeight="1" x14ac:dyDescent="0.2">
      <c r="A33" s="614"/>
      <c r="B33" s="450"/>
      <c r="C33" s="51"/>
      <c r="D33" s="51"/>
      <c r="E33" s="54"/>
      <c r="F33" s="50"/>
      <c r="G33" s="446"/>
      <c r="H33" s="447"/>
      <c r="I33" s="447"/>
      <c r="J33" s="615"/>
      <c r="K33" s="2">
        <f t="shared" si="0"/>
        <v>8</v>
      </c>
      <c r="L33" s="2" t="str">
        <f t="shared" si="1"/>
        <v>Yes</v>
      </c>
    </row>
    <row r="34" spans="1:12" ht="15" customHeight="1" x14ac:dyDescent="0.2">
      <c r="A34" s="614"/>
      <c r="B34" s="450"/>
      <c r="C34" s="51"/>
      <c r="D34" s="51"/>
      <c r="E34" s="54"/>
      <c r="F34" s="50"/>
      <c r="G34" s="446"/>
      <c r="H34" s="447"/>
      <c r="I34" s="447"/>
      <c r="J34" s="615"/>
      <c r="K34" s="2">
        <f t="shared" si="0"/>
        <v>8</v>
      </c>
      <c r="L34" s="2" t="str">
        <f t="shared" si="1"/>
        <v>Yes</v>
      </c>
    </row>
    <row r="35" spans="1:12" ht="15" customHeight="1" x14ac:dyDescent="0.2">
      <c r="A35" s="614"/>
      <c r="B35" s="450"/>
      <c r="C35" s="51"/>
      <c r="D35" s="51"/>
      <c r="E35" s="54"/>
      <c r="F35" s="50"/>
      <c r="G35" s="446"/>
      <c r="H35" s="447"/>
      <c r="I35" s="447"/>
      <c r="J35" s="615"/>
      <c r="K35" s="2">
        <f t="shared" si="0"/>
        <v>8</v>
      </c>
      <c r="L35" s="2" t="str">
        <f t="shared" si="1"/>
        <v>Yes</v>
      </c>
    </row>
    <row r="36" spans="1:12" ht="15" customHeight="1" x14ac:dyDescent="0.2">
      <c r="A36" s="638"/>
      <c r="B36" s="539"/>
      <c r="C36" s="539"/>
      <c r="D36" s="539"/>
      <c r="E36" s="540"/>
      <c r="F36" s="528" t="s">
        <v>41</v>
      </c>
      <c r="G36" s="528"/>
      <c r="H36" s="528"/>
      <c r="I36" s="528"/>
      <c r="J36" s="53">
        <f>SUM(F11:F35)</f>
        <v>226832.79</v>
      </c>
      <c r="L36" s="2">
        <f>COUNTIF(L11:L35,"Yes")</f>
        <v>25</v>
      </c>
    </row>
    <row r="37" spans="1:12" ht="15" customHeight="1" x14ac:dyDescent="0.2">
      <c r="A37" s="620"/>
      <c r="B37" s="486"/>
      <c r="C37" s="486"/>
      <c r="D37" s="486"/>
      <c r="E37" s="486"/>
      <c r="F37" s="486"/>
      <c r="G37" s="486"/>
      <c r="H37" s="486"/>
      <c r="I37" s="486"/>
      <c r="J37" s="621"/>
    </row>
    <row r="38" spans="1:12" ht="18" customHeight="1" x14ac:dyDescent="0.2">
      <c r="A38" s="622" t="s">
        <v>7</v>
      </c>
      <c r="B38" s="458"/>
      <c r="C38" s="458"/>
      <c r="D38" s="458"/>
      <c r="E38" s="458"/>
      <c r="F38" s="458"/>
      <c r="G38" s="458"/>
      <c r="H38" s="458"/>
      <c r="I38" s="458"/>
      <c r="J38" s="623"/>
    </row>
    <row r="39" spans="1:12" ht="18" customHeight="1" x14ac:dyDescent="0.2">
      <c r="A39" s="622" t="s">
        <v>114</v>
      </c>
      <c r="B39" s="458"/>
      <c r="C39" s="458"/>
      <c r="D39" s="458"/>
      <c r="E39" s="458"/>
      <c r="F39" s="458"/>
      <c r="G39" s="458"/>
      <c r="H39" s="458"/>
      <c r="I39" s="458"/>
      <c r="J39" s="623"/>
    </row>
    <row r="40" spans="1:12" ht="15" customHeight="1" x14ac:dyDescent="0.2">
      <c r="A40" s="624" t="s">
        <v>11</v>
      </c>
      <c r="B40" s="467"/>
      <c r="C40" s="467"/>
      <c r="D40" s="468"/>
      <c r="E40" s="475" t="s">
        <v>115</v>
      </c>
      <c r="F40" s="478" t="s">
        <v>49</v>
      </c>
      <c r="G40" s="479" t="s">
        <v>15</v>
      </c>
      <c r="H40" s="467"/>
      <c r="I40" s="467"/>
      <c r="J40" s="627"/>
    </row>
    <row r="41" spans="1:12" ht="15" customHeight="1" x14ac:dyDescent="0.2">
      <c r="A41" s="625"/>
      <c r="B41" s="470"/>
      <c r="C41" s="470"/>
      <c r="D41" s="471"/>
      <c r="E41" s="476"/>
      <c r="F41" s="476"/>
      <c r="G41" s="481"/>
      <c r="H41" s="470"/>
      <c r="I41" s="470"/>
      <c r="J41" s="628"/>
    </row>
    <row r="42" spans="1:12" ht="15" customHeight="1" x14ac:dyDescent="0.2">
      <c r="A42" s="625"/>
      <c r="B42" s="470"/>
      <c r="C42" s="470"/>
      <c r="D42" s="471"/>
      <c r="E42" s="476"/>
      <c r="F42" s="476"/>
      <c r="G42" s="481"/>
      <c r="H42" s="470"/>
      <c r="I42" s="470"/>
      <c r="J42" s="628"/>
    </row>
    <row r="43" spans="1:12" ht="15" customHeight="1" x14ac:dyDescent="0.2">
      <c r="A43" s="625"/>
      <c r="B43" s="470"/>
      <c r="C43" s="470"/>
      <c r="D43" s="471"/>
      <c r="E43" s="476"/>
      <c r="F43" s="476"/>
      <c r="G43" s="481"/>
      <c r="H43" s="470"/>
      <c r="I43" s="470"/>
      <c r="J43" s="628"/>
    </row>
    <row r="44" spans="1:12" ht="15" customHeight="1" x14ac:dyDescent="0.2">
      <c r="A44" s="625"/>
      <c r="B44" s="470"/>
      <c r="C44" s="470"/>
      <c r="D44" s="471"/>
      <c r="E44" s="476"/>
      <c r="F44" s="476"/>
      <c r="G44" s="481"/>
      <c r="H44" s="470"/>
      <c r="I44" s="470"/>
      <c r="J44" s="628"/>
    </row>
    <row r="45" spans="1:12" ht="14.25" customHeight="1" x14ac:dyDescent="0.2">
      <c r="A45" s="626"/>
      <c r="B45" s="473"/>
      <c r="C45" s="473"/>
      <c r="D45" s="474"/>
      <c r="E45" s="477"/>
      <c r="F45" s="477"/>
      <c r="G45" s="483"/>
      <c r="H45" s="473"/>
      <c r="I45" s="473"/>
      <c r="J45" s="629"/>
    </row>
    <row r="46" spans="1:12" ht="15" customHeight="1" x14ac:dyDescent="0.2">
      <c r="A46" s="614"/>
      <c r="B46" s="447"/>
      <c r="C46" s="447"/>
      <c r="D46" s="450"/>
      <c r="E46" s="51"/>
      <c r="F46" s="50"/>
      <c r="G46" s="446"/>
      <c r="H46" s="447"/>
      <c r="I46" s="447"/>
      <c r="J46" s="615"/>
      <c r="K46" s="2">
        <f t="shared" ref="K46:K70" si="2">COUNTBLANK(E46:J46)</f>
        <v>6</v>
      </c>
      <c r="L46" s="2" t="str">
        <f t="shared" ref="L46:L70" si="3">IF(AND(A46&lt;&gt;"",K46&gt;3),"No","Yes")</f>
        <v>Yes</v>
      </c>
    </row>
    <row r="47" spans="1:12" ht="15" customHeight="1" x14ac:dyDescent="0.2">
      <c r="A47" s="614"/>
      <c r="B47" s="447"/>
      <c r="C47" s="447"/>
      <c r="D47" s="450"/>
      <c r="E47" s="51"/>
      <c r="F47" s="50"/>
      <c r="G47" s="446"/>
      <c r="H47" s="447"/>
      <c r="I47" s="447"/>
      <c r="J47" s="615"/>
      <c r="K47" s="2">
        <f t="shared" si="2"/>
        <v>6</v>
      </c>
      <c r="L47" s="2" t="str">
        <f t="shared" si="3"/>
        <v>Yes</v>
      </c>
    </row>
    <row r="48" spans="1:12" ht="15" customHeight="1" x14ac:dyDescent="0.2">
      <c r="A48" s="614"/>
      <c r="B48" s="447"/>
      <c r="C48" s="447"/>
      <c r="D48" s="450"/>
      <c r="E48" s="51"/>
      <c r="F48" s="50"/>
      <c r="G48" s="446"/>
      <c r="H48" s="447"/>
      <c r="I48" s="447"/>
      <c r="J48" s="615"/>
      <c r="K48" s="2">
        <f t="shared" si="2"/>
        <v>6</v>
      </c>
      <c r="L48" s="2" t="str">
        <f t="shared" si="3"/>
        <v>Yes</v>
      </c>
    </row>
    <row r="49" spans="1:12" ht="15" customHeight="1" x14ac:dyDescent="0.2">
      <c r="A49" s="614"/>
      <c r="B49" s="447"/>
      <c r="C49" s="447"/>
      <c r="D49" s="450"/>
      <c r="E49" s="51"/>
      <c r="F49" s="50"/>
      <c r="G49" s="446"/>
      <c r="H49" s="447"/>
      <c r="I49" s="447"/>
      <c r="J49" s="615"/>
      <c r="K49" s="2">
        <f t="shared" si="2"/>
        <v>6</v>
      </c>
      <c r="L49" s="2" t="str">
        <f t="shared" si="3"/>
        <v>Yes</v>
      </c>
    </row>
    <row r="50" spans="1:12" ht="15" customHeight="1" x14ac:dyDescent="0.2">
      <c r="A50" s="614"/>
      <c r="B50" s="447"/>
      <c r="C50" s="447"/>
      <c r="D50" s="450"/>
      <c r="E50" s="51"/>
      <c r="F50" s="50"/>
      <c r="G50" s="446"/>
      <c r="H50" s="447"/>
      <c r="I50" s="447"/>
      <c r="J50" s="615"/>
      <c r="K50" s="2">
        <f t="shared" si="2"/>
        <v>6</v>
      </c>
      <c r="L50" s="2" t="str">
        <f t="shared" si="3"/>
        <v>Yes</v>
      </c>
    </row>
    <row r="51" spans="1:12" ht="15" customHeight="1" x14ac:dyDescent="0.2">
      <c r="A51" s="614"/>
      <c r="B51" s="447"/>
      <c r="C51" s="447"/>
      <c r="D51" s="450"/>
      <c r="E51" s="51"/>
      <c r="F51" s="50"/>
      <c r="G51" s="446"/>
      <c r="H51" s="447"/>
      <c r="I51" s="447"/>
      <c r="J51" s="615"/>
      <c r="K51" s="2">
        <f t="shared" si="2"/>
        <v>6</v>
      </c>
      <c r="L51" s="2" t="str">
        <f t="shared" si="3"/>
        <v>Yes</v>
      </c>
    </row>
    <row r="52" spans="1:12" ht="15" customHeight="1" x14ac:dyDescent="0.2">
      <c r="A52" s="614"/>
      <c r="B52" s="447"/>
      <c r="C52" s="447"/>
      <c r="D52" s="450"/>
      <c r="E52" s="51"/>
      <c r="F52" s="50"/>
      <c r="G52" s="446"/>
      <c r="H52" s="447"/>
      <c r="I52" s="447"/>
      <c r="J52" s="615"/>
      <c r="K52" s="2">
        <f t="shared" si="2"/>
        <v>6</v>
      </c>
      <c r="L52" s="2" t="str">
        <f t="shared" si="3"/>
        <v>Yes</v>
      </c>
    </row>
    <row r="53" spans="1:12" ht="15" customHeight="1" x14ac:dyDescent="0.2">
      <c r="A53" s="614"/>
      <c r="B53" s="447"/>
      <c r="C53" s="447"/>
      <c r="D53" s="450"/>
      <c r="E53" s="51"/>
      <c r="F53" s="50"/>
      <c r="G53" s="446"/>
      <c r="H53" s="447"/>
      <c r="I53" s="447"/>
      <c r="J53" s="615"/>
      <c r="K53" s="2">
        <f t="shared" si="2"/>
        <v>6</v>
      </c>
      <c r="L53" s="2" t="str">
        <f t="shared" si="3"/>
        <v>Yes</v>
      </c>
    </row>
    <row r="54" spans="1:12" ht="15" customHeight="1" x14ac:dyDescent="0.2">
      <c r="A54" s="614"/>
      <c r="B54" s="447"/>
      <c r="C54" s="447"/>
      <c r="D54" s="450"/>
      <c r="E54" s="51"/>
      <c r="F54" s="50"/>
      <c r="G54" s="446"/>
      <c r="H54" s="447"/>
      <c r="I54" s="447"/>
      <c r="J54" s="615"/>
      <c r="K54" s="2">
        <f t="shared" si="2"/>
        <v>6</v>
      </c>
      <c r="L54" s="2" t="str">
        <f t="shared" si="3"/>
        <v>Yes</v>
      </c>
    </row>
    <row r="55" spans="1:12" ht="15" customHeight="1" x14ac:dyDescent="0.2">
      <c r="A55" s="614"/>
      <c r="B55" s="447"/>
      <c r="C55" s="447"/>
      <c r="D55" s="450"/>
      <c r="E55" s="51"/>
      <c r="F55" s="50"/>
      <c r="G55" s="446"/>
      <c r="H55" s="447"/>
      <c r="I55" s="447"/>
      <c r="J55" s="615"/>
      <c r="K55" s="2">
        <f t="shared" si="2"/>
        <v>6</v>
      </c>
      <c r="L55" s="2" t="str">
        <f t="shared" si="3"/>
        <v>Yes</v>
      </c>
    </row>
    <row r="56" spans="1:12" ht="15" customHeight="1" x14ac:dyDescent="0.2">
      <c r="A56" s="614"/>
      <c r="B56" s="447"/>
      <c r="C56" s="447"/>
      <c r="D56" s="450"/>
      <c r="E56" s="51"/>
      <c r="F56" s="50"/>
      <c r="G56" s="446"/>
      <c r="H56" s="447"/>
      <c r="I56" s="447"/>
      <c r="J56" s="615"/>
      <c r="K56" s="2">
        <f t="shared" si="2"/>
        <v>6</v>
      </c>
      <c r="L56" s="2" t="str">
        <f t="shared" si="3"/>
        <v>Yes</v>
      </c>
    </row>
    <row r="57" spans="1:12" ht="15" customHeight="1" x14ac:dyDescent="0.2">
      <c r="A57" s="614"/>
      <c r="B57" s="447"/>
      <c r="C57" s="447"/>
      <c r="D57" s="450"/>
      <c r="E57" s="51"/>
      <c r="F57" s="50"/>
      <c r="G57" s="446"/>
      <c r="H57" s="447"/>
      <c r="I57" s="447"/>
      <c r="J57" s="615"/>
      <c r="K57" s="2">
        <f t="shared" si="2"/>
        <v>6</v>
      </c>
      <c r="L57" s="2" t="str">
        <f t="shared" si="3"/>
        <v>Yes</v>
      </c>
    </row>
    <row r="58" spans="1:12" ht="15" customHeight="1" x14ac:dyDescent="0.2">
      <c r="A58" s="614"/>
      <c r="B58" s="447"/>
      <c r="C58" s="447"/>
      <c r="D58" s="450"/>
      <c r="E58" s="51"/>
      <c r="F58" s="50"/>
      <c r="G58" s="446"/>
      <c r="H58" s="447"/>
      <c r="I58" s="447"/>
      <c r="J58" s="615"/>
      <c r="K58" s="2">
        <f t="shared" si="2"/>
        <v>6</v>
      </c>
      <c r="L58" s="2" t="str">
        <f t="shared" si="3"/>
        <v>Yes</v>
      </c>
    </row>
    <row r="59" spans="1:12" ht="15" customHeight="1" x14ac:dyDescent="0.2">
      <c r="A59" s="614"/>
      <c r="B59" s="447"/>
      <c r="C59" s="447"/>
      <c r="D59" s="450"/>
      <c r="E59" s="51"/>
      <c r="F59" s="50"/>
      <c r="G59" s="446"/>
      <c r="H59" s="447"/>
      <c r="I59" s="447"/>
      <c r="J59" s="615"/>
      <c r="K59" s="2">
        <f t="shared" si="2"/>
        <v>6</v>
      </c>
      <c r="L59" s="2" t="str">
        <f t="shared" si="3"/>
        <v>Yes</v>
      </c>
    </row>
    <row r="60" spans="1:12" ht="15" customHeight="1" x14ac:dyDescent="0.2">
      <c r="A60" s="614"/>
      <c r="B60" s="447"/>
      <c r="C60" s="447"/>
      <c r="D60" s="450"/>
      <c r="E60" s="51"/>
      <c r="F60" s="50"/>
      <c r="G60" s="446"/>
      <c r="H60" s="447"/>
      <c r="I60" s="447"/>
      <c r="J60" s="615"/>
      <c r="K60" s="2">
        <f t="shared" si="2"/>
        <v>6</v>
      </c>
      <c r="L60" s="2" t="str">
        <f t="shared" si="3"/>
        <v>Yes</v>
      </c>
    </row>
    <row r="61" spans="1:12" ht="15" customHeight="1" x14ac:dyDescent="0.2">
      <c r="A61" s="614"/>
      <c r="B61" s="447"/>
      <c r="C61" s="447"/>
      <c r="D61" s="450"/>
      <c r="E61" s="51"/>
      <c r="F61" s="50"/>
      <c r="G61" s="446"/>
      <c r="H61" s="447"/>
      <c r="I61" s="447"/>
      <c r="J61" s="615"/>
      <c r="K61" s="2">
        <f t="shared" si="2"/>
        <v>6</v>
      </c>
      <c r="L61" s="2" t="str">
        <f t="shared" si="3"/>
        <v>Yes</v>
      </c>
    </row>
    <row r="62" spans="1:12" ht="15" customHeight="1" x14ac:dyDescent="0.2">
      <c r="A62" s="614"/>
      <c r="B62" s="447"/>
      <c r="C62" s="447"/>
      <c r="D62" s="450"/>
      <c r="E62" s="51"/>
      <c r="F62" s="50"/>
      <c r="G62" s="446"/>
      <c r="H62" s="447"/>
      <c r="I62" s="447"/>
      <c r="J62" s="615"/>
      <c r="K62" s="2">
        <f t="shared" si="2"/>
        <v>6</v>
      </c>
      <c r="L62" s="2" t="str">
        <f t="shared" si="3"/>
        <v>Yes</v>
      </c>
    </row>
    <row r="63" spans="1:12" ht="15" customHeight="1" x14ac:dyDescent="0.2">
      <c r="A63" s="614"/>
      <c r="B63" s="447"/>
      <c r="C63" s="447"/>
      <c r="D63" s="450"/>
      <c r="E63" s="51"/>
      <c r="F63" s="50"/>
      <c r="G63" s="446"/>
      <c r="H63" s="447"/>
      <c r="I63" s="447"/>
      <c r="J63" s="615"/>
      <c r="K63" s="2">
        <f t="shared" si="2"/>
        <v>6</v>
      </c>
      <c r="L63" s="2" t="str">
        <f t="shared" si="3"/>
        <v>Yes</v>
      </c>
    </row>
    <row r="64" spans="1:12" ht="15" customHeight="1" x14ac:dyDescent="0.2">
      <c r="A64" s="614"/>
      <c r="B64" s="447"/>
      <c r="C64" s="447"/>
      <c r="D64" s="450"/>
      <c r="E64" s="51"/>
      <c r="F64" s="50"/>
      <c r="G64" s="446"/>
      <c r="H64" s="447"/>
      <c r="I64" s="447"/>
      <c r="J64" s="615"/>
      <c r="K64" s="2">
        <f t="shared" si="2"/>
        <v>6</v>
      </c>
      <c r="L64" s="2" t="str">
        <f t="shared" si="3"/>
        <v>Yes</v>
      </c>
    </row>
    <row r="65" spans="1:12" ht="15" customHeight="1" x14ac:dyDescent="0.2">
      <c r="A65" s="614"/>
      <c r="B65" s="447"/>
      <c r="C65" s="447"/>
      <c r="D65" s="450"/>
      <c r="E65" s="51"/>
      <c r="F65" s="50"/>
      <c r="G65" s="446"/>
      <c r="H65" s="447"/>
      <c r="I65" s="447"/>
      <c r="J65" s="615"/>
      <c r="K65" s="2">
        <f t="shared" si="2"/>
        <v>6</v>
      </c>
      <c r="L65" s="2" t="str">
        <f t="shared" si="3"/>
        <v>Yes</v>
      </c>
    </row>
    <row r="66" spans="1:12" ht="15" customHeight="1" x14ac:dyDescent="0.2">
      <c r="A66" s="614"/>
      <c r="B66" s="447"/>
      <c r="C66" s="447"/>
      <c r="D66" s="450"/>
      <c r="E66" s="51"/>
      <c r="F66" s="50"/>
      <c r="G66" s="446"/>
      <c r="H66" s="447"/>
      <c r="I66" s="447"/>
      <c r="J66" s="615"/>
      <c r="K66" s="2">
        <f t="shared" si="2"/>
        <v>6</v>
      </c>
      <c r="L66" s="2" t="str">
        <f t="shared" si="3"/>
        <v>Yes</v>
      </c>
    </row>
    <row r="67" spans="1:12" ht="15" customHeight="1" x14ac:dyDescent="0.2">
      <c r="A67" s="614"/>
      <c r="B67" s="447"/>
      <c r="C67" s="447"/>
      <c r="D67" s="450"/>
      <c r="E67" s="51"/>
      <c r="F67" s="50"/>
      <c r="G67" s="446"/>
      <c r="H67" s="447"/>
      <c r="I67" s="447"/>
      <c r="J67" s="615"/>
      <c r="K67" s="2">
        <f t="shared" si="2"/>
        <v>6</v>
      </c>
      <c r="L67" s="2" t="str">
        <f t="shared" si="3"/>
        <v>Yes</v>
      </c>
    </row>
    <row r="68" spans="1:12" ht="15" customHeight="1" x14ac:dyDescent="0.2">
      <c r="A68" s="614"/>
      <c r="B68" s="447"/>
      <c r="C68" s="447"/>
      <c r="D68" s="450"/>
      <c r="E68" s="51"/>
      <c r="F68" s="50"/>
      <c r="G68" s="446"/>
      <c r="H68" s="447"/>
      <c r="I68" s="447"/>
      <c r="J68" s="615"/>
      <c r="K68" s="2">
        <f t="shared" si="2"/>
        <v>6</v>
      </c>
      <c r="L68" s="2" t="str">
        <f t="shared" si="3"/>
        <v>Yes</v>
      </c>
    </row>
    <row r="69" spans="1:12" ht="15" customHeight="1" x14ac:dyDescent="0.2">
      <c r="A69" s="614"/>
      <c r="B69" s="447"/>
      <c r="C69" s="447"/>
      <c r="D69" s="450"/>
      <c r="E69" s="51"/>
      <c r="F69" s="50"/>
      <c r="G69" s="446"/>
      <c r="H69" s="447"/>
      <c r="I69" s="447"/>
      <c r="J69" s="615"/>
      <c r="K69" s="2">
        <f t="shared" si="2"/>
        <v>6</v>
      </c>
      <c r="L69" s="2" t="str">
        <f t="shared" si="3"/>
        <v>Yes</v>
      </c>
    </row>
    <row r="70" spans="1:12" ht="15" customHeight="1" x14ac:dyDescent="0.2">
      <c r="A70" s="614"/>
      <c r="B70" s="447"/>
      <c r="C70" s="447"/>
      <c r="D70" s="450"/>
      <c r="E70" s="51"/>
      <c r="F70" s="50"/>
      <c r="G70" s="446"/>
      <c r="H70" s="447"/>
      <c r="I70" s="447"/>
      <c r="J70" s="615"/>
      <c r="K70" s="2">
        <f t="shared" si="2"/>
        <v>6</v>
      </c>
      <c r="L70" s="2" t="str">
        <f t="shared" si="3"/>
        <v>Yes</v>
      </c>
    </row>
    <row r="71" spans="1:12" ht="15" customHeight="1" x14ac:dyDescent="0.2">
      <c r="A71" s="618" t="s">
        <v>40</v>
      </c>
      <c r="B71" s="461"/>
      <c r="C71" s="461"/>
      <c r="D71" s="461"/>
      <c r="E71" s="462"/>
      <c r="F71" s="463">
        <f>SUM(F46:F70)</f>
        <v>0</v>
      </c>
      <c r="G71" s="464"/>
      <c r="H71" s="464"/>
      <c r="I71" s="464"/>
      <c r="J71" s="619"/>
      <c r="L71" s="2">
        <f>COUNTIF(L46:L70,"Yes")</f>
        <v>25</v>
      </c>
    </row>
    <row r="72" spans="1:12" ht="15" customHeight="1" x14ac:dyDescent="0.2">
      <c r="A72" s="620"/>
      <c r="B72" s="486"/>
      <c r="C72" s="486"/>
      <c r="D72" s="486"/>
      <c r="E72" s="486"/>
      <c r="F72" s="486"/>
      <c r="G72" s="486"/>
      <c r="H72" s="486"/>
      <c r="I72" s="486"/>
      <c r="J72" s="621"/>
    </row>
    <row r="73" spans="1:12" ht="18" customHeight="1" x14ac:dyDescent="0.2">
      <c r="A73" s="622" t="s">
        <v>8</v>
      </c>
      <c r="B73" s="458"/>
      <c r="C73" s="458"/>
      <c r="D73" s="458"/>
      <c r="E73" s="458"/>
      <c r="F73" s="458"/>
      <c r="G73" s="458"/>
      <c r="H73" s="458"/>
      <c r="I73" s="458"/>
      <c r="J73" s="623"/>
    </row>
    <row r="74" spans="1:12" ht="18" customHeight="1" x14ac:dyDescent="0.2">
      <c r="A74" s="622" t="s">
        <v>114</v>
      </c>
      <c r="B74" s="458"/>
      <c r="C74" s="458"/>
      <c r="D74" s="458"/>
      <c r="E74" s="458"/>
      <c r="F74" s="458"/>
      <c r="G74" s="458"/>
      <c r="H74" s="458"/>
      <c r="I74" s="458"/>
      <c r="J74" s="623"/>
    </row>
    <row r="75" spans="1:12" ht="15" customHeight="1" x14ac:dyDescent="0.2">
      <c r="A75" s="624" t="s">
        <v>11</v>
      </c>
      <c r="B75" s="467"/>
      <c r="C75" s="467"/>
      <c r="D75" s="468"/>
      <c r="E75" s="475" t="s">
        <v>115</v>
      </c>
      <c r="F75" s="478" t="s">
        <v>49</v>
      </c>
      <c r="G75" s="479" t="s">
        <v>15</v>
      </c>
      <c r="H75" s="529"/>
      <c r="I75" s="529"/>
      <c r="J75" s="634"/>
    </row>
    <row r="76" spans="1:12" ht="15" customHeight="1" x14ac:dyDescent="0.2">
      <c r="A76" s="625"/>
      <c r="B76" s="470"/>
      <c r="C76" s="470"/>
      <c r="D76" s="471"/>
      <c r="E76" s="476"/>
      <c r="F76" s="476"/>
      <c r="G76" s="531"/>
      <c r="H76" s="133"/>
      <c r="I76" s="133"/>
      <c r="J76" s="635"/>
    </row>
    <row r="77" spans="1:12" ht="15" customHeight="1" x14ac:dyDescent="0.2">
      <c r="A77" s="625"/>
      <c r="B77" s="470"/>
      <c r="C77" s="470"/>
      <c r="D77" s="471"/>
      <c r="E77" s="476"/>
      <c r="F77" s="476"/>
      <c r="G77" s="531"/>
      <c r="H77" s="133"/>
      <c r="I77" s="133"/>
      <c r="J77" s="635"/>
    </row>
    <row r="78" spans="1:12" ht="15" customHeight="1" x14ac:dyDescent="0.2">
      <c r="A78" s="625"/>
      <c r="B78" s="470"/>
      <c r="C78" s="470"/>
      <c r="D78" s="471"/>
      <c r="E78" s="476"/>
      <c r="F78" s="476"/>
      <c r="G78" s="531"/>
      <c r="H78" s="133"/>
      <c r="I78" s="133"/>
      <c r="J78" s="635"/>
    </row>
    <row r="79" spans="1:12" ht="15" customHeight="1" x14ac:dyDescent="0.2">
      <c r="A79" s="625"/>
      <c r="B79" s="470"/>
      <c r="C79" s="470"/>
      <c r="D79" s="471"/>
      <c r="E79" s="476"/>
      <c r="F79" s="476"/>
      <c r="G79" s="531"/>
      <c r="H79" s="133"/>
      <c r="I79" s="133"/>
      <c r="J79" s="635"/>
    </row>
    <row r="80" spans="1:12" ht="14.25" customHeight="1" x14ac:dyDescent="0.2">
      <c r="A80" s="626"/>
      <c r="B80" s="473"/>
      <c r="C80" s="473"/>
      <c r="D80" s="474"/>
      <c r="E80" s="477"/>
      <c r="F80" s="477"/>
      <c r="G80" s="533"/>
      <c r="H80" s="534"/>
      <c r="I80" s="534"/>
      <c r="J80" s="636"/>
    </row>
    <row r="81" spans="1:12" ht="15" customHeight="1" x14ac:dyDescent="0.2">
      <c r="A81" s="614"/>
      <c r="B81" s="447"/>
      <c r="C81" s="447"/>
      <c r="D81" s="450"/>
      <c r="E81" s="51"/>
      <c r="F81" s="50"/>
      <c r="G81" s="446"/>
      <c r="H81" s="536"/>
      <c r="I81" s="536"/>
      <c r="J81" s="637"/>
      <c r="K81" s="2">
        <f t="shared" ref="K81:K105" si="4">COUNTBLANK(E81:J81)</f>
        <v>6</v>
      </c>
      <c r="L81" s="2" t="str">
        <f t="shared" ref="L81:L105" si="5">IF(AND(A81&lt;&gt;"",K81&gt;3),"No","Yes")</f>
        <v>Yes</v>
      </c>
    </row>
    <row r="82" spans="1:12" ht="15" customHeight="1" x14ac:dyDescent="0.2">
      <c r="A82" s="614"/>
      <c r="B82" s="447"/>
      <c r="C82" s="447"/>
      <c r="D82" s="450"/>
      <c r="E82" s="51"/>
      <c r="F82" s="50"/>
      <c r="G82" s="446"/>
      <c r="H82" s="447"/>
      <c r="I82" s="447"/>
      <c r="J82" s="615"/>
      <c r="K82" s="2">
        <f t="shared" si="4"/>
        <v>6</v>
      </c>
      <c r="L82" s="2" t="str">
        <f t="shared" si="5"/>
        <v>Yes</v>
      </c>
    </row>
    <row r="83" spans="1:12" ht="15" customHeight="1" x14ac:dyDescent="0.2">
      <c r="A83" s="614"/>
      <c r="B83" s="447"/>
      <c r="C83" s="447"/>
      <c r="D83" s="450"/>
      <c r="E83" s="51"/>
      <c r="F83" s="50"/>
      <c r="G83" s="446"/>
      <c r="H83" s="447"/>
      <c r="I83" s="447"/>
      <c r="J83" s="615"/>
      <c r="K83" s="2">
        <f t="shared" si="4"/>
        <v>6</v>
      </c>
      <c r="L83" s="2" t="str">
        <f t="shared" si="5"/>
        <v>Yes</v>
      </c>
    </row>
    <row r="84" spans="1:12" ht="15" customHeight="1" x14ac:dyDescent="0.2">
      <c r="A84" s="614"/>
      <c r="B84" s="447"/>
      <c r="C84" s="447"/>
      <c r="D84" s="450"/>
      <c r="E84" s="51"/>
      <c r="F84" s="50"/>
      <c r="G84" s="446"/>
      <c r="H84" s="447"/>
      <c r="I84" s="447"/>
      <c r="J84" s="615"/>
      <c r="K84" s="2">
        <f t="shared" si="4"/>
        <v>6</v>
      </c>
      <c r="L84" s="2" t="str">
        <f t="shared" si="5"/>
        <v>Yes</v>
      </c>
    </row>
    <row r="85" spans="1:12" ht="15" customHeight="1" x14ac:dyDescent="0.2">
      <c r="A85" s="614"/>
      <c r="B85" s="447"/>
      <c r="C85" s="447"/>
      <c r="D85" s="450"/>
      <c r="E85" s="51"/>
      <c r="F85" s="50"/>
      <c r="G85" s="446"/>
      <c r="H85" s="447"/>
      <c r="I85" s="447"/>
      <c r="J85" s="615"/>
      <c r="K85" s="2">
        <f t="shared" si="4"/>
        <v>6</v>
      </c>
      <c r="L85" s="2" t="str">
        <f t="shared" si="5"/>
        <v>Yes</v>
      </c>
    </row>
    <row r="86" spans="1:12" ht="15" customHeight="1" x14ac:dyDescent="0.2">
      <c r="A86" s="614"/>
      <c r="B86" s="447"/>
      <c r="C86" s="447"/>
      <c r="D86" s="450"/>
      <c r="E86" s="51"/>
      <c r="F86" s="50"/>
      <c r="G86" s="446"/>
      <c r="H86" s="447"/>
      <c r="I86" s="447"/>
      <c r="J86" s="615"/>
      <c r="K86" s="2">
        <f t="shared" si="4"/>
        <v>6</v>
      </c>
      <c r="L86" s="2" t="str">
        <f t="shared" si="5"/>
        <v>Yes</v>
      </c>
    </row>
    <row r="87" spans="1:12" ht="15" customHeight="1" x14ac:dyDescent="0.2">
      <c r="A87" s="614"/>
      <c r="B87" s="447"/>
      <c r="C87" s="447"/>
      <c r="D87" s="450"/>
      <c r="E87" s="51"/>
      <c r="F87" s="50"/>
      <c r="G87" s="446"/>
      <c r="H87" s="447"/>
      <c r="I87" s="447"/>
      <c r="J87" s="615"/>
      <c r="K87" s="2">
        <f t="shared" si="4"/>
        <v>6</v>
      </c>
      <c r="L87" s="2" t="str">
        <f t="shared" si="5"/>
        <v>Yes</v>
      </c>
    </row>
    <row r="88" spans="1:12" ht="15" customHeight="1" x14ac:dyDescent="0.2">
      <c r="A88" s="614"/>
      <c r="B88" s="447"/>
      <c r="C88" s="447"/>
      <c r="D88" s="450"/>
      <c r="E88" s="51"/>
      <c r="F88" s="50"/>
      <c r="G88" s="446"/>
      <c r="H88" s="447"/>
      <c r="I88" s="447"/>
      <c r="J88" s="615"/>
      <c r="K88" s="2">
        <f t="shared" si="4"/>
        <v>6</v>
      </c>
      <c r="L88" s="2" t="str">
        <f t="shared" si="5"/>
        <v>Yes</v>
      </c>
    </row>
    <row r="89" spans="1:12" ht="15" customHeight="1" x14ac:dyDescent="0.2">
      <c r="A89" s="614"/>
      <c r="B89" s="447"/>
      <c r="C89" s="447"/>
      <c r="D89" s="450"/>
      <c r="E89" s="51"/>
      <c r="F89" s="50"/>
      <c r="G89" s="446"/>
      <c r="H89" s="447"/>
      <c r="I89" s="447"/>
      <c r="J89" s="615"/>
      <c r="K89" s="2">
        <f t="shared" si="4"/>
        <v>6</v>
      </c>
      <c r="L89" s="2" t="str">
        <f t="shared" si="5"/>
        <v>Yes</v>
      </c>
    </row>
    <row r="90" spans="1:12" ht="15" customHeight="1" x14ac:dyDescent="0.2">
      <c r="A90" s="614"/>
      <c r="B90" s="447"/>
      <c r="C90" s="447"/>
      <c r="D90" s="450"/>
      <c r="E90" s="51"/>
      <c r="F90" s="50"/>
      <c r="G90" s="446"/>
      <c r="H90" s="447"/>
      <c r="I90" s="447"/>
      <c r="J90" s="615"/>
      <c r="K90" s="2">
        <f t="shared" si="4"/>
        <v>6</v>
      </c>
      <c r="L90" s="2" t="str">
        <f t="shared" si="5"/>
        <v>Yes</v>
      </c>
    </row>
    <row r="91" spans="1:12" ht="15" customHeight="1" x14ac:dyDescent="0.2">
      <c r="A91" s="614"/>
      <c r="B91" s="447"/>
      <c r="C91" s="447"/>
      <c r="D91" s="450"/>
      <c r="E91" s="51"/>
      <c r="F91" s="50"/>
      <c r="G91" s="446"/>
      <c r="H91" s="447"/>
      <c r="I91" s="447"/>
      <c r="J91" s="615"/>
      <c r="K91" s="2">
        <f t="shared" si="4"/>
        <v>6</v>
      </c>
      <c r="L91" s="2" t="str">
        <f t="shared" si="5"/>
        <v>Yes</v>
      </c>
    </row>
    <row r="92" spans="1:12" ht="15" customHeight="1" x14ac:dyDescent="0.2">
      <c r="A92" s="614"/>
      <c r="B92" s="447"/>
      <c r="C92" s="447"/>
      <c r="D92" s="450"/>
      <c r="E92" s="51"/>
      <c r="F92" s="50"/>
      <c r="G92" s="446"/>
      <c r="H92" s="447"/>
      <c r="I92" s="447"/>
      <c r="J92" s="615"/>
      <c r="K92" s="2">
        <f t="shared" si="4"/>
        <v>6</v>
      </c>
      <c r="L92" s="2" t="str">
        <f t="shared" si="5"/>
        <v>Yes</v>
      </c>
    </row>
    <row r="93" spans="1:12" ht="15" customHeight="1" x14ac:dyDescent="0.2">
      <c r="A93" s="614"/>
      <c r="B93" s="447"/>
      <c r="C93" s="447"/>
      <c r="D93" s="450"/>
      <c r="E93" s="51"/>
      <c r="F93" s="50"/>
      <c r="G93" s="446"/>
      <c r="H93" s="447"/>
      <c r="I93" s="447"/>
      <c r="J93" s="615"/>
      <c r="K93" s="2">
        <f t="shared" si="4"/>
        <v>6</v>
      </c>
      <c r="L93" s="2" t="str">
        <f t="shared" si="5"/>
        <v>Yes</v>
      </c>
    </row>
    <row r="94" spans="1:12" ht="15" customHeight="1" x14ac:dyDescent="0.2">
      <c r="A94" s="614"/>
      <c r="B94" s="447"/>
      <c r="C94" s="447"/>
      <c r="D94" s="450"/>
      <c r="E94" s="51"/>
      <c r="F94" s="50"/>
      <c r="G94" s="446"/>
      <c r="H94" s="447"/>
      <c r="I94" s="447"/>
      <c r="J94" s="615"/>
      <c r="K94" s="2">
        <f t="shared" si="4"/>
        <v>6</v>
      </c>
      <c r="L94" s="2" t="str">
        <f t="shared" si="5"/>
        <v>Yes</v>
      </c>
    </row>
    <row r="95" spans="1:12" ht="15" customHeight="1" x14ac:dyDescent="0.2">
      <c r="A95" s="614"/>
      <c r="B95" s="447"/>
      <c r="C95" s="447"/>
      <c r="D95" s="450"/>
      <c r="E95" s="51"/>
      <c r="F95" s="50"/>
      <c r="G95" s="446"/>
      <c r="H95" s="447"/>
      <c r="I95" s="447"/>
      <c r="J95" s="615"/>
      <c r="K95" s="2">
        <f t="shared" si="4"/>
        <v>6</v>
      </c>
      <c r="L95" s="2" t="str">
        <f t="shared" si="5"/>
        <v>Yes</v>
      </c>
    </row>
    <row r="96" spans="1:12" ht="15" customHeight="1" x14ac:dyDescent="0.2">
      <c r="A96" s="614"/>
      <c r="B96" s="447"/>
      <c r="C96" s="447"/>
      <c r="D96" s="450"/>
      <c r="E96" s="51"/>
      <c r="F96" s="50"/>
      <c r="G96" s="446"/>
      <c r="H96" s="447"/>
      <c r="I96" s="447"/>
      <c r="J96" s="615"/>
      <c r="K96" s="2">
        <f t="shared" si="4"/>
        <v>6</v>
      </c>
      <c r="L96" s="2" t="str">
        <f t="shared" si="5"/>
        <v>Yes</v>
      </c>
    </row>
    <row r="97" spans="1:12" ht="15" customHeight="1" x14ac:dyDescent="0.2">
      <c r="A97" s="614"/>
      <c r="B97" s="447"/>
      <c r="C97" s="447"/>
      <c r="D97" s="450"/>
      <c r="E97" s="51"/>
      <c r="F97" s="50"/>
      <c r="G97" s="446"/>
      <c r="H97" s="447"/>
      <c r="I97" s="447"/>
      <c r="J97" s="615"/>
      <c r="K97" s="2">
        <f t="shared" si="4"/>
        <v>6</v>
      </c>
      <c r="L97" s="2" t="str">
        <f t="shared" si="5"/>
        <v>Yes</v>
      </c>
    </row>
    <row r="98" spans="1:12" ht="15" customHeight="1" x14ac:dyDescent="0.2">
      <c r="A98" s="614"/>
      <c r="B98" s="447"/>
      <c r="C98" s="447"/>
      <c r="D98" s="450"/>
      <c r="E98" s="51"/>
      <c r="F98" s="50"/>
      <c r="G98" s="446"/>
      <c r="H98" s="447"/>
      <c r="I98" s="447"/>
      <c r="J98" s="615"/>
      <c r="K98" s="2">
        <f t="shared" si="4"/>
        <v>6</v>
      </c>
      <c r="L98" s="2" t="str">
        <f t="shared" si="5"/>
        <v>Yes</v>
      </c>
    </row>
    <row r="99" spans="1:12" ht="15" customHeight="1" x14ac:dyDescent="0.2">
      <c r="A99" s="614"/>
      <c r="B99" s="447"/>
      <c r="C99" s="447"/>
      <c r="D99" s="450"/>
      <c r="E99" s="51"/>
      <c r="F99" s="50"/>
      <c r="G99" s="446"/>
      <c r="H99" s="447"/>
      <c r="I99" s="447"/>
      <c r="J99" s="615"/>
      <c r="K99" s="2">
        <f t="shared" si="4"/>
        <v>6</v>
      </c>
      <c r="L99" s="2" t="str">
        <f t="shared" si="5"/>
        <v>Yes</v>
      </c>
    </row>
    <row r="100" spans="1:12" ht="15" customHeight="1" x14ac:dyDescent="0.2">
      <c r="A100" s="614"/>
      <c r="B100" s="447"/>
      <c r="C100" s="447"/>
      <c r="D100" s="450"/>
      <c r="E100" s="51"/>
      <c r="F100" s="50"/>
      <c r="G100" s="446"/>
      <c r="H100" s="447"/>
      <c r="I100" s="447"/>
      <c r="J100" s="615"/>
      <c r="K100" s="2">
        <f t="shared" si="4"/>
        <v>6</v>
      </c>
      <c r="L100" s="2" t="str">
        <f t="shared" si="5"/>
        <v>Yes</v>
      </c>
    </row>
    <row r="101" spans="1:12" ht="15" customHeight="1" x14ac:dyDescent="0.2">
      <c r="A101" s="614"/>
      <c r="B101" s="447"/>
      <c r="C101" s="447"/>
      <c r="D101" s="450"/>
      <c r="E101" s="51"/>
      <c r="F101" s="50"/>
      <c r="G101" s="446"/>
      <c r="H101" s="447"/>
      <c r="I101" s="447"/>
      <c r="J101" s="615"/>
      <c r="K101" s="2">
        <f t="shared" si="4"/>
        <v>6</v>
      </c>
      <c r="L101" s="2" t="str">
        <f t="shared" si="5"/>
        <v>Yes</v>
      </c>
    </row>
    <row r="102" spans="1:12" ht="15" customHeight="1" x14ac:dyDescent="0.2">
      <c r="A102" s="614"/>
      <c r="B102" s="447"/>
      <c r="C102" s="447"/>
      <c r="D102" s="450"/>
      <c r="E102" s="51"/>
      <c r="F102" s="50"/>
      <c r="G102" s="446"/>
      <c r="H102" s="447"/>
      <c r="I102" s="447"/>
      <c r="J102" s="615"/>
      <c r="K102" s="2">
        <f t="shared" si="4"/>
        <v>6</v>
      </c>
      <c r="L102" s="2" t="str">
        <f t="shared" si="5"/>
        <v>Yes</v>
      </c>
    </row>
    <row r="103" spans="1:12" ht="15" customHeight="1" x14ac:dyDescent="0.2">
      <c r="A103" s="614"/>
      <c r="B103" s="447"/>
      <c r="C103" s="447"/>
      <c r="D103" s="450"/>
      <c r="E103" s="51"/>
      <c r="F103" s="50"/>
      <c r="G103" s="446"/>
      <c r="H103" s="447"/>
      <c r="I103" s="447"/>
      <c r="J103" s="615"/>
      <c r="K103" s="2">
        <f t="shared" si="4"/>
        <v>6</v>
      </c>
      <c r="L103" s="2" t="str">
        <f t="shared" si="5"/>
        <v>Yes</v>
      </c>
    </row>
    <row r="104" spans="1:12" ht="15" customHeight="1" x14ac:dyDescent="0.2">
      <c r="A104" s="614"/>
      <c r="B104" s="447"/>
      <c r="C104" s="447"/>
      <c r="D104" s="450"/>
      <c r="E104" s="51"/>
      <c r="F104" s="50"/>
      <c r="G104" s="446"/>
      <c r="H104" s="447"/>
      <c r="I104" s="447"/>
      <c r="J104" s="615"/>
      <c r="K104" s="2">
        <f t="shared" si="4"/>
        <v>6</v>
      </c>
      <c r="L104" s="2" t="str">
        <f t="shared" si="5"/>
        <v>Yes</v>
      </c>
    </row>
    <row r="105" spans="1:12" ht="15" customHeight="1" x14ac:dyDescent="0.2">
      <c r="A105" s="614"/>
      <c r="B105" s="447"/>
      <c r="C105" s="447"/>
      <c r="D105" s="450"/>
      <c r="E105" s="51"/>
      <c r="F105" s="50"/>
      <c r="G105" s="446"/>
      <c r="H105" s="447"/>
      <c r="I105" s="447"/>
      <c r="J105" s="615"/>
      <c r="K105" s="2">
        <f t="shared" si="4"/>
        <v>6</v>
      </c>
      <c r="L105" s="2" t="str">
        <f t="shared" si="5"/>
        <v>Yes</v>
      </c>
    </row>
    <row r="106" spans="1:12" ht="15" customHeight="1" x14ac:dyDescent="0.2">
      <c r="A106" s="618" t="s">
        <v>44</v>
      </c>
      <c r="B106" s="461"/>
      <c r="C106" s="461"/>
      <c r="D106" s="461"/>
      <c r="E106" s="462"/>
      <c r="F106" s="463">
        <f>SUM(F81:F105)</f>
        <v>0</v>
      </c>
      <c r="G106" s="464"/>
      <c r="H106" s="464"/>
      <c r="I106" s="464"/>
      <c r="J106" s="619"/>
      <c r="L106" s="2">
        <f>COUNTIF(L81:L105,"Yes")</f>
        <v>25</v>
      </c>
    </row>
    <row r="107" spans="1:12" ht="15" customHeight="1" x14ac:dyDescent="0.2">
      <c r="A107" s="620"/>
      <c r="B107" s="486"/>
      <c r="C107" s="486"/>
      <c r="D107" s="486"/>
      <c r="E107" s="486"/>
      <c r="F107" s="486"/>
      <c r="G107" s="486"/>
      <c r="H107" s="486"/>
      <c r="I107" s="486"/>
      <c r="J107" s="621"/>
    </row>
    <row r="108" spans="1:12" ht="18" customHeight="1" x14ac:dyDescent="0.2">
      <c r="A108" s="630" t="s">
        <v>170</v>
      </c>
      <c r="B108" s="542"/>
      <c r="C108" s="542"/>
      <c r="D108" s="542"/>
      <c r="E108" s="542"/>
      <c r="F108" s="542"/>
      <c r="G108" s="542"/>
      <c r="H108" s="542"/>
      <c r="I108" s="542"/>
      <c r="J108" s="631"/>
    </row>
    <row r="109" spans="1:12" ht="18" customHeight="1" x14ac:dyDescent="0.2">
      <c r="A109" s="632"/>
      <c r="B109" s="545"/>
      <c r="C109" s="545"/>
      <c r="D109" s="545"/>
      <c r="E109" s="545"/>
      <c r="F109" s="545"/>
      <c r="G109" s="545"/>
      <c r="H109" s="545"/>
      <c r="I109" s="545"/>
      <c r="J109" s="633"/>
    </row>
    <row r="110" spans="1:12" ht="18" customHeight="1" x14ac:dyDescent="0.2">
      <c r="A110" s="622" t="s">
        <v>114</v>
      </c>
      <c r="B110" s="458"/>
      <c r="C110" s="458"/>
      <c r="D110" s="458"/>
      <c r="E110" s="458"/>
      <c r="F110" s="458"/>
      <c r="G110" s="458"/>
      <c r="H110" s="458"/>
      <c r="I110" s="458"/>
      <c r="J110" s="623"/>
    </row>
    <row r="111" spans="1:12" ht="15" customHeight="1" x14ac:dyDescent="0.2">
      <c r="A111" s="624" t="s">
        <v>11</v>
      </c>
      <c r="B111" s="467"/>
      <c r="C111" s="467"/>
      <c r="D111" s="468"/>
      <c r="E111" s="475" t="s">
        <v>115</v>
      </c>
      <c r="F111" s="478" t="s">
        <v>49</v>
      </c>
      <c r="G111" s="479" t="s">
        <v>15</v>
      </c>
      <c r="H111" s="467"/>
      <c r="I111" s="467"/>
      <c r="J111" s="627"/>
    </row>
    <row r="112" spans="1:12" ht="15" customHeight="1" x14ac:dyDescent="0.2">
      <c r="A112" s="625"/>
      <c r="B112" s="470"/>
      <c r="C112" s="470"/>
      <c r="D112" s="471"/>
      <c r="E112" s="476"/>
      <c r="F112" s="476"/>
      <c r="G112" s="481"/>
      <c r="H112" s="470"/>
      <c r="I112" s="470"/>
      <c r="J112" s="628"/>
    </row>
    <row r="113" spans="1:12" ht="15" customHeight="1" x14ac:dyDescent="0.2">
      <c r="A113" s="625"/>
      <c r="B113" s="470"/>
      <c r="C113" s="470"/>
      <c r="D113" s="471"/>
      <c r="E113" s="476"/>
      <c r="F113" s="476"/>
      <c r="G113" s="481"/>
      <c r="H113" s="470"/>
      <c r="I113" s="470"/>
      <c r="J113" s="628"/>
    </row>
    <row r="114" spans="1:12" ht="15" customHeight="1" x14ac:dyDescent="0.2">
      <c r="A114" s="625"/>
      <c r="B114" s="470"/>
      <c r="C114" s="470"/>
      <c r="D114" s="471"/>
      <c r="E114" s="476"/>
      <c r="F114" s="476"/>
      <c r="G114" s="481"/>
      <c r="H114" s="470"/>
      <c r="I114" s="470"/>
      <c r="J114" s="628"/>
    </row>
    <row r="115" spans="1:12" ht="15" customHeight="1" x14ac:dyDescent="0.2">
      <c r="A115" s="625"/>
      <c r="B115" s="470"/>
      <c r="C115" s="470"/>
      <c r="D115" s="471"/>
      <c r="E115" s="476"/>
      <c r="F115" s="476"/>
      <c r="G115" s="481"/>
      <c r="H115" s="470"/>
      <c r="I115" s="470"/>
      <c r="J115" s="628"/>
    </row>
    <row r="116" spans="1:12" ht="14.25" customHeight="1" x14ac:dyDescent="0.2">
      <c r="A116" s="626"/>
      <c r="B116" s="473"/>
      <c r="C116" s="473"/>
      <c r="D116" s="474"/>
      <c r="E116" s="477"/>
      <c r="F116" s="477"/>
      <c r="G116" s="483"/>
      <c r="H116" s="473"/>
      <c r="I116" s="473"/>
      <c r="J116" s="629"/>
    </row>
    <row r="117" spans="1:12" ht="15" customHeight="1" x14ac:dyDescent="0.2">
      <c r="A117" s="449" t="s">
        <v>270</v>
      </c>
      <c r="B117" s="447"/>
      <c r="C117" s="447"/>
      <c r="D117" s="450"/>
      <c r="E117" s="51" t="s">
        <v>12</v>
      </c>
      <c r="F117" s="50">
        <v>201667.21</v>
      </c>
      <c r="G117" s="446" t="s">
        <v>278</v>
      </c>
      <c r="H117" s="447"/>
      <c r="I117" s="447"/>
      <c r="J117" s="448"/>
      <c r="K117" s="2">
        <f t="shared" ref="K117:K141" si="6">COUNTBLANK(E117:J117)</f>
        <v>3</v>
      </c>
      <c r="L117" s="2" t="str">
        <f t="shared" ref="L117:L141" si="7">IF(AND(A117&lt;&gt;"",K117&gt;3),"No","Yes")</f>
        <v>Yes</v>
      </c>
    </row>
    <row r="118" spans="1:12" ht="15" customHeight="1" x14ac:dyDescent="0.2">
      <c r="A118" s="449" t="s">
        <v>271</v>
      </c>
      <c r="B118" s="447"/>
      <c r="C118" s="447"/>
      <c r="D118" s="450"/>
      <c r="E118" s="51" t="s">
        <v>13</v>
      </c>
      <c r="F118" s="50">
        <v>30000</v>
      </c>
      <c r="G118" s="446" t="s">
        <v>275</v>
      </c>
      <c r="H118" s="447"/>
      <c r="I118" s="447"/>
      <c r="J118" s="448"/>
      <c r="K118" s="2">
        <f t="shared" si="6"/>
        <v>3</v>
      </c>
      <c r="L118" s="2" t="str">
        <f t="shared" si="7"/>
        <v>Yes</v>
      </c>
    </row>
    <row r="119" spans="1:12" ht="15" customHeight="1" x14ac:dyDescent="0.2">
      <c r="A119" s="449" t="s">
        <v>272</v>
      </c>
      <c r="B119" s="447"/>
      <c r="C119" s="447"/>
      <c r="D119" s="450"/>
      <c r="E119" s="51" t="s">
        <v>12</v>
      </c>
      <c r="F119" s="50">
        <v>25000</v>
      </c>
      <c r="G119" s="446" t="s">
        <v>276</v>
      </c>
      <c r="H119" s="447"/>
      <c r="I119" s="447"/>
      <c r="J119" s="448"/>
      <c r="K119" s="2">
        <f t="shared" si="6"/>
        <v>3</v>
      </c>
      <c r="L119" s="2" t="str">
        <f t="shared" si="7"/>
        <v>Yes</v>
      </c>
    </row>
    <row r="120" spans="1:12" ht="15" customHeight="1" x14ac:dyDescent="0.2">
      <c r="A120" s="449" t="s">
        <v>273</v>
      </c>
      <c r="B120" s="447"/>
      <c r="C120" s="447"/>
      <c r="D120" s="450"/>
      <c r="E120" s="51" t="s">
        <v>13</v>
      </c>
      <c r="F120" s="50">
        <v>3000</v>
      </c>
      <c r="G120" s="446" t="s">
        <v>274</v>
      </c>
      <c r="H120" s="447"/>
      <c r="I120" s="447"/>
      <c r="J120" s="448"/>
      <c r="K120" s="2">
        <f t="shared" si="6"/>
        <v>3</v>
      </c>
      <c r="L120" s="2" t="str">
        <f t="shared" si="7"/>
        <v>Yes</v>
      </c>
    </row>
    <row r="121" spans="1:12" ht="15" customHeight="1" x14ac:dyDescent="0.2">
      <c r="A121" s="449" t="s">
        <v>277</v>
      </c>
      <c r="B121" s="447"/>
      <c r="C121" s="447"/>
      <c r="D121" s="450"/>
      <c r="E121" s="51" t="s">
        <v>12</v>
      </c>
      <c r="F121" s="50">
        <v>2000</v>
      </c>
      <c r="G121" s="446" t="s">
        <v>279</v>
      </c>
      <c r="H121" s="447"/>
      <c r="I121" s="447"/>
      <c r="J121" s="448"/>
      <c r="K121" s="2">
        <f t="shared" si="6"/>
        <v>3</v>
      </c>
      <c r="L121" s="2" t="str">
        <f t="shared" si="7"/>
        <v>Yes</v>
      </c>
    </row>
    <row r="122" spans="1:12" ht="15" customHeight="1" x14ac:dyDescent="0.2">
      <c r="A122" s="614"/>
      <c r="B122" s="447"/>
      <c r="C122" s="447"/>
      <c r="D122" s="450"/>
      <c r="E122" s="51"/>
      <c r="F122" s="50"/>
      <c r="G122" s="446"/>
      <c r="H122" s="447"/>
      <c r="I122" s="447"/>
      <c r="J122" s="615"/>
      <c r="K122" s="2">
        <f t="shared" si="6"/>
        <v>6</v>
      </c>
      <c r="L122" s="2" t="str">
        <f t="shared" si="7"/>
        <v>Yes</v>
      </c>
    </row>
    <row r="123" spans="1:12" ht="15" customHeight="1" x14ac:dyDescent="0.2">
      <c r="A123" s="614"/>
      <c r="B123" s="447"/>
      <c r="C123" s="447"/>
      <c r="D123" s="450"/>
      <c r="E123" s="51"/>
      <c r="F123" s="50"/>
      <c r="G123" s="446"/>
      <c r="H123" s="447"/>
      <c r="I123" s="447"/>
      <c r="J123" s="615"/>
      <c r="K123" s="2">
        <f t="shared" si="6"/>
        <v>6</v>
      </c>
      <c r="L123" s="2" t="str">
        <f t="shared" si="7"/>
        <v>Yes</v>
      </c>
    </row>
    <row r="124" spans="1:12" ht="15" customHeight="1" x14ac:dyDescent="0.2">
      <c r="A124" s="614"/>
      <c r="B124" s="447"/>
      <c r="C124" s="447"/>
      <c r="D124" s="450"/>
      <c r="E124" s="51"/>
      <c r="F124" s="50"/>
      <c r="G124" s="446"/>
      <c r="H124" s="447"/>
      <c r="I124" s="447"/>
      <c r="J124" s="615"/>
      <c r="K124" s="2">
        <f t="shared" si="6"/>
        <v>6</v>
      </c>
      <c r="L124" s="2" t="str">
        <f t="shared" si="7"/>
        <v>Yes</v>
      </c>
    </row>
    <row r="125" spans="1:12" ht="15" customHeight="1" x14ac:dyDescent="0.2">
      <c r="A125" s="614"/>
      <c r="B125" s="447"/>
      <c r="C125" s="447"/>
      <c r="D125" s="450"/>
      <c r="E125" s="51"/>
      <c r="F125" s="50"/>
      <c r="G125" s="446"/>
      <c r="H125" s="447"/>
      <c r="I125" s="447"/>
      <c r="J125" s="615"/>
      <c r="K125" s="2">
        <f t="shared" si="6"/>
        <v>6</v>
      </c>
      <c r="L125" s="2" t="str">
        <f t="shared" si="7"/>
        <v>Yes</v>
      </c>
    </row>
    <row r="126" spans="1:12" ht="15" customHeight="1" x14ac:dyDescent="0.2">
      <c r="A126" s="614"/>
      <c r="B126" s="447"/>
      <c r="C126" s="447"/>
      <c r="D126" s="450"/>
      <c r="E126" s="51"/>
      <c r="F126" s="50"/>
      <c r="G126" s="446"/>
      <c r="H126" s="447"/>
      <c r="I126" s="447"/>
      <c r="J126" s="615"/>
      <c r="K126" s="2">
        <f t="shared" si="6"/>
        <v>6</v>
      </c>
      <c r="L126" s="2" t="str">
        <f t="shared" si="7"/>
        <v>Yes</v>
      </c>
    </row>
    <row r="127" spans="1:12" ht="15" customHeight="1" x14ac:dyDescent="0.2">
      <c r="A127" s="614"/>
      <c r="B127" s="447"/>
      <c r="C127" s="447"/>
      <c r="D127" s="450"/>
      <c r="E127" s="51"/>
      <c r="F127" s="50"/>
      <c r="G127" s="446"/>
      <c r="H127" s="447"/>
      <c r="I127" s="447"/>
      <c r="J127" s="615"/>
      <c r="K127" s="2">
        <f t="shared" si="6"/>
        <v>6</v>
      </c>
      <c r="L127" s="2" t="str">
        <f t="shared" si="7"/>
        <v>Yes</v>
      </c>
    </row>
    <row r="128" spans="1:12" ht="15" customHeight="1" x14ac:dyDescent="0.2">
      <c r="A128" s="614"/>
      <c r="B128" s="447"/>
      <c r="C128" s="447"/>
      <c r="D128" s="450"/>
      <c r="E128" s="51"/>
      <c r="F128" s="50"/>
      <c r="G128" s="446"/>
      <c r="H128" s="447"/>
      <c r="I128" s="447"/>
      <c r="J128" s="615"/>
      <c r="K128" s="2">
        <f t="shared" si="6"/>
        <v>6</v>
      </c>
      <c r="L128" s="2" t="str">
        <f t="shared" si="7"/>
        <v>Yes</v>
      </c>
    </row>
    <row r="129" spans="1:12" ht="15" customHeight="1" x14ac:dyDescent="0.2">
      <c r="A129" s="614"/>
      <c r="B129" s="447"/>
      <c r="C129" s="447"/>
      <c r="D129" s="450"/>
      <c r="E129" s="51"/>
      <c r="F129" s="50"/>
      <c r="G129" s="446"/>
      <c r="H129" s="447"/>
      <c r="I129" s="447"/>
      <c r="J129" s="615"/>
      <c r="K129" s="2">
        <f t="shared" si="6"/>
        <v>6</v>
      </c>
      <c r="L129" s="2" t="str">
        <f t="shared" si="7"/>
        <v>Yes</v>
      </c>
    </row>
    <row r="130" spans="1:12" ht="15" customHeight="1" x14ac:dyDescent="0.2">
      <c r="A130" s="614"/>
      <c r="B130" s="447"/>
      <c r="C130" s="447"/>
      <c r="D130" s="450"/>
      <c r="E130" s="51"/>
      <c r="F130" s="50"/>
      <c r="G130" s="446"/>
      <c r="H130" s="447"/>
      <c r="I130" s="447"/>
      <c r="J130" s="615"/>
      <c r="K130" s="2">
        <f t="shared" si="6"/>
        <v>6</v>
      </c>
      <c r="L130" s="2" t="str">
        <f t="shared" si="7"/>
        <v>Yes</v>
      </c>
    </row>
    <row r="131" spans="1:12" ht="15" customHeight="1" x14ac:dyDescent="0.2">
      <c r="A131" s="614"/>
      <c r="B131" s="447"/>
      <c r="C131" s="447"/>
      <c r="D131" s="450"/>
      <c r="E131" s="51"/>
      <c r="F131" s="50"/>
      <c r="G131" s="446"/>
      <c r="H131" s="447"/>
      <c r="I131" s="447"/>
      <c r="J131" s="615"/>
      <c r="K131" s="2">
        <f t="shared" si="6"/>
        <v>6</v>
      </c>
      <c r="L131" s="2" t="str">
        <f t="shared" si="7"/>
        <v>Yes</v>
      </c>
    </row>
    <row r="132" spans="1:12" ht="15" customHeight="1" x14ac:dyDescent="0.2">
      <c r="A132" s="614"/>
      <c r="B132" s="447"/>
      <c r="C132" s="447"/>
      <c r="D132" s="450"/>
      <c r="E132" s="51"/>
      <c r="F132" s="50"/>
      <c r="G132" s="446"/>
      <c r="H132" s="447"/>
      <c r="I132" s="447"/>
      <c r="J132" s="615"/>
      <c r="K132" s="2">
        <f t="shared" si="6"/>
        <v>6</v>
      </c>
      <c r="L132" s="2" t="str">
        <f t="shared" si="7"/>
        <v>Yes</v>
      </c>
    </row>
    <row r="133" spans="1:12" ht="15" customHeight="1" x14ac:dyDescent="0.2">
      <c r="A133" s="614"/>
      <c r="B133" s="447"/>
      <c r="C133" s="447"/>
      <c r="D133" s="450"/>
      <c r="E133" s="51"/>
      <c r="F133" s="50"/>
      <c r="G133" s="446"/>
      <c r="H133" s="447"/>
      <c r="I133" s="447"/>
      <c r="J133" s="615"/>
      <c r="K133" s="2">
        <f t="shared" si="6"/>
        <v>6</v>
      </c>
      <c r="L133" s="2" t="str">
        <f t="shared" si="7"/>
        <v>Yes</v>
      </c>
    </row>
    <row r="134" spans="1:12" ht="15" customHeight="1" x14ac:dyDescent="0.2">
      <c r="A134" s="614"/>
      <c r="B134" s="447"/>
      <c r="C134" s="447"/>
      <c r="D134" s="450"/>
      <c r="E134" s="51"/>
      <c r="F134" s="50"/>
      <c r="G134" s="446"/>
      <c r="H134" s="447"/>
      <c r="I134" s="447"/>
      <c r="J134" s="615"/>
      <c r="K134" s="2">
        <f t="shared" si="6"/>
        <v>6</v>
      </c>
      <c r="L134" s="2" t="str">
        <f t="shared" si="7"/>
        <v>Yes</v>
      </c>
    </row>
    <row r="135" spans="1:12" ht="15" customHeight="1" x14ac:dyDescent="0.2">
      <c r="A135" s="614"/>
      <c r="B135" s="447"/>
      <c r="C135" s="447"/>
      <c r="D135" s="450"/>
      <c r="E135" s="51"/>
      <c r="F135" s="50"/>
      <c r="G135" s="446"/>
      <c r="H135" s="447"/>
      <c r="I135" s="447"/>
      <c r="J135" s="615"/>
      <c r="K135" s="2">
        <f t="shared" si="6"/>
        <v>6</v>
      </c>
      <c r="L135" s="2" t="str">
        <f t="shared" si="7"/>
        <v>Yes</v>
      </c>
    </row>
    <row r="136" spans="1:12" ht="15" customHeight="1" x14ac:dyDescent="0.2">
      <c r="A136" s="614"/>
      <c r="B136" s="447"/>
      <c r="C136" s="447"/>
      <c r="D136" s="450"/>
      <c r="E136" s="51"/>
      <c r="F136" s="50"/>
      <c r="G136" s="446"/>
      <c r="H136" s="447"/>
      <c r="I136" s="447"/>
      <c r="J136" s="615"/>
      <c r="K136" s="2">
        <f t="shared" si="6"/>
        <v>6</v>
      </c>
      <c r="L136" s="2" t="str">
        <f t="shared" si="7"/>
        <v>Yes</v>
      </c>
    </row>
    <row r="137" spans="1:12" ht="15" customHeight="1" x14ac:dyDescent="0.2">
      <c r="A137" s="614"/>
      <c r="B137" s="447"/>
      <c r="C137" s="447"/>
      <c r="D137" s="450"/>
      <c r="E137" s="51"/>
      <c r="F137" s="50"/>
      <c r="G137" s="446"/>
      <c r="H137" s="447"/>
      <c r="I137" s="447"/>
      <c r="J137" s="615"/>
      <c r="K137" s="2">
        <f t="shared" si="6"/>
        <v>6</v>
      </c>
      <c r="L137" s="2" t="str">
        <f t="shared" si="7"/>
        <v>Yes</v>
      </c>
    </row>
    <row r="138" spans="1:12" ht="15" customHeight="1" x14ac:dyDescent="0.2">
      <c r="A138" s="614"/>
      <c r="B138" s="447"/>
      <c r="C138" s="447"/>
      <c r="D138" s="450"/>
      <c r="E138" s="51"/>
      <c r="F138" s="50"/>
      <c r="G138" s="446"/>
      <c r="H138" s="447"/>
      <c r="I138" s="447"/>
      <c r="J138" s="615"/>
      <c r="K138" s="2">
        <f t="shared" si="6"/>
        <v>6</v>
      </c>
      <c r="L138" s="2" t="str">
        <f t="shared" si="7"/>
        <v>Yes</v>
      </c>
    </row>
    <row r="139" spans="1:12" ht="15" customHeight="1" x14ac:dyDescent="0.2">
      <c r="A139" s="614"/>
      <c r="B139" s="447"/>
      <c r="C139" s="447"/>
      <c r="D139" s="450"/>
      <c r="E139" s="51"/>
      <c r="F139" s="50"/>
      <c r="G139" s="446"/>
      <c r="H139" s="447"/>
      <c r="I139" s="447"/>
      <c r="J139" s="615"/>
      <c r="K139" s="2">
        <f t="shared" si="6"/>
        <v>6</v>
      </c>
      <c r="L139" s="2" t="str">
        <f t="shared" si="7"/>
        <v>Yes</v>
      </c>
    </row>
    <row r="140" spans="1:12" ht="15" customHeight="1" x14ac:dyDescent="0.2">
      <c r="A140" s="614"/>
      <c r="B140" s="447"/>
      <c r="C140" s="447"/>
      <c r="D140" s="450"/>
      <c r="E140" s="51"/>
      <c r="F140" s="50"/>
      <c r="G140" s="446"/>
      <c r="H140" s="447"/>
      <c r="I140" s="447"/>
      <c r="J140" s="615"/>
      <c r="K140" s="2">
        <f t="shared" si="6"/>
        <v>6</v>
      </c>
      <c r="L140" s="2" t="str">
        <f t="shared" si="7"/>
        <v>Yes</v>
      </c>
    </row>
    <row r="141" spans="1:12" ht="15" customHeight="1" x14ac:dyDescent="0.2">
      <c r="A141" s="614"/>
      <c r="B141" s="447"/>
      <c r="C141" s="447"/>
      <c r="D141" s="450"/>
      <c r="E141" s="51"/>
      <c r="F141" s="50"/>
      <c r="G141" s="446"/>
      <c r="H141" s="447"/>
      <c r="I141" s="447"/>
      <c r="J141" s="615"/>
      <c r="K141" s="2">
        <f t="shared" si="6"/>
        <v>6</v>
      </c>
      <c r="L141" s="2" t="str">
        <f t="shared" si="7"/>
        <v>Yes</v>
      </c>
    </row>
    <row r="142" spans="1:12" ht="15" customHeight="1" x14ac:dyDescent="0.2">
      <c r="A142" s="618" t="s">
        <v>45</v>
      </c>
      <c r="B142" s="461"/>
      <c r="C142" s="461"/>
      <c r="D142" s="461"/>
      <c r="E142" s="462"/>
      <c r="F142" s="463">
        <f>SUM(F117:F141)</f>
        <v>261667.21</v>
      </c>
      <c r="G142" s="464"/>
      <c r="H142" s="464"/>
      <c r="I142" s="464"/>
      <c r="J142" s="619"/>
      <c r="L142" s="2">
        <f>COUNTIF(L117:L141,"Yes")</f>
        <v>25</v>
      </c>
    </row>
    <row r="143" spans="1:12" ht="15" customHeight="1" x14ac:dyDescent="0.2">
      <c r="A143" s="620"/>
      <c r="B143" s="486"/>
      <c r="C143" s="486"/>
      <c r="D143" s="486"/>
      <c r="E143" s="486"/>
      <c r="F143" s="486"/>
      <c r="G143" s="486"/>
      <c r="H143" s="486"/>
      <c r="I143" s="486"/>
      <c r="J143" s="621"/>
    </row>
    <row r="144" spans="1:12" ht="34.5" customHeight="1" x14ac:dyDescent="0.2">
      <c r="A144" s="622" t="s">
        <v>9</v>
      </c>
      <c r="B144" s="458"/>
      <c r="C144" s="458"/>
      <c r="D144" s="458"/>
      <c r="E144" s="458"/>
      <c r="F144" s="458"/>
      <c r="G144" s="458"/>
      <c r="H144" s="458"/>
      <c r="I144" s="458"/>
      <c r="J144" s="623"/>
    </row>
    <row r="145" spans="1:12" ht="18" customHeight="1" x14ac:dyDescent="0.2">
      <c r="A145" s="622" t="s">
        <v>114</v>
      </c>
      <c r="B145" s="458"/>
      <c r="C145" s="458"/>
      <c r="D145" s="458"/>
      <c r="E145" s="458"/>
      <c r="F145" s="458"/>
      <c r="G145" s="458"/>
      <c r="H145" s="458"/>
      <c r="I145" s="458"/>
      <c r="J145" s="623"/>
    </row>
    <row r="146" spans="1:12" ht="15" customHeight="1" x14ac:dyDescent="0.2">
      <c r="A146" s="624" t="s">
        <v>11</v>
      </c>
      <c r="B146" s="467"/>
      <c r="C146" s="467"/>
      <c r="D146" s="468"/>
      <c r="E146" s="475" t="s">
        <v>115</v>
      </c>
      <c r="F146" s="478" t="s">
        <v>49</v>
      </c>
      <c r="G146" s="479" t="s">
        <v>15</v>
      </c>
      <c r="H146" s="467"/>
      <c r="I146" s="467"/>
      <c r="J146" s="627"/>
    </row>
    <row r="147" spans="1:12" ht="15" customHeight="1" x14ac:dyDescent="0.2">
      <c r="A147" s="625"/>
      <c r="B147" s="470"/>
      <c r="C147" s="470"/>
      <c r="D147" s="471"/>
      <c r="E147" s="476"/>
      <c r="F147" s="476"/>
      <c r="G147" s="481"/>
      <c r="H147" s="470"/>
      <c r="I147" s="470"/>
      <c r="J147" s="628"/>
    </row>
    <row r="148" spans="1:12" ht="15" customHeight="1" x14ac:dyDescent="0.2">
      <c r="A148" s="625"/>
      <c r="B148" s="470"/>
      <c r="C148" s="470"/>
      <c r="D148" s="471"/>
      <c r="E148" s="476"/>
      <c r="F148" s="476"/>
      <c r="G148" s="481"/>
      <c r="H148" s="470"/>
      <c r="I148" s="470"/>
      <c r="J148" s="628"/>
    </row>
    <row r="149" spans="1:12" ht="15" customHeight="1" x14ac:dyDescent="0.2">
      <c r="A149" s="625"/>
      <c r="B149" s="470"/>
      <c r="C149" s="470"/>
      <c r="D149" s="471"/>
      <c r="E149" s="476"/>
      <c r="F149" s="476"/>
      <c r="G149" s="481"/>
      <c r="H149" s="470"/>
      <c r="I149" s="470"/>
      <c r="J149" s="628"/>
    </row>
    <row r="150" spans="1:12" ht="15" customHeight="1" x14ac:dyDescent="0.2">
      <c r="A150" s="625"/>
      <c r="B150" s="470"/>
      <c r="C150" s="470"/>
      <c r="D150" s="471"/>
      <c r="E150" s="476"/>
      <c r="F150" s="476"/>
      <c r="G150" s="481"/>
      <c r="H150" s="470"/>
      <c r="I150" s="470"/>
      <c r="J150" s="628"/>
    </row>
    <row r="151" spans="1:12" ht="14.25" customHeight="1" x14ac:dyDescent="0.2">
      <c r="A151" s="626"/>
      <c r="B151" s="473"/>
      <c r="C151" s="473"/>
      <c r="D151" s="474"/>
      <c r="E151" s="477"/>
      <c r="F151" s="477"/>
      <c r="G151" s="483"/>
      <c r="H151" s="473"/>
      <c r="I151" s="473"/>
      <c r="J151" s="629"/>
    </row>
    <row r="152" spans="1:12" ht="15" customHeight="1" x14ac:dyDescent="0.2">
      <c r="A152" s="614"/>
      <c r="B152" s="447"/>
      <c r="C152" s="447"/>
      <c r="D152" s="450"/>
      <c r="E152" s="51"/>
      <c r="F152" s="50"/>
      <c r="G152" s="446"/>
      <c r="H152" s="447"/>
      <c r="I152" s="447"/>
      <c r="J152" s="615"/>
      <c r="K152" s="2">
        <f t="shared" ref="K152:K176" si="8">COUNTBLANK(E152:J152)</f>
        <v>6</v>
      </c>
      <c r="L152" s="2" t="str">
        <f t="shared" ref="L152:L176" si="9">IF(AND(A152&lt;&gt;"",K152&gt;3),"No","Yes")</f>
        <v>Yes</v>
      </c>
    </row>
    <row r="153" spans="1:12" ht="15" customHeight="1" x14ac:dyDescent="0.2">
      <c r="A153" s="614"/>
      <c r="B153" s="447"/>
      <c r="C153" s="447"/>
      <c r="D153" s="450"/>
      <c r="E153" s="51"/>
      <c r="F153" s="50"/>
      <c r="G153" s="446"/>
      <c r="H153" s="447"/>
      <c r="I153" s="447"/>
      <c r="J153" s="615"/>
      <c r="K153" s="2">
        <f t="shared" si="8"/>
        <v>6</v>
      </c>
      <c r="L153" s="2" t="str">
        <f t="shared" si="9"/>
        <v>Yes</v>
      </c>
    </row>
    <row r="154" spans="1:12" ht="15" customHeight="1" x14ac:dyDescent="0.2">
      <c r="A154" s="614"/>
      <c r="B154" s="447"/>
      <c r="C154" s="447"/>
      <c r="D154" s="450"/>
      <c r="E154" s="51"/>
      <c r="F154" s="50"/>
      <c r="G154" s="446"/>
      <c r="H154" s="447"/>
      <c r="I154" s="447"/>
      <c r="J154" s="615"/>
      <c r="K154" s="2">
        <f t="shared" si="8"/>
        <v>6</v>
      </c>
      <c r="L154" s="2" t="str">
        <f t="shared" si="9"/>
        <v>Yes</v>
      </c>
    </row>
    <row r="155" spans="1:12" ht="15" customHeight="1" x14ac:dyDescent="0.2">
      <c r="A155" s="614"/>
      <c r="B155" s="447"/>
      <c r="C155" s="447"/>
      <c r="D155" s="450"/>
      <c r="E155" s="51"/>
      <c r="F155" s="50"/>
      <c r="G155" s="446"/>
      <c r="H155" s="447"/>
      <c r="I155" s="447"/>
      <c r="J155" s="615"/>
      <c r="K155" s="2">
        <f t="shared" si="8"/>
        <v>6</v>
      </c>
      <c r="L155" s="2" t="str">
        <f t="shared" si="9"/>
        <v>Yes</v>
      </c>
    </row>
    <row r="156" spans="1:12" ht="15" customHeight="1" x14ac:dyDescent="0.2">
      <c r="A156" s="614"/>
      <c r="B156" s="447"/>
      <c r="C156" s="447"/>
      <c r="D156" s="450"/>
      <c r="E156" s="51"/>
      <c r="F156" s="50"/>
      <c r="G156" s="446"/>
      <c r="H156" s="447"/>
      <c r="I156" s="447"/>
      <c r="J156" s="615"/>
      <c r="K156" s="2">
        <f t="shared" si="8"/>
        <v>6</v>
      </c>
      <c r="L156" s="2" t="str">
        <f t="shared" si="9"/>
        <v>Yes</v>
      </c>
    </row>
    <row r="157" spans="1:12" ht="15" customHeight="1" x14ac:dyDescent="0.2">
      <c r="A157" s="614"/>
      <c r="B157" s="447"/>
      <c r="C157" s="447"/>
      <c r="D157" s="450"/>
      <c r="E157" s="51"/>
      <c r="F157" s="50"/>
      <c r="G157" s="446"/>
      <c r="H157" s="447"/>
      <c r="I157" s="447"/>
      <c r="J157" s="615"/>
      <c r="K157" s="2">
        <f t="shared" si="8"/>
        <v>6</v>
      </c>
      <c r="L157" s="2" t="str">
        <f t="shared" si="9"/>
        <v>Yes</v>
      </c>
    </row>
    <row r="158" spans="1:12" ht="15" customHeight="1" x14ac:dyDescent="0.2">
      <c r="A158" s="614"/>
      <c r="B158" s="447"/>
      <c r="C158" s="447"/>
      <c r="D158" s="450"/>
      <c r="E158" s="51"/>
      <c r="F158" s="50"/>
      <c r="G158" s="446"/>
      <c r="H158" s="447"/>
      <c r="I158" s="447"/>
      <c r="J158" s="615"/>
      <c r="K158" s="2">
        <f t="shared" si="8"/>
        <v>6</v>
      </c>
      <c r="L158" s="2" t="str">
        <f t="shared" si="9"/>
        <v>Yes</v>
      </c>
    </row>
    <row r="159" spans="1:12" ht="15" customHeight="1" x14ac:dyDescent="0.2">
      <c r="A159" s="614"/>
      <c r="B159" s="447"/>
      <c r="C159" s="447"/>
      <c r="D159" s="450"/>
      <c r="E159" s="51"/>
      <c r="F159" s="50"/>
      <c r="G159" s="446"/>
      <c r="H159" s="447"/>
      <c r="I159" s="447"/>
      <c r="J159" s="615"/>
      <c r="K159" s="2">
        <f t="shared" si="8"/>
        <v>6</v>
      </c>
      <c r="L159" s="2" t="str">
        <f t="shared" si="9"/>
        <v>Yes</v>
      </c>
    </row>
    <row r="160" spans="1:12" ht="15" customHeight="1" x14ac:dyDescent="0.2">
      <c r="A160" s="614"/>
      <c r="B160" s="447"/>
      <c r="C160" s="447"/>
      <c r="D160" s="450"/>
      <c r="E160" s="51"/>
      <c r="F160" s="50"/>
      <c r="G160" s="446"/>
      <c r="H160" s="447"/>
      <c r="I160" s="447"/>
      <c r="J160" s="615"/>
      <c r="K160" s="2">
        <f t="shared" si="8"/>
        <v>6</v>
      </c>
      <c r="L160" s="2" t="str">
        <f t="shared" si="9"/>
        <v>Yes</v>
      </c>
    </row>
    <row r="161" spans="1:12" ht="15" customHeight="1" x14ac:dyDescent="0.2">
      <c r="A161" s="614"/>
      <c r="B161" s="447"/>
      <c r="C161" s="447"/>
      <c r="D161" s="450"/>
      <c r="E161" s="51"/>
      <c r="F161" s="50"/>
      <c r="G161" s="446"/>
      <c r="H161" s="447"/>
      <c r="I161" s="447"/>
      <c r="J161" s="615"/>
      <c r="K161" s="2">
        <f t="shared" si="8"/>
        <v>6</v>
      </c>
      <c r="L161" s="2" t="str">
        <f t="shared" si="9"/>
        <v>Yes</v>
      </c>
    </row>
    <row r="162" spans="1:12" ht="15" customHeight="1" x14ac:dyDescent="0.2">
      <c r="A162" s="614"/>
      <c r="B162" s="447"/>
      <c r="C162" s="447"/>
      <c r="D162" s="450"/>
      <c r="E162" s="51"/>
      <c r="F162" s="50"/>
      <c r="G162" s="446"/>
      <c r="H162" s="447"/>
      <c r="I162" s="447"/>
      <c r="J162" s="615"/>
      <c r="K162" s="2">
        <f t="shared" si="8"/>
        <v>6</v>
      </c>
      <c r="L162" s="2" t="str">
        <f t="shared" si="9"/>
        <v>Yes</v>
      </c>
    </row>
    <row r="163" spans="1:12" ht="15" customHeight="1" x14ac:dyDescent="0.2">
      <c r="A163" s="614"/>
      <c r="B163" s="447"/>
      <c r="C163" s="447"/>
      <c r="D163" s="450"/>
      <c r="E163" s="51"/>
      <c r="F163" s="50"/>
      <c r="G163" s="446"/>
      <c r="H163" s="447"/>
      <c r="I163" s="447"/>
      <c r="J163" s="615"/>
      <c r="K163" s="2">
        <f t="shared" si="8"/>
        <v>6</v>
      </c>
      <c r="L163" s="2" t="str">
        <f t="shared" si="9"/>
        <v>Yes</v>
      </c>
    </row>
    <row r="164" spans="1:12" ht="15" customHeight="1" x14ac:dyDescent="0.2">
      <c r="A164" s="614"/>
      <c r="B164" s="447"/>
      <c r="C164" s="447"/>
      <c r="D164" s="450"/>
      <c r="E164" s="51"/>
      <c r="F164" s="50"/>
      <c r="G164" s="446"/>
      <c r="H164" s="447"/>
      <c r="I164" s="447"/>
      <c r="J164" s="615"/>
      <c r="K164" s="2">
        <f t="shared" si="8"/>
        <v>6</v>
      </c>
      <c r="L164" s="2" t="str">
        <f t="shared" si="9"/>
        <v>Yes</v>
      </c>
    </row>
    <row r="165" spans="1:12" ht="15" customHeight="1" x14ac:dyDescent="0.2">
      <c r="A165" s="614"/>
      <c r="B165" s="447"/>
      <c r="C165" s="447"/>
      <c r="D165" s="450"/>
      <c r="E165" s="51"/>
      <c r="F165" s="50"/>
      <c r="G165" s="446"/>
      <c r="H165" s="447"/>
      <c r="I165" s="447"/>
      <c r="J165" s="615"/>
      <c r="K165" s="2">
        <f t="shared" si="8"/>
        <v>6</v>
      </c>
      <c r="L165" s="2" t="str">
        <f t="shared" si="9"/>
        <v>Yes</v>
      </c>
    </row>
    <row r="166" spans="1:12" ht="15" customHeight="1" x14ac:dyDescent="0.2">
      <c r="A166" s="614"/>
      <c r="B166" s="447"/>
      <c r="C166" s="447"/>
      <c r="D166" s="450"/>
      <c r="E166" s="51"/>
      <c r="F166" s="50"/>
      <c r="G166" s="446"/>
      <c r="H166" s="447"/>
      <c r="I166" s="447"/>
      <c r="J166" s="615"/>
      <c r="K166" s="2">
        <f t="shared" si="8"/>
        <v>6</v>
      </c>
      <c r="L166" s="2" t="str">
        <f t="shared" si="9"/>
        <v>Yes</v>
      </c>
    </row>
    <row r="167" spans="1:12" ht="15" customHeight="1" x14ac:dyDescent="0.2">
      <c r="A167" s="614"/>
      <c r="B167" s="447"/>
      <c r="C167" s="447"/>
      <c r="D167" s="450"/>
      <c r="E167" s="51"/>
      <c r="F167" s="50"/>
      <c r="G167" s="446"/>
      <c r="H167" s="447"/>
      <c r="I167" s="447"/>
      <c r="J167" s="615"/>
      <c r="K167" s="2">
        <f t="shared" si="8"/>
        <v>6</v>
      </c>
      <c r="L167" s="2" t="str">
        <f t="shared" si="9"/>
        <v>Yes</v>
      </c>
    </row>
    <row r="168" spans="1:12" ht="15" customHeight="1" x14ac:dyDescent="0.2">
      <c r="A168" s="614"/>
      <c r="B168" s="447"/>
      <c r="C168" s="447"/>
      <c r="D168" s="450"/>
      <c r="E168" s="51"/>
      <c r="F168" s="50"/>
      <c r="G168" s="446"/>
      <c r="H168" s="447"/>
      <c r="I168" s="447"/>
      <c r="J168" s="615"/>
      <c r="K168" s="2">
        <f t="shared" si="8"/>
        <v>6</v>
      </c>
      <c r="L168" s="2" t="str">
        <f t="shared" si="9"/>
        <v>Yes</v>
      </c>
    </row>
    <row r="169" spans="1:12" ht="15" customHeight="1" x14ac:dyDescent="0.2">
      <c r="A169" s="614"/>
      <c r="B169" s="447"/>
      <c r="C169" s="447"/>
      <c r="D169" s="450"/>
      <c r="E169" s="51"/>
      <c r="F169" s="50"/>
      <c r="G169" s="446"/>
      <c r="H169" s="447"/>
      <c r="I169" s="447"/>
      <c r="J169" s="615"/>
      <c r="K169" s="2">
        <f t="shared" si="8"/>
        <v>6</v>
      </c>
      <c r="L169" s="2" t="str">
        <f t="shared" si="9"/>
        <v>Yes</v>
      </c>
    </row>
    <row r="170" spans="1:12" ht="15" customHeight="1" x14ac:dyDescent="0.2">
      <c r="A170" s="614"/>
      <c r="B170" s="447"/>
      <c r="C170" s="447"/>
      <c r="D170" s="450"/>
      <c r="E170" s="51"/>
      <c r="F170" s="50"/>
      <c r="G170" s="446"/>
      <c r="H170" s="447"/>
      <c r="I170" s="447"/>
      <c r="J170" s="615"/>
      <c r="K170" s="2">
        <f t="shared" si="8"/>
        <v>6</v>
      </c>
      <c r="L170" s="2" t="str">
        <f t="shared" si="9"/>
        <v>Yes</v>
      </c>
    </row>
    <row r="171" spans="1:12" ht="15" customHeight="1" x14ac:dyDescent="0.2">
      <c r="A171" s="614"/>
      <c r="B171" s="447"/>
      <c r="C171" s="447"/>
      <c r="D171" s="450"/>
      <c r="E171" s="51"/>
      <c r="F171" s="50"/>
      <c r="G171" s="446"/>
      <c r="H171" s="447"/>
      <c r="I171" s="447"/>
      <c r="J171" s="615"/>
      <c r="K171" s="2">
        <f t="shared" si="8"/>
        <v>6</v>
      </c>
      <c r="L171" s="2" t="str">
        <f t="shared" si="9"/>
        <v>Yes</v>
      </c>
    </row>
    <row r="172" spans="1:12" ht="15" customHeight="1" x14ac:dyDescent="0.2">
      <c r="A172" s="614"/>
      <c r="B172" s="447"/>
      <c r="C172" s="447"/>
      <c r="D172" s="450"/>
      <c r="E172" s="51"/>
      <c r="F172" s="50"/>
      <c r="G172" s="446"/>
      <c r="H172" s="447"/>
      <c r="I172" s="447"/>
      <c r="J172" s="615"/>
      <c r="K172" s="2">
        <f t="shared" si="8"/>
        <v>6</v>
      </c>
      <c r="L172" s="2" t="str">
        <f t="shared" si="9"/>
        <v>Yes</v>
      </c>
    </row>
    <row r="173" spans="1:12" ht="15" customHeight="1" x14ac:dyDescent="0.2">
      <c r="A173" s="614"/>
      <c r="B173" s="447"/>
      <c r="C173" s="447"/>
      <c r="D173" s="450"/>
      <c r="E173" s="51"/>
      <c r="F173" s="50"/>
      <c r="G173" s="446"/>
      <c r="H173" s="447"/>
      <c r="I173" s="447"/>
      <c r="J173" s="615"/>
      <c r="K173" s="2">
        <f t="shared" si="8"/>
        <v>6</v>
      </c>
      <c r="L173" s="2" t="str">
        <f t="shared" si="9"/>
        <v>Yes</v>
      </c>
    </row>
    <row r="174" spans="1:12" ht="15" customHeight="1" x14ac:dyDescent="0.2">
      <c r="A174" s="614"/>
      <c r="B174" s="447"/>
      <c r="C174" s="447"/>
      <c r="D174" s="450"/>
      <c r="E174" s="51"/>
      <c r="F174" s="50"/>
      <c r="G174" s="446"/>
      <c r="H174" s="447"/>
      <c r="I174" s="447"/>
      <c r="J174" s="615"/>
      <c r="K174" s="2">
        <f t="shared" si="8"/>
        <v>6</v>
      </c>
      <c r="L174" s="2" t="str">
        <f t="shared" si="9"/>
        <v>Yes</v>
      </c>
    </row>
    <row r="175" spans="1:12" ht="15" customHeight="1" x14ac:dyDescent="0.2">
      <c r="A175" s="614"/>
      <c r="B175" s="447"/>
      <c r="C175" s="447"/>
      <c r="D175" s="450"/>
      <c r="E175" s="51"/>
      <c r="F175" s="50"/>
      <c r="G175" s="446"/>
      <c r="H175" s="447"/>
      <c r="I175" s="447"/>
      <c r="J175" s="615"/>
      <c r="K175" s="2">
        <f t="shared" si="8"/>
        <v>6</v>
      </c>
      <c r="L175" s="2" t="str">
        <f t="shared" si="9"/>
        <v>Yes</v>
      </c>
    </row>
    <row r="176" spans="1:12" ht="15" customHeight="1" x14ac:dyDescent="0.2">
      <c r="A176" s="614"/>
      <c r="B176" s="447"/>
      <c r="C176" s="447"/>
      <c r="D176" s="450"/>
      <c r="E176" s="51"/>
      <c r="F176" s="50"/>
      <c r="G176" s="446"/>
      <c r="H176" s="447"/>
      <c r="I176" s="447"/>
      <c r="J176" s="615"/>
      <c r="K176" s="2">
        <f t="shared" si="8"/>
        <v>6</v>
      </c>
      <c r="L176" s="2" t="str">
        <f t="shared" si="9"/>
        <v>Yes</v>
      </c>
    </row>
    <row r="177" spans="1:12" ht="15" customHeight="1" x14ac:dyDescent="0.2">
      <c r="A177" s="618" t="s">
        <v>46</v>
      </c>
      <c r="B177" s="461"/>
      <c r="C177" s="461"/>
      <c r="D177" s="461"/>
      <c r="E177" s="462"/>
      <c r="F177" s="463">
        <f>SUM(F152:F176)</f>
        <v>0</v>
      </c>
      <c r="G177" s="464"/>
      <c r="H177" s="464"/>
      <c r="I177" s="464"/>
      <c r="J177" s="619"/>
      <c r="L177" s="2">
        <f>COUNTIF(L152:L176,"Yes")</f>
        <v>25</v>
      </c>
    </row>
    <row r="178" spans="1:12" ht="15" customHeight="1" x14ac:dyDescent="0.2">
      <c r="A178" s="620"/>
      <c r="B178" s="486"/>
      <c r="C178" s="486"/>
      <c r="D178" s="486"/>
      <c r="E178" s="486"/>
      <c r="F178" s="486"/>
      <c r="G178" s="486"/>
      <c r="H178" s="486"/>
      <c r="I178" s="486"/>
      <c r="J178" s="621"/>
    </row>
    <row r="179" spans="1:12" ht="18" customHeight="1" x14ac:dyDescent="0.2">
      <c r="A179" s="622" t="s">
        <v>10</v>
      </c>
      <c r="B179" s="458"/>
      <c r="C179" s="458"/>
      <c r="D179" s="458"/>
      <c r="E179" s="458"/>
      <c r="F179" s="458"/>
      <c r="G179" s="458"/>
      <c r="H179" s="458"/>
      <c r="I179" s="458"/>
      <c r="J179" s="623"/>
    </row>
    <row r="180" spans="1:12" ht="18" customHeight="1" x14ac:dyDescent="0.2">
      <c r="A180" s="622" t="s">
        <v>114</v>
      </c>
      <c r="B180" s="458"/>
      <c r="C180" s="458"/>
      <c r="D180" s="458"/>
      <c r="E180" s="458"/>
      <c r="F180" s="458"/>
      <c r="G180" s="458"/>
      <c r="H180" s="458"/>
      <c r="I180" s="458"/>
      <c r="J180" s="623"/>
    </row>
    <row r="181" spans="1:12" ht="15" customHeight="1" x14ac:dyDescent="0.2">
      <c r="A181" s="624" t="s">
        <v>11</v>
      </c>
      <c r="B181" s="467"/>
      <c r="C181" s="467"/>
      <c r="D181" s="468"/>
      <c r="E181" s="475" t="s">
        <v>115</v>
      </c>
      <c r="F181" s="478" t="s">
        <v>49</v>
      </c>
      <c r="G181" s="479" t="s">
        <v>15</v>
      </c>
      <c r="H181" s="467"/>
      <c r="I181" s="467"/>
      <c r="J181" s="627"/>
    </row>
    <row r="182" spans="1:12" ht="15" customHeight="1" x14ac:dyDescent="0.2">
      <c r="A182" s="625"/>
      <c r="B182" s="470"/>
      <c r="C182" s="470"/>
      <c r="D182" s="471"/>
      <c r="E182" s="476"/>
      <c r="F182" s="476"/>
      <c r="G182" s="481"/>
      <c r="H182" s="470"/>
      <c r="I182" s="470"/>
      <c r="J182" s="628"/>
    </row>
    <row r="183" spans="1:12" ht="15" customHeight="1" x14ac:dyDescent="0.2">
      <c r="A183" s="625"/>
      <c r="B183" s="470"/>
      <c r="C183" s="470"/>
      <c r="D183" s="471"/>
      <c r="E183" s="476"/>
      <c r="F183" s="476"/>
      <c r="G183" s="481"/>
      <c r="H183" s="470"/>
      <c r="I183" s="470"/>
      <c r="J183" s="628"/>
    </row>
    <row r="184" spans="1:12" ht="15" customHeight="1" x14ac:dyDescent="0.2">
      <c r="A184" s="625"/>
      <c r="B184" s="470"/>
      <c r="C184" s="470"/>
      <c r="D184" s="471"/>
      <c r="E184" s="476"/>
      <c r="F184" s="476"/>
      <c r="G184" s="481"/>
      <c r="H184" s="470"/>
      <c r="I184" s="470"/>
      <c r="J184" s="628"/>
    </row>
    <row r="185" spans="1:12" ht="15" customHeight="1" x14ac:dyDescent="0.2">
      <c r="A185" s="625"/>
      <c r="B185" s="470"/>
      <c r="C185" s="470"/>
      <c r="D185" s="471"/>
      <c r="E185" s="476"/>
      <c r="F185" s="476"/>
      <c r="G185" s="481"/>
      <c r="H185" s="470"/>
      <c r="I185" s="470"/>
      <c r="J185" s="628"/>
    </row>
    <row r="186" spans="1:12" ht="14.25" customHeight="1" x14ac:dyDescent="0.2">
      <c r="A186" s="626"/>
      <c r="B186" s="473"/>
      <c r="C186" s="473"/>
      <c r="D186" s="474"/>
      <c r="E186" s="477"/>
      <c r="F186" s="477"/>
      <c r="G186" s="483"/>
      <c r="H186" s="473"/>
      <c r="I186" s="473"/>
      <c r="J186" s="629"/>
    </row>
    <row r="187" spans="1:12" ht="15" customHeight="1" x14ac:dyDescent="0.2">
      <c r="A187" s="449" t="s">
        <v>280</v>
      </c>
      <c r="B187" s="447"/>
      <c r="C187" s="447"/>
      <c r="D187" s="450"/>
      <c r="E187" s="51" t="s">
        <v>12</v>
      </c>
      <c r="F187" s="50">
        <v>11500</v>
      </c>
      <c r="G187" s="446" t="s">
        <v>281</v>
      </c>
      <c r="H187" s="447"/>
      <c r="I187" s="447"/>
      <c r="J187" s="448"/>
      <c r="K187" s="2">
        <f t="shared" ref="K187:K211" si="10">COUNTBLANK(E187:J187)</f>
        <v>3</v>
      </c>
      <c r="L187" s="2" t="str">
        <f t="shared" ref="L187:L211" si="11">IF(AND(A187&lt;&gt;"",K187&gt;3),"No","Yes")</f>
        <v>Yes</v>
      </c>
    </row>
    <row r="188" spans="1:12" ht="15" customHeight="1" x14ac:dyDescent="0.2">
      <c r="A188" s="614"/>
      <c r="B188" s="447"/>
      <c r="C188" s="447"/>
      <c r="D188" s="450"/>
      <c r="E188" s="51"/>
      <c r="F188" s="50"/>
      <c r="G188" s="446"/>
      <c r="H188" s="447"/>
      <c r="I188" s="447"/>
      <c r="J188" s="615"/>
      <c r="K188" s="2">
        <f t="shared" si="10"/>
        <v>6</v>
      </c>
      <c r="L188" s="2" t="str">
        <f t="shared" si="11"/>
        <v>Yes</v>
      </c>
    </row>
    <row r="189" spans="1:12" ht="15" customHeight="1" x14ac:dyDescent="0.2">
      <c r="A189" s="614"/>
      <c r="B189" s="447"/>
      <c r="C189" s="447"/>
      <c r="D189" s="450"/>
      <c r="E189" s="51"/>
      <c r="F189" s="50"/>
      <c r="G189" s="446"/>
      <c r="H189" s="447"/>
      <c r="I189" s="447"/>
      <c r="J189" s="615"/>
      <c r="K189" s="2">
        <f t="shared" si="10"/>
        <v>6</v>
      </c>
      <c r="L189" s="2" t="str">
        <f t="shared" si="11"/>
        <v>Yes</v>
      </c>
    </row>
    <row r="190" spans="1:12" ht="15" customHeight="1" x14ac:dyDescent="0.2">
      <c r="A190" s="614"/>
      <c r="B190" s="447"/>
      <c r="C190" s="447"/>
      <c r="D190" s="450"/>
      <c r="E190" s="51"/>
      <c r="F190" s="50"/>
      <c r="G190" s="446"/>
      <c r="H190" s="447"/>
      <c r="I190" s="447"/>
      <c r="J190" s="615"/>
      <c r="K190" s="2">
        <f t="shared" si="10"/>
        <v>6</v>
      </c>
      <c r="L190" s="2" t="str">
        <f t="shared" si="11"/>
        <v>Yes</v>
      </c>
    </row>
    <row r="191" spans="1:12" ht="15" customHeight="1" x14ac:dyDescent="0.2">
      <c r="A191" s="614"/>
      <c r="B191" s="447"/>
      <c r="C191" s="447"/>
      <c r="D191" s="450"/>
      <c r="E191" s="51"/>
      <c r="F191" s="50"/>
      <c r="G191" s="446"/>
      <c r="H191" s="447"/>
      <c r="I191" s="447"/>
      <c r="J191" s="615"/>
      <c r="K191" s="2">
        <f t="shared" si="10"/>
        <v>6</v>
      </c>
      <c r="L191" s="2" t="str">
        <f t="shared" si="11"/>
        <v>Yes</v>
      </c>
    </row>
    <row r="192" spans="1:12" ht="15" customHeight="1" x14ac:dyDescent="0.2">
      <c r="A192" s="614"/>
      <c r="B192" s="447"/>
      <c r="C192" s="447"/>
      <c r="D192" s="450"/>
      <c r="E192" s="51"/>
      <c r="F192" s="50"/>
      <c r="G192" s="446"/>
      <c r="H192" s="447"/>
      <c r="I192" s="447"/>
      <c r="J192" s="615"/>
      <c r="K192" s="2">
        <f t="shared" si="10"/>
        <v>6</v>
      </c>
      <c r="L192" s="2" t="str">
        <f t="shared" si="11"/>
        <v>Yes</v>
      </c>
    </row>
    <row r="193" spans="1:12" ht="15" customHeight="1" x14ac:dyDescent="0.2">
      <c r="A193" s="614"/>
      <c r="B193" s="447"/>
      <c r="C193" s="447"/>
      <c r="D193" s="450"/>
      <c r="E193" s="51"/>
      <c r="F193" s="50"/>
      <c r="G193" s="446"/>
      <c r="H193" s="447"/>
      <c r="I193" s="447"/>
      <c r="J193" s="615"/>
      <c r="K193" s="2">
        <f t="shared" si="10"/>
        <v>6</v>
      </c>
      <c r="L193" s="2" t="str">
        <f t="shared" si="11"/>
        <v>Yes</v>
      </c>
    </row>
    <row r="194" spans="1:12" ht="15" customHeight="1" x14ac:dyDescent="0.2">
      <c r="A194" s="614"/>
      <c r="B194" s="447"/>
      <c r="C194" s="447"/>
      <c r="D194" s="450"/>
      <c r="E194" s="51"/>
      <c r="F194" s="50"/>
      <c r="G194" s="446"/>
      <c r="H194" s="447"/>
      <c r="I194" s="447"/>
      <c r="J194" s="615"/>
      <c r="K194" s="2">
        <f t="shared" si="10"/>
        <v>6</v>
      </c>
      <c r="L194" s="2" t="str">
        <f t="shared" si="11"/>
        <v>Yes</v>
      </c>
    </row>
    <row r="195" spans="1:12" ht="15" customHeight="1" x14ac:dyDescent="0.2">
      <c r="A195" s="614"/>
      <c r="B195" s="447"/>
      <c r="C195" s="447"/>
      <c r="D195" s="450"/>
      <c r="E195" s="51"/>
      <c r="F195" s="50"/>
      <c r="G195" s="446"/>
      <c r="H195" s="447"/>
      <c r="I195" s="447"/>
      <c r="J195" s="615"/>
      <c r="K195" s="2">
        <f t="shared" si="10"/>
        <v>6</v>
      </c>
      <c r="L195" s="2" t="str">
        <f t="shared" si="11"/>
        <v>Yes</v>
      </c>
    </row>
    <row r="196" spans="1:12" ht="15" customHeight="1" x14ac:dyDescent="0.2">
      <c r="A196" s="614"/>
      <c r="B196" s="447"/>
      <c r="C196" s="447"/>
      <c r="D196" s="450"/>
      <c r="E196" s="51"/>
      <c r="F196" s="50"/>
      <c r="G196" s="446"/>
      <c r="H196" s="447"/>
      <c r="I196" s="447"/>
      <c r="J196" s="615"/>
      <c r="K196" s="2">
        <f t="shared" si="10"/>
        <v>6</v>
      </c>
      <c r="L196" s="2" t="str">
        <f t="shared" si="11"/>
        <v>Yes</v>
      </c>
    </row>
    <row r="197" spans="1:12" ht="15" customHeight="1" x14ac:dyDescent="0.2">
      <c r="A197" s="614"/>
      <c r="B197" s="447"/>
      <c r="C197" s="447"/>
      <c r="D197" s="450"/>
      <c r="E197" s="51"/>
      <c r="F197" s="50"/>
      <c r="G197" s="446"/>
      <c r="H197" s="447"/>
      <c r="I197" s="447"/>
      <c r="J197" s="615"/>
      <c r="K197" s="2">
        <f t="shared" si="10"/>
        <v>6</v>
      </c>
      <c r="L197" s="2" t="str">
        <f t="shared" si="11"/>
        <v>Yes</v>
      </c>
    </row>
    <row r="198" spans="1:12" ht="15" customHeight="1" x14ac:dyDescent="0.2">
      <c r="A198" s="614"/>
      <c r="B198" s="447"/>
      <c r="C198" s="447"/>
      <c r="D198" s="450"/>
      <c r="E198" s="51"/>
      <c r="F198" s="50"/>
      <c r="G198" s="446"/>
      <c r="H198" s="447"/>
      <c r="I198" s="447"/>
      <c r="J198" s="615"/>
      <c r="K198" s="2">
        <f t="shared" si="10"/>
        <v>6</v>
      </c>
      <c r="L198" s="2" t="str">
        <f t="shared" si="11"/>
        <v>Yes</v>
      </c>
    </row>
    <row r="199" spans="1:12" ht="15" customHeight="1" x14ac:dyDescent="0.2">
      <c r="A199" s="614"/>
      <c r="B199" s="447"/>
      <c r="C199" s="447"/>
      <c r="D199" s="450"/>
      <c r="E199" s="51"/>
      <c r="F199" s="50"/>
      <c r="G199" s="446"/>
      <c r="H199" s="447"/>
      <c r="I199" s="447"/>
      <c r="J199" s="615"/>
      <c r="K199" s="2">
        <f t="shared" si="10"/>
        <v>6</v>
      </c>
      <c r="L199" s="2" t="str">
        <f t="shared" si="11"/>
        <v>Yes</v>
      </c>
    </row>
    <row r="200" spans="1:12" ht="15" customHeight="1" x14ac:dyDescent="0.2">
      <c r="A200" s="614"/>
      <c r="B200" s="447"/>
      <c r="C200" s="447"/>
      <c r="D200" s="450"/>
      <c r="E200" s="51"/>
      <c r="F200" s="50"/>
      <c r="G200" s="446"/>
      <c r="H200" s="447"/>
      <c r="I200" s="447"/>
      <c r="J200" s="615"/>
      <c r="K200" s="2">
        <f t="shared" si="10"/>
        <v>6</v>
      </c>
      <c r="L200" s="2" t="str">
        <f t="shared" si="11"/>
        <v>Yes</v>
      </c>
    </row>
    <row r="201" spans="1:12" ht="15" customHeight="1" x14ac:dyDescent="0.2">
      <c r="A201" s="614"/>
      <c r="B201" s="447"/>
      <c r="C201" s="447"/>
      <c r="D201" s="450"/>
      <c r="E201" s="51"/>
      <c r="F201" s="50"/>
      <c r="G201" s="446"/>
      <c r="H201" s="447"/>
      <c r="I201" s="447"/>
      <c r="J201" s="615"/>
      <c r="K201" s="2">
        <f t="shared" si="10"/>
        <v>6</v>
      </c>
      <c r="L201" s="2" t="str">
        <f t="shared" si="11"/>
        <v>Yes</v>
      </c>
    </row>
    <row r="202" spans="1:12" ht="15" customHeight="1" x14ac:dyDescent="0.2">
      <c r="A202" s="614"/>
      <c r="B202" s="447"/>
      <c r="C202" s="447"/>
      <c r="D202" s="450"/>
      <c r="E202" s="51"/>
      <c r="F202" s="50"/>
      <c r="G202" s="446"/>
      <c r="H202" s="447"/>
      <c r="I202" s="447"/>
      <c r="J202" s="615"/>
      <c r="K202" s="2">
        <f t="shared" si="10"/>
        <v>6</v>
      </c>
      <c r="L202" s="2" t="str">
        <f t="shared" si="11"/>
        <v>Yes</v>
      </c>
    </row>
    <row r="203" spans="1:12" ht="15" customHeight="1" x14ac:dyDescent="0.2">
      <c r="A203" s="614"/>
      <c r="B203" s="447"/>
      <c r="C203" s="447"/>
      <c r="D203" s="450"/>
      <c r="E203" s="51"/>
      <c r="F203" s="50"/>
      <c r="G203" s="446"/>
      <c r="H203" s="447"/>
      <c r="I203" s="447"/>
      <c r="J203" s="615"/>
      <c r="K203" s="2">
        <f t="shared" si="10"/>
        <v>6</v>
      </c>
      <c r="L203" s="2" t="str">
        <f t="shared" si="11"/>
        <v>Yes</v>
      </c>
    </row>
    <row r="204" spans="1:12" ht="15" customHeight="1" x14ac:dyDescent="0.2">
      <c r="A204" s="614"/>
      <c r="B204" s="447"/>
      <c r="C204" s="447"/>
      <c r="D204" s="450"/>
      <c r="E204" s="51"/>
      <c r="F204" s="50"/>
      <c r="G204" s="446"/>
      <c r="H204" s="447"/>
      <c r="I204" s="447"/>
      <c r="J204" s="615"/>
      <c r="K204" s="2">
        <f t="shared" si="10"/>
        <v>6</v>
      </c>
      <c r="L204" s="2" t="str">
        <f t="shared" si="11"/>
        <v>Yes</v>
      </c>
    </row>
    <row r="205" spans="1:12" ht="15" customHeight="1" x14ac:dyDescent="0.2">
      <c r="A205" s="614"/>
      <c r="B205" s="447"/>
      <c r="C205" s="447"/>
      <c r="D205" s="450"/>
      <c r="E205" s="51"/>
      <c r="F205" s="50"/>
      <c r="G205" s="446"/>
      <c r="H205" s="447"/>
      <c r="I205" s="447"/>
      <c r="J205" s="615"/>
      <c r="K205" s="2">
        <f t="shared" si="10"/>
        <v>6</v>
      </c>
      <c r="L205" s="2" t="str">
        <f t="shared" si="11"/>
        <v>Yes</v>
      </c>
    </row>
    <row r="206" spans="1:12" ht="15" customHeight="1" x14ac:dyDescent="0.2">
      <c r="A206" s="614"/>
      <c r="B206" s="447"/>
      <c r="C206" s="447"/>
      <c r="D206" s="450"/>
      <c r="E206" s="51"/>
      <c r="F206" s="50"/>
      <c r="G206" s="446"/>
      <c r="H206" s="447"/>
      <c r="I206" s="447"/>
      <c r="J206" s="615"/>
      <c r="K206" s="2">
        <f t="shared" si="10"/>
        <v>6</v>
      </c>
      <c r="L206" s="2" t="str">
        <f t="shared" si="11"/>
        <v>Yes</v>
      </c>
    </row>
    <row r="207" spans="1:12" ht="15" customHeight="1" x14ac:dyDescent="0.2">
      <c r="A207" s="614"/>
      <c r="B207" s="447"/>
      <c r="C207" s="447"/>
      <c r="D207" s="450"/>
      <c r="E207" s="51"/>
      <c r="F207" s="50"/>
      <c r="G207" s="446"/>
      <c r="H207" s="447"/>
      <c r="I207" s="447"/>
      <c r="J207" s="615"/>
      <c r="K207" s="2">
        <f t="shared" si="10"/>
        <v>6</v>
      </c>
      <c r="L207" s="2" t="str">
        <f t="shared" si="11"/>
        <v>Yes</v>
      </c>
    </row>
    <row r="208" spans="1:12" ht="15" customHeight="1" x14ac:dyDescent="0.2">
      <c r="A208" s="614"/>
      <c r="B208" s="447"/>
      <c r="C208" s="447"/>
      <c r="D208" s="450"/>
      <c r="E208" s="51"/>
      <c r="F208" s="50"/>
      <c r="G208" s="446"/>
      <c r="H208" s="447"/>
      <c r="I208" s="447"/>
      <c r="J208" s="615"/>
      <c r="K208" s="2">
        <f t="shared" si="10"/>
        <v>6</v>
      </c>
      <c r="L208" s="2" t="str">
        <f t="shared" si="11"/>
        <v>Yes</v>
      </c>
    </row>
    <row r="209" spans="1:12" ht="15" customHeight="1" x14ac:dyDescent="0.2">
      <c r="A209" s="614"/>
      <c r="B209" s="447"/>
      <c r="C209" s="447"/>
      <c r="D209" s="450"/>
      <c r="E209" s="51"/>
      <c r="F209" s="50"/>
      <c r="G209" s="446"/>
      <c r="H209" s="447"/>
      <c r="I209" s="447"/>
      <c r="J209" s="615"/>
      <c r="K209" s="2">
        <f t="shared" si="10"/>
        <v>6</v>
      </c>
      <c r="L209" s="2" t="str">
        <f t="shared" si="11"/>
        <v>Yes</v>
      </c>
    </row>
    <row r="210" spans="1:12" ht="15" customHeight="1" x14ac:dyDescent="0.2">
      <c r="A210" s="614"/>
      <c r="B210" s="447"/>
      <c r="C210" s="447"/>
      <c r="D210" s="450"/>
      <c r="E210" s="51"/>
      <c r="F210" s="50"/>
      <c r="G210" s="446"/>
      <c r="H210" s="447"/>
      <c r="I210" s="447"/>
      <c r="J210" s="615"/>
      <c r="K210" s="2">
        <f t="shared" si="10"/>
        <v>6</v>
      </c>
      <c r="L210" s="2" t="str">
        <f t="shared" si="11"/>
        <v>Yes</v>
      </c>
    </row>
    <row r="211" spans="1:12" ht="15" customHeight="1" x14ac:dyDescent="0.2">
      <c r="A211" s="614"/>
      <c r="B211" s="447"/>
      <c r="C211" s="447"/>
      <c r="D211" s="450"/>
      <c r="E211" s="51"/>
      <c r="F211" s="50"/>
      <c r="G211" s="446"/>
      <c r="H211" s="447"/>
      <c r="I211" s="447"/>
      <c r="J211" s="615"/>
      <c r="K211" s="2">
        <f t="shared" si="10"/>
        <v>6</v>
      </c>
      <c r="L211" s="2" t="str">
        <f t="shared" si="11"/>
        <v>Yes</v>
      </c>
    </row>
    <row r="212" spans="1:12" ht="15" customHeight="1" thickBot="1" x14ac:dyDescent="0.25">
      <c r="A212" s="616" t="s">
        <v>47</v>
      </c>
      <c r="B212" s="452"/>
      <c r="C212" s="452"/>
      <c r="D212" s="452"/>
      <c r="E212" s="453"/>
      <c r="F212" s="454">
        <f>SUM(F187:F211)</f>
        <v>11500</v>
      </c>
      <c r="G212" s="455"/>
      <c r="H212" s="455"/>
      <c r="I212" s="455"/>
      <c r="J212" s="617"/>
      <c r="L212" s="2">
        <f>COUNTIF(L187:L211,"Yes")</f>
        <v>25</v>
      </c>
    </row>
    <row r="213" spans="1:12" ht="15.75" thickTop="1" x14ac:dyDescent="0.2">
      <c r="A213" s="620"/>
      <c r="B213" s="486"/>
      <c r="C213" s="486"/>
      <c r="D213" s="486"/>
      <c r="E213" s="486"/>
      <c r="F213" s="486"/>
      <c r="G213" s="486"/>
      <c r="H213" s="486"/>
      <c r="I213" s="486"/>
      <c r="J213" s="621"/>
    </row>
    <row r="214" spans="1:12" ht="18" customHeight="1" x14ac:dyDescent="0.2">
      <c r="A214" s="622" t="s">
        <v>129</v>
      </c>
      <c r="B214" s="458"/>
      <c r="C214" s="458"/>
      <c r="D214" s="458"/>
      <c r="E214" s="458"/>
      <c r="F214" s="458"/>
      <c r="G214" s="458"/>
      <c r="H214" s="458"/>
      <c r="I214" s="458"/>
      <c r="J214" s="623"/>
    </row>
    <row r="215" spans="1:12" ht="18" customHeight="1" x14ac:dyDescent="0.2">
      <c r="A215" s="622" t="s">
        <v>114</v>
      </c>
      <c r="B215" s="458"/>
      <c r="C215" s="458"/>
      <c r="D215" s="458"/>
      <c r="E215" s="458"/>
      <c r="F215" s="458"/>
      <c r="G215" s="458"/>
      <c r="H215" s="458"/>
      <c r="I215" s="458"/>
      <c r="J215" s="623"/>
    </row>
    <row r="216" spans="1:12" x14ac:dyDescent="0.2">
      <c r="A216" s="624" t="s">
        <v>11</v>
      </c>
      <c r="B216" s="467"/>
      <c r="C216" s="467"/>
      <c r="D216" s="468"/>
      <c r="E216" s="475" t="s">
        <v>115</v>
      </c>
      <c r="F216" s="478" t="s">
        <v>49</v>
      </c>
      <c r="G216" s="479" t="s">
        <v>15</v>
      </c>
      <c r="H216" s="467"/>
      <c r="I216" s="467"/>
      <c r="J216" s="627"/>
    </row>
    <row r="217" spans="1:12" x14ac:dyDescent="0.2">
      <c r="A217" s="625"/>
      <c r="B217" s="470"/>
      <c r="C217" s="470"/>
      <c r="D217" s="471"/>
      <c r="E217" s="476"/>
      <c r="F217" s="476"/>
      <c r="G217" s="481"/>
      <c r="H217" s="470"/>
      <c r="I217" s="470"/>
      <c r="J217" s="628"/>
    </row>
    <row r="218" spans="1:12" x14ac:dyDescent="0.2">
      <c r="A218" s="625"/>
      <c r="B218" s="470"/>
      <c r="C218" s="470"/>
      <c r="D218" s="471"/>
      <c r="E218" s="476"/>
      <c r="F218" s="476"/>
      <c r="G218" s="481"/>
      <c r="H218" s="470"/>
      <c r="I218" s="470"/>
      <c r="J218" s="628"/>
    </row>
    <row r="219" spans="1:12" x14ac:dyDescent="0.2">
      <c r="A219" s="625"/>
      <c r="B219" s="470"/>
      <c r="C219" s="470"/>
      <c r="D219" s="471"/>
      <c r="E219" s="476"/>
      <c r="F219" s="476"/>
      <c r="G219" s="481"/>
      <c r="H219" s="470"/>
      <c r="I219" s="470"/>
      <c r="J219" s="628"/>
    </row>
    <row r="220" spans="1:12" x14ac:dyDescent="0.2">
      <c r="A220" s="625"/>
      <c r="B220" s="470"/>
      <c r="C220" s="470"/>
      <c r="D220" s="471"/>
      <c r="E220" s="476"/>
      <c r="F220" s="476"/>
      <c r="G220" s="481"/>
      <c r="H220" s="470"/>
      <c r="I220" s="470"/>
      <c r="J220" s="628"/>
    </row>
    <row r="221" spans="1:12" x14ac:dyDescent="0.2">
      <c r="A221" s="626"/>
      <c r="B221" s="473"/>
      <c r="C221" s="473"/>
      <c r="D221" s="474"/>
      <c r="E221" s="477"/>
      <c r="F221" s="477"/>
      <c r="G221" s="483"/>
      <c r="H221" s="473"/>
      <c r="I221" s="473"/>
      <c r="J221" s="629"/>
    </row>
    <row r="222" spans="1:12" ht="15" customHeight="1" x14ac:dyDescent="0.2">
      <c r="A222" s="614"/>
      <c r="B222" s="447"/>
      <c r="C222" s="447"/>
      <c r="D222" s="450"/>
      <c r="E222" s="51"/>
      <c r="F222" s="50"/>
      <c r="G222" s="446"/>
      <c r="H222" s="447"/>
      <c r="I222" s="447"/>
      <c r="J222" s="615"/>
    </row>
    <row r="223" spans="1:12" ht="15" customHeight="1" x14ac:dyDescent="0.2">
      <c r="A223" s="614"/>
      <c r="B223" s="447"/>
      <c r="C223" s="447"/>
      <c r="D223" s="450"/>
      <c r="E223" s="51"/>
      <c r="F223" s="50"/>
      <c r="G223" s="446"/>
      <c r="H223" s="447"/>
      <c r="I223" s="447"/>
      <c r="J223" s="615"/>
    </row>
    <row r="224" spans="1:12" ht="15" customHeight="1" x14ac:dyDescent="0.2">
      <c r="A224" s="614"/>
      <c r="B224" s="447"/>
      <c r="C224" s="447"/>
      <c r="D224" s="450"/>
      <c r="E224" s="51"/>
      <c r="F224" s="50"/>
      <c r="G224" s="446"/>
      <c r="H224" s="447"/>
      <c r="I224" s="447"/>
      <c r="J224" s="615"/>
    </row>
    <row r="225" spans="1:10" ht="15" customHeight="1" x14ac:dyDescent="0.2">
      <c r="A225" s="614"/>
      <c r="B225" s="447"/>
      <c r="C225" s="447"/>
      <c r="D225" s="450"/>
      <c r="E225" s="51"/>
      <c r="F225" s="50"/>
      <c r="G225" s="446"/>
      <c r="H225" s="447"/>
      <c r="I225" s="447"/>
      <c r="J225" s="615"/>
    </row>
    <row r="226" spans="1:10" ht="15" customHeight="1" x14ac:dyDescent="0.2">
      <c r="A226" s="614"/>
      <c r="B226" s="447"/>
      <c r="C226" s="447"/>
      <c r="D226" s="450"/>
      <c r="E226" s="51"/>
      <c r="F226" s="50"/>
      <c r="G226" s="446"/>
      <c r="H226" s="447"/>
      <c r="I226" s="447"/>
      <c r="J226" s="615"/>
    </row>
    <row r="227" spans="1:10" ht="15" customHeight="1" x14ac:dyDescent="0.2">
      <c r="A227" s="614"/>
      <c r="B227" s="447"/>
      <c r="C227" s="447"/>
      <c r="D227" s="450"/>
      <c r="E227" s="51"/>
      <c r="F227" s="50"/>
      <c r="G227" s="446"/>
      <c r="H227" s="447"/>
      <c r="I227" s="447"/>
      <c r="J227" s="615"/>
    </row>
    <row r="228" spans="1:10" ht="15" customHeight="1" x14ac:dyDescent="0.2">
      <c r="A228" s="614"/>
      <c r="B228" s="447"/>
      <c r="C228" s="447"/>
      <c r="D228" s="450"/>
      <c r="E228" s="51"/>
      <c r="F228" s="50"/>
      <c r="G228" s="446"/>
      <c r="H228" s="447"/>
      <c r="I228" s="447"/>
      <c r="J228" s="615"/>
    </row>
    <row r="229" spans="1:10" ht="15" customHeight="1" x14ac:dyDescent="0.2">
      <c r="A229" s="614"/>
      <c r="B229" s="447"/>
      <c r="C229" s="447"/>
      <c r="D229" s="450"/>
      <c r="E229" s="51"/>
      <c r="F229" s="50"/>
      <c r="G229" s="446"/>
      <c r="H229" s="447"/>
      <c r="I229" s="447"/>
      <c r="J229" s="615"/>
    </row>
    <row r="230" spans="1:10" ht="15" customHeight="1" x14ac:dyDescent="0.2">
      <c r="A230" s="614"/>
      <c r="B230" s="447"/>
      <c r="C230" s="447"/>
      <c r="D230" s="450"/>
      <c r="E230" s="51"/>
      <c r="F230" s="50"/>
      <c r="G230" s="446"/>
      <c r="H230" s="447"/>
      <c r="I230" s="447"/>
      <c r="J230" s="615"/>
    </row>
    <row r="231" spans="1:10" ht="15" customHeight="1" x14ac:dyDescent="0.2">
      <c r="A231" s="614"/>
      <c r="B231" s="447"/>
      <c r="C231" s="447"/>
      <c r="D231" s="450"/>
      <c r="E231" s="51"/>
      <c r="F231" s="50"/>
      <c r="G231" s="446"/>
      <c r="H231" s="447"/>
      <c r="I231" s="447"/>
      <c r="J231" s="615"/>
    </row>
    <row r="232" spans="1:10" ht="15" customHeight="1" x14ac:dyDescent="0.2">
      <c r="A232" s="614"/>
      <c r="B232" s="447"/>
      <c r="C232" s="447"/>
      <c r="D232" s="450"/>
      <c r="E232" s="51"/>
      <c r="F232" s="50"/>
      <c r="G232" s="446"/>
      <c r="H232" s="447"/>
      <c r="I232" s="447"/>
      <c r="J232" s="615"/>
    </row>
    <row r="233" spans="1:10" ht="15" customHeight="1" x14ac:dyDescent="0.2">
      <c r="A233" s="614"/>
      <c r="B233" s="447"/>
      <c r="C233" s="447"/>
      <c r="D233" s="450"/>
      <c r="E233" s="51"/>
      <c r="F233" s="50"/>
      <c r="G233" s="446"/>
      <c r="H233" s="447"/>
      <c r="I233" s="447"/>
      <c r="J233" s="615"/>
    </row>
    <row r="234" spans="1:10" ht="15" customHeight="1" x14ac:dyDescent="0.2">
      <c r="A234" s="614"/>
      <c r="B234" s="447"/>
      <c r="C234" s="447"/>
      <c r="D234" s="450"/>
      <c r="E234" s="51"/>
      <c r="F234" s="50"/>
      <c r="G234" s="446"/>
      <c r="H234" s="447"/>
      <c r="I234" s="447"/>
      <c r="J234" s="615"/>
    </row>
    <row r="235" spans="1:10" ht="15" customHeight="1" x14ac:dyDescent="0.2">
      <c r="A235" s="614"/>
      <c r="B235" s="447"/>
      <c r="C235" s="447"/>
      <c r="D235" s="450"/>
      <c r="E235" s="51"/>
      <c r="F235" s="50"/>
      <c r="G235" s="446"/>
      <c r="H235" s="447"/>
      <c r="I235" s="447"/>
      <c r="J235" s="615"/>
    </row>
    <row r="236" spans="1:10" ht="15" customHeight="1" x14ac:dyDescent="0.2">
      <c r="A236" s="614"/>
      <c r="B236" s="447"/>
      <c r="C236" s="447"/>
      <c r="D236" s="450"/>
      <c r="E236" s="51"/>
      <c r="F236" s="50"/>
      <c r="G236" s="446"/>
      <c r="H236" s="447"/>
      <c r="I236" s="447"/>
      <c r="J236" s="615"/>
    </row>
    <row r="237" spans="1:10" ht="15" customHeight="1" x14ac:dyDescent="0.2">
      <c r="A237" s="614"/>
      <c r="B237" s="447"/>
      <c r="C237" s="447"/>
      <c r="D237" s="450"/>
      <c r="E237" s="51"/>
      <c r="F237" s="50"/>
      <c r="G237" s="446"/>
      <c r="H237" s="447"/>
      <c r="I237" s="447"/>
      <c r="J237" s="615"/>
    </row>
    <row r="238" spans="1:10" ht="15" customHeight="1" x14ac:dyDescent="0.2">
      <c r="A238" s="614"/>
      <c r="B238" s="447"/>
      <c r="C238" s="447"/>
      <c r="D238" s="450"/>
      <c r="E238" s="51"/>
      <c r="F238" s="50"/>
      <c r="G238" s="446"/>
      <c r="H238" s="447"/>
      <c r="I238" s="447"/>
      <c r="J238" s="615"/>
    </row>
    <row r="239" spans="1:10" ht="15" customHeight="1" x14ac:dyDescent="0.2">
      <c r="A239" s="614"/>
      <c r="B239" s="447"/>
      <c r="C239" s="447"/>
      <c r="D239" s="450"/>
      <c r="E239" s="51"/>
      <c r="F239" s="50"/>
      <c r="G239" s="446"/>
      <c r="H239" s="447"/>
      <c r="I239" s="447"/>
      <c r="J239" s="615"/>
    </row>
    <row r="240" spans="1:10" ht="15" customHeight="1" x14ac:dyDescent="0.2">
      <c r="A240" s="614"/>
      <c r="B240" s="447"/>
      <c r="C240" s="447"/>
      <c r="D240" s="450"/>
      <c r="E240" s="51"/>
      <c r="F240" s="50"/>
      <c r="G240" s="446"/>
      <c r="H240" s="447"/>
      <c r="I240" s="447"/>
      <c r="J240" s="615"/>
    </row>
    <row r="241" spans="1:10" ht="15" customHeight="1" x14ac:dyDescent="0.2">
      <c r="A241" s="614"/>
      <c r="B241" s="447"/>
      <c r="C241" s="447"/>
      <c r="D241" s="450"/>
      <c r="E241" s="51"/>
      <c r="F241" s="50"/>
      <c r="G241" s="446"/>
      <c r="H241" s="447"/>
      <c r="I241" s="447"/>
      <c r="J241" s="615"/>
    </row>
    <row r="242" spans="1:10" ht="15" customHeight="1" x14ac:dyDescent="0.2">
      <c r="A242" s="614"/>
      <c r="B242" s="447"/>
      <c r="C242" s="447"/>
      <c r="D242" s="450"/>
      <c r="E242" s="51"/>
      <c r="F242" s="50"/>
      <c r="G242" s="446"/>
      <c r="H242" s="447"/>
      <c r="I242" s="447"/>
      <c r="J242" s="615"/>
    </row>
    <row r="243" spans="1:10" ht="15" customHeight="1" x14ac:dyDescent="0.2">
      <c r="A243" s="614"/>
      <c r="B243" s="447"/>
      <c r="C243" s="447"/>
      <c r="D243" s="450"/>
      <c r="E243" s="51"/>
      <c r="F243" s="50"/>
      <c r="G243" s="446"/>
      <c r="H243" s="447"/>
      <c r="I243" s="447"/>
      <c r="J243" s="615"/>
    </row>
    <row r="244" spans="1:10" ht="15" customHeight="1" x14ac:dyDescent="0.2">
      <c r="A244" s="614"/>
      <c r="B244" s="447"/>
      <c r="C244" s="447"/>
      <c r="D244" s="450"/>
      <c r="E244" s="51"/>
      <c r="F244" s="50"/>
      <c r="G244" s="446"/>
      <c r="H244" s="447"/>
      <c r="I244" s="447"/>
      <c r="J244" s="615"/>
    </row>
    <row r="245" spans="1:10" ht="15" customHeight="1" x14ac:dyDescent="0.2">
      <c r="A245" s="614"/>
      <c r="B245" s="447"/>
      <c r="C245" s="447"/>
      <c r="D245" s="450"/>
      <c r="E245" s="51"/>
      <c r="F245" s="50"/>
      <c r="G245" s="446"/>
      <c r="H245" s="447"/>
      <c r="I245" s="447"/>
      <c r="J245" s="615"/>
    </row>
    <row r="246" spans="1:10" ht="15" customHeight="1" x14ac:dyDescent="0.2">
      <c r="A246" s="614"/>
      <c r="B246" s="447"/>
      <c r="C246" s="447"/>
      <c r="D246" s="450"/>
      <c r="E246" s="51"/>
      <c r="F246" s="50"/>
      <c r="G246" s="446"/>
      <c r="H246" s="447"/>
      <c r="I246" s="447"/>
      <c r="J246" s="615"/>
    </row>
    <row r="247" spans="1:10" ht="15" customHeight="1" thickBot="1" x14ac:dyDescent="0.25">
      <c r="A247" s="616" t="s">
        <v>130</v>
      </c>
      <c r="B247" s="452"/>
      <c r="C247" s="452"/>
      <c r="D247" s="452"/>
      <c r="E247" s="453"/>
      <c r="F247" s="454">
        <f>SUM(F222:F246)</f>
        <v>0</v>
      </c>
      <c r="G247" s="455"/>
      <c r="H247" s="455"/>
      <c r="I247" s="455"/>
      <c r="J247" s="617"/>
    </row>
    <row r="248" spans="1:10" ht="13.5" thickTop="1" x14ac:dyDescent="0.2"/>
  </sheetData>
  <sheetProtection password="BE25" sheet="1" objects="1" scenarios="1" formatRows="0" selectLockedCells="1"/>
  <mergeCells count="415">
    <mergeCell ref="A243:D243"/>
    <mergeCell ref="G243:J243"/>
    <mergeCell ref="A244:D244"/>
    <mergeCell ref="G244:J244"/>
    <mergeCell ref="A245:D245"/>
    <mergeCell ref="G245:J245"/>
    <mergeCell ref="A246:D246"/>
    <mergeCell ref="G246:J246"/>
    <mergeCell ref="A247:E247"/>
    <mergeCell ref="F247:J247"/>
    <mergeCell ref="A238:D238"/>
    <mergeCell ref="G238:J238"/>
    <mergeCell ref="A239:D239"/>
    <mergeCell ref="G239:J239"/>
    <mergeCell ref="A240:D240"/>
    <mergeCell ref="G240:J240"/>
    <mergeCell ref="A241:D241"/>
    <mergeCell ref="G241:J241"/>
    <mergeCell ref="A242:D242"/>
    <mergeCell ref="G242:J242"/>
    <mergeCell ref="A233:D233"/>
    <mergeCell ref="G233:J233"/>
    <mergeCell ref="A234:D234"/>
    <mergeCell ref="G234:J234"/>
    <mergeCell ref="A235:D235"/>
    <mergeCell ref="G235:J235"/>
    <mergeCell ref="A236:D236"/>
    <mergeCell ref="G236:J236"/>
    <mergeCell ref="A237:D237"/>
    <mergeCell ref="G237:J237"/>
    <mergeCell ref="A228:D228"/>
    <mergeCell ref="G228:J228"/>
    <mergeCell ref="A229:D229"/>
    <mergeCell ref="G229:J229"/>
    <mergeCell ref="A230:D230"/>
    <mergeCell ref="G230:J230"/>
    <mergeCell ref="A231:D231"/>
    <mergeCell ref="G231:J231"/>
    <mergeCell ref="A232:D232"/>
    <mergeCell ref="G232:J232"/>
    <mergeCell ref="A223:D223"/>
    <mergeCell ref="G223:J223"/>
    <mergeCell ref="A224:D224"/>
    <mergeCell ref="G224:J224"/>
    <mergeCell ref="A225:D225"/>
    <mergeCell ref="G225:J225"/>
    <mergeCell ref="A226:D226"/>
    <mergeCell ref="G226:J226"/>
    <mergeCell ref="A227:D227"/>
    <mergeCell ref="G227:J227"/>
    <mergeCell ref="A213:J213"/>
    <mergeCell ref="A214:J214"/>
    <mergeCell ref="A215:J215"/>
    <mergeCell ref="A216:D221"/>
    <mergeCell ref="E216:E221"/>
    <mergeCell ref="F216:F221"/>
    <mergeCell ref="G216:J221"/>
    <mergeCell ref="A222:D222"/>
    <mergeCell ref="G222:J222"/>
    <mergeCell ref="A11:B11"/>
    <mergeCell ref="G11:J11"/>
    <mergeCell ref="G12:J12"/>
    <mergeCell ref="G13:J13"/>
    <mergeCell ref="G14:J14"/>
    <mergeCell ref="G15:J15"/>
    <mergeCell ref="A1:J2"/>
    <mergeCell ref="A3:J4"/>
    <mergeCell ref="A5:J6"/>
    <mergeCell ref="A7:B10"/>
    <mergeCell ref="C7:C10"/>
    <mergeCell ref="D7:D10"/>
    <mergeCell ref="E7:E10"/>
    <mergeCell ref="F7:F10"/>
    <mergeCell ref="G7:J10"/>
    <mergeCell ref="A12:B12"/>
    <mergeCell ref="A13:B13"/>
    <mergeCell ref="A14:B14"/>
    <mergeCell ref="A15:B15"/>
    <mergeCell ref="G22:J22"/>
    <mergeCell ref="G23:J23"/>
    <mergeCell ref="G24:J24"/>
    <mergeCell ref="G25:J25"/>
    <mergeCell ref="G26:J26"/>
    <mergeCell ref="A27:B27"/>
    <mergeCell ref="G27:J27"/>
    <mergeCell ref="G16:J16"/>
    <mergeCell ref="G17:J17"/>
    <mergeCell ref="G18:J18"/>
    <mergeCell ref="G19:J19"/>
    <mergeCell ref="G20:J20"/>
    <mergeCell ref="G21:J21"/>
    <mergeCell ref="A16:B16"/>
    <mergeCell ref="A17:B17"/>
    <mergeCell ref="A18:B18"/>
    <mergeCell ref="A19:B19"/>
    <mergeCell ref="A20:B20"/>
    <mergeCell ref="A21:B21"/>
    <mergeCell ref="A22:B22"/>
    <mergeCell ref="A23:B23"/>
    <mergeCell ref="A24:B24"/>
    <mergeCell ref="A25:B25"/>
    <mergeCell ref="A26:B26"/>
    <mergeCell ref="A31:B31"/>
    <mergeCell ref="G31:J31"/>
    <mergeCell ref="A32:B32"/>
    <mergeCell ref="G32:J32"/>
    <mergeCell ref="A33:B33"/>
    <mergeCell ref="G33:J33"/>
    <mergeCell ref="A28:B28"/>
    <mergeCell ref="G28:J28"/>
    <mergeCell ref="A29:B29"/>
    <mergeCell ref="G29:J29"/>
    <mergeCell ref="A30:B30"/>
    <mergeCell ref="G30:J30"/>
    <mergeCell ref="A37:J37"/>
    <mergeCell ref="A38:J38"/>
    <mergeCell ref="A39:J39"/>
    <mergeCell ref="A40:D45"/>
    <mergeCell ref="E40:E45"/>
    <mergeCell ref="F40:F45"/>
    <mergeCell ref="G40:J45"/>
    <mergeCell ref="A34:B34"/>
    <mergeCell ref="G34:J34"/>
    <mergeCell ref="A35:B35"/>
    <mergeCell ref="G35:J35"/>
    <mergeCell ref="F36:I36"/>
    <mergeCell ref="A36:E36"/>
    <mergeCell ref="A49:D49"/>
    <mergeCell ref="G49:J49"/>
    <mergeCell ref="A50:D50"/>
    <mergeCell ref="G50:J50"/>
    <mergeCell ref="A51:D51"/>
    <mergeCell ref="G51:J51"/>
    <mergeCell ref="A46:D46"/>
    <mergeCell ref="G46:J46"/>
    <mergeCell ref="A47:D47"/>
    <mergeCell ref="G47:J47"/>
    <mergeCell ref="A48:D48"/>
    <mergeCell ref="G48:J48"/>
    <mergeCell ref="A55:D55"/>
    <mergeCell ref="G55:J55"/>
    <mergeCell ref="A56:D56"/>
    <mergeCell ref="G56:J56"/>
    <mergeCell ref="A57:D57"/>
    <mergeCell ref="G57:J57"/>
    <mergeCell ref="A52:D52"/>
    <mergeCell ref="G52:J52"/>
    <mergeCell ref="A53:D53"/>
    <mergeCell ref="G53:J53"/>
    <mergeCell ref="A54:D54"/>
    <mergeCell ref="G54:J54"/>
    <mergeCell ref="A61:D61"/>
    <mergeCell ref="G61:J61"/>
    <mergeCell ref="A62:D62"/>
    <mergeCell ref="G62:J62"/>
    <mergeCell ref="A63:D63"/>
    <mergeCell ref="G63:J63"/>
    <mergeCell ref="A58:D58"/>
    <mergeCell ref="G58:J58"/>
    <mergeCell ref="A59:D59"/>
    <mergeCell ref="G59:J59"/>
    <mergeCell ref="A60:D60"/>
    <mergeCell ref="G60:J60"/>
    <mergeCell ref="A67:D67"/>
    <mergeCell ref="G67:J67"/>
    <mergeCell ref="A68:D68"/>
    <mergeCell ref="G68:J68"/>
    <mergeCell ref="A69:D69"/>
    <mergeCell ref="G69:J69"/>
    <mergeCell ref="A64:D64"/>
    <mergeCell ref="G64:J64"/>
    <mergeCell ref="A65:D65"/>
    <mergeCell ref="G65:J65"/>
    <mergeCell ref="A66:D66"/>
    <mergeCell ref="G66:J66"/>
    <mergeCell ref="A74:J74"/>
    <mergeCell ref="A75:D80"/>
    <mergeCell ref="E75:E80"/>
    <mergeCell ref="F75:F80"/>
    <mergeCell ref="G75:J80"/>
    <mergeCell ref="A81:D81"/>
    <mergeCell ref="G81:J81"/>
    <mergeCell ref="A70:D70"/>
    <mergeCell ref="G70:J70"/>
    <mergeCell ref="A71:E71"/>
    <mergeCell ref="F71:J71"/>
    <mergeCell ref="A72:J72"/>
    <mergeCell ref="A73:J73"/>
    <mergeCell ref="A85:D85"/>
    <mergeCell ref="G85:J85"/>
    <mergeCell ref="A86:D86"/>
    <mergeCell ref="G86:J86"/>
    <mergeCell ref="A87:D87"/>
    <mergeCell ref="G87:J87"/>
    <mergeCell ref="A82:D82"/>
    <mergeCell ref="G82:J82"/>
    <mergeCell ref="A83:D83"/>
    <mergeCell ref="G83:J83"/>
    <mergeCell ref="A84:D84"/>
    <mergeCell ref="G84:J84"/>
    <mergeCell ref="A91:D91"/>
    <mergeCell ref="G91:J91"/>
    <mergeCell ref="A92:D92"/>
    <mergeCell ref="G92:J92"/>
    <mergeCell ref="A93:D93"/>
    <mergeCell ref="G93:J93"/>
    <mergeCell ref="A88:D88"/>
    <mergeCell ref="G88:J88"/>
    <mergeCell ref="A89:D89"/>
    <mergeCell ref="G89:J89"/>
    <mergeCell ref="A90:D90"/>
    <mergeCell ref="G90:J90"/>
    <mergeCell ref="A97:D97"/>
    <mergeCell ref="G97:J97"/>
    <mergeCell ref="A98:D98"/>
    <mergeCell ref="G98:J98"/>
    <mergeCell ref="A99:D99"/>
    <mergeCell ref="G99:J99"/>
    <mergeCell ref="A94:D94"/>
    <mergeCell ref="G94:J94"/>
    <mergeCell ref="A95:D95"/>
    <mergeCell ref="G95:J95"/>
    <mergeCell ref="A96:D96"/>
    <mergeCell ref="G96:J96"/>
    <mergeCell ref="A103:D103"/>
    <mergeCell ref="G103:J103"/>
    <mergeCell ref="A104:D104"/>
    <mergeCell ref="G104:J104"/>
    <mergeCell ref="A105:D105"/>
    <mergeCell ref="G105:J105"/>
    <mergeCell ref="A100:D100"/>
    <mergeCell ref="G100:J100"/>
    <mergeCell ref="A101:D101"/>
    <mergeCell ref="G101:J101"/>
    <mergeCell ref="A102:D102"/>
    <mergeCell ref="G102:J102"/>
    <mergeCell ref="A106:E106"/>
    <mergeCell ref="F106:J106"/>
    <mergeCell ref="A107:J107"/>
    <mergeCell ref="A110:J110"/>
    <mergeCell ref="A111:D116"/>
    <mergeCell ref="E111:E116"/>
    <mergeCell ref="F111:F116"/>
    <mergeCell ref="G111:J116"/>
    <mergeCell ref="A108:J109"/>
    <mergeCell ref="A120:D120"/>
    <mergeCell ref="G120:J120"/>
    <mergeCell ref="A121:D121"/>
    <mergeCell ref="G121:J121"/>
    <mergeCell ref="A122:D122"/>
    <mergeCell ref="G122:J122"/>
    <mergeCell ref="A117:D117"/>
    <mergeCell ref="G117:J117"/>
    <mergeCell ref="A118:D118"/>
    <mergeCell ref="G118:J118"/>
    <mergeCell ref="A119:D119"/>
    <mergeCell ref="G119:J119"/>
    <mergeCell ref="A126:D126"/>
    <mergeCell ref="G126:J126"/>
    <mergeCell ref="A127:D127"/>
    <mergeCell ref="G127:J127"/>
    <mergeCell ref="A128:D128"/>
    <mergeCell ref="G128:J128"/>
    <mergeCell ref="A123:D123"/>
    <mergeCell ref="G123:J123"/>
    <mergeCell ref="A124:D124"/>
    <mergeCell ref="G124:J124"/>
    <mergeCell ref="A125:D125"/>
    <mergeCell ref="G125:J125"/>
    <mergeCell ref="A132:D132"/>
    <mergeCell ref="G132:J132"/>
    <mergeCell ref="A133:D133"/>
    <mergeCell ref="G133:J133"/>
    <mergeCell ref="A134:D134"/>
    <mergeCell ref="G134:J134"/>
    <mergeCell ref="A129:D129"/>
    <mergeCell ref="G129:J129"/>
    <mergeCell ref="A130:D130"/>
    <mergeCell ref="G130:J130"/>
    <mergeCell ref="A131:D131"/>
    <mergeCell ref="G131:J131"/>
    <mergeCell ref="A138:D138"/>
    <mergeCell ref="G138:J138"/>
    <mergeCell ref="A139:D139"/>
    <mergeCell ref="G139:J139"/>
    <mergeCell ref="A140:D140"/>
    <mergeCell ref="G140:J140"/>
    <mergeCell ref="A135:D135"/>
    <mergeCell ref="G135:J135"/>
    <mergeCell ref="A136:D136"/>
    <mergeCell ref="G136:J136"/>
    <mergeCell ref="A137:D137"/>
    <mergeCell ref="G137:J137"/>
    <mergeCell ref="A145:J145"/>
    <mergeCell ref="A146:D151"/>
    <mergeCell ref="E146:E151"/>
    <mergeCell ref="F146:F151"/>
    <mergeCell ref="G146:J151"/>
    <mergeCell ref="A152:D152"/>
    <mergeCell ref="G152:J152"/>
    <mergeCell ref="A141:D141"/>
    <mergeCell ref="G141:J141"/>
    <mergeCell ref="A142:E142"/>
    <mergeCell ref="F142:J142"/>
    <mergeCell ref="A143:J143"/>
    <mergeCell ref="A144:J144"/>
    <mergeCell ref="A156:D156"/>
    <mergeCell ref="G156:J156"/>
    <mergeCell ref="A157:D157"/>
    <mergeCell ref="G157:J157"/>
    <mergeCell ref="A158:D158"/>
    <mergeCell ref="G158:J158"/>
    <mergeCell ref="A153:D153"/>
    <mergeCell ref="G153:J153"/>
    <mergeCell ref="A154:D154"/>
    <mergeCell ref="G154:J154"/>
    <mergeCell ref="A155:D155"/>
    <mergeCell ref="G155:J155"/>
    <mergeCell ref="A162:D162"/>
    <mergeCell ref="G162:J162"/>
    <mergeCell ref="A163:D163"/>
    <mergeCell ref="G163:J163"/>
    <mergeCell ref="A164:D164"/>
    <mergeCell ref="G164:J164"/>
    <mergeCell ref="A159:D159"/>
    <mergeCell ref="G159:J159"/>
    <mergeCell ref="A160:D160"/>
    <mergeCell ref="G160:J160"/>
    <mergeCell ref="A161:D161"/>
    <mergeCell ref="G161:J161"/>
    <mergeCell ref="A168:D168"/>
    <mergeCell ref="G168:J168"/>
    <mergeCell ref="A169:D169"/>
    <mergeCell ref="G169:J169"/>
    <mergeCell ref="A170:D170"/>
    <mergeCell ref="G170:J170"/>
    <mergeCell ref="A165:D165"/>
    <mergeCell ref="G165:J165"/>
    <mergeCell ref="A166:D166"/>
    <mergeCell ref="G166:J166"/>
    <mergeCell ref="A167:D167"/>
    <mergeCell ref="G167:J167"/>
    <mergeCell ref="A174:D174"/>
    <mergeCell ref="G174:J174"/>
    <mergeCell ref="A175:D175"/>
    <mergeCell ref="G175:J175"/>
    <mergeCell ref="A176:D176"/>
    <mergeCell ref="G176:J176"/>
    <mergeCell ref="A171:D171"/>
    <mergeCell ref="G171:J171"/>
    <mergeCell ref="A172:D172"/>
    <mergeCell ref="G172:J172"/>
    <mergeCell ref="A173:D173"/>
    <mergeCell ref="G173:J173"/>
    <mergeCell ref="A187:D187"/>
    <mergeCell ref="G187:J187"/>
    <mergeCell ref="A188:D188"/>
    <mergeCell ref="G188:J188"/>
    <mergeCell ref="A189:D189"/>
    <mergeCell ref="G189:J189"/>
    <mergeCell ref="A177:E177"/>
    <mergeCell ref="F177:J177"/>
    <mergeCell ref="A178:J178"/>
    <mergeCell ref="A179:J179"/>
    <mergeCell ref="A180:J180"/>
    <mergeCell ref="A181:D186"/>
    <mergeCell ref="E181:E186"/>
    <mergeCell ref="F181:F186"/>
    <mergeCell ref="G181:J186"/>
    <mergeCell ref="A193:D193"/>
    <mergeCell ref="G193:J193"/>
    <mergeCell ref="A194:D194"/>
    <mergeCell ref="G194:J194"/>
    <mergeCell ref="A195:D195"/>
    <mergeCell ref="G195:J195"/>
    <mergeCell ref="A190:D190"/>
    <mergeCell ref="G190:J190"/>
    <mergeCell ref="A191:D191"/>
    <mergeCell ref="G191:J191"/>
    <mergeCell ref="A192:D192"/>
    <mergeCell ref="G192:J192"/>
    <mergeCell ref="A199:D199"/>
    <mergeCell ref="G199:J199"/>
    <mergeCell ref="A200:D200"/>
    <mergeCell ref="G200:J200"/>
    <mergeCell ref="A201:D201"/>
    <mergeCell ref="G201:J201"/>
    <mergeCell ref="A196:D196"/>
    <mergeCell ref="G196:J196"/>
    <mergeCell ref="A197:D197"/>
    <mergeCell ref="G197:J197"/>
    <mergeCell ref="A198:D198"/>
    <mergeCell ref="G198:J198"/>
    <mergeCell ref="A205:D205"/>
    <mergeCell ref="G205:J205"/>
    <mergeCell ref="A206:D206"/>
    <mergeCell ref="G206:J206"/>
    <mergeCell ref="A207:D207"/>
    <mergeCell ref="G207:J207"/>
    <mergeCell ref="A202:D202"/>
    <mergeCell ref="G202:J202"/>
    <mergeCell ref="A203:D203"/>
    <mergeCell ref="G203:J203"/>
    <mergeCell ref="A204:D204"/>
    <mergeCell ref="G204:J204"/>
    <mergeCell ref="A211:D211"/>
    <mergeCell ref="G211:J211"/>
    <mergeCell ref="A212:E212"/>
    <mergeCell ref="F212:J212"/>
    <mergeCell ref="A208:D208"/>
    <mergeCell ref="G208:J208"/>
    <mergeCell ref="A209:D209"/>
    <mergeCell ref="G209:J209"/>
    <mergeCell ref="A210:D210"/>
    <mergeCell ref="G210:J210"/>
  </mergeCells>
  <dataValidations count="5">
    <dataValidation type="textLength" operator="lessThan" allowBlank="1" showInputMessage="1" showErrorMessage="1" errorTitle="Too Much Text" error="Provide a brief description using no more than 100 characters here.  A more full description should be included on the summary worksheet (tab 5)." sqref="G46:J70 G81:J105 G117:J141 G152:J176 G187:J211 G11:J35 G222:J246">
      <formula1>101</formula1>
    </dataValidation>
    <dataValidation allowBlank="1" showErrorMessage="1" sqref="F46:F70 F81:F105 F117:F141 F152:F176 F187:F211 F222:F246"/>
    <dataValidation allowBlank="1" showInputMessage="1" showErrorMessage="1" promptTitle="Total Amount" prompt="Input the total amount of these funds being used to fund this individual's salary and benefits." sqref="F11:F35"/>
    <dataValidation type="list" allowBlank="1" showInputMessage="1" showErrorMessage="1" sqref="D11:D35 E46:E70 E81:E105 E117:E141 E152:E176 E187:E211">
      <formula1>categories</formula1>
    </dataValidation>
    <dataValidation type="list" allowBlank="1" showInputMessage="1" showErrorMessage="1" sqref="E222:E246">
      <formula1>indirect</formula1>
    </dataValidation>
  </dataValidations>
  <pageMargins left="0.75" right="0.75" top="1" bottom="1" header="0.5" footer="0.5"/>
  <pageSetup scale="80" fitToWidth="0" fitToHeight="0" orientation="landscape" r:id="rId1"/>
  <headerFooter alignWithMargins="0">
    <oddHeader>&amp;LSY 2012-2013 21st CCLC Application&amp;C&amp;A&amp;R&amp;P of &amp;N</oddHeader>
  </headerFooter>
  <rowBreaks count="6" manualBreakCount="6">
    <brk id="37" max="9" man="1"/>
    <brk id="72" max="9" man="1"/>
    <brk id="107" max="9" man="1"/>
    <brk id="143" max="9" man="1"/>
    <brk id="178" max="9" man="1"/>
    <brk id="213" max="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56"/>
  <sheetViews>
    <sheetView topLeftCell="A31" zoomScaleNormal="100" workbookViewId="0">
      <selection activeCell="K1" sqref="K1"/>
    </sheetView>
  </sheetViews>
  <sheetFormatPr defaultColWidth="9.140625" defaultRowHeight="12.75" x14ac:dyDescent="0.2"/>
  <cols>
    <col min="1" max="10" width="15.7109375" style="2" customWidth="1"/>
    <col min="11" max="16384" width="9.140625" style="2"/>
  </cols>
  <sheetData>
    <row r="1" spans="1:10" ht="13.5" customHeight="1" x14ac:dyDescent="0.2">
      <c r="A1" s="674" t="s">
        <v>145</v>
      </c>
      <c r="B1" s="675"/>
      <c r="C1" s="675"/>
      <c r="D1" s="553" t="s">
        <v>18</v>
      </c>
      <c r="E1" s="554"/>
      <c r="F1" s="554"/>
      <c r="G1" s="554"/>
      <c r="H1" s="554"/>
      <c r="I1" s="555"/>
      <c r="J1" s="562" t="s">
        <v>144</v>
      </c>
    </row>
    <row r="2" spans="1:10" ht="12.75" customHeight="1" x14ac:dyDescent="0.2">
      <c r="A2" s="676"/>
      <c r="B2" s="677"/>
      <c r="C2" s="677"/>
      <c r="D2" s="556"/>
      <c r="E2" s="557"/>
      <c r="F2" s="557"/>
      <c r="G2" s="557"/>
      <c r="H2" s="557"/>
      <c r="I2" s="558"/>
      <c r="J2" s="512"/>
    </row>
    <row r="3" spans="1:10" ht="12.75" customHeight="1" x14ac:dyDescent="0.2">
      <c r="A3" s="676"/>
      <c r="B3" s="677"/>
      <c r="C3" s="677"/>
      <c r="D3" s="556"/>
      <c r="E3" s="557"/>
      <c r="F3" s="557"/>
      <c r="G3" s="557"/>
      <c r="H3" s="557"/>
      <c r="I3" s="558"/>
      <c r="J3" s="512"/>
    </row>
    <row r="4" spans="1:10" ht="13.5" customHeight="1" thickBot="1" x14ac:dyDescent="0.25">
      <c r="A4" s="676"/>
      <c r="B4" s="677"/>
      <c r="C4" s="677"/>
      <c r="D4" s="559"/>
      <c r="E4" s="560"/>
      <c r="F4" s="560"/>
      <c r="G4" s="560"/>
      <c r="H4" s="560"/>
      <c r="I4" s="561"/>
      <c r="J4" s="512"/>
    </row>
    <row r="5" spans="1:10" ht="12.75" customHeight="1" x14ac:dyDescent="0.2">
      <c r="A5" s="676"/>
      <c r="B5" s="677"/>
      <c r="C5" s="677"/>
      <c r="D5" s="592" t="s">
        <v>19</v>
      </c>
      <c r="E5" s="592" t="s">
        <v>20</v>
      </c>
      <c r="F5" s="592" t="s">
        <v>52</v>
      </c>
      <c r="G5" s="592" t="s">
        <v>53</v>
      </c>
      <c r="H5" s="592" t="s">
        <v>23</v>
      </c>
      <c r="I5" s="592" t="s">
        <v>50</v>
      </c>
      <c r="J5" s="512"/>
    </row>
    <row r="6" spans="1:10" ht="12.75" customHeight="1" x14ac:dyDescent="0.2">
      <c r="A6" s="676"/>
      <c r="B6" s="677"/>
      <c r="C6" s="677"/>
      <c r="D6" s="593"/>
      <c r="E6" s="593"/>
      <c r="F6" s="593"/>
      <c r="G6" s="593"/>
      <c r="H6" s="593"/>
      <c r="I6" s="593"/>
      <c r="J6" s="512"/>
    </row>
    <row r="7" spans="1:10" ht="12.75" customHeight="1" x14ac:dyDescent="0.2">
      <c r="A7" s="676"/>
      <c r="B7" s="677"/>
      <c r="C7" s="677"/>
      <c r="D7" s="593"/>
      <c r="E7" s="593"/>
      <c r="F7" s="593"/>
      <c r="G7" s="593"/>
      <c r="H7" s="593"/>
      <c r="I7" s="593"/>
      <c r="J7" s="512"/>
    </row>
    <row r="8" spans="1:10" ht="13.5" customHeight="1" thickBot="1" x14ac:dyDescent="0.25">
      <c r="A8" s="678"/>
      <c r="B8" s="677"/>
      <c r="C8" s="677"/>
      <c r="D8" s="593"/>
      <c r="E8" s="593"/>
      <c r="F8" s="593"/>
      <c r="G8" s="593"/>
      <c r="H8" s="593"/>
      <c r="I8" s="593"/>
      <c r="J8" s="563"/>
    </row>
    <row r="9" spans="1:10" ht="12.75" customHeight="1" x14ac:dyDescent="0.2">
      <c r="A9" s="594" t="s">
        <v>25</v>
      </c>
      <c r="B9" s="576" t="s">
        <v>12</v>
      </c>
      <c r="C9" s="577"/>
      <c r="D9" s="573">
        <f>SUMIF('Year 3 Budget Narrative'!D11:D35,"Instruction",'Year 3 Budget Narrative'!F11:F35)</f>
        <v>0</v>
      </c>
      <c r="E9" s="573">
        <f>SUMIF('Year 3 Budget Narrative'!E46:E70,"Instruction",'Year 3 Budget Narrative'!F46:F70)</f>
        <v>0</v>
      </c>
      <c r="F9" s="573">
        <f>SUMIF('Year 3 Budget Narrative'!E81:E105,"Instruction",'Year 3 Budget Narrative'!F81:F105)</f>
        <v>0</v>
      </c>
      <c r="G9" s="573">
        <f>SUMIF('Year 3 Budget Narrative'!E117:E141,"Instruction",'Year 3 Budget Narrative'!F117:F141)</f>
        <v>228667.21</v>
      </c>
      <c r="H9" s="573">
        <f>SUMIF('Year 3 Budget Narrative'!E152:E176,"Instruction",'Year 3 Budget Narrative'!F152:F176)</f>
        <v>0</v>
      </c>
      <c r="I9" s="573">
        <f>SUMIF('Year 3 Budget Narrative'!E187:E211,"Instruction",'Year 3 Budget Narrative'!F187:F211)</f>
        <v>11500</v>
      </c>
      <c r="J9" s="586">
        <f>SUM(D9:I9)</f>
        <v>240167.21</v>
      </c>
    </row>
    <row r="10" spans="1:10" ht="12.75" customHeight="1" x14ac:dyDescent="0.2">
      <c r="A10" s="595"/>
      <c r="B10" s="578"/>
      <c r="C10" s="579"/>
      <c r="D10" s="574"/>
      <c r="E10" s="574"/>
      <c r="F10" s="574"/>
      <c r="G10" s="574"/>
      <c r="H10" s="574"/>
      <c r="I10" s="574"/>
      <c r="J10" s="587"/>
    </row>
    <row r="11" spans="1:10" ht="12.75" customHeight="1" x14ac:dyDescent="0.2">
      <c r="A11" s="595"/>
      <c r="B11" s="578"/>
      <c r="C11" s="579"/>
      <c r="D11" s="574"/>
      <c r="E11" s="574"/>
      <c r="F11" s="574"/>
      <c r="G11" s="574"/>
      <c r="H11" s="574"/>
      <c r="I11" s="574"/>
      <c r="J11" s="587"/>
    </row>
    <row r="12" spans="1:10" ht="12.75" customHeight="1" x14ac:dyDescent="0.2">
      <c r="A12" s="595"/>
      <c r="B12" s="578"/>
      <c r="C12" s="579"/>
      <c r="D12" s="574"/>
      <c r="E12" s="574"/>
      <c r="F12" s="574"/>
      <c r="G12" s="574"/>
      <c r="H12" s="574"/>
      <c r="I12" s="574"/>
      <c r="J12" s="587"/>
    </row>
    <row r="13" spans="1:10" ht="12.75" customHeight="1" x14ac:dyDescent="0.2">
      <c r="A13" s="595"/>
      <c r="B13" s="578"/>
      <c r="C13" s="579"/>
      <c r="D13" s="574"/>
      <c r="E13" s="574"/>
      <c r="F13" s="574"/>
      <c r="G13" s="574"/>
      <c r="H13" s="574"/>
      <c r="I13" s="574"/>
      <c r="J13" s="587"/>
    </row>
    <row r="14" spans="1:10" ht="12.75" customHeight="1" thickBot="1" x14ac:dyDescent="0.25">
      <c r="A14" s="595"/>
      <c r="B14" s="578"/>
      <c r="C14" s="579"/>
      <c r="D14" s="575"/>
      <c r="E14" s="575"/>
      <c r="F14" s="575"/>
      <c r="G14" s="575"/>
      <c r="H14" s="575"/>
      <c r="I14" s="575"/>
      <c r="J14" s="588"/>
    </row>
    <row r="15" spans="1:10" ht="12.75" customHeight="1" x14ac:dyDescent="0.2">
      <c r="A15" s="595"/>
      <c r="B15" s="576" t="s">
        <v>13</v>
      </c>
      <c r="C15" s="577"/>
      <c r="D15" s="573">
        <f>SUMIF('Year 3 Budget Narrative'!D11:D35,"Support Services",'Year 3 Budget Narrative'!F11:F35)</f>
        <v>81211.41</v>
      </c>
      <c r="E15" s="573">
        <f>SUMIF('Year 3 Budget Narrative'!E46:E70,"Support Services",'Year 3 Budget Narrative'!F46:F70)</f>
        <v>0</v>
      </c>
      <c r="F15" s="573">
        <f>SUMIF('Year 3 Budget Narrative'!E81:E105,"Support Services",'Year 3 Budget Narrative'!F81:F105)</f>
        <v>0</v>
      </c>
      <c r="G15" s="573">
        <f>SUMIF('Year 3 Budget Narrative'!E117:E141,"Support Services",'Year 3 Budget Narrative'!F117:F141)</f>
        <v>33000</v>
      </c>
      <c r="H15" s="573">
        <f>SUMIF('Year 3 Budget Narrative'!E152:E176,"Support Services",'Year 3 Budget Narrative'!F152:F176)</f>
        <v>0</v>
      </c>
      <c r="I15" s="573">
        <f>SUMIF('Year 3 Budget Narrative'!E187:E211,"Support Services",'Year 3 Budget Narrative'!F187:F211)</f>
        <v>0</v>
      </c>
      <c r="J15" s="586">
        <f>SUM(D15:I15)</f>
        <v>114211.41</v>
      </c>
    </row>
    <row r="16" spans="1:10" ht="12.75" customHeight="1" x14ac:dyDescent="0.2">
      <c r="A16" s="595"/>
      <c r="B16" s="578"/>
      <c r="C16" s="579"/>
      <c r="D16" s="574"/>
      <c r="E16" s="574"/>
      <c r="F16" s="574"/>
      <c r="G16" s="574"/>
      <c r="H16" s="574"/>
      <c r="I16" s="574"/>
      <c r="J16" s="587"/>
    </row>
    <row r="17" spans="1:10" ht="12.75" customHeight="1" x14ac:dyDescent="0.2">
      <c r="A17" s="595"/>
      <c r="B17" s="578"/>
      <c r="C17" s="579"/>
      <c r="D17" s="574"/>
      <c r="E17" s="574"/>
      <c r="F17" s="574"/>
      <c r="G17" s="574"/>
      <c r="H17" s="574"/>
      <c r="I17" s="574"/>
      <c r="J17" s="587"/>
    </row>
    <row r="18" spans="1:10" ht="12.75" customHeight="1" x14ac:dyDescent="0.2">
      <c r="A18" s="595"/>
      <c r="B18" s="578"/>
      <c r="C18" s="579"/>
      <c r="D18" s="574"/>
      <c r="E18" s="574"/>
      <c r="F18" s="574"/>
      <c r="G18" s="574"/>
      <c r="H18" s="574"/>
      <c r="I18" s="574"/>
      <c r="J18" s="587"/>
    </row>
    <row r="19" spans="1:10" ht="12.75" customHeight="1" x14ac:dyDescent="0.2">
      <c r="A19" s="595"/>
      <c r="B19" s="578"/>
      <c r="C19" s="579"/>
      <c r="D19" s="574"/>
      <c r="E19" s="574"/>
      <c r="F19" s="574"/>
      <c r="G19" s="574"/>
      <c r="H19" s="574"/>
      <c r="I19" s="574"/>
      <c r="J19" s="587"/>
    </row>
    <row r="20" spans="1:10" ht="12.75" customHeight="1" thickBot="1" x14ac:dyDescent="0.25">
      <c r="A20" s="595"/>
      <c r="B20" s="578"/>
      <c r="C20" s="579"/>
      <c r="D20" s="575"/>
      <c r="E20" s="575"/>
      <c r="F20" s="575"/>
      <c r="G20" s="575"/>
      <c r="H20" s="575"/>
      <c r="I20" s="575"/>
      <c r="J20" s="588"/>
    </row>
    <row r="21" spans="1:10" ht="12.75" customHeight="1" x14ac:dyDescent="0.2">
      <c r="A21" s="595"/>
      <c r="B21" s="576" t="s">
        <v>42</v>
      </c>
      <c r="C21" s="577"/>
      <c r="D21" s="573">
        <f>SUMIF('Year 3 Budget Narrative'!D11:D35,"Administration",'Year 3 Budget Narrative'!F11:F35)</f>
        <v>145621.38</v>
      </c>
      <c r="E21" s="573">
        <f>SUMIF('Year 3 Budget Narrative'!E46:E70,"Administration",'Year 3 Budget Narrative'!F46:F70)</f>
        <v>0</v>
      </c>
      <c r="F21" s="573">
        <f>SUMIF('Year 3 Budget Narrative'!E81:E105,"Administration",'Year 3 Budget Narrative'!F81:F105)</f>
        <v>0</v>
      </c>
      <c r="G21" s="573">
        <f>SUMIF('Year 3 Budget Narrative'!E117:E141,"Administration",'Year 3 Budget Narrative'!F117:F141)</f>
        <v>0</v>
      </c>
      <c r="H21" s="573">
        <f>SUMIF('Year 3 Budget Narrative'!E152:E176,"Administration",'Year 3 Budget Narrative'!F152:F176)</f>
        <v>0</v>
      </c>
      <c r="I21" s="573">
        <f>SUMIF('Year 3 Budget Narrative'!E187:E211,"Administration",'Year 3 Budget Narrative'!F187:F211)</f>
        <v>0</v>
      </c>
      <c r="J21" s="586">
        <f>SUM(D21:I21)</f>
        <v>145621.38</v>
      </c>
    </row>
    <row r="22" spans="1:10" ht="12.75" customHeight="1" x14ac:dyDescent="0.2">
      <c r="A22" s="595"/>
      <c r="B22" s="578"/>
      <c r="C22" s="579"/>
      <c r="D22" s="574"/>
      <c r="E22" s="574"/>
      <c r="F22" s="574"/>
      <c r="G22" s="574"/>
      <c r="H22" s="574"/>
      <c r="I22" s="574"/>
      <c r="J22" s="587"/>
    </row>
    <row r="23" spans="1:10" ht="12.75" customHeight="1" x14ac:dyDescent="0.2">
      <c r="A23" s="595"/>
      <c r="B23" s="578"/>
      <c r="C23" s="579"/>
      <c r="D23" s="574"/>
      <c r="E23" s="574"/>
      <c r="F23" s="574"/>
      <c r="G23" s="574"/>
      <c r="H23" s="574"/>
      <c r="I23" s="574"/>
      <c r="J23" s="587"/>
    </row>
    <row r="24" spans="1:10" ht="12.75" customHeight="1" x14ac:dyDescent="0.2">
      <c r="A24" s="595"/>
      <c r="B24" s="578"/>
      <c r="C24" s="579"/>
      <c r="D24" s="574"/>
      <c r="E24" s="574"/>
      <c r="F24" s="574"/>
      <c r="G24" s="574"/>
      <c r="H24" s="574"/>
      <c r="I24" s="574"/>
      <c r="J24" s="587"/>
    </row>
    <row r="25" spans="1:10" ht="12.75" customHeight="1" x14ac:dyDescent="0.2">
      <c r="A25" s="595"/>
      <c r="B25" s="578"/>
      <c r="C25" s="579"/>
      <c r="D25" s="574"/>
      <c r="E25" s="574"/>
      <c r="F25" s="574"/>
      <c r="G25" s="574"/>
      <c r="H25" s="574"/>
      <c r="I25" s="574"/>
      <c r="J25" s="587"/>
    </row>
    <row r="26" spans="1:10" ht="12.75" customHeight="1" thickBot="1" x14ac:dyDescent="0.25">
      <c r="A26" s="595"/>
      <c r="B26" s="578"/>
      <c r="C26" s="579"/>
      <c r="D26" s="575"/>
      <c r="E26" s="575"/>
      <c r="F26" s="575"/>
      <c r="G26" s="575"/>
      <c r="H26" s="575"/>
      <c r="I26" s="575"/>
      <c r="J26" s="588"/>
    </row>
    <row r="27" spans="1:10" ht="12.75" customHeight="1" x14ac:dyDescent="0.2">
      <c r="A27" s="595"/>
      <c r="B27" s="576" t="s">
        <v>39</v>
      </c>
      <c r="C27" s="577"/>
      <c r="D27" s="573">
        <f>SUMIF('Year 3 Budget Narrative'!D11:D35,"Operations &amp; Maintenance",'Year 3 Budget Narrative'!F11:F35)</f>
        <v>0</v>
      </c>
      <c r="E27" s="573">
        <f>SUMIF('Year 3 Budget Narrative'!E46:E70,"Operations &amp; Maintenance",'Year 3 Budget Narrative'!F46:F70)</f>
        <v>0</v>
      </c>
      <c r="F27" s="573">
        <f>SUMIF('Year 3 Budget Narrative'!E81:E105,"Operations &amp; Maintenance",'Year 3 Budget Narrative'!F81:F105)</f>
        <v>0</v>
      </c>
      <c r="G27" s="573">
        <f>SUMIF('Year 3 Budget Narrative'!E117:E141,"Operations &amp; Maintenance",'Year 3 Budget Narrative'!F117:F141)</f>
        <v>0</v>
      </c>
      <c r="H27" s="573">
        <f>SUMIF('Year 3 Budget Narrative'!E152:E176,"Operations &amp; Maintenance",'Year 3 Budget Narrative'!F152:F176)</f>
        <v>0</v>
      </c>
      <c r="I27" s="573">
        <f>SUMIF('Year 3 Budget Narrative'!E187:E211,"Operations &amp; Maintenance",'Year 3 Budget Narrative'!F187:F211)</f>
        <v>0</v>
      </c>
      <c r="J27" s="586">
        <f>SUM(D27:I27)</f>
        <v>0</v>
      </c>
    </row>
    <row r="28" spans="1:10" ht="12.75" customHeight="1" x14ac:dyDescent="0.2">
      <c r="A28" s="595"/>
      <c r="B28" s="578"/>
      <c r="C28" s="579"/>
      <c r="D28" s="574"/>
      <c r="E28" s="574"/>
      <c r="F28" s="574"/>
      <c r="G28" s="574"/>
      <c r="H28" s="574"/>
      <c r="I28" s="574"/>
      <c r="J28" s="587"/>
    </row>
    <row r="29" spans="1:10" ht="12.75" customHeight="1" x14ac:dyDescent="0.2">
      <c r="A29" s="595"/>
      <c r="B29" s="578"/>
      <c r="C29" s="579"/>
      <c r="D29" s="574"/>
      <c r="E29" s="574"/>
      <c r="F29" s="574"/>
      <c r="G29" s="574"/>
      <c r="H29" s="574"/>
      <c r="I29" s="574"/>
      <c r="J29" s="587"/>
    </row>
    <row r="30" spans="1:10" ht="12.75" customHeight="1" x14ac:dyDescent="0.2">
      <c r="A30" s="595"/>
      <c r="B30" s="578"/>
      <c r="C30" s="579"/>
      <c r="D30" s="574"/>
      <c r="E30" s="574"/>
      <c r="F30" s="574"/>
      <c r="G30" s="574"/>
      <c r="H30" s="574"/>
      <c r="I30" s="574"/>
      <c r="J30" s="587"/>
    </row>
    <row r="31" spans="1:10" ht="12.75" customHeight="1" x14ac:dyDescent="0.2">
      <c r="A31" s="595"/>
      <c r="B31" s="578"/>
      <c r="C31" s="579"/>
      <c r="D31" s="574"/>
      <c r="E31" s="574"/>
      <c r="F31" s="574"/>
      <c r="G31" s="574"/>
      <c r="H31" s="574"/>
      <c r="I31" s="574"/>
      <c r="J31" s="587"/>
    </row>
    <row r="32" spans="1:10" ht="13.5" customHeight="1" thickBot="1" x14ac:dyDescent="0.25">
      <c r="A32" s="595"/>
      <c r="B32" s="578"/>
      <c r="C32" s="579"/>
      <c r="D32" s="575"/>
      <c r="E32" s="575"/>
      <c r="F32" s="575"/>
      <c r="G32" s="575"/>
      <c r="H32" s="575"/>
      <c r="I32" s="575"/>
      <c r="J32" s="588"/>
    </row>
    <row r="33" spans="1:10" ht="12.75" customHeight="1" x14ac:dyDescent="0.2">
      <c r="A33" s="595"/>
      <c r="B33" s="576" t="s">
        <v>43</v>
      </c>
      <c r="C33" s="577"/>
      <c r="D33" s="573">
        <f>SUMIF('Year 3 Budget Narrative'!D11:D35,"Student Transportation",'Year 3 Budget Narrative'!F11:F35)</f>
        <v>0</v>
      </c>
      <c r="E33" s="573">
        <f>SUMIF('Year 3 Budget Narrative'!E46:E70,"Student Transportation",'Year 3 Budget Narrative'!F46:F70)</f>
        <v>0</v>
      </c>
      <c r="F33" s="573">
        <f>SUMIF('Year 3 Budget Narrative'!E81:E105,"Student Transportation",'Year 3 Budget Narrative'!F81:F105)</f>
        <v>0</v>
      </c>
      <c r="G33" s="573">
        <f>SUMIF('Year 3 Budget Narrative'!E117:E141,"Student Transportation",'Year 3 Budget Narrative'!F117:F141)</f>
        <v>0</v>
      </c>
      <c r="H33" s="573">
        <f>SUMIF('Year 3 Budget Narrative'!E152:E176,"Student Transportation",'Year 3 Budget Narrative'!F152:F176)</f>
        <v>0</v>
      </c>
      <c r="I33" s="573">
        <f>SUMIF('Year 3 Budget Narrative'!E187:E211,"Student Transportation",'Year 3 Budget Narrative'!F187:F211)</f>
        <v>0</v>
      </c>
      <c r="J33" s="586">
        <f>SUM(D33:I33)</f>
        <v>0</v>
      </c>
    </row>
    <row r="34" spans="1:10" ht="12.75" customHeight="1" x14ac:dyDescent="0.2">
      <c r="A34" s="595"/>
      <c r="B34" s="578"/>
      <c r="C34" s="579"/>
      <c r="D34" s="574"/>
      <c r="E34" s="574"/>
      <c r="F34" s="574"/>
      <c r="G34" s="574"/>
      <c r="H34" s="574"/>
      <c r="I34" s="574"/>
      <c r="J34" s="587"/>
    </row>
    <row r="35" spans="1:10" ht="12.75" customHeight="1" x14ac:dyDescent="0.2">
      <c r="A35" s="595"/>
      <c r="B35" s="578"/>
      <c r="C35" s="579"/>
      <c r="D35" s="574"/>
      <c r="E35" s="574"/>
      <c r="F35" s="574"/>
      <c r="G35" s="574"/>
      <c r="H35" s="574"/>
      <c r="I35" s="574"/>
      <c r="J35" s="587"/>
    </row>
    <row r="36" spans="1:10" ht="12.75" customHeight="1" x14ac:dyDescent="0.2">
      <c r="A36" s="595"/>
      <c r="B36" s="578"/>
      <c r="C36" s="579"/>
      <c r="D36" s="574"/>
      <c r="E36" s="574"/>
      <c r="F36" s="574"/>
      <c r="G36" s="574"/>
      <c r="H36" s="574"/>
      <c r="I36" s="574"/>
      <c r="J36" s="587"/>
    </row>
    <row r="37" spans="1:10" ht="12.75" customHeight="1" x14ac:dyDescent="0.2">
      <c r="A37" s="595"/>
      <c r="B37" s="578"/>
      <c r="C37" s="579"/>
      <c r="D37" s="574"/>
      <c r="E37" s="574"/>
      <c r="F37" s="574"/>
      <c r="G37" s="574"/>
      <c r="H37" s="574"/>
      <c r="I37" s="574"/>
      <c r="J37" s="587"/>
    </row>
    <row r="38" spans="1:10" ht="13.5" customHeight="1" thickBot="1" x14ac:dyDescent="0.25">
      <c r="A38" s="595"/>
      <c r="B38" s="578"/>
      <c r="C38" s="579"/>
      <c r="D38" s="575"/>
      <c r="E38" s="575"/>
      <c r="F38" s="575"/>
      <c r="G38" s="575"/>
      <c r="H38" s="575"/>
      <c r="I38" s="575"/>
      <c r="J38" s="588"/>
    </row>
    <row r="39" spans="1:10" ht="12.75" customHeight="1" x14ac:dyDescent="0.2">
      <c r="A39" s="595"/>
      <c r="B39" s="576" t="s">
        <v>14</v>
      </c>
      <c r="C39" s="577"/>
      <c r="D39" s="573">
        <f>SUMIF('Year 3 Budget Narrative'!D11:D35,"Other",'Year 3 Budget Narrative'!F11:F35)</f>
        <v>0</v>
      </c>
      <c r="E39" s="573">
        <f>SUMIF('Year 3 Budget Narrative'!E46:E70,"Other",'Year 3 Budget Narrative'!F46:F70)</f>
        <v>0</v>
      </c>
      <c r="F39" s="573">
        <f>SUMIF('Year 3 Budget Narrative'!E81:E105,"Other",'Year 3 Budget Narrative'!F81:F105)</f>
        <v>0</v>
      </c>
      <c r="G39" s="573">
        <f>SUMIF('Year 3 Budget Narrative'!E117:E141,"Other",'Year 3 Budget Narrative'!F117:F141)</f>
        <v>0</v>
      </c>
      <c r="H39" s="573">
        <f>SUMIF('Year 3 Budget Narrative'!E152:E176,"Other",'Year 3 Budget Narrative'!F152:F176)</f>
        <v>0</v>
      </c>
      <c r="I39" s="573">
        <f>SUMIF('Year 3 Budget Narrative'!E187:E211,"Other",'Year 3 Budget Narrative'!F187:F211)</f>
        <v>0</v>
      </c>
      <c r="J39" s="586">
        <f>SUM(D39:I39)</f>
        <v>0</v>
      </c>
    </row>
    <row r="40" spans="1:10" ht="12.75" customHeight="1" x14ac:dyDescent="0.2">
      <c r="A40" s="595"/>
      <c r="B40" s="578"/>
      <c r="C40" s="579"/>
      <c r="D40" s="574"/>
      <c r="E40" s="574"/>
      <c r="F40" s="574"/>
      <c r="G40" s="574"/>
      <c r="H40" s="574"/>
      <c r="I40" s="574"/>
      <c r="J40" s="587"/>
    </row>
    <row r="41" spans="1:10" ht="12.75" customHeight="1" x14ac:dyDescent="0.2">
      <c r="A41" s="595"/>
      <c r="B41" s="578"/>
      <c r="C41" s="579"/>
      <c r="D41" s="574"/>
      <c r="E41" s="574"/>
      <c r="F41" s="574"/>
      <c r="G41" s="574"/>
      <c r="H41" s="574"/>
      <c r="I41" s="574"/>
      <c r="J41" s="587"/>
    </row>
    <row r="42" spans="1:10" ht="12.75" customHeight="1" x14ac:dyDescent="0.2">
      <c r="A42" s="595"/>
      <c r="B42" s="578"/>
      <c r="C42" s="579"/>
      <c r="D42" s="574"/>
      <c r="E42" s="574"/>
      <c r="F42" s="574"/>
      <c r="G42" s="574"/>
      <c r="H42" s="574"/>
      <c r="I42" s="574"/>
      <c r="J42" s="587"/>
    </row>
    <row r="43" spans="1:10" ht="12.75" customHeight="1" x14ac:dyDescent="0.2">
      <c r="A43" s="595"/>
      <c r="B43" s="578"/>
      <c r="C43" s="579"/>
      <c r="D43" s="574"/>
      <c r="E43" s="574"/>
      <c r="F43" s="574"/>
      <c r="G43" s="574"/>
      <c r="H43" s="574"/>
      <c r="I43" s="574"/>
      <c r="J43" s="587"/>
    </row>
    <row r="44" spans="1:10" ht="13.5" customHeight="1" thickBot="1" x14ac:dyDescent="0.25">
      <c r="A44" s="595"/>
      <c r="B44" s="578"/>
      <c r="C44" s="579"/>
      <c r="D44" s="575"/>
      <c r="E44" s="575"/>
      <c r="F44" s="575"/>
      <c r="G44" s="575"/>
      <c r="H44" s="575"/>
      <c r="I44" s="575"/>
      <c r="J44" s="588"/>
    </row>
    <row r="45" spans="1:10" ht="12.75" customHeight="1" x14ac:dyDescent="0.2">
      <c r="A45" s="596" t="s">
        <v>112</v>
      </c>
      <c r="B45" s="597"/>
      <c r="C45" s="598"/>
      <c r="D45" s="605"/>
      <c r="E45" s="606"/>
      <c r="F45" s="606"/>
      <c r="G45" s="606"/>
      <c r="H45" s="606"/>
      <c r="I45" s="607"/>
      <c r="J45" s="589">
        <f>'Year 3 Budget Narrative'!F247</f>
        <v>0</v>
      </c>
    </row>
    <row r="46" spans="1:10" ht="12.75" customHeight="1" x14ac:dyDescent="0.2">
      <c r="A46" s="599"/>
      <c r="B46" s="600"/>
      <c r="C46" s="601"/>
      <c r="D46" s="608"/>
      <c r="E46" s="609"/>
      <c r="F46" s="609"/>
      <c r="G46" s="609"/>
      <c r="H46" s="609"/>
      <c r="I46" s="610"/>
      <c r="J46" s="590"/>
    </row>
    <row r="47" spans="1:10" ht="12.75" customHeight="1" x14ac:dyDescent="0.2">
      <c r="A47" s="599"/>
      <c r="B47" s="600"/>
      <c r="C47" s="601"/>
      <c r="D47" s="608"/>
      <c r="E47" s="609"/>
      <c r="F47" s="609"/>
      <c r="G47" s="609"/>
      <c r="H47" s="609"/>
      <c r="I47" s="610"/>
      <c r="J47" s="590"/>
    </row>
    <row r="48" spans="1:10" ht="12.75" customHeight="1" x14ac:dyDescent="0.2">
      <c r="A48" s="599"/>
      <c r="B48" s="600"/>
      <c r="C48" s="601"/>
      <c r="D48" s="608"/>
      <c r="E48" s="609"/>
      <c r="F48" s="609"/>
      <c r="G48" s="609"/>
      <c r="H48" s="609"/>
      <c r="I48" s="610"/>
      <c r="J48" s="590"/>
    </row>
    <row r="49" spans="1:10" ht="12.75" customHeight="1" x14ac:dyDescent="0.2">
      <c r="A49" s="599"/>
      <c r="B49" s="600"/>
      <c r="C49" s="601"/>
      <c r="D49" s="608"/>
      <c r="E49" s="609"/>
      <c r="F49" s="609"/>
      <c r="G49" s="609"/>
      <c r="H49" s="609"/>
      <c r="I49" s="610"/>
      <c r="J49" s="590"/>
    </row>
    <row r="50" spans="1:10" ht="13.5" customHeight="1" thickBot="1" x14ac:dyDescent="0.25">
      <c r="A50" s="602"/>
      <c r="B50" s="603"/>
      <c r="C50" s="604"/>
      <c r="D50" s="611"/>
      <c r="E50" s="612"/>
      <c r="F50" s="612"/>
      <c r="G50" s="612"/>
      <c r="H50" s="612"/>
      <c r="I50" s="613"/>
      <c r="J50" s="591"/>
    </row>
    <row r="51" spans="1:10" ht="12.75" customHeight="1" x14ac:dyDescent="0.2">
      <c r="A51" s="496" t="s">
        <v>173</v>
      </c>
      <c r="B51" s="511"/>
      <c r="C51" s="512"/>
      <c r="D51" s="583">
        <f t="shared" ref="D51:I51" si="0">SUM(D9:D44)</f>
        <v>226832.79</v>
      </c>
      <c r="E51" s="583">
        <f t="shared" si="0"/>
        <v>0</v>
      </c>
      <c r="F51" s="583">
        <f t="shared" si="0"/>
        <v>0</v>
      </c>
      <c r="G51" s="583">
        <f t="shared" si="0"/>
        <v>261667.21</v>
      </c>
      <c r="H51" s="583">
        <f t="shared" si="0"/>
        <v>0</v>
      </c>
      <c r="I51" s="583">
        <f t="shared" si="0"/>
        <v>11500</v>
      </c>
      <c r="J51" s="671">
        <f>SUM(J9:J45)</f>
        <v>500000</v>
      </c>
    </row>
    <row r="52" spans="1:10" ht="12.75" customHeight="1" x14ac:dyDescent="0.2">
      <c r="A52" s="496"/>
      <c r="B52" s="511"/>
      <c r="C52" s="512"/>
      <c r="D52" s="584"/>
      <c r="E52" s="584"/>
      <c r="F52" s="584"/>
      <c r="G52" s="584"/>
      <c r="H52" s="584"/>
      <c r="I52" s="584"/>
      <c r="J52" s="672"/>
    </row>
    <row r="53" spans="1:10" ht="12.75" customHeight="1" x14ac:dyDescent="0.2">
      <c r="A53" s="496"/>
      <c r="B53" s="511"/>
      <c r="C53" s="512"/>
      <c r="D53" s="584"/>
      <c r="E53" s="584"/>
      <c r="F53" s="584"/>
      <c r="G53" s="584"/>
      <c r="H53" s="584"/>
      <c r="I53" s="584"/>
      <c r="J53" s="672"/>
    </row>
    <row r="54" spans="1:10" ht="12.75" customHeight="1" x14ac:dyDescent="0.2">
      <c r="A54" s="496"/>
      <c r="B54" s="511"/>
      <c r="C54" s="512"/>
      <c r="D54" s="584"/>
      <c r="E54" s="584"/>
      <c r="F54" s="584"/>
      <c r="G54" s="584"/>
      <c r="H54" s="584"/>
      <c r="I54" s="584"/>
      <c r="J54" s="672"/>
    </row>
    <row r="55" spans="1:10" ht="12.75" customHeight="1" x14ac:dyDescent="0.2">
      <c r="A55" s="496"/>
      <c r="B55" s="511"/>
      <c r="C55" s="512"/>
      <c r="D55" s="584"/>
      <c r="E55" s="584"/>
      <c r="F55" s="584"/>
      <c r="G55" s="584"/>
      <c r="H55" s="584"/>
      <c r="I55" s="584"/>
      <c r="J55" s="672"/>
    </row>
    <row r="56" spans="1:10" ht="13.5" customHeight="1" thickBot="1" x14ac:dyDescent="0.25">
      <c r="A56" s="566"/>
      <c r="B56" s="567"/>
      <c r="C56" s="563"/>
      <c r="D56" s="585"/>
      <c r="E56" s="585"/>
      <c r="F56" s="585"/>
      <c r="G56" s="585"/>
      <c r="H56" s="585"/>
      <c r="I56" s="585"/>
      <c r="J56" s="673"/>
    </row>
  </sheetData>
  <sheetProtection password="BE25" sheet="1" objects="1" scenarios="1" selectLockedCells="1"/>
  <mergeCells count="69">
    <mergeCell ref="A9:A44"/>
    <mergeCell ref="A45:C50"/>
    <mergeCell ref="D45:I50"/>
    <mergeCell ref="A1:C8"/>
    <mergeCell ref="D5:D8"/>
    <mergeCell ref="E5:E8"/>
    <mergeCell ref="F5:F8"/>
    <mergeCell ref="G5:G8"/>
    <mergeCell ref="H5:H8"/>
    <mergeCell ref="I5:I8"/>
    <mergeCell ref="B27:C32"/>
    <mergeCell ref="D27:D32"/>
    <mergeCell ref="G21:G26"/>
    <mergeCell ref="H21:H26"/>
    <mergeCell ref="I21:I26"/>
    <mergeCell ref="B33:C38"/>
    <mergeCell ref="J9:J14"/>
    <mergeCell ref="B15:C20"/>
    <mergeCell ref="D15:D20"/>
    <mergeCell ref="E15:E20"/>
    <mergeCell ref="F15:F20"/>
    <mergeCell ref="G15:G20"/>
    <mergeCell ref="B9:C14"/>
    <mergeCell ref="D9:D14"/>
    <mergeCell ref="E9:E14"/>
    <mergeCell ref="F9:F14"/>
    <mergeCell ref="H9:H14"/>
    <mergeCell ref="I9:I14"/>
    <mergeCell ref="G9:G14"/>
    <mergeCell ref="J15:J20"/>
    <mergeCell ref="J21:J26"/>
    <mergeCell ref="H15:H20"/>
    <mergeCell ref="I15:I20"/>
    <mergeCell ref="B21:C26"/>
    <mergeCell ref="D21:D26"/>
    <mergeCell ref="E21:E26"/>
    <mergeCell ref="F21:F26"/>
    <mergeCell ref="I27:I32"/>
    <mergeCell ref="J27:J32"/>
    <mergeCell ref="H33:H38"/>
    <mergeCell ref="D33:D38"/>
    <mergeCell ref="E33:E38"/>
    <mergeCell ref="F33:F38"/>
    <mergeCell ref="G33:G38"/>
    <mergeCell ref="H27:H32"/>
    <mergeCell ref="D1:I4"/>
    <mergeCell ref="A51:C56"/>
    <mergeCell ref="J1:J8"/>
    <mergeCell ref="J45:J50"/>
    <mergeCell ref="D51:D56"/>
    <mergeCell ref="E51:E56"/>
    <mergeCell ref="F51:F56"/>
    <mergeCell ref="G51:G56"/>
    <mergeCell ref="H51:H56"/>
    <mergeCell ref="E27:E32"/>
    <mergeCell ref="F27:F32"/>
    <mergeCell ref="I33:I38"/>
    <mergeCell ref="J33:J38"/>
    <mergeCell ref="F39:F44"/>
    <mergeCell ref="G39:G44"/>
    <mergeCell ref="G27:G32"/>
    <mergeCell ref="I51:I56"/>
    <mergeCell ref="J51:J56"/>
    <mergeCell ref="B39:C44"/>
    <mergeCell ref="D39:D44"/>
    <mergeCell ref="E39:E44"/>
    <mergeCell ref="J39:J44"/>
    <mergeCell ref="H39:H44"/>
    <mergeCell ref="I39:I44"/>
  </mergeCells>
  <printOptions horizontalCentered="1"/>
  <pageMargins left="0.75" right="0.75" top="1" bottom="1" header="0.5" footer="0.5"/>
  <pageSetup scale="63" orientation="landscape" r:id="rId1"/>
  <headerFooter alignWithMargins="0">
    <oddHeader>&amp;LSY 2012-2013 21st CCLC Application&amp;C&amp;A&amp;R&amp;P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I18"/>
  <sheetViews>
    <sheetView topLeftCell="A9" zoomScale="80" zoomScaleNormal="80" workbookViewId="0">
      <selection activeCell="A3" sqref="A3:H6"/>
    </sheetView>
  </sheetViews>
  <sheetFormatPr defaultColWidth="9.140625" defaultRowHeight="12.75" x14ac:dyDescent="0.2"/>
  <cols>
    <col min="1" max="1" width="7.7109375" style="77" customWidth="1"/>
    <col min="2" max="2" width="51.42578125" style="77" customWidth="1"/>
    <col min="3" max="8" width="18.5703125" style="77" customWidth="1"/>
    <col min="9" max="9" width="15.7109375" style="77" customWidth="1"/>
    <col min="10" max="16384" width="9.140625" style="77"/>
  </cols>
  <sheetData>
    <row r="1" spans="1:9" x14ac:dyDescent="0.2">
      <c r="A1" s="685" t="s">
        <v>16</v>
      </c>
      <c r="B1" s="686"/>
      <c r="C1" s="686"/>
      <c r="D1" s="686"/>
      <c r="E1" s="686"/>
      <c r="F1" s="686"/>
      <c r="G1" s="686"/>
      <c r="H1" s="687"/>
      <c r="I1" s="78"/>
    </row>
    <row r="2" spans="1:9" ht="13.5" thickBot="1" x14ac:dyDescent="0.25">
      <c r="A2" s="688"/>
      <c r="B2" s="689"/>
      <c r="C2" s="689"/>
      <c r="D2" s="689"/>
      <c r="E2" s="689"/>
      <c r="F2" s="689"/>
      <c r="G2" s="689"/>
      <c r="H2" s="690"/>
      <c r="I2" s="78"/>
    </row>
    <row r="3" spans="1:9" x14ac:dyDescent="0.2">
      <c r="A3" s="691" t="s">
        <v>58</v>
      </c>
      <c r="B3" s="692"/>
      <c r="C3" s="692"/>
      <c r="D3" s="692"/>
      <c r="E3" s="692"/>
      <c r="F3" s="692"/>
      <c r="G3" s="692"/>
      <c r="H3" s="693"/>
      <c r="I3" s="78"/>
    </row>
    <row r="4" spans="1:9" x14ac:dyDescent="0.2">
      <c r="A4" s="694"/>
      <c r="B4" s="695"/>
      <c r="C4" s="695"/>
      <c r="D4" s="695"/>
      <c r="E4" s="695"/>
      <c r="F4" s="695"/>
      <c r="G4" s="695"/>
      <c r="H4" s="696"/>
      <c r="I4" s="78"/>
    </row>
    <row r="5" spans="1:9" x14ac:dyDescent="0.2">
      <c r="A5" s="694"/>
      <c r="B5" s="695"/>
      <c r="C5" s="695"/>
      <c r="D5" s="695"/>
      <c r="E5" s="695"/>
      <c r="F5" s="695"/>
      <c r="G5" s="695"/>
      <c r="H5" s="696"/>
      <c r="I5" s="78"/>
    </row>
    <row r="6" spans="1:9" ht="13.5" thickBot="1" x14ac:dyDescent="0.25">
      <c r="A6" s="694"/>
      <c r="B6" s="695"/>
      <c r="C6" s="695"/>
      <c r="D6" s="695"/>
      <c r="E6" s="695"/>
      <c r="F6" s="695"/>
      <c r="G6" s="695"/>
      <c r="H6" s="696"/>
      <c r="I6" s="78"/>
    </row>
    <row r="7" spans="1:9" ht="14.25" customHeight="1" x14ac:dyDescent="0.2">
      <c r="A7" s="697" t="s">
        <v>17</v>
      </c>
      <c r="B7" s="698"/>
      <c r="C7" s="703" t="s">
        <v>18</v>
      </c>
      <c r="D7" s="704"/>
      <c r="E7" s="704"/>
      <c r="F7" s="704"/>
      <c r="G7" s="704"/>
      <c r="H7" s="705"/>
      <c r="I7" s="78"/>
    </row>
    <row r="8" spans="1:9" ht="14.25" customHeight="1" x14ac:dyDescent="0.2">
      <c r="A8" s="699"/>
      <c r="B8" s="700"/>
      <c r="C8" s="706"/>
      <c r="D8" s="707"/>
      <c r="E8" s="707"/>
      <c r="F8" s="707"/>
      <c r="G8" s="707"/>
      <c r="H8" s="708"/>
      <c r="I8" s="78"/>
    </row>
    <row r="9" spans="1:9" ht="14.25" customHeight="1" thickBot="1" x14ac:dyDescent="0.25">
      <c r="A9" s="699"/>
      <c r="B9" s="700"/>
      <c r="C9" s="709"/>
      <c r="D9" s="710"/>
      <c r="E9" s="710"/>
      <c r="F9" s="710"/>
      <c r="G9" s="710"/>
      <c r="H9" s="711"/>
      <c r="I9" s="78"/>
    </row>
    <row r="10" spans="1:9" ht="14.25" customHeight="1" x14ac:dyDescent="0.2">
      <c r="A10" s="699"/>
      <c r="B10" s="700"/>
      <c r="C10" s="712" t="s">
        <v>19</v>
      </c>
      <c r="D10" s="679" t="s">
        <v>20</v>
      </c>
      <c r="E10" s="679" t="s">
        <v>21</v>
      </c>
      <c r="F10" s="679" t="s">
        <v>22</v>
      </c>
      <c r="G10" s="679" t="s">
        <v>23</v>
      </c>
      <c r="H10" s="679" t="s">
        <v>24</v>
      </c>
      <c r="I10" s="78"/>
    </row>
    <row r="11" spans="1:9" ht="14.25" customHeight="1" x14ac:dyDescent="0.2">
      <c r="A11" s="699"/>
      <c r="B11" s="700"/>
      <c r="C11" s="713"/>
      <c r="D11" s="680"/>
      <c r="E11" s="680"/>
      <c r="F11" s="680"/>
      <c r="G11" s="680"/>
      <c r="H11" s="680"/>
      <c r="I11" s="78"/>
    </row>
    <row r="12" spans="1:9" ht="14.25" customHeight="1" thickBot="1" x14ac:dyDescent="0.25">
      <c r="A12" s="701"/>
      <c r="B12" s="702"/>
      <c r="C12" s="714"/>
      <c r="D12" s="681"/>
      <c r="E12" s="681"/>
      <c r="F12" s="681"/>
      <c r="G12" s="681"/>
      <c r="H12" s="681"/>
      <c r="I12" s="78"/>
    </row>
    <row r="13" spans="1:9" ht="150" customHeight="1" thickBot="1" x14ac:dyDescent="0.25">
      <c r="A13" s="682" t="s">
        <v>25</v>
      </c>
      <c r="B13" s="81" t="s">
        <v>165</v>
      </c>
      <c r="C13" s="55" t="s">
        <v>205</v>
      </c>
      <c r="D13" s="56" t="s">
        <v>26</v>
      </c>
      <c r="E13" s="56" t="s">
        <v>27</v>
      </c>
      <c r="F13" s="56" t="s">
        <v>202</v>
      </c>
      <c r="G13" s="56" t="s">
        <v>28</v>
      </c>
      <c r="H13" s="57" t="s">
        <v>199</v>
      </c>
      <c r="I13" s="78"/>
    </row>
    <row r="14" spans="1:9" ht="231.75" customHeight="1" thickBot="1" x14ac:dyDescent="0.25">
      <c r="A14" s="683"/>
      <c r="B14" s="81" t="s">
        <v>166</v>
      </c>
      <c r="C14" s="83" t="s">
        <v>203</v>
      </c>
      <c r="D14" s="59" t="s">
        <v>201</v>
      </c>
      <c r="E14" s="59" t="s">
        <v>29</v>
      </c>
      <c r="F14" s="59" t="s">
        <v>200</v>
      </c>
      <c r="G14" s="59" t="s">
        <v>28</v>
      </c>
      <c r="H14" s="60" t="s">
        <v>199</v>
      </c>
      <c r="I14" s="78"/>
    </row>
    <row r="15" spans="1:9" ht="159.75" customHeight="1" thickBot="1" x14ac:dyDescent="0.25">
      <c r="A15" s="683"/>
      <c r="B15" s="81" t="s">
        <v>167</v>
      </c>
      <c r="C15" s="82" t="s">
        <v>204</v>
      </c>
      <c r="D15" s="59" t="s">
        <v>30</v>
      </c>
      <c r="E15" s="59" t="s">
        <v>31</v>
      </c>
      <c r="F15" s="59" t="s">
        <v>198</v>
      </c>
      <c r="G15" s="59" t="s">
        <v>28</v>
      </c>
      <c r="H15" s="60" t="s">
        <v>197</v>
      </c>
      <c r="I15" s="78"/>
    </row>
    <row r="16" spans="1:9" ht="112.5" customHeight="1" thickBot="1" x14ac:dyDescent="0.25">
      <c r="A16" s="683"/>
      <c r="B16" s="81" t="s">
        <v>168</v>
      </c>
      <c r="C16" s="58" t="s">
        <v>206</v>
      </c>
      <c r="D16" s="59" t="s">
        <v>32</v>
      </c>
      <c r="E16" s="59" t="s">
        <v>33</v>
      </c>
      <c r="F16" s="59" t="s">
        <v>196</v>
      </c>
      <c r="G16" s="59" t="s">
        <v>28</v>
      </c>
      <c r="H16" s="60" t="s">
        <v>57</v>
      </c>
      <c r="I16" s="78"/>
    </row>
    <row r="17" spans="1:9" ht="112.5" customHeight="1" thickBot="1" x14ac:dyDescent="0.25">
      <c r="A17" s="683"/>
      <c r="B17" s="80" t="s">
        <v>169</v>
      </c>
      <c r="C17" s="58" t="s">
        <v>195</v>
      </c>
      <c r="D17" s="61" t="s">
        <v>32</v>
      </c>
      <c r="E17" s="61" t="s">
        <v>34</v>
      </c>
      <c r="F17" s="61" t="s">
        <v>194</v>
      </c>
      <c r="G17" s="61" t="s">
        <v>28</v>
      </c>
      <c r="H17" s="62" t="s">
        <v>57</v>
      </c>
      <c r="I17" s="78"/>
    </row>
    <row r="18" spans="1:9" ht="112.5" customHeight="1" thickBot="1" x14ac:dyDescent="0.25">
      <c r="A18" s="684"/>
      <c r="B18" s="79" t="s">
        <v>35</v>
      </c>
      <c r="C18" s="64" t="s">
        <v>36</v>
      </c>
      <c r="D18" s="65" t="s">
        <v>20</v>
      </c>
      <c r="E18" s="65" t="s">
        <v>37</v>
      </c>
      <c r="F18" s="65" t="s">
        <v>38</v>
      </c>
      <c r="G18" s="65" t="s">
        <v>28</v>
      </c>
      <c r="H18" s="66" t="s">
        <v>57</v>
      </c>
      <c r="I18" s="78"/>
    </row>
  </sheetData>
  <sheetProtection password="BE25" sheet="1" objects="1" scenarios="1" selectLockedCells="1"/>
  <mergeCells count="11">
    <mergeCell ref="G10:G12"/>
    <mergeCell ref="H10:H12"/>
    <mergeCell ref="A13:A18"/>
    <mergeCell ref="A1:H2"/>
    <mergeCell ref="A3:H6"/>
    <mergeCell ref="A7:B12"/>
    <mergeCell ref="C7:H9"/>
    <mergeCell ref="C10:C12"/>
    <mergeCell ref="D10:D12"/>
    <mergeCell ref="E10:E12"/>
    <mergeCell ref="F10:F12"/>
  </mergeCells>
  <printOptions gridLines="1"/>
  <pageMargins left="0.75" right="0.75" top="1" bottom="1" header="0.5" footer="0.5"/>
  <pageSetup scale="58" fitToHeight="0" orientation="portrait" r:id="rId1"/>
  <headerFooter alignWithMargins="0">
    <oddHeader>&amp;LFY 2012 21st CCLC Application&amp;C&amp;A&amp;R&amp;P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workbookViewId="0">
      <selection activeCell="C42" sqref="C42"/>
    </sheetView>
  </sheetViews>
  <sheetFormatPr defaultRowHeight="12.75" x14ac:dyDescent="0.2"/>
  <sheetData>
    <row r="1" spans="1:1" x14ac:dyDescent="0.2">
      <c r="A1" s="18" t="s">
        <v>93</v>
      </c>
    </row>
    <row r="2" spans="1:1" x14ac:dyDescent="0.2">
      <c r="A2" s="18" t="s">
        <v>158</v>
      </c>
    </row>
    <row r="4" spans="1:1" x14ac:dyDescent="0.2">
      <c r="A4" t="s">
        <v>3</v>
      </c>
    </row>
    <row r="6" spans="1:1" x14ac:dyDescent="0.2">
      <c r="A6" s="20"/>
    </row>
    <row r="7" spans="1:1" x14ac:dyDescent="0.2">
      <c r="A7" s="20"/>
    </row>
    <row r="8" spans="1:1" x14ac:dyDescent="0.2">
      <c r="A8" s="20"/>
    </row>
    <row r="9" spans="1:1" x14ac:dyDescent="0.2">
      <c r="A9" s="20"/>
    </row>
    <row r="10" spans="1:1" x14ac:dyDescent="0.2">
      <c r="A10" s="20"/>
    </row>
    <row r="11" spans="1:1" x14ac:dyDescent="0.2">
      <c r="A11" s="20"/>
    </row>
    <row r="12" spans="1:1" x14ac:dyDescent="0.2">
      <c r="A12" s="20"/>
    </row>
    <row r="14" spans="1:1" x14ac:dyDescent="0.2">
      <c r="A14" s="20" t="s">
        <v>54</v>
      </c>
    </row>
    <row r="15" spans="1:1" x14ac:dyDescent="0.2">
      <c r="A15" s="20" t="s">
        <v>55</v>
      </c>
    </row>
    <row r="17" spans="1:1" x14ac:dyDescent="0.2">
      <c r="A17" t="s">
        <v>72</v>
      </c>
    </row>
    <row r="18" spans="1:1" x14ac:dyDescent="0.2">
      <c r="A18" s="18" t="s">
        <v>126</v>
      </c>
    </row>
    <row r="19" spans="1:1" x14ac:dyDescent="0.2">
      <c r="A19" s="18" t="s">
        <v>127</v>
      </c>
    </row>
    <row r="20" spans="1:1" x14ac:dyDescent="0.2">
      <c r="A20" t="s">
        <v>73</v>
      </c>
    </row>
    <row r="21" spans="1:1" x14ac:dyDescent="0.2">
      <c r="A21" t="s">
        <v>74</v>
      </c>
    </row>
    <row r="22" spans="1:1" x14ac:dyDescent="0.2">
      <c r="A22" t="s">
        <v>75</v>
      </c>
    </row>
    <row r="23" spans="1:1" x14ac:dyDescent="0.2">
      <c r="A23" s="18" t="s">
        <v>76</v>
      </c>
    </row>
    <row r="24" spans="1:1" x14ac:dyDescent="0.2">
      <c r="A24" t="s">
        <v>77</v>
      </c>
    </row>
    <row r="25" spans="1:1" x14ac:dyDescent="0.2">
      <c r="A25" s="18" t="s">
        <v>125</v>
      </c>
    </row>
    <row r="26" spans="1:1" x14ac:dyDescent="0.2">
      <c r="A26" s="18" t="s">
        <v>124</v>
      </c>
    </row>
    <row r="27" spans="1:1" x14ac:dyDescent="0.2">
      <c r="A27" t="s">
        <v>14</v>
      </c>
    </row>
    <row r="28" spans="1:1" x14ac:dyDescent="0.2">
      <c r="A28" t="s">
        <v>78</v>
      </c>
    </row>
    <row r="31" spans="1:1" x14ac:dyDescent="0.2">
      <c r="A31" t="s">
        <v>12</v>
      </c>
    </row>
    <row r="32" spans="1:1" x14ac:dyDescent="0.2">
      <c r="A32" t="s">
        <v>13</v>
      </c>
    </row>
    <row r="33" spans="1:1" x14ac:dyDescent="0.2">
      <c r="A33" t="s">
        <v>42</v>
      </c>
    </row>
    <row r="34" spans="1:1" x14ac:dyDescent="0.2">
      <c r="A34" t="s">
        <v>51</v>
      </c>
    </row>
    <row r="35" spans="1:1" x14ac:dyDescent="0.2">
      <c r="A35" t="s">
        <v>43</v>
      </c>
    </row>
    <row r="36" spans="1:1" x14ac:dyDescent="0.2">
      <c r="A36" t="s">
        <v>14</v>
      </c>
    </row>
    <row r="38" spans="1:1" x14ac:dyDescent="0.2">
      <c r="A38" t="s">
        <v>112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59"/>
  <sheetViews>
    <sheetView showRuler="0" zoomScale="90" zoomScaleNormal="90" workbookViewId="0">
      <selection activeCell="A45" sqref="A45:E45"/>
    </sheetView>
  </sheetViews>
  <sheetFormatPr defaultColWidth="9.140625" defaultRowHeight="12.75" x14ac:dyDescent="0.2"/>
  <cols>
    <col min="1" max="10" width="15.7109375" style="2" customWidth="1"/>
    <col min="11" max="51" width="4.7109375" style="2" customWidth="1"/>
    <col min="52" max="16384" width="9.140625" style="2"/>
  </cols>
  <sheetData>
    <row r="1" spans="1:10" ht="80.25" customHeight="1" thickBot="1" x14ac:dyDescent="0.25">
      <c r="A1" s="91"/>
      <c r="B1" s="91"/>
      <c r="C1" s="91"/>
      <c r="D1" s="91"/>
      <c r="E1" s="91"/>
      <c r="F1" s="91"/>
      <c r="G1" s="91"/>
      <c r="H1" s="91"/>
      <c r="I1" s="91"/>
      <c r="J1" s="91"/>
    </row>
    <row r="2" spans="1:10" ht="15" customHeight="1" thickBot="1" x14ac:dyDescent="0.25">
      <c r="A2" s="192"/>
      <c r="B2" s="192"/>
      <c r="C2" s="192"/>
      <c r="D2" s="192"/>
      <c r="E2" s="192"/>
      <c r="F2" s="192"/>
      <c r="G2" s="192"/>
      <c r="H2" s="192"/>
      <c r="I2" s="192"/>
      <c r="J2" s="192"/>
    </row>
    <row r="3" spans="1:10" ht="9.9499999999999993" customHeight="1" x14ac:dyDescent="0.2">
      <c r="A3" s="193" t="s">
        <v>59</v>
      </c>
      <c r="B3" s="194"/>
      <c r="C3" s="194"/>
      <c r="D3" s="194"/>
      <c r="E3" s="194"/>
      <c r="F3" s="194"/>
      <c r="G3" s="194"/>
      <c r="H3" s="194"/>
      <c r="I3" s="194"/>
      <c r="J3" s="195"/>
    </row>
    <row r="4" spans="1:10" ht="9.9499999999999993" customHeight="1" thickBot="1" x14ac:dyDescent="0.25">
      <c r="A4" s="196"/>
      <c r="B4" s="197"/>
      <c r="C4" s="197"/>
      <c r="D4" s="197"/>
      <c r="E4" s="197"/>
      <c r="F4" s="197"/>
      <c r="G4" s="197"/>
      <c r="H4" s="197"/>
      <c r="I4" s="197"/>
      <c r="J4" s="198"/>
    </row>
    <row r="5" spans="1:10" ht="15" customHeight="1" thickTop="1" x14ac:dyDescent="0.2">
      <c r="A5" s="199" t="s">
        <v>60</v>
      </c>
      <c r="B5" s="200"/>
      <c r="C5" s="200"/>
      <c r="D5" s="200"/>
      <c r="E5" s="201"/>
      <c r="F5" s="202" t="s">
        <v>81</v>
      </c>
      <c r="G5" s="200"/>
      <c r="H5" s="200"/>
      <c r="I5" s="200"/>
      <c r="J5" s="203"/>
    </row>
    <row r="6" spans="1:10" ht="30" customHeight="1" x14ac:dyDescent="0.2">
      <c r="A6" s="182" t="s">
        <v>237</v>
      </c>
      <c r="B6" s="180"/>
      <c r="C6" s="180"/>
      <c r="D6" s="180"/>
      <c r="E6" s="181"/>
      <c r="F6" s="204" t="s">
        <v>238</v>
      </c>
      <c r="G6" s="180"/>
      <c r="H6" s="180"/>
      <c r="I6" s="180"/>
      <c r="J6" s="183"/>
    </row>
    <row r="7" spans="1:10" ht="15" customHeight="1" x14ac:dyDescent="0.2">
      <c r="A7" s="205" t="s">
        <v>61</v>
      </c>
      <c r="B7" s="206"/>
      <c r="C7" s="206"/>
      <c r="D7" s="206"/>
      <c r="E7" s="207"/>
      <c r="F7" s="208" t="s">
        <v>82</v>
      </c>
      <c r="G7" s="206"/>
      <c r="H7" s="206"/>
      <c r="I7" s="206"/>
      <c r="J7" s="209"/>
    </row>
    <row r="8" spans="1:10" ht="30" customHeight="1" x14ac:dyDescent="0.2">
      <c r="A8" s="182" t="s">
        <v>239</v>
      </c>
      <c r="B8" s="180"/>
      <c r="C8" s="180"/>
      <c r="D8" s="180"/>
      <c r="E8" s="181"/>
      <c r="F8" s="204" t="s">
        <v>240</v>
      </c>
      <c r="G8" s="180"/>
      <c r="H8" s="180"/>
      <c r="I8" s="180"/>
      <c r="J8" s="183"/>
    </row>
    <row r="9" spans="1:10" ht="15" customHeight="1" x14ac:dyDescent="0.2">
      <c r="A9" s="205" t="s">
        <v>62</v>
      </c>
      <c r="B9" s="206"/>
      <c r="C9" s="206"/>
      <c r="D9" s="206"/>
      <c r="E9" s="207"/>
      <c r="F9" s="208" t="s">
        <v>83</v>
      </c>
      <c r="G9" s="206"/>
      <c r="H9" s="206"/>
      <c r="I9" s="206"/>
      <c r="J9" s="209"/>
    </row>
    <row r="10" spans="1:10" ht="30" customHeight="1" thickBot="1" x14ac:dyDescent="0.25">
      <c r="A10" s="210" t="s">
        <v>241</v>
      </c>
      <c r="B10" s="211"/>
      <c r="C10" s="211"/>
      <c r="D10" s="211"/>
      <c r="E10" s="212"/>
      <c r="F10" s="219" t="s">
        <v>241</v>
      </c>
      <c r="G10" s="189"/>
      <c r="H10" s="189"/>
      <c r="I10" s="189"/>
      <c r="J10" s="191"/>
    </row>
    <row r="11" spans="1:10" ht="15" customHeight="1" thickTop="1" x14ac:dyDescent="0.2">
      <c r="A11" s="199" t="s">
        <v>70</v>
      </c>
      <c r="B11" s="200"/>
      <c r="C11" s="200"/>
      <c r="D11" s="200"/>
      <c r="E11" s="201"/>
      <c r="F11" s="199" t="s">
        <v>63</v>
      </c>
      <c r="G11" s="200"/>
      <c r="H11" s="200"/>
      <c r="I11" s="200"/>
      <c r="J11" s="203"/>
    </row>
    <row r="12" spans="1:10" ht="30" customHeight="1" x14ac:dyDescent="0.2">
      <c r="A12" s="182" t="s">
        <v>242</v>
      </c>
      <c r="B12" s="180"/>
      <c r="C12" s="180"/>
      <c r="D12" s="180"/>
      <c r="E12" s="181"/>
      <c r="F12" s="182" t="s">
        <v>243</v>
      </c>
      <c r="G12" s="180"/>
      <c r="H12" s="180"/>
      <c r="I12" s="180"/>
      <c r="J12" s="183"/>
    </row>
    <row r="13" spans="1:10" ht="15" customHeight="1" x14ac:dyDescent="0.2">
      <c r="A13" s="205" t="s">
        <v>64</v>
      </c>
      <c r="B13" s="206"/>
      <c r="C13" s="206"/>
      <c r="D13" s="206"/>
      <c r="E13" s="207"/>
      <c r="F13" s="205" t="s">
        <v>65</v>
      </c>
      <c r="G13" s="206"/>
      <c r="H13" s="206"/>
      <c r="I13" s="206"/>
      <c r="J13" s="209"/>
    </row>
    <row r="14" spans="1:10" ht="30" customHeight="1" x14ac:dyDescent="0.2">
      <c r="A14" s="182" t="s">
        <v>244</v>
      </c>
      <c r="B14" s="180"/>
      <c r="C14" s="180"/>
      <c r="D14" s="180"/>
      <c r="E14" s="181"/>
      <c r="F14" s="182" t="s">
        <v>245</v>
      </c>
      <c r="G14" s="180"/>
      <c r="H14" s="180"/>
      <c r="I14" s="180"/>
      <c r="J14" s="183"/>
    </row>
    <row r="15" spans="1:10" ht="15" customHeight="1" x14ac:dyDescent="0.2">
      <c r="A15" s="205" t="s">
        <v>66</v>
      </c>
      <c r="B15" s="206"/>
      <c r="C15" s="206"/>
      <c r="D15" s="206"/>
      <c r="E15" s="207"/>
      <c r="F15" s="205" t="s">
        <v>67</v>
      </c>
      <c r="G15" s="206"/>
      <c r="H15" s="206"/>
      <c r="I15" s="206"/>
      <c r="J15" s="209"/>
    </row>
    <row r="16" spans="1:10" ht="30" customHeight="1" x14ac:dyDescent="0.2">
      <c r="A16" s="179" t="s">
        <v>246</v>
      </c>
      <c r="B16" s="180"/>
      <c r="C16" s="180"/>
      <c r="D16" s="180"/>
      <c r="E16" s="181"/>
      <c r="F16" s="182" t="s">
        <v>247</v>
      </c>
      <c r="G16" s="180"/>
      <c r="H16" s="180"/>
      <c r="I16" s="180"/>
      <c r="J16" s="183"/>
    </row>
    <row r="17" spans="1:10" ht="15" customHeight="1" x14ac:dyDescent="0.2">
      <c r="A17" s="184" t="s">
        <v>68</v>
      </c>
      <c r="B17" s="185"/>
      <c r="C17" s="185"/>
      <c r="D17" s="185"/>
      <c r="E17" s="186"/>
      <c r="F17" s="184" t="s">
        <v>69</v>
      </c>
      <c r="G17" s="185"/>
      <c r="H17" s="185"/>
      <c r="I17" s="185"/>
      <c r="J17" s="187"/>
    </row>
    <row r="18" spans="1:10" ht="30" customHeight="1" thickBot="1" x14ac:dyDescent="0.25">
      <c r="A18" s="188" t="s">
        <v>241</v>
      </c>
      <c r="B18" s="189"/>
      <c r="C18" s="189"/>
      <c r="D18" s="189"/>
      <c r="E18" s="190"/>
      <c r="F18" s="188" t="s">
        <v>241</v>
      </c>
      <c r="G18" s="189"/>
      <c r="H18" s="189"/>
      <c r="I18" s="189"/>
      <c r="J18" s="191"/>
    </row>
    <row r="19" spans="1:10" ht="15" customHeight="1" thickTop="1" x14ac:dyDescent="0.2">
      <c r="A19" s="184" t="s">
        <v>176</v>
      </c>
      <c r="B19" s="185"/>
      <c r="C19" s="185"/>
      <c r="D19" s="185"/>
      <c r="E19" s="186"/>
      <c r="F19" s="184" t="s">
        <v>233</v>
      </c>
      <c r="G19" s="185"/>
      <c r="H19" s="185"/>
      <c r="I19" s="185"/>
      <c r="J19" s="187"/>
    </row>
    <row r="20" spans="1:10" ht="30" customHeight="1" thickBot="1" x14ac:dyDescent="0.25">
      <c r="A20" s="188">
        <v>831983226</v>
      </c>
      <c r="B20" s="189"/>
      <c r="C20" s="189"/>
      <c r="D20" s="189"/>
      <c r="E20" s="190"/>
      <c r="F20" s="188" t="s">
        <v>248</v>
      </c>
      <c r="G20" s="189"/>
      <c r="H20" s="189"/>
      <c r="I20" s="189"/>
      <c r="J20" s="191"/>
    </row>
    <row r="21" spans="1:10" ht="9.9499999999999993" customHeight="1" thickTop="1" x14ac:dyDescent="0.2">
      <c r="A21" s="134" t="s">
        <v>71</v>
      </c>
      <c r="B21" s="135"/>
      <c r="C21" s="135"/>
      <c r="D21" s="135"/>
      <c r="E21" s="135"/>
      <c r="F21" s="135"/>
      <c r="G21" s="135"/>
      <c r="H21" s="135"/>
      <c r="I21" s="135"/>
      <c r="J21" s="136"/>
    </row>
    <row r="22" spans="1:10" ht="9.9499999999999993" customHeight="1" x14ac:dyDescent="0.2">
      <c r="A22" s="137"/>
      <c r="B22" s="138"/>
      <c r="C22" s="138"/>
      <c r="D22" s="138"/>
      <c r="E22" s="138"/>
      <c r="F22" s="138"/>
      <c r="G22" s="138"/>
      <c r="H22" s="138"/>
      <c r="I22" s="138"/>
      <c r="J22" s="139"/>
    </row>
    <row r="23" spans="1:10" ht="45" customHeight="1" x14ac:dyDescent="0.2">
      <c r="A23" s="213" t="s">
        <v>79</v>
      </c>
      <c r="B23" s="214"/>
      <c r="C23" s="214"/>
      <c r="D23" s="214"/>
      <c r="E23" s="214"/>
      <c r="F23" s="214"/>
      <c r="G23" s="214"/>
      <c r="H23" s="214"/>
      <c r="I23" s="214"/>
      <c r="J23" s="215"/>
    </row>
    <row r="24" spans="1:10" ht="24.95" customHeight="1" x14ac:dyDescent="0.2">
      <c r="A24" s="232" t="s">
        <v>14</v>
      </c>
      <c r="B24" s="233"/>
      <c r="C24" s="233"/>
      <c r="D24" s="233"/>
      <c r="E24" s="234"/>
      <c r="F24" s="216" t="s">
        <v>285</v>
      </c>
      <c r="G24" s="217"/>
      <c r="H24" s="217"/>
      <c r="I24" s="217"/>
      <c r="J24" s="218"/>
    </row>
    <row r="25" spans="1:10" ht="9.9499999999999993" customHeight="1" x14ac:dyDescent="0.2">
      <c r="A25" s="134" t="s">
        <v>80</v>
      </c>
      <c r="B25" s="135"/>
      <c r="C25" s="135"/>
      <c r="D25" s="135"/>
      <c r="E25" s="135"/>
      <c r="F25" s="135"/>
      <c r="G25" s="135"/>
      <c r="H25" s="135"/>
      <c r="I25" s="135"/>
      <c r="J25" s="136"/>
    </row>
    <row r="26" spans="1:10" ht="9.9499999999999993" customHeight="1" x14ac:dyDescent="0.2">
      <c r="A26" s="137"/>
      <c r="B26" s="138"/>
      <c r="C26" s="138"/>
      <c r="D26" s="138"/>
      <c r="E26" s="138"/>
      <c r="F26" s="138"/>
      <c r="G26" s="138"/>
      <c r="H26" s="138"/>
      <c r="I26" s="138"/>
      <c r="J26" s="139"/>
    </row>
    <row r="27" spans="1:10" ht="22.5" customHeight="1" x14ac:dyDescent="0.2">
      <c r="A27" s="213" t="s">
        <v>95</v>
      </c>
      <c r="B27" s="214"/>
      <c r="C27" s="214"/>
      <c r="D27" s="214"/>
      <c r="E27" s="214"/>
      <c r="F27" s="214"/>
      <c r="G27" s="214"/>
      <c r="H27" s="214"/>
      <c r="I27" s="214"/>
      <c r="J27" s="215"/>
    </row>
    <row r="28" spans="1:10" ht="15" customHeight="1" x14ac:dyDescent="0.2">
      <c r="A28" s="39" t="s">
        <v>84</v>
      </c>
      <c r="B28" s="35" t="s">
        <v>86</v>
      </c>
      <c r="C28" s="35" t="s">
        <v>85</v>
      </c>
      <c r="D28" s="35" t="s">
        <v>87</v>
      </c>
      <c r="E28" s="38" t="s">
        <v>88</v>
      </c>
      <c r="F28" s="38" t="s">
        <v>75</v>
      </c>
      <c r="G28" s="34" t="s">
        <v>94</v>
      </c>
      <c r="H28" s="227" t="s">
        <v>89</v>
      </c>
      <c r="I28" s="227"/>
      <c r="J28" s="228"/>
    </row>
    <row r="29" spans="1:10" ht="24" customHeight="1" x14ac:dyDescent="0.2">
      <c r="A29" s="40" t="s">
        <v>3</v>
      </c>
      <c r="B29" s="36" t="s">
        <v>3</v>
      </c>
      <c r="C29" s="36"/>
      <c r="D29" s="36"/>
      <c r="E29" s="36"/>
      <c r="F29" s="36"/>
      <c r="G29" s="37"/>
      <c r="H29" s="229" t="s">
        <v>236</v>
      </c>
      <c r="I29" s="230"/>
      <c r="J29" s="231"/>
    </row>
    <row r="30" spans="1:10" ht="9.75" customHeight="1" x14ac:dyDescent="0.2">
      <c r="A30" s="134" t="s">
        <v>123</v>
      </c>
      <c r="B30" s="135"/>
      <c r="C30" s="135"/>
      <c r="D30" s="135"/>
      <c r="E30" s="135"/>
      <c r="F30" s="135"/>
      <c r="G30" s="135"/>
      <c r="H30" s="135"/>
      <c r="I30" s="135"/>
      <c r="J30" s="136"/>
    </row>
    <row r="31" spans="1:10" ht="9.75" customHeight="1" x14ac:dyDescent="0.2">
      <c r="A31" s="137"/>
      <c r="B31" s="138"/>
      <c r="C31" s="138"/>
      <c r="D31" s="138"/>
      <c r="E31" s="138"/>
      <c r="F31" s="138"/>
      <c r="G31" s="138"/>
      <c r="H31" s="138"/>
      <c r="I31" s="138"/>
      <c r="J31" s="139"/>
    </row>
    <row r="32" spans="1:10" ht="22.5" customHeight="1" x14ac:dyDescent="0.2">
      <c r="A32" s="167" t="s">
        <v>121</v>
      </c>
      <c r="B32" s="168"/>
      <c r="C32" s="168"/>
      <c r="D32" s="168"/>
      <c r="E32" s="168"/>
      <c r="F32" s="168"/>
      <c r="G32" s="168"/>
      <c r="H32" s="168"/>
      <c r="I32" s="168"/>
      <c r="J32" s="169"/>
    </row>
    <row r="33" spans="1:10" ht="15" customHeight="1" x14ac:dyDescent="0.2">
      <c r="A33" s="223"/>
      <c r="B33" s="124"/>
      <c r="C33" s="170" t="s">
        <v>122</v>
      </c>
      <c r="D33" s="171"/>
      <c r="E33" s="123"/>
      <c r="F33" s="124"/>
      <c r="G33" s="172" t="s">
        <v>120</v>
      </c>
      <c r="H33" s="172"/>
      <c r="I33" s="123"/>
      <c r="J33" s="129"/>
    </row>
    <row r="34" spans="1:10" ht="12" customHeight="1" x14ac:dyDescent="0.2">
      <c r="A34" s="224"/>
      <c r="B34" s="126"/>
      <c r="C34" s="175">
        <v>500000</v>
      </c>
      <c r="D34" s="176"/>
      <c r="E34" s="125"/>
      <c r="F34" s="126"/>
      <c r="G34" s="173">
        <v>1111.1099999999999</v>
      </c>
      <c r="H34" s="174"/>
      <c r="I34" s="125"/>
      <c r="J34" s="130"/>
    </row>
    <row r="35" spans="1:10" ht="12" customHeight="1" x14ac:dyDescent="0.2">
      <c r="A35" s="225"/>
      <c r="B35" s="128"/>
      <c r="C35" s="177"/>
      <c r="D35" s="178"/>
      <c r="E35" s="127"/>
      <c r="F35" s="128"/>
      <c r="G35" s="174"/>
      <c r="H35" s="174"/>
      <c r="I35" s="127"/>
      <c r="J35" s="131"/>
    </row>
    <row r="36" spans="1:10" ht="9.9499999999999993" customHeight="1" x14ac:dyDescent="0.2">
      <c r="A36" s="134" t="s">
        <v>119</v>
      </c>
      <c r="B36" s="135"/>
      <c r="C36" s="135"/>
      <c r="D36" s="135"/>
      <c r="E36" s="135"/>
      <c r="F36" s="135"/>
      <c r="G36" s="135"/>
      <c r="H36" s="135"/>
      <c r="I36" s="135"/>
      <c r="J36" s="136"/>
    </row>
    <row r="37" spans="1:10" ht="9.9499999999999993" customHeight="1" x14ac:dyDescent="0.2">
      <c r="A37" s="137"/>
      <c r="B37" s="138"/>
      <c r="C37" s="138"/>
      <c r="D37" s="138"/>
      <c r="E37" s="138"/>
      <c r="F37" s="138"/>
      <c r="G37" s="138"/>
      <c r="H37" s="138"/>
      <c r="I37" s="138"/>
      <c r="J37" s="139"/>
    </row>
    <row r="38" spans="1:10" ht="12.6" customHeight="1" x14ac:dyDescent="0.2">
      <c r="A38" s="213" t="s">
        <v>92</v>
      </c>
      <c r="B38" s="214"/>
      <c r="C38" s="214"/>
      <c r="D38" s="214"/>
      <c r="E38" s="214"/>
      <c r="F38" s="214"/>
      <c r="G38" s="214"/>
      <c r="H38" s="214"/>
      <c r="I38" s="214"/>
      <c r="J38" s="215"/>
    </row>
    <row r="39" spans="1:10" ht="12.6" customHeight="1" x14ac:dyDescent="0.2">
      <c r="A39" s="235"/>
      <c r="B39" s="236"/>
      <c r="C39" s="236"/>
      <c r="D39" s="236"/>
      <c r="E39" s="236"/>
      <c r="F39" s="236"/>
      <c r="G39" s="236"/>
      <c r="H39" s="236"/>
      <c r="I39" s="236"/>
      <c r="J39" s="237"/>
    </row>
    <row r="40" spans="1:10" ht="12.6" customHeight="1" x14ac:dyDescent="0.2">
      <c r="A40" s="235"/>
      <c r="B40" s="236"/>
      <c r="C40" s="236"/>
      <c r="D40" s="236"/>
      <c r="E40" s="236"/>
      <c r="F40" s="236"/>
      <c r="G40" s="236"/>
      <c r="H40" s="236"/>
      <c r="I40" s="236"/>
      <c r="J40" s="237"/>
    </row>
    <row r="41" spans="1:10" ht="12.6" customHeight="1" x14ac:dyDescent="0.2">
      <c r="A41" s="238"/>
      <c r="B41" s="239"/>
      <c r="C41" s="239"/>
      <c r="D41" s="239"/>
      <c r="E41" s="239"/>
      <c r="F41" s="239"/>
      <c r="G41" s="239"/>
      <c r="H41" s="239"/>
      <c r="I41" s="239"/>
      <c r="J41" s="240"/>
    </row>
    <row r="42" spans="1:10" ht="15" customHeight="1" x14ac:dyDescent="0.2">
      <c r="A42" s="226" t="s">
        <v>156</v>
      </c>
      <c r="B42" s="121"/>
      <c r="C42" s="121"/>
      <c r="D42" s="121"/>
      <c r="E42" s="121"/>
      <c r="F42" s="120" t="s">
        <v>90</v>
      </c>
      <c r="G42" s="121"/>
      <c r="H42" s="121"/>
      <c r="I42" s="121"/>
      <c r="J42" s="122"/>
    </row>
    <row r="43" spans="1:10" ht="45" customHeight="1" x14ac:dyDescent="0.2">
      <c r="A43" s="159" t="s">
        <v>238</v>
      </c>
      <c r="B43" s="160"/>
      <c r="C43" s="160"/>
      <c r="D43" s="160"/>
      <c r="E43" s="160"/>
      <c r="F43" s="163"/>
      <c r="G43" s="160"/>
      <c r="H43" s="160"/>
      <c r="I43" s="160"/>
      <c r="J43" s="164"/>
    </row>
    <row r="44" spans="1:10" ht="15" customHeight="1" x14ac:dyDescent="0.2">
      <c r="A44" s="226" t="s">
        <v>157</v>
      </c>
      <c r="B44" s="121"/>
      <c r="C44" s="121"/>
      <c r="D44" s="121"/>
      <c r="E44" s="121"/>
      <c r="F44" s="120" t="s">
        <v>1</v>
      </c>
      <c r="G44" s="121"/>
      <c r="H44" s="121"/>
      <c r="I44" s="121"/>
      <c r="J44" s="122"/>
    </row>
    <row r="45" spans="1:10" ht="45" customHeight="1" thickBot="1" x14ac:dyDescent="0.25">
      <c r="A45" s="161" t="s">
        <v>93</v>
      </c>
      <c r="B45" s="162"/>
      <c r="C45" s="162"/>
      <c r="D45" s="162"/>
      <c r="E45" s="162"/>
      <c r="F45" s="165">
        <v>41522</v>
      </c>
      <c r="G45" s="162"/>
      <c r="H45" s="162"/>
      <c r="I45" s="162"/>
      <c r="J45" s="166"/>
    </row>
    <row r="46" spans="1:10" ht="9.9499999999999993" customHeight="1" thickTop="1" x14ac:dyDescent="0.2">
      <c r="A46" s="134"/>
      <c r="B46" s="135"/>
      <c r="C46" s="135"/>
      <c r="D46" s="135"/>
      <c r="E46" s="135"/>
      <c r="F46" s="135"/>
      <c r="G46" s="135"/>
      <c r="H46" s="135"/>
      <c r="I46" s="135"/>
      <c r="J46" s="136"/>
    </row>
    <row r="47" spans="1:10" ht="9.9499999999999993" customHeight="1" thickBot="1" x14ac:dyDescent="0.25">
      <c r="A47" s="137"/>
      <c r="B47" s="138"/>
      <c r="C47" s="138"/>
      <c r="D47" s="138"/>
      <c r="E47" s="138"/>
      <c r="F47" s="138"/>
      <c r="G47" s="138"/>
      <c r="H47" s="138"/>
      <c r="I47" s="138"/>
      <c r="J47" s="139"/>
    </row>
    <row r="48" spans="1:10" ht="9.9499999999999993" customHeight="1" thickTop="1" x14ac:dyDescent="0.2">
      <c r="A48" s="140" t="s">
        <v>177</v>
      </c>
      <c r="B48" s="141"/>
      <c r="C48" s="141"/>
      <c r="D48" s="141"/>
      <c r="E48" s="141"/>
      <c r="F48" s="141"/>
      <c r="G48" s="141"/>
      <c r="H48" s="141"/>
      <c r="I48" s="141"/>
      <c r="J48" s="142"/>
    </row>
    <row r="49" spans="1:10" ht="9.9499999999999993" customHeight="1" x14ac:dyDescent="0.2">
      <c r="A49" s="143"/>
      <c r="B49" s="144"/>
      <c r="C49" s="144"/>
      <c r="D49" s="144"/>
      <c r="E49" s="144"/>
      <c r="F49" s="144"/>
      <c r="G49" s="144"/>
      <c r="H49" s="144"/>
      <c r="I49" s="144"/>
      <c r="J49" s="145"/>
    </row>
    <row r="50" spans="1:10" ht="9.9499999999999993" customHeight="1" thickBot="1" x14ac:dyDescent="0.25">
      <c r="A50" s="146"/>
      <c r="B50" s="147"/>
      <c r="C50" s="147"/>
      <c r="D50" s="147"/>
      <c r="E50" s="147"/>
      <c r="F50" s="147"/>
      <c r="G50" s="147"/>
      <c r="H50" s="147"/>
      <c r="I50" s="147"/>
      <c r="J50" s="148"/>
    </row>
    <row r="51" spans="1:10" ht="15" customHeight="1" thickTop="1" thickBot="1" x14ac:dyDescent="0.25">
      <c r="A51" s="220"/>
      <c r="B51" s="221"/>
      <c r="C51" s="221"/>
      <c r="D51" s="221"/>
      <c r="E51" s="221"/>
      <c r="F51" s="221"/>
      <c r="G51" s="221"/>
      <c r="H51" s="221"/>
      <c r="I51" s="221"/>
      <c r="J51" s="222"/>
    </row>
    <row r="52" spans="1:10" ht="9.9499999999999993" customHeight="1" thickTop="1" x14ac:dyDescent="0.2">
      <c r="A52" s="134" t="s">
        <v>2</v>
      </c>
      <c r="B52" s="135"/>
      <c r="C52" s="135"/>
      <c r="D52" s="135"/>
      <c r="E52" s="135"/>
      <c r="F52" s="135"/>
      <c r="G52" s="135"/>
      <c r="H52" s="135"/>
      <c r="I52" s="135"/>
      <c r="J52" s="136"/>
    </row>
    <row r="53" spans="1:10" ht="9.9499999999999993" customHeight="1" thickBot="1" x14ac:dyDescent="0.25">
      <c r="A53" s="137"/>
      <c r="B53" s="138"/>
      <c r="C53" s="138"/>
      <c r="D53" s="138"/>
      <c r="E53" s="138"/>
      <c r="F53" s="138"/>
      <c r="G53" s="138"/>
      <c r="H53" s="138"/>
      <c r="I53" s="138"/>
      <c r="J53" s="139"/>
    </row>
    <row r="54" spans="1:10" s="19" customFormat="1" ht="13.5" customHeight="1" x14ac:dyDescent="0.2">
      <c r="A54" s="149" t="s">
        <v>91</v>
      </c>
      <c r="B54" s="150"/>
      <c r="C54" s="150"/>
      <c r="D54" s="150"/>
      <c r="E54" s="150"/>
      <c r="F54" s="151"/>
      <c r="G54" s="151"/>
      <c r="H54" s="151"/>
      <c r="I54" s="151"/>
      <c r="J54" s="152"/>
    </row>
    <row r="55" spans="1:10" s="19" customFormat="1" ht="13.5" customHeight="1" thickBot="1" x14ac:dyDescent="0.25">
      <c r="A55" s="153" t="s">
        <v>159</v>
      </c>
      <c r="B55" s="154"/>
      <c r="C55" s="154"/>
      <c r="D55" s="154"/>
      <c r="E55" s="155"/>
      <c r="F55" s="156"/>
      <c r="G55" s="157"/>
      <c r="H55" s="157"/>
      <c r="I55" s="157"/>
      <c r="J55" s="158"/>
    </row>
    <row r="56" spans="1:10" ht="9.9499999999999993" customHeight="1" x14ac:dyDescent="0.2">
      <c r="A56" s="33"/>
      <c r="B56" s="33"/>
      <c r="C56" s="33"/>
      <c r="D56" s="33"/>
      <c r="E56" s="33"/>
      <c r="F56" s="33"/>
      <c r="G56" s="33"/>
      <c r="H56" s="33"/>
      <c r="I56" s="33"/>
      <c r="J56" s="33"/>
    </row>
    <row r="57" spans="1:10" ht="50.1" customHeight="1" x14ac:dyDescent="0.25">
      <c r="A57" s="132" t="s">
        <v>4</v>
      </c>
      <c r="B57" s="133"/>
      <c r="C57" s="133"/>
      <c r="D57" s="133"/>
      <c r="E57" s="133"/>
      <c r="F57" s="133"/>
      <c r="G57" s="133"/>
      <c r="H57" s="133"/>
      <c r="I57" s="133"/>
      <c r="J57" s="133"/>
    </row>
    <row r="58" spans="1:10" hidden="1" x14ac:dyDescent="0.2"/>
    <row r="59" spans="1:10" hidden="1" x14ac:dyDescent="0.2">
      <c r="A59" s="2" t="s">
        <v>3</v>
      </c>
    </row>
  </sheetData>
  <sheetProtection password="BE25" sheet="1" objects="1" scenarios="1" selectLockedCells="1"/>
  <dataConsolidate/>
  <mergeCells count="71">
    <mergeCell ref="A19:E19"/>
    <mergeCell ref="F19:J19"/>
    <mergeCell ref="A20:E20"/>
    <mergeCell ref="F20:J20"/>
    <mergeCell ref="A51:J51"/>
    <mergeCell ref="A33:B35"/>
    <mergeCell ref="A42:E42"/>
    <mergeCell ref="A44:E44"/>
    <mergeCell ref="A21:J22"/>
    <mergeCell ref="H28:J28"/>
    <mergeCell ref="H29:J29"/>
    <mergeCell ref="A24:E24"/>
    <mergeCell ref="A30:J31"/>
    <mergeCell ref="A27:J27"/>
    <mergeCell ref="A25:J26"/>
    <mergeCell ref="A38:J41"/>
    <mergeCell ref="A9:E9"/>
    <mergeCell ref="F9:J9"/>
    <mergeCell ref="A10:E10"/>
    <mergeCell ref="A23:J23"/>
    <mergeCell ref="F24:J24"/>
    <mergeCell ref="F10:J10"/>
    <mergeCell ref="A11:E11"/>
    <mergeCell ref="F11:J11"/>
    <mergeCell ref="A12:E12"/>
    <mergeCell ref="F12:J12"/>
    <mergeCell ref="A13:E13"/>
    <mergeCell ref="F13:J13"/>
    <mergeCell ref="A14:E14"/>
    <mergeCell ref="F14:J14"/>
    <mergeCell ref="A15:E15"/>
    <mergeCell ref="F15:J15"/>
    <mergeCell ref="A6:E6"/>
    <mergeCell ref="F6:J6"/>
    <mergeCell ref="A7:E7"/>
    <mergeCell ref="F7:J7"/>
    <mergeCell ref="A8:E8"/>
    <mergeCell ref="F8:J8"/>
    <mergeCell ref="A1:J1"/>
    <mergeCell ref="A2:J2"/>
    <mergeCell ref="A3:J4"/>
    <mergeCell ref="A5:E5"/>
    <mergeCell ref="F5:J5"/>
    <mergeCell ref="A16:E16"/>
    <mergeCell ref="F16:J16"/>
    <mergeCell ref="A17:E17"/>
    <mergeCell ref="F17:J17"/>
    <mergeCell ref="A18:E18"/>
    <mergeCell ref="F18:J18"/>
    <mergeCell ref="A36:J37"/>
    <mergeCell ref="A32:J32"/>
    <mergeCell ref="C33:D33"/>
    <mergeCell ref="G33:H33"/>
    <mergeCell ref="G34:H35"/>
    <mergeCell ref="C34:D35"/>
    <mergeCell ref="F44:J44"/>
    <mergeCell ref="F42:J42"/>
    <mergeCell ref="E33:F35"/>
    <mergeCell ref="I33:J35"/>
    <mergeCell ref="A57:J57"/>
    <mergeCell ref="A46:J47"/>
    <mergeCell ref="A48:J50"/>
    <mergeCell ref="A52:J53"/>
    <mergeCell ref="A54:E54"/>
    <mergeCell ref="F54:J54"/>
    <mergeCell ref="A55:E55"/>
    <mergeCell ref="F55:J55"/>
    <mergeCell ref="A43:E43"/>
    <mergeCell ref="A45:E45"/>
    <mergeCell ref="F43:J43"/>
    <mergeCell ref="F45:J45"/>
  </mergeCells>
  <dataValidations xWindow="818" yWindow="797" count="7">
    <dataValidation type="list" allowBlank="1" showInputMessage="1" showErrorMessage="1" sqref="A29:G29">
      <formula1>check2</formula1>
    </dataValidation>
    <dataValidation type="list" allowBlank="1" showInputMessage="1" showErrorMessage="1" sqref="A24:E24">
      <formula1>type</formula1>
    </dataValidation>
    <dataValidation allowBlank="1" showInputMessage="1" showErrorMessage="1" promptTitle="Name" prompt="Input the name of the person who will be the main point of contact within the agency for 21st CCLC programs." sqref="A12:E12"/>
    <dataValidation allowBlank="1" showInputMessage="1" showErrorMessage="1" promptTitle="Name" prompt="Input the full name of the Executive Director (or equivalent position) of the agency." sqref="F6:J6"/>
    <dataValidation allowBlank="1" showInputMessage="1" showErrorMessage="1" promptTitle="Name" prompt="Input the name of a secondary contact within the agency for 21st CCLC programs." sqref="F12:J12"/>
    <dataValidation allowBlank="1" showInputMessage="1" showErrorMessage="1" promptTitle="Name" prompt="Input the name of the person who certifies the 21st CCLC application on behalf of the agency.  This must be the Administrator for applying agencies and the Chancellor for District of Columbia Public Schools." sqref="A43 F43"/>
    <dataValidation type="list" allowBlank="1" showInputMessage="1" showErrorMessage="1" promptTitle="Title" prompt="Select the title of the person who certifies the 21st CCLC application on behalf of the agency.  This must be the Administrator for applying agencies or the Chancellor if the applicant is District of Columbia Public Schools." sqref="A45:E45">
      <formula1>signature</formula1>
    </dataValidation>
  </dataValidations>
  <pageMargins left="0.7" right="0.7" top="0.75" bottom="0.75" header="0.3" footer="0.3"/>
  <pageSetup scale="61" orientation="portrait" r:id="rId1"/>
  <headerFooter alignWithMargins="0">
    <oddHeader>&amp;LSY 2012-2013 21st CCLC Application&amp;CApplication Cover Page&amp;R&amp;D</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42"/>
  <sheetViews>
    <sheetView topLeftCell="A22" zoomScale="110" zoomScaleNormal="110" workbookViewId="0">
      <selection activeCell="A7" sqref="A7:J41"/>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250" t="s">
        <v>96</v>
      </c>
      <c r="B1" s="251"/>
      <c r="C1" s="251"/>
      <c r="D1" s="251"/>
      <c r="E1" s="251"/>
      <c r="F1" s="251"/>
      <c r="G1" s="251"/>
      <c r="H1" s="251"/>
      <c r="I1" s="251"/>
      <c r="J1" s="252"/>
    </row>
    <row r="2" spans="1:10" ht="12.75" customHeight="1" x14ac:dyDescent="0.2">
      <c r="A2" s="253"/>
      <c r="B2" s="254"/>
      <c r="C2" s="254"/>
      <c r="D2" s="254"/>
      <c r="E2" s="254"/>
      <c r="F2" s="254"/>
      <c r="G2" s="254"/>
      <c r="H2" s="254"/>
      <c r="I2" s="254"/>
      <c r="J2" s="255"/>
    </row>
    <row r="3" spans="1:10" ht="12.75" customHeight="1" x14ac:dyDescent="0.2">
      <c r="A3" s="256" t="s">
        <v>214</v>
      </c>
      <c r="B3" s="257"/>
      <c r="C3" s="257"/>
      <c r="D3" s="257"/>
      <c r="E3" s="257"/>
      <c r="F3" s="257"/>
      <c r="G3" s="257"/>
      <c r="H3" s="257"/>
      <c r="I3" s="257"/>
      <c r="J3" s="258"/>
    </row>
    <row r="4" spans="1:10" ht="12.75" customHeight="1" x14ac:dyDescent="0.2">
      <c r="A4" s="259"/>
      <c r="B4" s="260"/>
      <c r="C4" s="260"/>
      <c r="D4" s="260"/>
      <c r="E4" s="260"/>
      <c r="F4" s="260"/>
      <c r="G4" s="260"/>
      <c r="H4" s="260"/>
      <c r="I4" s="260"/>
      <c r="J4" s="261"/>
    </row>
    <row r="5" spans="1:10" ht="12.75" customHeight="1" x14ac:dyDescent="0.2">
      <c r="A5" s="262"/>
      <c r="B5" s="263"/>
      <c r="C5" s="263"/>
      <c r="D5" s="263"/>
      <c r="E5" s="263"/>
      <c r="F5" s="263"/>
      <c r="G5" s="263"/>
      <c r="H5" s="263"/>
      <c r="I5" s="263"/>
      <c r="J5" s="264"/>
    </row>
    <row r="6" spans="1:10" s="27" customFormat="1" x14ac:dyDescent="0.2">
      <c r="A6" s="21"/>
      <c r="B6" s="22"/>
      <c r="C6" s="23"/>
      <c r="D6" s="24"/>
      <c r="E6" s="24"/>
      <c r="F6" s="24"/>
      <c r="G6" s="24"/>
      <c r="H6" s="25"/>
      <c r="I6" s="23"/>
      <c r="J6" s="26"/>
    </row>
    <row r="7" spans="1:10" ht="12.75" customHeight="1" x14ac:dyDescent="0.2">
      <c r="A7" s="241" t="s">
        <v>298</v>
      </c>
      <c r="B7" s="242"/>
      <c r="C7" s="242"/>
      <c r="D7" s="242"/>
      <c r="E7" s="242"/>
      <c r="F7" s="242"/>
      <c r="G7" s="242"/>
      <c r="H7" s="242"/>
      <c r="I7" s="242"/>
      <c r="J7" s="243"/>
    </row>
    <row r="8" spans="1:10" ht="12.75" customHeight="1" x14ac:dyDescent="0.2">
      <c r="A8" s="244"/>
      <c r="B8" s="245"/>
      <c r="C8" s="245"/>
      <c r="D8" s="245"/>
      <c r="E8" s="245"/>
      <c r="F8" s="245"/>
      <c r="G8" s="245"/>
      <c r="H8" s="245"/>
      <c r="I8" s="245"/>
      <c r="J8" s="246"/>
    </row>
    <row r="9" spans="1:10" ht="12.75" customHeight="1" x14ac:dyDescent="0.2">
      <c r="A9" s="244"/>
      <c r="B9" s="245"/>
      <c r="C9" s="245"/>
      <c r="D9" s="245"/>
      <c r="E9" s="245"/>
      <c r="F9" s="245"/>
      <c r="G9" s="245"/>
      <c r="H9" s="245"/>
      <c r="I9" s="245"/>
      <c r="J9" s="246"/>
    </row>
    <row r="10" spans="1:10" ht="12.75" customHeight="1" x14ac:dyDescent="0.2">
      <c r="A10" s="244"/>
      <c r="B10" s="245"/>
      <c r="C10" s="245"/>
      <c r="D10" s="245"/>
      <c r="E10" s="245"/>
      <c r="F10" s="245"/>
      <c r="G10" s="245"/>
      <c r="H10" s="245"/>
      <c r="I10" s="245"/>
      <c r="J10" s="246"/>
    </row>
    <row r="11" spans="1:10" ht="12.75" customHeight="1" x14ac:dyDescent="0.2">
      <c r="A11" s="244"/>
      <c r="B11" s="245"/>
      <c r="C11" s="245"/>
      <c r="D11" s="245"/>
      <c r="E11" s="245"/>
      <c r="F11" s="245"/>
      <c r="G11" s="245"/>
      <c r="H11" s="245"/>
      <c r="I11" s="245"/>
      <c r="J11" s="246"/>
    </row>
    <row r="12" spans="1:10" ht="12.75" customHeight="1" x14ac:dyDescent="0.2">
      <c r="A12" s="244"/>
      <c r="B12" s="245"/>
      <c r="C12" s="245"/>
      <c r="D12" s="245"/>
      <c r="E12" s="245"/>
      <c r="F12" s="245"/>
      <c r="G12" s="245"/>
      <c r="H12" s="245"/>
      <c r="I12" s="245"/>
      <c r="J12" s="246"/>
    </row>
    <row r="13" spans="1:10" ht="12.75" customHeight="1" x14ac:dyDescent="0.2">
      <c r="A13" s="244"/>
      <c r="B13" s="245"/>
      <c r="C13" s="245"/>
      <c r="D13" s="245"/>
      <c r="E13" s="245"/>
      <c r="F13" s="245"/>
      <c r="G13" s="245"/>
      <c r="H13" s="245"/>
      <c r="I13" s="245"/>
      <c r="J13" s="246"/>
    </row>
    <row r="14" spans="1:10" ht="12.75" customHeight="1" x14ac:dyDescent="0.2">
      <c r="A14" s="244"/>
      <c r="B14" s="245"/>
      <c r="C14" s="245"/>
      <c r="D14" s="245"/>
      <c r="E14" s="245"/>
      <c r="F14" s="245"/>
      <c r="G14" s="245"/>
      <c r="H14" s="245"/>
      <c r="I14" s="245"/>
      <c r="J14" s="246"/>
    </row>
    <row r="15" spans="1:10" ht="12.75" customHeight="1" x14ac:dyDescent="0.2">
      <c r="A15" s="244"/>
      <c r="B15" s="245"/>
      <c r="C15" s="245"/>
      <c r="D15" s="245"/>
      <c r="E15" s="245"/>
      <c r="F15" s="245"/>
      <c r="G15" s="245"/>
      <c r="H15" s="245"/>
      <c r="I15" s="245"/>
      <c r="J15" s="246"/>
    </row>
    <row r="16" spans="1:10" ht="12.75" customHeight="1" x14ac:dyDescent="0.2">
      <c r="A16" s="244"/>
      <c r="B16" s="245"/>
      <c r="C16" s="245"/>
      <c r="D16" s="245"/>
      <c r="E16" s="245"/>
      <c r="F16" s="245"/>
      <c r="G16" s="245"/>
      <c r="H16" s="245"/>
      <c r="I16" s="245"/>
      <c r="J16" s="246"/>
    </row>
    <row r="17" spans="1:10" ht="12.75" customHeight="1" x14ac:dyDescent="0.2">
      <c r="A17" s="244"/>
      <c r="B17" s="245"/>
      <c r="C17" s="245"/>
      <c r="D17" s="245"/>
      <c r="E17" s="245"/>
      <c r="F17" s="245"/>
      <c r="G17" s="245"/>
      <c r="H17" s="245"/>
      <c r="I17" s="245"/>
      <c r="J17" s="246"/>
    </row>
    <row r="18" spans="1:10" ht="12.75" customHeight="1" x14ac:dyDescent="0.2">
      <c r="A18" s="244"/>
      <c r="B18" s="245"/>
      <c r="C18" s="245"/>
      <c r="D18" s="245"/>
      <c r="E18" s="245"/>
      <c r="F18" s="245"/>
      <c r="G18" s="245"/>
      <c r="H18" s="245"/>
      <c r="I18" s="245"/>
      <c r="J18" s="246"/>
    </row>
    <row r="19" spans="1:10" ht="12.75" customHeight="1" x14ac:dyDescent="0.2">
      <c r="A19" s="244"/>
      <c r="B19" s="245"/>
      <c r="C19" s="245"/>
      <c r="D19" s="245"/>
      <c r="E19" s="245"/>
      <c r="F19" s="245"/>
      <c r="G19" s="245"/>
      <c r="H19" s="245"/>
      <c r="I19" s="245"/>
      <c r="J19" s="246"/>
    </row>
    <row r="20" spans="1:10" ht="12.75" customHeight="1" x14ac:dyDescent="0.2">
      <c r="A20" s="244"/>
      <c r="B20" s="245"/>
      <c r="C20" s="245"/>
      <c r="D20" s="245"/>
      <c r="E20" s="245"/>
      <c r="F20" s="245"/>
      <c r="G20" s="245"/>
      <c r="H20" s="245"/>
      <c r="I20" s="245"/>
      <c r="J20" s="246"/>
    </row>
    <row r="21" spans="1:10" ht="12.75" customHeight="1" x14ac:dyDescent="0.2">
      <c r="A21" s="244"/>
      <c r="B21" s="245"/>
      <c r="C21" s="245"/>
      <c r="D21" s="245"/>
      <c r="E21" s="245"/>
      <c r="F21" s="245"/>
      <c r="G21" s="245"/>
      <c r="H21" s="245"/>
      <c r="I21" s="245"/>
      <c r="J21" s="246"/>
    </row>
    <row r="22" spans="1:10" ht="12.75" customHeight="1" x14ac:dyDescent="0.2">
      <c r="A22" s="244"/>
      <c r="B22" s="245"/>
      <c r="C22" s="245"/>
      <c r="D22" s="245"/>
      <c r="E22" s="245"/>
      <c r="F22" s="245"/>
      <c r="G22" s="245"/>
      <c r="H22" s="245"/>
      <c r="I22" s="245"/>
      <c r="J22" s="246"/>
    </row>
    <row r="23" spans="1:10" ht="12.75" customHeight="1" x14ac:dyDescent="0.2">
      <c r="A23" s="244"/>
      <c r="B23" s="245"/>
      <c r="C23" s="245"/>
      <c r="D23" s="245"/>
      <c r="E23" s="245"/>
      <c r="F23" s="245"/>
      <c r="G23" s="245"/>
      <c r="H23" s="245"/>
      <c r="I23" s="245"/>
      <c r="J23" s="246"/>
    </row>
    <row r="24" spans="1:10" ht="12.75" customHeight="1" x14ac:dyDescent="0.2">
      <c r="A24" s="244"/>
      <c r="B24" s="245"/>
      <c r="C24" s="245"/>
      <c r="D24" s="245"/>
      <c r="E24" s="245"/>
      <c r="F24" s="245"/>
      <c r="G24" s="245"/>
      <c r="H24" s="245"/>
      <c r="I24" s="245"/>
      <c r="J24" s="246"/>
    </row>
    <row r="25" spans="1:10" ht="12.75" customHeight="1" x14ac:dyDescent="0.2">
      <c r="A25" s="244"/>
      <c r="B25" s="245"/>
      <c r="C25" s="245"/>
      <c r="D25" s="245"/>
      <c r="E25" s="245"/>
      <c r="F25" s="245"/>
      <c r="G25" s="245"/>
      <c r="H25" s="245"/>
      <c r="I25" s="245"/>
      <c r="J25" s="246"/>
    </row>
    <row r="26" spans="1:10" ht="12.75" customHeight="1" x14ac:dyDescent="0.2">
      <c r="A26" s="244"/>
      <c r="B26" s="245"/>
      <c r="C26" s="245"/>
      <c r="D26" s="245"/>
      <c r="E26" s="245"/>
      <c r="F26" s="245"/>
      <c r="G26" s="245"/>
      <c r="H26" s="245"/>
      <c r="I26" s="245"/>
      <c r="J26" s="246"/>
    </row>
    <row r="27" spans="1:10" ht="12.75" customHeight="1" x14ac:dyDescent="0.2">
      <c r="A27" s="244"/>
      <c r="B27" s="245"/>
      <c r="C27" s="245"/>
      <c r="D27" s="245"/>
      <c r="E27" s="245"/>
      <c r="F27" s="245"/>
      <c r="G27" s="245"/>
      <c r="H27" s="245"/>
      <c r="I27" s="245"/>
      <c r="J27" s="246"/>
    </row>
    <row r="28" spans="1:10" ht="12.75" customHeight="1" x14ac:dyDescent="0.2">
      <c r="A28" s="244"/>
      <c r="B28" s="245"/>
      <c r="C28" s="245"/>
      <c r="D28" s="245"/>
      <c r="E28" s="245"/>
      <c r="F28" s="245"/>
      <c r="G28" s="245"/>
      <c r="H28" s="245"/>
      <c r="I28" s="245"/>
      <c r="J28" s="246"/>
    </row>
    <row r="29" spans="1:10" ht="12.75" customHeight="1" x14ac:dyDescent="0.2">
      <c r="A29" s="244"/>
      <c r="B29" s="245"/>
      <c r="C29" s="245"/>
      <c r="D29" s="245"/>
      <c r="E29" s="245"/>
      <c r="F29" s="245"/>
      <c r="G29" s="245"/>
      <c r="H29" s="245"/>
      <c r="I29" s="245"/>
      <c r="J29" s="246"/>
    </row>
    <row r="30" spans="1:10" ht="12.75" customHeight="1" x14ac:dyDescent="0.2">
      <c r="A30" s="244"/>
      <c r="B30" s="245"/>
      <c r="C30" s="245"/>
      <c r="D30" s="245"/>
      <c r="E30" s="245"/>
      <c r="F30" s="245"/>
      <c r="G30" s="245"/>
      <c r="H30" s="245"/>
      <c r="I30" s="245"/>
      <c r="J30" s="246"/>
    </row>
    <row r="31" spans="1:10" ht="12.75" customHeight="1" x14ac:dyDescent="0.2">
      <c r="A31" s="244"/>
      <c r="B31" s="245"/>
      <c r="C31" s="245"/>
      <c r="D31" s="245"/>
      <c r="E31" s="245"/>
      <c r="F31" s="245"/>
      <c r="G31" s="245"/>
      <c r="H31" s="245"/>
      <c r="I31" s="245"/>
      <c r="J31" s="246"/>
    </row>
    <row r="32" spans="1:10" ht="12.75" customHeight="1" x14ac:dyDescent="0.2">
      <c r="A32" s="244"/>
      <c r="B32" s="245"/>
      <c r="C32" s="245"/>
      <c r="D32" s="245"/>
      <c r="E32" s="245"/>
      <c r="F32" s="245"/>
      <c r="G32" s="245"/>
      <c r="H32" s="245"/>
      <c r="I32" s="245"/>
      <c r="J32" s="246"/>
    </row>
    <row r="33" spans="1:10" ht="12.75" customHeight="1" x14ac:dyDescent="0.2">
      <c r="A33" s="244"/>
      <c r="B33" s="245"/>
      <c r="C33" s="245"/>
      <c r="D33" s="245"/>
      <c r="E33" s="245"/>
      <c r="F33" s="245"/>
      <c r="G33" s="245"/>
      <c r="H33" s="245"/>
      <c r="I33" s="245"/>
      <c r="J33" s="246"/>
    </row>
    <row r="34" spans="1:10" ht="12.75" customHeight="1" x14ac:dyDescent="0.2">
      <c r="A34" s="244"/>
      <c r="B34" s="245"/>
      <c r="C34" s="245"/>
      <c r="D34" s="245"/>
      <c r="E34" s="245"/>
      <c r="F34" s="245"/>
      <c r="G34" s="245"/>
      <c r="H34" s="245"/>
      <c r="I34" s="245"/>
      <c r="J34" s="246"/>
    </row>
    <row r="35" spans="1:10" ht="12.75" customHeight="1" x14ac:dyDescent="0.2">
      <c r="A35" s="244"/>
      <c r="B35" s="245"/>
      <c r="C35" s="245"/>
      <c r="D35" s="245"/>
      <c r="E35" s="245"/>
      <c r="F35" s="245"/>
      <c r="G35" s="245"/>
      <c r="H35" s="245"/>
      <c r="I35" s="245"/>
      <c r="J35" s="246"/>
    </row>
    <row r="36" spans="1:10" ht="12.75" customHeight="1" x14ac:dyDescent="0.2">
      <c r="A36" s="244"/>
      <c r="B36" s="245"/>
      <c r="C36" s="245"/>
      <c r="D36" s="245"/>
      <c r="E36" s="245"/>
      <c r="F36" s="245"/>
      <c r="G36" s="245"/>
      <c r="H36" s="245"/>
      <c r="I36" s="245"/>
      <c r="J36" s="246"/>
    </row>
    <row r="37" spans="1:10" ht="12.75" customHeight="1" x14ac:dyDescent="0.2">
      <c r="A37" s="244"/>
      <c r="B37" s="245"/>
      <c r="C37" s="245"/>
      <c r="D37" s="245"/>
      <c r="E37" s="245"/>
      <c r="F37" s="245"/>
      <c r="G37" s="245"/>
      <c r="H37" s="245"/>
      <c r="I37" s="245"/>
      <c r="J37" s="246"/>
    </row>
    <row r="38" spans="1:10" ht="12.75" customHeight="1" x14ac:dyDescent="0.2">
      <c r="A38" s="244"/>
      <c r="B38" s="245"/>
      <c r="C38" s="245"/>
      <c r="D38" s="245"/>
      <c r="E38" s="245"/>
      <c r="F38" s="245"/>
      <c r="G38" s="245"/>
      <c r="H38" s="245"/>
      <c r="I38" s="245"/>
      <c r="J38" s="246"/>
    </row>
    <row r="39" spans="1:10" ht="12.75" customHeight="1" x14ac:dyDescent="0.2">
      <c r="A39" s="244"/>
      <c r="B39" s="245"/>
      <c r="C39" s="245"/>
      <c r="D39" s="245"/>
      <c r="E39" s="245"/>
      <c r="F39" s="245"/>
      <c r="G39" s="245"/>
      <c r="H39" s="245"/>
      <c r="I39" s="245"/>
      <c r="J39" s="246"/>
    </row>
    <row r="40" spans="1:10" ht="12.75" customHeight="1" x14ac:dyDescent="0.2">
      <c r="A40" s="244"/>
      <c r="B40" s="245"/>
      <c r="C40" s="245"/>
      <c r="D40" s="245"/>
      <c r="E40" s="245"/>
      <c r="F40" s="245"/>
      <c r="G40" s="245"/>
      <c r="H40" s="245"/>
      <c r="I40" s="245"/>
      <c r="J40" s="246"/>
    </row>
    <row r="41" spans="1:10" ht="12.75" customHeight="1" thickBot="1" x14ac:dyDescent="0.25">
      <c r="A41" s="247"/>
      <c r="B41" s="248"/>
      <c r="C41" s="248"/>
      <c r="D41" s="248"/>
      <c r="E41" s="248"/>
      <c r="F41" s="248"/>
      <c r="G41" s="248"/>
      <c r="H41" s="248"/>
      <c r="I41" s="248"/>
      <c r="J41" s="249"/>
    </row>
    <row r="42" spans="1:10" ht="12.75" customHeight="1" thickTop="1" x14ac:dyDescent="0.2"/>
  </sheetData>
  <sheetProtection password="BE25" sheet="1" objects="1" scenarios="1" formatRows="0" selectLockedCells="1"/>
  <mergeCells count="3">
    <mergeCell ref="A7:J41"/>
    <mergeCell ref="A1:J2"/>
    <mergeCell ref="A3:J5"/>
  </mergeCells>
  <printOptions horizontalCentered="1" verticalCentered="1"/>
  <pageMargins left="0.75" right="0.75" top="1" bottom="1" header="0.5" footer="0.5"/>
  <pageSetup scale="86" orientation="landscape" r:id="rId1"/>
  <headerFooter alignWithMargins="0">
    <oddHeader>&amp;LSY 2012-2013 21st CLCC Application&amp;C&amp;A&amp;R&amp;P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90"/>
  <sheetViews>
    <sheetView topLeftCell="A52" zoomScale="90" zoomScaleNormal="90" workbookViewId="0">
      <selection activeCell="I10" sqref="I10"/>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0" ht="12.75" customHeight="1" x14ac:dyDescent="0.2">
      <c r="A1" s="317" t="s">
        <v>230</v>
      </c>
      <c r="B1" s="318"/>
      <c r="C1" s="318"/>
      <c r="D1" s="318"/>
      <c r="E1" s="318"/>
      <c r="F1" s="318"/>
      <c r="G1" s="318"/>
      <c r="H1" s="318"/>
      <c r="I1" s="318"/>
      <c r="J1" s="319"/>
    </row>
    <row r="2" spans="1:10" ht="12.75" customHeight="1" x14ac:dyDescent="0.2">
      <c r="A2" s="320"/>
      <c r="B2" s="254"/>
      <c r="C2" s="254"/>
      <c r="D2" s="254"/>
      <c r="E2" s="254"/>
      <c r="F2" s="254"/>
      <c r="G2" s="254"/>
      <c r="H2" s="254"/>
      <c r="I2" s="254"/>
      <c r="J2" s="321"/>
    </row>
    <row r="3" spans="1:10" ht="12.75" customHeight="1" x14ac:dyDescent="0.2">
      <c r="A3" s="322" t="s">
        <v>234</v>
      </c>
      <c r="B3" s="257"/>
      <c r="C3" s="257"/>
      <c r="D3" s="257"/>
      <c r="E3" s="257"/>
      <c r="F3" s="257"/>
      <c r="G3" s="257"/>
      <c r="H3" s="257"/>
      <c r="I3" s="257"/>
      <c r="J3" s="323"/>
    </row>
    <row r="4" spans="1:10" ht="12.75" customHeight="1" x14ac:dyDescent="0.2">
      <c r="A4" s="324"/>
      <c r="B4" s="260"/>
      <c r="C4" s="260"/>
      <c r="D4" s="260"/>
      <c r="E4" s="260"/>
      <c r="F4" s="260"/>
      <c r="G4" s="260"/>
      <c r="H4" s="260"/>
      <c r="I4" s="260"/>
      <c r="J4" s="325"/>
    </row>
    <row r="5" spans="1:10" ht="12.75" customHeight="1" x14ac:dyDescent="0.2">
      <c r="A5" s="326"/>
      <c r="B5" s="263"/>
      <c r="C5" s="263"/>
      <c r="D5" s="263"/>
      <c r="E5" s="263"/>
      <c r="F5" s="263"/>
      <c r="G5" s="263"/>
      <c r="H5" s="263"/>
      <c r="I5" s="263"/>
      <c r="J5" s="327"/>
    </row>
    <row r="6" spans="1:10" s="27" customFormat="1" ht="13.5" thickBot="1" x14ac:dyDescent="0.25">
      <c r="A6" s="328"/>
      <c r="B6" s="329"/>
      <c r="C6" s="329"/>
      <c r="D6" s="329"/>
      <c r="E6" s="329"/>
      <c r="F6" s="329"/>
      <c r="G6" s="329"/>
      <c r="H6" s="329"/>
      <c r="I6" s="329"/>
      <c r="J6" s="330"/>
    </row>
    <row r="7" spans="1:10" s="27" customFormat="1" ht="18.75" x14ac:dyDescent="0.3">
      <c r="A7" s="284" t="s">
        <v>98</v>
      </c>
      <c r="B7" s="285"/>
      <c r="C7" s="285"/>
      <c r="D7" s="285"/>
      <c r="E7" s="285"/>
      <c r="F7" s="285"/>
      <c r="G7" s="285"/>
      <c r="H7" s="285"/>
      <c r="I7" s="285"/>
      <c r="J7" s="286"/>
    </row>
    <row r="8" spans="1:10" s="27" customFormat="1" ht="19.5" customHeight="1" x14ac:dyDescent="0.3">
      <c r="A8" s="314" t="s">
        <v>231</v>
      </c>
      <c r="B8" s="315"/>
      <c r="C8" s="315"/>
      <c r="D8" s="315"/>
      <c r="E8" s="315"/>
      <c r="F8" s="315"/>
      <c r="G8" s="315"/>
      <c r="H8" s="315"/>
      <c r="I8" s="315"/>
      <c r="J8" s="316"/>
    </row>
    <row r="9" spans="1:10" s="27" customFormat="1" ht="13.5" customHeight="1" thickBot="1" x14ac:dyDescent="0.35">
      <c r="A9" s="84"/>
      <c r="B9" s="85"/>
      <c r="C9" s="85"/>
      <c r="D9" s="85"/>
      <c r="E9" s="85"/>
      <c r="F9" s="85"/>
      <c r="G9" s="85"/>
      <c r="H9" s="85"/>
      <c r="I9" s="85"/>
      <c r="J9" s="86"/>
    </row>
    <row r="10" spans="1:10" s="27" customFormat="1" ht="13.5" customHeight="1" thickBot="1" x14ac:dyDescent="0.35">
      <c r="A10" s="275" t="s">
        <v>207</v>
      </c>
      <c r="B10" s="276"/>
      <c r="C10" s="276"/>
      <c r="D10" s="276"/>
      <c r="E10" s="276"/>
      <c r="F10" s="276"/>
      <c r="G10" s="276"/>
      <c r="H10" s="276"/>
      <c r="I10" s="43" t="s">
        <v>55</v>
      </c>
      <c r="J10" s="86"/>
    </row>
    <row r="11" spans="1:10" s="27" customFormat="1" ht="13.5" customHeight="1" x14ac:dyDescent="0.3">
      <c r="A11" s="275"/>
      <c r="B11" s="276"/>
      <c r="C11" s="276"/>
      <c r="D11" s="276"/>
      <c r="E11" s="276"/>
      <c r="F11" s="276"/>
      <c r="G11" s="276"/>
      <c r="H11" s="276"/>
      <c r="I11" s="85"/>
      <c r="J11" s="86"/>
    </row>
    <row r="12" spans="1:10" s="27" customFormat="1" ht="13.5" customHeight="1" thickBot="1" x14ac:dyDescent="0.35">
      <c r="A12" s="84"/>
      <c r="B12" s="85"/>
      <c r="C12" s="85"/>
      <c r="D12" s="85"/>
      <c r="E12" s="85"/>
      <c r="F12" s="85"/>
      <c r="G12" s="85"/>
      <c r="H12" s="85"/>
      <c r="I12" s="85"/>
      <c r="J12" s="86"/>
    </row>
    <row r="13" spans="1:10" s="27" customFormat="1" ht="13.5" customHeight="1" thickBot="1" x14ac:dyDescent="0.35">
      <c r="A13" s="289" t="s">
        <v>209</v>
      </c>
      <c r="B13" s="290"/>
      <c r="C13" s="290"/>
      <c r="D13" s="290"/>
      <c r="E13" s="290"/>
      <c r="F13" s="290"/>
      <c r="G13" s="290"/>
      <c r="H13" s="290"/>
      <c r="I13" s="43" t="s">
        <v>54</v>
      </c>
      <c r="J13" s="86"/>
    </row>
    <row r="14" spans="1:10" s="27" customFormat="1" ht="13.5" customHeight="1" x14ac:dyDescent="0.3">
      <c r="A14" s="289"/>
      <c r="B14" s="290"/>
      <c r="C14" s="290"/>
      <c r="D14" s="290"/>
      <c r="E14" s="290"/>
      <c r="F14" s="290"/>
      <c r="G14" s="290"/>
      <c r="H14" s="290"/>
      <c r="I14" s="85"/>
      <c r="J14" s="86"/>
    </row>
    <row r="15" spans="1:10" s="27" customFormat="1" ht="13.5" customHeight="1" x14ac:dyDescent="0.3">
      <c r="A15" s="89"/>
      <c r="B15" s="90"/>
      <c r="C15" s="90"/>
      <c r="D15" s="90"/>
      <c r="E15" s="90"/>
      <c r="F15" s="90"/>
      <c r="G15" s="90"/>
      <c r="H15" s="90"/>
      <c r="I15" s="85"/>
      <c r="J15" s="86"/>
    </row>
    <row r="16" spans="1:10" s="27" customFormat="1" ht="19.5" customHeight="1" x14ac:dyDescent="0.3">
      <c r="A16" s="314" t="s">
        <v>232</v>
      </c>
      <c r="B16" s="315"/>
      <c r="C16" s="315"/>
      <c r="D16" s="315"/>
      <c r="E16" s="315"/>
      <c r="F16" s="315"/>
      <c r="G16" s="315"/>
      <c r="H16" s="315"/>
      <c r="I16" s="315"/>
      <c r="J16" s="316"/>
    </row>
    <row r="17" spans="1:10" s="27" customFormat="1" ht="13.5" customHeight="1" thickBot="1" x14ac:dyDescent="0.35">
      <c r="A17" s="89"/>
      <c r="B17" s="90"/>
      <c r="C17" s="90"/>
      <c r="D17" s="90"/>
      <c r="E17" s="90"/>
      <c r="F17" s="90"/>
      <c r="G17" s="90"/>
      <c r="H17" s="90"/>
      <c r="I17" s="85"/>
      <c r="J17" s="86"/>
    </row>
    <row r="18" spans="1:10" s="27" customFormat="1" ht="13.5" customHeight="1" thickBot="1" x14ac:dyDescent="0.25">
      <c r="A18" s="275" t="s">
        <v>210</v>
      </c>
      <c r="B18" s="276"/>
      <c r="C18" s="276"/>
      <c r="D18" s="276"/>
      <c r="E18" s="276"/>
      <c r="F18" s="276"/>
      <c r="G18" s="276"/>
      <c r="H18" s="276"/>
      <c r="I18" s="43" t="s">
        <v>55</v>
      </c>
      <c r="J18" s="44"/>
    </row>
    <row r="19" spans="1:10" s="27" customFormat="1" ht="13.5" customHeight="1" x14ac:dyDescent="0.2">
      <c r="A19" s="275"/>
      <c r="B19" s="276"/>
      <c r="C19" s="276"/>
      <c r="D19" s="276"/>
      <c r="E19" s="276"/>
      <c r="F19" s="276"/>
      <c r="G19" s="276"/>
      <c r="H19" s="276"/>
      <c r="I19" s="42"/>
      <c r="J19" s="44"/>
    </row>
    <row r="20" spans="1:10" s="27" customFormat="1" ht="13.5" customHeight="1" thickBot="1" x14ac:dyDescent="0.25">
      <c r="A20" s="87"/>
      <c r="B20" s="88"/>
      <c r="C20" s="88"/>
      <c r="D20" s="88"/>
      <c r="E20" s="88"/>
      <c r="F20" s="88"/>
      <c r="G20" s="88"/>
      <c r="H20" s="88"/>
      <c r="I20" s="42"/>
      <c r="J20" s="44"/>
    </row>
    <row r="21" spans="1:10" s="27" customFormat="1" ht="13.5" customHeight="1" thickBot="1" x14ac:dyDescent="0.25">
      <c r="A21" s="310" t="s">
        <v>228</v>
      </c>
      <c r="B21" s="311"/>
      <c r="C21" s="311"/>
      <c r="D21" s="311"/>
      <c r="E21" s="311"/>
      <c r="F21" s="311"/>
      <c r="G21" s="311"/>
      <c r="H21" s="311"/>
      <c r="I21" s="43" t="s">
        <v>54</v>
      </c>
      <c r="J21" s="44"/>
    </row>
    <row r="22" spans="1:10" s="27" customFormat="1" ht="13.5" customHeight="1" x14ac:dyDescent="0.2">
      <c r="A22" s="310"/>
      <c r="B22" s="311"/>
      <c r="C22" s="311"/>
      <c r="D22" s="311"/>
      <c r="E22" s="311"/>
      <c r="F22" s="311"/>
      <c r="G22" s="311"/>
      <c r="H22" s="311"/>
      <c r="I22" s="42"/>
      <c r="J22" s="44"/>
    </row>
    <row r="23" spans="1:10" s="27" customFormat="1" ht="13.5" customHeight="1" thickBot="1" x14ac:dyDescent="0.25">
      <c r="A23" s="89"/>
      <c r="B23" s="90"/>
      <c r="C23" s="90"/>
      <c r="D23" s="90"/>
      <c r="E23" s="90"/>
      <c r="F23" s="90"/>
      <c r="G23" s="90"/>
      <c r="H23" s="90"/>
      <c r="I23" s="42"/>
      <c r="J23" s="44"/>
    </row>
    <row r="24" spans="1:10" s="27" customFormat="1" ht="13.5" customHeight="1" thickBot="1" x14ac:dyDescent="0.25">
      <c r="A24" s="287" t="s">
        <v>208</v>
      </c>
      <c r="B24" s="288"/>
      <c r="C24" s="288"/>
      <c r="D24" s="288"/>
      <c r="E24" s="288"/>
      <c r="F24" s="288"/>
      <c r="G24" s="288"/>
      <c r="H24" s="288"/>
      <c r="I24" s="43" t="s">
        <v>55</v>
      </c>
      <c r="J24" s="44"/>
    </row>
    <row r="25" spans="1:10" s="27" customFormat="1" ht="13.5" customHeight="1" thickBot="1" x14ac:dyDescent="0.25">
      <c r="A25" s="87"/>
      <c r="B25" s="88"/>
      <c r="C25" s="88"/>
      <c r="D25" s="88"/>
      <c r="E25" s="88"/>
      <c r="F25" s="88"/>
      <c r="G25" s="88"/>
      <c r="H25" s="88"/>
      <c r="I25" s="88"/>
      <c r="J25" s="44"/>
    </row>
    <row r="26" spans="1:10" s="27" customFormat="1" ht="13.5" customHeight="1" thickBot="1" x14ac:dyDescent="0.25">
      <c r="A26" s="287" t="s">
        <v>211</v>
      </c>
      <c r="B26" s="288"/>
      <c r="C26" s="288"/>
      <c r="D26" s="288"/>
      <c r="E26" s="288"/>
      <c r="F26" s="288"/>
      <c r="G26" s="288"/>
      <c r="H26" s="288"/>
      <c r="I26" s="43" t="s">
        <v>54</v>
      </c>
      <c r="J26" s="44"/>
    </row>
    <row r="27" spans="1:10" s="27" customFormat="1" ht="13.5" customHeight="1" thickBot="1" x14ac:dyDescent="0.25">
      <c r="A27" s="312"/>
      <c r="B27" s="313"/>
      <c r="C27" s="313"/>
      <c r="D27" s="313"/>
      <c r="E27" s="313"/>
      <c r="F27" s="313"/>
      <c r="G27" s="313"/>
      <c r="H27" s="313"/>
      <c r="I27" s="313"/>
      <c r="J27" s="44"/>
    </row>
    <row r="28" spans="1:10" s="27" customFormat="1" ht="13.5" customHeight="1" thickBot="1" x14ac:dyDescent="0.25">
      <c r="A28" s="287" t="s">
        <v>212</v>
      </c>
      <c r="B28" s="288"/>
      <c r="C28" s="288"/>
      <c r="D28" s="288"/>
      <c r="E28" s="288"/>
      <c r="F28" s="288"/>
      <c r="G28" s="288"/>
      <c r="H28" s="306"/>
      <c r="I28" s="43" t="s">
        <v>54</v>
      </c>
      <c r="J28" s="44"/>
    </row>
    <row r="29" spans="1:10" s="27" customFormat="1" ht="13.5" customHeight="1" x14ac:dyDescent="0.2">
      <c r="A29" s="87"/>
      <c r="B29" s="88"/>
      <c r="C29" s="88"/>
      <c r="D29" s="88"/>
      <c r="E29" s="88"/>
      <c r="F29" s="88"/>
      <c r="G29" s="88"/>
      <c r="H29" s="88"/>
      <c r="I29" s="88"/>
      <c r="J29" s="44"/>
    </row>
    <row r="30" spans="1:10" s="27" customFormat="1" x14ac:dyDescent="0.2">
      <c r="A30" s="303" t="str">
        <f>IF(AND(I10="Yes"),"Applicant is eligible to receive competitive priority points.",IF(AND(I18="Yes"),"Applicant is eligible to receive competitive priority points.",IF(AND(I21="Yes"),"Applicant is eligible to receive competitive priority points.","Applicant is not eligible to receive competitive priority points.")))</f>
        <v>Applicant is eligible to receive competitive priority points.</v>
      </c>
      <c r="B30" s="304"/>
      <c r="C30" s="304"/>
      <c r="D30" s="304"/>
      <c r="E30" s="304"/>
      <c r="F30" s="304"/>
      <c r="G30" s="304"/>
      <c r="H30" s="304"/>
      <c r="I30" s="304"/>
      <c r="J30" s="305"/>
    </row>
    <row r="31" spans="1:10" s="27" customFormat="1" x14ac:dyDescent="0.2">
      <c r="A31" s="303"/>
      <c r="B31" s="304"/>
      <c r="C31" s="304"/>
      <c r="D31" s="304"/>
      <c r="E31" s="304"/>
      <c r="F31" s="304"/>
      <c r="G31" s="304"/>
      <c r="H31" s="304"/>
      <c r="I31" s="304"/>
      <c r="J31" s="305"/>
    </row>
    <row r="32" spans="1:10" s="27" customFormat="1" x14ac:dyDescent="0.2">
      <c r="A32" s="291" t="s">
        <v>227</v>
      </c>
      <c r="B32" s="292"/>
      <c r="C32" s="292"/>
      <c r="D32" s="292"/>
      <c r="E32" s="292"/>
      <c r="F32" s="292"/>
      <c r="G32" s="292"/>
      <c r="H32" s="292"/>
      <c r="I32" s="292"/>
      <c r="J32" s="293"/>
    </row>
    <row r="33" spans="1:10" s="27" customFormat="1" x14ac:dyDescent="0.2">
      <c r="A33" s="294"/>
      <c r="B33" s="295"/>
      <c r="C33" s="295"/>
      <c r="D33" s="295"/>
      <c r="E33" s="295"/>
      <c r="F33" s="295"/>
      <c r="G33" s="295"/>
      <c r="H33" s="295"/>
      <c r="I33" s="295"/>
      <c r="J33" s="296"/>
    </row>
    <row r="34" spans="1:10" s="27" customFormat="1" ht="13.5" thickBot="1" x14ac:dyDescent="0.25">
      <c r="A34" s="297"/>
      <c r="B34" s="298"/>
      <c r="C34" s="298"/>
      <c r="D34" s="298"/>
      <c r="E34" s="298"/>
      <c r="F34" s="298"/>
      <c r="G34" s="298"/>
      <c r="H34" s="298"/>
      <c r="I34" s="298"/>
      <c r="J34" s="299"/>
    </row>
    <row r="35" spans="1:10" s="27" customFormat="1" x14ac:dyDescent="0.2">
      <c r="A35" s="300"/>
      <c r="B35" s="301"/>
      <c r="C35" s="301"/>
      <c r="D35" s="301"/>
      <c r="E35" s="301"/>
      <c r="F35" s="301"/>
      <c r="G35" s="301"/>
      <c r="H35" s="301"/>
      <c r="I35" s="301"/>
      <c r="J35" s="302"/>
    </row>
    <row r="36" spans="1:10" s="27" customFormat="1" ht="18.75" x14ac:dyDescent="0.3">
      <c r="A36" s="281" t="s">
        <v>97</v>
      </c>
      <c r="B36" s="282"/>
      <c r="C36" s="282"/>
      <c r="D36" s="282"/>
      <c r="E36" s="282"/>
      <c r="F36" s="282"/>
      <c r="G36" s="282"/>
      <c r="H36" s="282"/>
      <c r="I36" s="282"/>
      <c r="J36" s="283"/>
    </row>
    <row r="37" spans="1:10" s="27" customFormat="1" ht="12.75" customHeight="1" x14ac:dyDescent="0.2">
      <c r="A37" s="272" t="s">
        <v>213</v>
      </c>
      <c r="B37" s="273"/>
      <c r="C37" s="273"/>
      <c r="D37" s="273"/>
      <c r="E37" s="273"/>
      <c r="F37" s="273"/>
      <c r="G37" s="273"/>
      <c r="H37" s="273"/>
      <c r="I37" s="273"/>
      <c r="J37" s="274"/>
    </row>
    <row r="38" spans="1:10" s="27" customFormat="1" ht="12.75" customHeight="1" x14ac:dyDescent="0.2">
      <c r="A38" s="275"/>
      <c r="B38" s="276"/>
      <c r="C38" s="276"/>
      <c r="D38" s="276"/>
      <c r="E38" s="276"/>
      <c r="F38" s="276"/>
      <c r="G38" s="276"/>
      <c r="H38" s="276"/>
      <c r="I38" s="276"/>
      <c r="J38" s="277"/>
    </row>
    <row r="39" spans="1:10" s="27" customFormat="1" x14ac:dyDescent="0.2">
      <c r="A39" s="278"/>
      <c r="B39" s="279"/>
      <c r="C39" s="279"/>
      <c r="D39" s="279"/>
      <c r="E39" s="279"/>
      <c r="F39" s="279"/>
      <c r="G39" s="279"/>
      <c r="H39" s="279"/>
      <c r="I39" s="279"/>
      <c r="J39" s="280"/>
    </row>
    <row r="40" spans="1:10" s="27" customFormat="1" x14ac:dyDescent="0.2">
      <c r="A40" s="307"/>
      <c r="B40" s="308"/>
      <c r="C40" s="308"/>
      <c r="D40" s="308"/>
      <c r="E40" s="308"/>
      <c r="F40" s="308"/>
      <c r="G40" s="308"/>
      <c r="H40" s="308"/>
      <c r="I40" s="308"/>
      <c r="J40" s="309"/>
    </row>
    <row r="41" spans="1:10" ht="12.75" customHeight="1" x14ac:dyDescent="0.2">
      <c r="A41" s="265" t="s">
        <v>249</v>
      </c>
      <c r="B41" s="242"/>
      <c r="C41" s="242"/>
      <c r="D41" s="242"/>
      <c r="E41" s="242"/>
      <c r="F41" s="242"/>
      <c r="G41" s="242"/>
      <c r="H41" s="242"/>
      <c r="I41" s="242"/>
      <c r="J41" s="266"/>
    </row>
    <row r="42" spans="1:10" ht="12.75" customHeight="1" x14ac:dyDescent="0.2">
      <c r="A42" s="267"/>
      <c r="B42" s="245"/>
      <c r="C42" s="245"/>
      <c r="D42" s="245"/>
      <c r="E42" s="245"/>
      <c r="F42" s="245"/>
      <c r="G42" s="245"/>
      <c r="H42" s="245"/>
      <c r="I42" s="245"/>
      <c r="J42" s="268"/>
    </row>
    <row r="43" spans="1:10" ht="12.75" customHeight="1" x14ac:dyDescent="0.2">
      <c r="A43" s="267"/>
      <c r="B43" s="245"/>
      <c r="C43" s="245"/>
      <c r="D43" s="245"/>
      <c r="E43" s="245"/>
      <c r="F43" s="245"/>
      <c r="G43" s="245"/>
      <c r="H43" s="245"/>
      <c r="I43" s="245"/>
      <c r="J43" s="268"/>
    </row>
    <row r="44" spans="1:10" ht="12.75" customHeight="1" x14ac:dyDescent="0.2">
      <c r="A44" s="267"/>
      <c r="B44" s="245"/>
      <c r="C44" s="245"/>
      <c r="D44" s="245"/>
      <c r="E44" s="245"/>
      <c r="F44" s="245"/>
      <c r="G44" s="245"/>
      <c r="H44" s="245"/>
      <c r="I44" s="245"/>
      <c r="J44" s="268"/>
    </row>
    <row r="45" spans="1:10" ht="12.75" customHeight="1" x14ac:dyDescent="0.2">
      <c r="A45" s="267"/>
      <c r="B45" s="245"/>
      <c r="C45" s="245"/>
      <c r="D45" s="245"/>
      <c r="E45" s="245"/>
      <c r="F45" s="245"/>
      <c r="G45" s="245"/>
      <c r="H45" s="245"/>
      <c r="I45" s="245"/>
      <c r="J45" s="268"/>
    </row>
    <row r="46" spans="1:10" ht="12.75" customHeight="1" x14ac:dyDescent="0.2">
      <c r="A46" s="267"/>
      <c r="B46" s="245"/>
      <c r="C46" s="245"/>
      <c r="D46" s="245"/>
      <c r="E46" s="245"/>
      <c r="F46" s="245"/>
      <c r="G46" s="245"/>
      <c r="H46" s="245"/>
      <c r="I46" s="245"/>
      <c r="J46" s="268"/>
    </row>
    <row r="47" spans="1:10" ht="12.75" customHeight="1" x14ac:dyDescent="0.2">
      <c r="A47" s="267"/>
      <c r="B47" s="245"/>
      <c r="C47" s="245"/>
      <c r="D47" s="245"/>
      <c r="E47" s="245"/>
      <c r="F47" s="245"/>
      <c r="G47" s="245"/>
      <c r="H47" s="245"/>
      <c r="I47" s="245"/>
      <c r="J47" s="268"/>
    </row>
    <row r="48" spans="1:10" ht="12.75" customHeight="1" x14ac:dyDescent="0.2">
      <c r="A48" s="267"/>
      <c r="B48" s="245"/>
      <c r="C48" s="245"/>
      <c r="D48" s="245"/>
      <c r="E48" s="245"/>
      <c r="F48" s="245"/>
      <c r="G48" s="245"/>
      <c r="H48" s="245"/>
      <c r="I48" s="245"/>
      <c r="J48" s="268"/>
    </row>
    <row r="49" spans="1:10" ht="12.75" customHeight="1" x14ac:dyDescent="0.2">
      <c r="A49" s="267"/>
      <c r="B49" s="245"/>
      <c r="C49" s="245"/>
      <c r="D49" s="245"/>
      <c r="E49" s="245"/>
      <c r="F49" s="245"/>
      <c r="G49" s="245"/>
      <c r="H49" s="245"/>
      <c r="I49" s="245"/>
      <c r="J49" s="268"/>
    </row>
    <row r="50" spans="1:10" ht="12.75" customHeight="1" x14ac:dyDescent="0.2">
      <c r="A50" s="267"/>
      <c r="B50" s="245"/>
      <c r="C50" s="245"/>
      <c r="D50" s="245"/>
      <c r="E50" s="245"/>
      <c r="F50" s="245"/>
      <c r="G50" s="245"/>
      <c r="H50" s="245"/>
      <c r="I50" s="245"/>
      <c r="J50" s="268"/>
    </row>
    <row r="51" spans="1:10" ht="12.75" customHeight="1" x14ac:dyDescent="0.2">
      <c r="A51" s="267"/>
      <c r="B51" s="245"/>
      <c r="C51" s="245"/>
      <c r="D51" s="245"/>
      <c r="E51" s="245"/>
      <c r="F51" s="245"/>
      <c r="G51" s="245"/>
      <c r="H51" s="245"/>
      <c r="I51" s="245"/>
      <c r="J51" s="268"/>
    </row>
    <row r="52" spans="1:10" ht="12.75" customHeight="1" x14ac:dyDescent="0.2">
      <c r="A52" s="267"/>
      <c r="B52" s="245"/>
      <c r="C52" s="245"/>
      <c r="D52" s="245"/>
      <c r="E52" s="245"/>
      <c r="F52" s="245"/>
      <c r="G52" s="245"/>
      <c r="H52" s="245"/>
      <c r="I52" s="245"/>
      <c r="J52" s="268"/>
    </row>
    <row r="53" spans="1:10" ht="12.75" customHeight="1" x14ac:dyDescent="0.2">
      <c r="A53" s="267"/>
      <c r="B53" s="245"/>
      <c r="C53" s="245"/>
      <c r="D53" s="245"/>
      <c r="E53" s="245"/>
      <c r="F53" s="245"/>
      <c r="G53" s="245"/>
      <c r="H53" s="245"/>
      <c r="I53" s="245"/>
      <c r="J53" s="268"/>
    </row>
    <row r="54" spans="1:10" ht="12.75" customHeight="1" x14ac:dyDescent="0.2">
      <c r="A54" s="267"/>
      <c r="B54" s="245"/>
      <c r="C54" s="245"/>
      <c r="D54" s="245"/>
      <c r="E54" s="245"/>
      <c r="F54" s="245"/>
      <c r="G54" s="245"/>
      <c r="H54" s="245"/>
      <c r="I54" s="245"/>
      <c r="J54" s="268"/>
    </row>
    <row r="55" spans="1:10" ht="12.75" customHeight="1" x14ac:dyDescent="0.2">
      <c r="A55" s="267"/>
      <c r="B55" s="245"/>
      <c r="C55" s="245"/>
      <c r="D55" s="245"/>
      <c r="E55" s="245"/>
      <c r="F55" s="245"/>
      <c r="G55" s="245"/>
      <c r="H55" s="245"/>
      <c r="I55" s="245"/>
      <c r="J55" s="268"/>
    </row>
    <row r="56" spans="1:10" ht="12.75" customHeight="1" x14ac:dyDescent="0.2">
      <c r="A56" s="267"/>
      <c r="B56" s="245"/>
      <c r="C56" s="245"/>
      <c r="D56" s="245"/>
      <c r="E56" s="245"/>
      <c r="F56" s="245"/>
      <c r="G56" s="245"/>
      <c r="H56" s="245"/>
      <c r="I56" s="245"/>
      <c r="J56" s="268"/>
    </row>
    <row r="57" spans="1:10" ht="12.75" customHeight="1" x14ac:dyDescent="0.2">
      <c r="A57" s="267"/>
      <c r="B57" s="245"/>
      <c r="C57" s="245"/>
      <c r="D57" s="245"/>
      <c r="E57" s="245"/>
      <c r="F57" s="245"/>
      <c r="G57" s="245"/>
      <c r="H57" s="245"/>
      <c r="I57" s="245"/>
      <c r="J57" s="268"/>
    </row>
    <row r="58" spans="1:10" ht="12.75" customHeight="1" x14ac:dyDescent="0.2">
      <c r="A58" s="267"/>
      <c r="B58" s="245"/>
      <c r="C58" s="245"/>
      <c r="D58" s="245"/>
      <c r="E58" s="245"/>
      <c r="F58" s="245"/>
      <c r="G58" s="245"/>
      <c r="H58" s="245"/>
      <c r="I58" s="245"/>
      <c r="J58" s="268"/>
    </row>
    <row r="59" spans="1:10" ht="12.75" customHeight="1" x14ac:dyDescent="0.2">
      <c r="A59" s="267"/>
      <c r="B59" s="245"/>
      <c r="C59" s="245"/>
      <c r="D59" s="245"/>
      <c r="E59" s="245"/>
      <c r="F59" s="245"/>
      <c r="G59" s="245"/>
      <c r="H59" s="245"/>
      <c r="I59" s="245"/>
      <c r="J59" s="268"/>
    </row>
    <row r="60" spans="1:10" ht="12.75" customHeight="1" x14ac:dyDescent="0.2">
      <c r="A60" s="267"/>
      <c r="B60" s="245"/>
      <c r="C60" s="245"/>
      <c r="D60" s="245"/>
      <c r="E60" s="245"/>
      <c r="F60" s="245"/>
      <c r="G60" s="245"/>
      <c r="H60" s="245"/>
      <c r="I60" s="245"/>
      <c r="J60" s="268"/>
    </row>
    <row r="61" spans="1:10" ht="12.75" customHeight="1" x14ac:dyDescent="0.2">
      <c r="A61" s="267"/>
      <c r="B61" s="245"/>
      <c r="C61" s="245"/>
      <c r="D61" s="245"/>
      <c r="E61" s="245"/>
      <c r="F61" s="245"/>
      <c r="G61" s="245"/>
      <c r="H61" s="245"/>
      <c r="I61" s="245"/>
      <c r="J61" s="268"/>
    </row>
    <row r="62" spans="1:10" ht="12.75" customHeight="1" x14ac:dyDescent="0.2">
      <c r="A62" s="267"/>
      <c r="B62" s="245"/>
      <c r="C62" s="245"/>
      <c r="D62" s="245"/>
      <c r="E62" s="245"/>
      <c r="F62" s="245"/>
      <c r="G62" s="245"/>
      <c r="H62" s="245"/>
      <c r="I62" s="245"/>
      <c r="J62" s="268"/>
    </row>
    <row r="63" spans="1:10" ht="12.75" customHeight="1" x14ac:dyDescent="0.2">
      <c r="A63" s="267"/>
      <c r="B63" s="245"/>
      <c r="C63" s="245"/>
      <c r="D63" s="245"/>
      <c r="E63" s="245"/>
      <c r="F63" s="245"/>
      <c r="G63" s="245"/>
      <c r="H63" s="245"/>
      <c r="I63" s="245"/>
      <c r="J63" s="268"/>
    </row>
    <row r="64" spans="1:10" ht="12.75" customHeight="1" x14ac:dyDescent="0.2">
      <c r="A64" s="267"/>
      <c r="B64" s="245"/>
      <c r="C64" s="245"/>
      <c r="D64" s="245"/>
      <c r="E64" s="245"/>
      <c r="F64" s="245"/>
      <c r="G64" s="245"/>
      <c r="H64" s="245"/>
      <c r="I64" s="245"/>
      <c r="J64" s="268"/>
    </row>
    <row r="65" spans="1:10" ht="12.75" customHeight="1" x14ac:dyDescent="0.2">
      <c r="A65" s="267"/>
      <c r="B65" s="245"/>
      <c r="C65" s="245"/>
      <c r="D65" s="245"/>
      <c r="E65" s="245"/>
      <c r="F65" s="245"/>
      <c r="G65" s="245"/>
      <c r="H65" s="245"/>
      <c r="I65" s="245"/>
      <c r="J65" s="268"/>
    </row>
    <row r="66" spans="1:10" ht="12.75" customHeight="1" x14ac:dyDescent="0.2">
      <c r="A66" s="267"/>
      <c r="B66" s="245"/>
      <c r="C66" s="245"/>
      <c r="D66" s="245"/>
      <c r="E66" s="245"/>
      <c r="F66" s="245"/>
      <c r="G66" s="245"/>
      <c r="H66" s="245"/>
      <c r="I66" s="245"/>
      <c r="J66" s="268"/>
    </row>
    <row r="67" spans="1:10" ht="12.75" customHeight="1" x14ac:dyDescent="0.2">
      <c r="A67" s="267"/>
      <c r="B67" s="245"/>
      <c r="C67" s="245"/>
      <c r="D67" s="245"/>
      <c r="E67" s="245"/>
      <c r="F67" s="245"/>
      <c r="G67" s="245"/>
      <c r="H67" s="245"/>
      <c r="I67" s="245"/>
      <c r="J67" s="268"/>
    </row>
    <row r="68" spans="1:10" ht="12.75" customHeight="1" x14ac:dyDescent="0.2">
      <c r="A68" s="267"/>
      <c r="B68" s="245"/>
      <c r="C68" s="245"/>
      <c r="D68" s="245"/>
      <c r="E68" s="245"/>
      <c r="F68" s="245"/>
      <c r="G68" s="245"/>
      <c r="H68" s="245"/>
      <c r="I68" s="245"/>
      <c r="J68" s="268"/>
    </row>
    <row r="69" spans="1:10" ht="12.75" customHeight="1" x14ac:dyDescent="0.2">
      <c r="A69" s="267"/>
      <c r="B69" s="245"/>
      <c r="C69" s="245"/>
      <c r="D69" s="245"/>
      <c r="E69" s="245"/>
      <c r="F69" s="245"/>
      <c r="G69" s="245"/>
      <c r="H69" s="245"/>
      <c r="I69" s="245"/>
      <c r="J69" s="268"/>
    </row>
    <row r="70" spans="1:10" ht="12.75" customHeight="1" x14ac:dyDescent="0.2">
      <c r="A70" s="267"/>
      <c r="B70" s="245"/>
      <c r="C70" s="245"/>
      <c r="D70" s="245"/>
      <c r="E70" s="245"/>
      <c r="F70" s="245"/>
      <c r="G70" s="245"/>
      <c r="H70" s="245"/>
      <c r="I70" s="245"/>
      <c r="J70" s="268"/>
    </row>
    <row r="71" spans="1:10" ht="12.75" customHeight="1" x14ac:dyDescent="0.2">
      <c r="A71" s="267"/>
      <c r="B71" s="245"/>
      <c r="C71" s="245"/>
      <c r="D71" s="245"/>
      <c r="E71" s="245"/>
      <c r="F71" s="245"/>
      <c r="G71" s="245"/>
      <c r="H71" s="245"/>
      <c r="I71" s="245"/>
      <c r="J71" s="268"/>
    </row>
    <row r="72" spans="1:10" ht="12.75" customHeight="1" x14ac:dyDescent="0.2">
      <c r="A72" s="267"/>
      <c r="B72" s="245"/>
      <c r="C72" s="245"/>
      <c r="D72" s="245"/>
      <c r="E72" s="245"/>
      <c r="F72" s="245"/>
      <c r="G72" s="245"/>
      <c r="H72" s="245"/>
      <c r="I72" s="245"/>
      <c r="J72" s="268"/>
    </row>
    <row r="73" spans="1:10" ht="12.75" customHeight="1" x14ac:dyDescent="0.2">
      <c r="A73" s="267"/>
      <c r="B73" s="245"/>
      <c r="C73" s="245"/>
      <c r="D73" s="245"/>
      <c r="E73" s="245"/>
      <c r="F73" s="245"/>
      <c r="G73" s="245"/>
      <c r="H73" s="245"/>
      <c r="I73" s="245"/>
      <c r="J73" s="268"/>
    </row>
    <row r="74" spans="1:10" ht="12.75" customHeight="1" x14ac:dyDescent="0.2">
      <c r="A74" s="267"/>
      <c r="B74" s="245"/>
      <c r="C74" s="245"/>
      <c r="D74" s="245"/>
      <c r="E74" s="245"/>
      <c r="F74" s="245"/>
      <c r="G74" s="245"/>
      <c r="H74" s="245"/>
      <c r="I74" s="245"/>
      <c r="J74" s="268"/>
    </row>
    <row r="75" spans="1:10" ht="12.75" customHeight="1" x14ac:dyDescent="0.2">
      <c r="A75" s="267"/>
      <c r="B75" s="245"/>
      <c r="C75" s="245"/>
      <c r="D75" s="245"/>
      <c r="E75" s="245"/>
      <c r="F75" s="245"/>
      <c r="G75" s="245"/>
      <c r="H75" s="245"/>
      <c r="I75" s="245"/>
      <c r="J75" s="268"/>
    </row>
    <row r="76" spans="1:10" ht="12.75" customHeight="1" x14ac:dyDescent="0.2">
      <c r="A76" s="267"/>
      <c r="B76" s="245"/>
      <c r="C76" s="245"/>
      <c r="D76" s="245"/>
      <c r="E76" s="245"/>
      <c r="F76" s="245"/>
      <c r="G76" s="245"/>
      <c r="H76" s="245"/>
      <c r="I76" s="245"/>
      <c r="J76" s="268"/>
    </row>
    <row r="77" spans="1:10" ht="12.75" customHeight="1" x14ac:dyDescent="0.2">
      <c r="A77" s="267"/>
      <c r="B77" s="245"/>
      <c r="C77" s="245"/>
      <c r="D77" s="245"/>
      <c r="E77" s="245"/>
      <c r="F77" s="245"/>
      <c r="G77" s="245"/>
      <c r="H77" s="245"/>
      <c r="I77" s="245"/>
      <c r="J77" s="268"/>
    </row>
    <row r="78" spans="1:10" ht="12.75" customHeight="1" x14ac:dyDescent="0.2">
      <c r="A78" s="267"/>
      <c r="B78" s="245"/>
      <c r="C78" s="245"/>
      <c r="D78" s="245"/>
      <c r="E78" s="245"/>
      <c r="F78" s="245"/>
      <c r="G78" s="245"/>
      <c r="H78" s="245"/>
      <c r="I78" s="245"/>
      <c r="J78" s="268"/>
    </row>
    <row r="79" spans="1:10" ht="12.75" customHeight="1" x14ac:dyDescent="0.2">
      <c r="A79" s="267"/>
      <c r="B79" s="245"/>
      <c r="C79" s="245"/>
      <c r="D79" s="245"/>
      <c r="E79" s="245"/>
      <c r="F79" s="245"/>
      <c r="G79" s="245"/>
      <c r="H79" s="245"/>
      <c r="I79" s="245"/>
      <c r="J79" s="268"/>
    </row>
    <row r="80" spans="1:10" ht="12.75" customHeight="1" x14ac:dyDescent="0.2">
      <c r="A80" s="267"/>
      <c r="B80" s="245"/>
      <c r="C80" s="245"/>
      <c r="D80" s="245"/>
      <c r="E80" s="245"/>
      <c r="F80" s="245"/>
      <c r="G80" s="245"/>
      <c r="H80" s="245"/>
      <c r="I80" s="245"/>
      <c r="J80" s="268"/>
    </row>
    <row r="81" spans="1:10" ht="12.75" customHeight="1" x14ac:dyDescent="0.2">
      <c r="A81" s="267"/>
      <c r="B81" s="245"/>
      <c r="C81" s="245"/>
      <c r="D81" s="245"/>
      <c r="E81" s="245"/>
      <c r="F81" s="245"/>
      <c r="G81" s="245"/>
      <c r="H81" s="245"/>
      <c r="I81" s="245"/>
      <c r="J81" s="268"/>
    </row>
    <row r="82" spans="1:10" ht="12.75" customHeight="1" x14ac:dyDescent="0.2">
      <c r="A82" s="267"/>
      <c r="B82" s="245"/>
      <c r="C82" s="245"/>
      <c r="D82" s="245"/>
      <c r="E82" s="245"/>
      <c r="F82" s="245"/>
      <c r="G82" s="245"/>
      <c r="H82" s="245"/>
      <c r="I82" s="245"/>
      <c r="J82" s="268"/>
    </row>
    <row r="83" spans="1:10" ht="12.75" customHeight="1" x14ac:dyDescent="0.2">
      <c r="A83" s="267"/>
      <c r="B83" s="245"/>
      <c r="C83" s="245"/>
      <c r="D83" s="245"/>
      <c r="E83" s="245"/>
      <c r="F83" s="245"/>
      <c r="G83" s="245"/>
      <c r="H83" s="245"/>
      <c r="I83" s="245"/>
      <c r="J83" s="268"/>
    </row>
    <row r="84" spans="1:10" ht="12.75" customHeight="1" x14ac:dyDescent="0.2">
      <c r="A84" s="267"/>
      <c r="B84" s="245"/>
      <c r="C84" s="245"/>
      <c r="D84" s="245"/>
      <c r="E84" s="245"/>
      <c r="F84" s="245"/>
      <c r="G84" s="245"/>
      <c r="H84" s="245"/>
      <c r="I84" s="245"/>
      <c r="J84" s="268"/>
    </row>
    <row r="85" spans="1:10" ht="12.75" customHeight="1" x14ac:dyDescent="0.2">
      <c r="A85" s="267"/>
      <c r="B85" s="245"/>
      <c r="C85" s="245"/>
      <c r="D85" s="245"/>
      <c r="E85" s="245"/>
      <c r="F85" s="245"/>
      <c r="G85" s="245"/>
      <c r="H85" s="245"/>
      <c r="I85" s="245"/>
      <c r="J85" s="268"/>
    </row>
    <row r="86" spans="1:10" ht="12.75" customHeight="1" x14ac:dyDescent="0.2">
      <c r="A86" s="267"/>
      <c r="B86" s="245"/>
      <c r="C86" s="245"/>
      <c r="D86" s="245"/>
      <c r="E86" s="245"/>
      <c r="F86" s="245"/>
      <c r="G86" s="245"/>
      <c r="H86" s="245"/>
      <c r="I86" s="245"/>
      <c r="J86" s="268"/>
    </row>
    <row r="87" spans="1:10" ht="12.75" customHeight="1" x14ac:dyDescent="0.2">
      <c r="A87" s="267"/>
      <c r="B87" s="245"/>
      <c r="C87" s="245"/>
      <c r="D87" s="245"/>
      <c r="E87" s="245"/>
      <c r="F87" s="245"/>
      <c r="G87" s="245"/>
      <c r="H87" s="245"/>
      <c r="I87" s="245"/>
      <c r="J87" s="268"/>
    </row>
    <row r="88" spans="1:10" ht="12.75" customHeight="1" x14ac:dyDescent="0.2">
      <c r="A88" s="267"/>
      <c r="B88" s="245"/>
      <c r="C88" s="245"/>
      <c r="D88" s="245"/>
      <c r="E88" s="245"/>
      <c r="F88" s="245"/>
      <c r="G88" s="245"/>
      <c r="H88" s="245"/>
      <c r="I88" s="245"/>
      <c r="J88" s="268"/>
    </row>
    <row r="89" spans="1:10" ht="12.75" customHeight="1" x14ac:dyDescent="0.2">
      <c r="A89" s="267"/>
      <c r="B89" s="245"/>
      <c r="C89" s="245"/>
      <c r="D89" s="245"/>
      <c r="E89" s="245"/>
      <c r="F89" s="245"/>
      <c r="G89" s="245"/>
      <c r="H89" s="245"/>
      <c r="I89" s="245"/>
      <c r="J89" s="268"/>
    </row>
    <row r="90" spans="1:10" ht="12.75" customHeight="1" thickBot="1" x14ac:dyDescent="0.25">
      <c r="A90" s="269"/>
      <c r="B90" s="270"/>
      <c r="C90" s="270"/>
      <c r="D90" s="270"/>
      <c r="E90" s="270"/>
      <c r="F90" s="270"/>
      <c r="G90" s="270"/>
      <c r="H90" s="270"/>
      <c r="I90" s="270"/>
      <c r="J90" s="271"/>
    </row>
  </sheetData>
  <sheetProtection password="BE25" sheet="1" objects="1" scenarios="1" formatRows="0" selectLockedCells="1"/>
  <mergeCells count="21">
    <mergeCell ref="A1:J2"/>
    <mergeCell ref="A3:J5"/>
    <mergeCell ref="A6:J6"/>
    <mergeCell ref="A18:H19"/>
    <mergeCell ref="A10:H11"/>
    <mergeCell ref="A41:J90"/>
    <mergeCell ref="A37:J39"/>
    <mergeCell ref="A36:J36"/>
    <mergeCell ref="A7:J7"/>
    <mergeCell ref="A26:H26"/>
    <mergeCell ref="A24:H24"/>
    <mergeCell ref="A13:H14"/>
    <mergeCell ref="A32:J34"/>
    <mergeCell ref="A35:J35"/>
    <mergeCell ref="A30:J31"/>
    <mergeCell ref="A28:H28"/>
    <mergeCell ref="A40:J40"/>
    <mergeCell ref="A21:H22"/>
    <mergeCell ref="A27:I27"/>
    <mergeCell ref="A8:J8"/>
    <mergeCell ref="A16:J16"/>
  </mergeCells>
  <conditionalFormatting sqref="A30:J31">
    <cfRule type="containsText" dxfId="1" priority="1" operator="containsText" text="Applicant is ineligible to receive competitive priority points">
      <formula>NOT(ISERROR(SEARCH("Applicant is ineligible to receive competitive priority points",A30)))</formula>
    </cfRule>
    <cfRule type="containsText" dxfId="0" priority="2" operator="containsText" text="Applicant is eligible to receive competitive priority points">
      <formula>NOT(ISERROR(SEARCH("Applicant is eligible to receive competitive priority points",A30)))</formula>
    </cfRule>
  </conditionalFormatting>
  <dataValidations count="1">
    <dataValidation type="list" allowBlank="1" showInputMessage="1" showErrorMessage="1" sqref="I18 I13 I21 I24 I28 I10 I26">
      <formula1>yes</formula1>
    </dataValidation>
  </dataValidations>
  <printOptions horizontalCentered="1"/>
  <pageMargins left="0.75" right="0.75" top="1" bottom="1" header="0.5" footer="0.5"/>
  <pageSetup scale="52" orientation="portrait" r:id="rId1"/>
  <headerFooter alignWithMargins="0">
    <oddHeader>&amp;LSY 2012-2013 21st CCLC Application&amp;C&amp;A&amp;R&amp;P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37"/>
  <sheetViews>
    <sheetView topLeftCell="A22" zoomScaleNormal="100" workbookViewId="0">
      <selection activeCell="A96" sqref="A96:J137"/>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0" ht="12.75" customHeight="1" x14ac:dyDescent="0.2">
      <c r="A1" s="317" t="s">
        <v>128</v>
      </c>
      <c r="B1" s="318"/>
      <c r="C1" s="318"/>
      <c r="D1" s="318"/>
      <c r="E1" s="318"/>
      <c r="F1" s="318"/>
      <c r="G1" s="318"/>
      <c r="H1" s="318"/>
      <c r="I1" s="318"/>
      <c r="J1" s="319"/>
    </row>
    <row r="2" spans="1:10" ht="12.75" customHeight="1" thickBot="1" x14ac:dyDescent="0.25">
      <c r="A2" s="320"/>
      <c r="B2" s="254"/>
      <c r="C2" s="254"/>
      <c r="D2" s="254"/>
      <c r="E2" s="254"/>
      <c r="F2" s="254"/>
      <c r="G2" s="254"/>
      <c r="H2" s="254"/>
      <c r="I2" s="254"/>
      <c r="J2" s="321"/>
    </row>
    <row r="3" spans="1:10" ht="12.75" customHeight="1" x14ac:dyDescent="0.2">
      <c r="A3" s="369" t="s">
        <v>215</v>
      </c>
      <c r="B3" s="370"/>
      <c r="C3" s="370"/>
      <c r="D3" s="370"/>
      <c r="E3" s="370"/>
      <c r="F3" s="370"/>
      <c r="G3" s="370"/>
      <c r="H3" s="370"/>
      <c r="I3" s="370"/>
      <c r="J3" s="371"/>
    </row>
    <row r="4" spans="1:10" ht="12.75" customHeight="1" x14ac:dyDescent="0.2">
      <c r="A4" s="324"/>
      <c r="B4" s="260"/>
      <c r="C4" s="260"/>
      <c r="D4" s="260"/>
      <c r="E4" s="260"/>
      <c r="F4" s="260"/>
      <c r="G4" s="260"/>
      <c r="H4" s="260"/>
      <c r="I4" s="260"/>
      <c r="J4" s="325"/>
    </row>
    <row r="5" spans="1:10" ht="12.75" customHeight="1" x14ac:dyDescent="0.2">
      <c r="A5" s="324"/>
      <c r="B5" s="260"/>
      <c r="C5" s="260"/>
      <c r="D5" s="260"/>
      <c r="E5" s="260"/>
      <c r="F5" s="260"/>
      <c r="G5" s="260"/>
      <c r="H5" s="260"/>
      <c r="I5" s="260"/>
      <c r="J5" s="325"/>
    </row>
    <row r="6" spans="1:10" ht="12.75" customHeight="1" x14ac:dyDescent="0.2">
      <c r="A6" s="324"/>
      <c r="B6" s="260"/>
      <c r="C6" s="260"/>
      <c r="D6" s="260"/>
      <c r="E6" s="260"/>
      <c r="F6" s="260"/>
      <c r="G6" s="260"/>
      <c r="H6" s="260"/>
      <c r="I6" s="260"/>
      <c r="J6" s="325"/>
    </row>
    <row r="7" spans="1:10" ht="12.75" customHeight="1" thickBot="1" x14ac:dyDescent="0.25">
      <c r="A7" s="372"/>
      <c r="B7" s="373"/>
      <c r="C7" s="373"/>
      <c r="D7" s="373"/>
      <c r="E7" s="373"/>
      <c r="F7" s="373"/>
      <c r="G7" s="373"/>
      <c r="H7" s="373"/>
      <c r="I7" s="373"/>
      <c r="J7" s="374"/>
    </row>
    <row r="8" spans="1:10" ht="12.75" customHeight="1" x14ac:dyDescent="0.2">
      <c r="A8" s="68"/>
      <c r="B8" s="67"/>
      <c r="C8" s="67"/>
      <c r="D8" s="67"/>
      <c r="E8" s="67"/>
      <c r="F8" s="67"/>
      <c r="G8" s="67"/>
      <c r="H8" s="67"/>
      <c r="I8" s="67"/>
      <c r="J8" s="69"/>
    </row>
    <row r="9" spans="1:10" ht="12.75" customHeight="1" x14ac:dyDescent="0.2">
      <c r="A9" s="360" t="s">
        <v>187</v>
      </c>
      <c r="B9" s="361"/>
      <c r="C9" s="361"/>
      <c r="D9" s="361"/>
      <c r="E9" s="361"/>
      <c r="F9" s="361"/>
      <c r="G9" s="361"/>
      <c r="H9" s="361"/>
      <c r="I9" s="361"/>
      <c r="J9" s="362"/>
    </row>
    <row r="10" spans="1:10" ht="12.75" customHeight="1" x14ac:dyDescent="0.2">
      <c r="A10" s="74"/>
      <c r="B10" s="75"/>
      <c r="C10" s="75"/>
      <c r="D10" s="75"/>
      <c r="E10" s="75"/>
      <c r="F10" s="75"/>
      <c r="G10" s="75"/>
      <c r="H10" s="75"/>
      <c r="I10" s="75"/>
      <c r="J10" s="76"/>
    </row>
    <row r="11" spans="1:10" ht="12.75" customHeight="1" x14ac:dyDescent="0.2">
      <c r="A11" s="360" t="s">
        <v>189</v>
      </c>
      <c r="B11" s="361"/>
      <c r="C11" s="361"/>
      <c r="D11" s="361"/>
      <c r="E11" s="361"/>
      <c r="F11" s="361"/>
      <c r="G11" s="361"/>
      <c r="H11" s="361"/>
      <c r="I11" s="361"/>
      <c r="J11" s="362"/>
    </row>
    <row r="12" spans="1:10" ht="12.75" customHeight="1" x14ac:dyDescent="0.2">
      <c r="A12" s="360"/>
      <c r="B12" s="361"/>
      <c r="C12" s="361"/>
      <c r="D12" s="361"/>
      <c r="E12" s="361"/>
      <c r="F12" s="361"/>
      <c r="G12" s="361"/>
      <c r="H12" s="361"/>
      <c r="I12" s="361"/>
      <c r="J12" s="362"/>
    </row>
    <row r="13" spans="1:10" ht="12.75" customHeight="1" x14ac:dyDescent="0.2">
      <c r="A13" s="74"/>
      <c r="B13" s="75"/>
      <c r="C13" s="75"/>
      <c r="D13" s="75"/>
      <c r="E13" s="75"/>
      <c r="F13" s="75"/>
      <c r="G13" s="75"/>
      <c r="H13" s="75"/>
      <c r="I13" s="75"/>
      <c r="J13" s="76"/>
    </row>
    <row r="14" spans="1:10" ht="12.75" customHeight="1" x14ac:dyDescent="0.2">
      <c r="A14" s="360" t="s">
        <v>190</v>
      </c>
      <c r="B14" s="361"/>
      <c r="C14" s="361"/>
      <c r="D14" s="361"/>
      <c r="E14" s="361"/>
      <c r="F14" s="361"/>
      <c r="G14" s="361"/>
      <c r="H14" s="361"/>
      <c r="I14" s="361"/>
      <c r="J14" s="362"/>
    </row>
    <row r="15" spans="1:10" ht="12.75" customHeight="1" x14ac:dyDescent="0.2">
      <c r="A15" s="74"/>
      <c r="B15" s="75"/>
      <c r="C15" s="75"/>
      <c r="D15" s="75"/>
      <c r="E15" s="75"/>
      <c r="F15" s="75"/>
      <c r="G15" s="75"/>
      <c r="H15" s="75"/>
      <c r="I15" s="75"/>
      <c r="J15" s="76"/>
    </row>
    <row r="16" spans="1:10" ht="12.75" customHeight="1" x14ac:dyDescent="0.2">
      <c r="A16" s="360" t="s">
        <v>192</v>
      </c>
      <c r="B16" s="361"/>
      <c r="C16" s="361"/>
      <c r="D16" s="361"/>
      <c r="E16" s="361"/>
      <c r="F16" s="361"/>
      <c r="G16" s="361"/>
      <c r="H16" s="361"/>
      <c r="I16" s="361"/>
      <c r="J16" s="362"/>
    </row>
    <row r="17" spans="1:10" ht="12.75" customHeight="1" x14ac:dyDescent="0.2">
      <c r="A17" s="360"/>
      <c r="B17" s="361"/>
      <c r="C17" s="361"/>
      <c r="D17" s="361"/>
      <c r="E17" s="361"/>
      <c r="F17" s="361"/>
      <c r="G17" s="361"/>
      <c r="H17" s="361"/>
      <c r="I17" s="361"/>
      <c r="J17" s="362"/>
    </row>
    <row r="18" spans="1:10" ht="12.75" customHeight="1" x14ac:dyDescent="0.2">
      <c r="A18" s="74"/>
      <c r="B18" s="75"/>
      <c r="C18" s="75"/>
      <c r="D18" s="75"/>
      <c r="E18" s="75"/>
      <c r="F18" s="75"/>
      <c r="G18" s="75"/>
      <c r="H18" s="75"/>
      <c r="I18" s="75"/>
      <c r="J18" s="76"/>
    </row>
    <row r="19" spans="1:10" ht="12.75" customHeight="1" x14ac:dyDescent="0.2">
      <c r="A19" s="360" t="s">
        <v>193</v>
      </c>
      <c r="B19" s="361"/>
      <c r="C19" s="361"/>
      <c r="D19" s="361"/>
      <c r="E19" s="361"/>
      <c r="F19" s="361"/>
      <c r="G19" s="361"/>
      <c r="H19" s="361"/>
      <c r="I19" s="361"/>
      <c r="J19" s="362"/>
    </row>
    <row r="20" spans="1:10" ht="12.75" customHeight="1" x14ac:dyDescent="0.2">
      <c r="A20" s="360"/>
      <c r="B20" s="361"/>
      <c r="C20" s="361"/>
      <c r="D20" s="361"/>
      <c r="E20" s="361"/>
      <c r="F20" s="361"/>
      <c r="G20" s="361"/>
      <c r="H20" s="361"/>
      <c r="I20" s="361"/>
      <c r="J20" s="362"/>
    </row>
    <row r="21" spans="1:10" ht="12.75" customHeight="1" x14ac:dyDescent="0.2">
      <c r="A21" s="74"/>
      <c r="B21" s="75"/>
      <c r="C21" s="75"/>
      <c r="D21" s="75"/>
      <c r="E21" s="75"/>
      <c r="F21" s="75"/>
      <c r="G21" s="75"/>
      <c r="H21" s="75"/>
      <c r="I21" s="75"/>
      <c r="J21" s="76"/>
    </row>
    <row r="22" spans="1:10" ht="12.75" customHeight="1" x14ac:dyDescent="0.2">
      <c r="A22" s="363" t="s">
        <v>191</v>
      </c>
      <c r="B22" s="364"/>
      <c r="C22" s="364"/>
      <c r="D22" s="364"/>
      <c r="E22" s="364"/>
      <c r="F22" s="364"/>
      <c r="G22" s="364"/>
      <c r="H22" s="364"/>
      <c r="I22" s="364"/>
      <c r="J22" s="365"/>
    </row>
    <row r="23" spans="1:10" ht="12.75" customHeight="1" x14ac:dyDescent="0.2">
      <c r="A23" s="363"/>
      <c r="B23" s="364"/>
      <c r="C23" s="364"/>
      <c r="D23" s="364"/>
      <c r="E23" s="364"/>
      <c r="F23" s="364"/>
      <c r="G23" s="364"/>
      <c r="H23" s="364"/>
      <c r="I23" s="364"/>
      <c r="J23" s="365"/>
    </row>
    <row r="24" spans="1:10" ht="12.75" customHeight="1" thickBot="1" x14ac:dyDescent="0.25">
      <c r="A24" s="68"/>
      <c r="B24" s="67"/>
      <c r="C24" s="67"/>
      <c r="D24" s="67"/>
      <c r="E24" s="67"/>
      <c r="F24" s="67"/>
      <c r="G24" s="67"/>
      <c r="H24" s="67"/>
      <c r="I24" s="67"/>
      <c r="J24" s="69"/>
    </row>
    <row r="25" spans="1:10" ht="12.75" customHeight="1" x14ac:dyDescent="0.2">
      <c r="A25" s="369" t="s">
        <v>185</v>
      </c>
      <c r="B25" s="370"/>
      <c r="C25" s="370"/>
      <c r="D25" s="370"/>
      <c r="E25" s="370"/>
      <c r="F25" s="370"/>
      <c r="G25" s="370"/>
      <c r="H25" s="370"/>
      <c r="I25" s="370"/>
      <c r="J25" s="371"/>
    </row>
    <row r="26" spans="1:10" ht="12.75" customHeight="1" x14ac:dyDescent="0.2">
      <c r="A26" s="324"/>
      <c r="B26" s="260"/>
      <c r="C26" s="260"/>
      <c r="D26" s="260"/>
      <c r="E26" s="260"/>
      <c r="F26" s="260"/>
      <c r="G26" s="260"/>
      <c r="H26" s="260"/>
      <c r="I26" s="260"/>
      <c r="J26" s="325"/>
    </row>
    <row r="27" spans="1:10" ht="12.75" customHeight="1" thickBot="1" x14ac:dyDescent="0.25">
      <c r="A27" s="372"/>
      <c r="B27" s="373"/>
      <c r="C27" s="373"/>
      <c r="D27" s="373"/>
      <c r="E27" s="373"/>
      <c r="F27" s="373"/>
      <c r="G27" s="373"/>
      <c r="H27" s="373"/>
      <c r="I27" s="373"/>
      <c r="J27" s="374"/>
    </row>
    <row r="28" spans="1:10" ht="12.75" customHeight="1" x14ac:dyDescent="0.2">
      <c r="A28" s="334" t="s">
        <v>178</v>
      </c>
      <c r="B28" s="334" t="s">
        <v>186</v>
      </c>
      <c r="C28" s="343" t="s">
        <v>179</v>
      </c>
      <c r="D28" s="346"/>
      <c r="E28" s="346"/>
      <c r="F28" s="347"/>
      <c r="G28" s="334" t="s">
        <v>184</v>
      </c>
      <c r="H28" s="343" t="s">
        <v>188</v>
      </c>
      <c r="I28" s="343" t="s">
        <v>180</v>
      </c>
      <c r="J28" s="347"/>
    </row>
    <row r="29" spans="1:10" ht="12.75" customHeight="1" x14ac:dyDescent="0.2">
      <c r="A29" s="335"/>
      <c r="B29" s="335"/>
      <c r="C29" s="344"/>
      <c r="D29" s="348"/>
      <c r="E29" s="348"/>
      <c r="F29" s="349"/>
      <c r="G29" s="335"/>
      <c r="H29" s="344"/>
      <c r="I29" s="344"/>
      <c r="J29" s="349"/>
    </row>
    <row r="30" spans="1:10" ht="12.75" customHeight="1" x14ac:dyDescent="0.2">
      <c r="A30" s="335"/>
      <c r="B30" s="335"/>
      <c r="C30" s="344"/>
      <c r="D30" s="348"/>
      <c r="E30" s="348"/>
      <c r="F30" s="349"/>
      <c r="G30" s="335"/>
      <c r="H30" s="344"/>
      <c r="I30" s="344"/>
      <c r="J30" s="349"/>
    </row>
    <row r="31" spans="1:10" ht="12.75" customHeight="1" thickBot="1" x14ac:dyDescent="0.25">
      <c r="A31" s="336"/>
      <c r="B31" s="336"/>
      <c r="C31" s="345"/>
      <c r="D31" s="350"/>
      <c r="E31" s="350"/>
      <c r="F31" s="351"/>
      <c r="G31" s="336"/>
      <c r="H31" s="345"/>
      <c r="I31" s="345"/>
      <c r="J31" s="351"/>
    </row>
    <row r="32" spans="1:10" ht="12.75" customHeight="1" x14ac:dyDescent="0.2">
      <c r="A32" s="354" t="s">
        <v>181</v>
      </c>
      <c r="B32" s="331" t="s">
        <v>182</v>
      </c>
      <c r="C32" s="339" t="s">
        <v>224</v>
      </c>
      <c r="D32" s="352"/>
      <c r="E32" s="352"/>
      <c r="F32" s="340"/>
      <c r="G32" s="354" t="s">
        <v>183</v>
      </c>
      <c r="H32" s="337" t="s">
        <v>226</v>
      </c>
      <c r="I32" s="337" t="s">
        <v>225</v>
      </c>
      <c r="J32" s="338"/>
    </row>
    <row r="33" spans="1:10" ht="12.75" customHeight="1" x14ac:dyDescent="0.2">
      <c r="A33" s="355"/>
      <c r="B33" s="332"/>
      <c r="C33" s="339"/>
      <c r="D33" s="352"/>
      <c r="E33" s="352"/>
      <c r="F33" s="340"/>
      <c r="G33" s="355"/>
      <c r="H33" s="339"/>
      <c r="I33" s="339"/>
      <c r="J33" s="340"/>
    </row>
    <row r="34" spans="1:10" ht="12.75" customHeight="1" x14ac:dyDescent="0.2">
      <c r="A34" s="355"/>
      <c r="B34" s="332"/>
      <c r="C34" s="339"/>
      <c r="D34" s="352"/>
      <c r="E34" s="352"/>
      <c r="F34" s="340"/>
      <c r="G34" s="355"/>
      <c r="H34" s="339"/>
      <c r="I34" s="339"/>
      <c r="J34" s="340"/>
    </row>
    <row r="35" spans="1:10" ht="12.75" customHeight="1" x14ac:dyDescent="0.2">
      <c r="A35" s="355"/>
      <c r="B35" s="332"/>
      <c r="C35" s="339"/>
      <c r="D35" s="352"/>
      <c r="E35" s="352"/>
      <c r="F35" s="340"/>
      <c r="G35" s="355"/>
      <c r="H35" s="339"/>
      <c r="I35" s="339"/>
      <c r="J35" s="340"/>
    </row>
    <row r="36" spans="1:10" ht="12.75" customHeight="1" x14ac:dyDescent="0.2">
      <c r="A36" s="355"/>
      <c r="B36" s="332"/>
      <c r="C36" s="339"/>
      <c r="D36" s="352"/>
      <c r="E36" s="352"/>
      <c r="F36" s="340"/>
      <c r="G36" s="355"/>
      <c r="H36" s="339"/>
      <c r="I36" s="339"/>
      <c r="J36" s="340"/>
    </row>
    <row r="37" spans="1:10" ht="12.75" customHeight="1" x14ac:dyDescent="0.2">
      <c r="A37" s="355"/>
      <c r="B37" s="332"/>
      <c r="C37" s="339"/>
      <c r="D37" s="352"/>
      <c r="E37" s="352"/>
      <c r="F37" s="340"/>
      <c r="G37" s="355"/>
      <c r="H37" s="339"/>
      <c r="I37" s="339"/>
      <c r="J37" s="340"/>
    </row>
    <row r="38" spans="1:10" ht="12.75" customHeight="1" x14ac:dyDescent="0.2">
      <c r="A38" s="355"/>
      <c r="B38" s="332"/>
      <c r="C38" s="339"/>
      <c r="D38" s="352"/>
      <c r="E38" s="352"/>
      <c r="F38" s="340"/>
      <c r="G38" s="355"/>
      <c r="H38" s="339"/>
      <c r="I38" s="339"/>
      <c r="J38" s="340"/>
    </row>
    <row r="39" spans="1:10" ht="12.75" customHeight="1" x14ac:dyDescent="0.2">
      <c r="A39" s="355"/>
      <c r="B39" s="332"/>
      <c r="C39" s="339"/>
      <c r="D39" s="352"/>
      <c r="E39" s="352"/>
      <c r="F39" s="340"/>
      <c r="G39" s="355"/>
      <c r="H39" s="339"/>
      <c r="I39" s="339"/>
      <c r="J39" s="340"/>
    </row>
    <row r="40" spans="1:10" ht="12.75" customHeight="1" x14ac:dyDescent="0.2">
      <c r="A40" s="355"/>
      <c r="B40" s="332"/>
      <c r="C40" s="339"/>
      <c r="D40" s="352"/>
      <c r="E40" s="352"/>
      <c r="F40" s="340"/>
      <c r="G40" s="355"/>
      <c r="H40" s="339"/>
      <c r="I40" s="339"/>
      <c r="J40" s="340"/>
    </row>
    <row r="41" spans="1:10" ht="12.75" customHeight="1" x14ac:dyDescent="0.2">
      <c r="A41" s="355"/>
      <c r="B41" s="332"/>
      <c r="C41" s="339"/>
      <c r="D41" s="352"/>
      <c r="E41" s="352"/>
      <c r="F41" s="340"/>
      <c r="G41" s="355"/>
      <c r="H41" s="339"/>
      <c r="I41" s="339"/>
      <c r="J41" s="340"/>
    </row>
    <row r="42" spans="1:10" ht="12.75" customHeight="1" x14ac:dyDescent="0.2">
      <c r="A42" s="355"/>
      <c r="B42" s="332"/>
      <c r="C42" s="339"/>
      <c r="D42" s="352"/>
      <c r="E42" s="352"/>
      <c r="F42" s="340"/>
      <c r="G42" s="355"/>
      <c r="H42" s="339"/>
      <c r="I42" s="339"/>
      <c r="J42" s="340"/>
    </row>
    <row r="43" spans="1:10" ht="12.75" customHeight="1" x14ac:dyDescent="0.2">
      <c r="A43" s="355"/>
      <c r="B43" s="332"/>
      <c r="C43" s="339"/>
      <c r="D43" s="352"/>
      <c r="E43" s="352"/>
      <c r="F43" s="340"/>
      <c r="G43" s="355"/>
      <c r="H43" s="339"/>
      <c r="I43" s="339"/>
      <c r="J43" s="340"/>
    </row>
    <row r="44" spans="1:10" ht="12.75" customHeight="1" x14ac:dyDescent="0.2">
      <c r="A44" s="355"/>
      <c r="B44" s="332"/>
      <c r="C44" s="339"/>
      <c r="D44" s="352"/>
      <c r="E44" s="352"/>
      <c r="F44" s="340"/>
      <c r="G44" s="355"/>
      <c r="H44" s="339"/>
      <c r="I44" s="339"/>
      <c r="J44" s="340"/>
    </row>
    <row r="45" spans="1:10" ht="12.75" customHeight="1" x14ac:dyDescent="0.2">
      <c r="A45" s="355"/>
      <c r="B45" s="332"/>
      <c r="C45" s="339"/>
      <c r="D45" s="352"/>
      <c r="E45" s="352"/>
      <c r="F45" s="340"/>
      <c r="G45" s="355"/>
      <c r="H45" s="339"/>
      <c r="I45" s="339"/>
      <c r="J45" s="340"/>
    </row>
    <row r="46" spans="1:10" ht="12.75" customHeight="1" x14ac:dyDescent="0.2">
      <c r="A46" s="355"/>
      <c r="B46" s="332"/>
      <c r="C46" s="339"/>
      <c r="D46" s="352"/>
      <c r="E46" s="352"/>
      <c r="F46" s="340"/>
      <c r="G46" s="355"/>
      <c r="H46" s="339"/>
      <c r="I46" s="339"/>
      <c r="J46" s="340"/>
    </row>
    <row r="47" spans="1:10" ht="12.75" customHeight="1" thickBot="1" x14ac:dyDescent="0.25">
      <c r="A47" s="356"/>
      <c r="B47" s="333"/>
      <c r="C47" s="341"/>
      <c r="D47" s="353"/>
      <c r="E47" s="353"/>
      <c r="F47" s="342"/>
      <c r="G47" s="356"/>
      <c r="H47" s="341"/>
      <c r="I47" s="341"/>
      <c r="J47" s="342"/>
    </row>
    <row r="48" spans="1:10" ht="12.75" customHeight="1" x14ac:dyDescent="0.2">
      <c r="A48" s="70"/>
      <c r="B48" s="73"/>
      <c r="C48" s="71"/>
      <c r="D48" s="71"/>
      <c r="E48" s="71"/>
      <c r="F48" s="71"/>
      <c r="G48" s="71"/>
      <c r="H48" s="71"/>
      <c r="I48" s="71"/>
      <c r="J48" s="72"/>
    </row>
    <row r="49" spans="1:10" s="27" customFormat="1" ht="13.5" thickBot="1" x14ac:dyDescent="0.25">
      <c r="A49" s="46"/>
      <c r="B49" s="47"/>
      <c r="C49" s="48"/>
      <c r="D49" s="41"/>
      <c r="E49" s="41"/>
      <c r="F49" s="41"/>
      <c r="G49" s="41"/>
      <c r="H49" s="49"/>
      <c r="I49" s="48"/>
      <c r="J49" s="45"/>
    </row>
    <row r="50" spans="1:10" s="27" customFormat="1" ht="12.75" customHeight="1" x14ac:dyDescent="0.2">
      <c r="A50" s="317" t="s">
        <v>99</v>
      </c>
      <c r="B50" s="318"/>
      <c r="C50" s="318"/>
      <c r="D50" s="318"/>
      <c r="E50" s="318"/>
      <c r="F50" s="318"/>
      <c r="G50" s="318"/>
      <c r="H50" s="318"/>
      <c r="I50" s="318"/>
      <c r="J50" s="319"/>
    </row>
    <row r="51" spans="1:10" s="27" customFormat="1" ht="13.5" customHeight="1" thickBot="1" x14ac:dyDescent="0.25">
      <c r="A51" s="357"/>
      <c r="B51" s="358"/>
      <c r="C51" s="358"/>
      <c r="D51" s="358"/>
      <c r="E51" s="358"/>
      <c r="F51" s="358"/>
      <c r="G51" s="358"/>
      <c r="H51" s="358"/>
      <c r="I51" s="358"/>
      <c r="J51" s="359"/>
    </row>
    <row r="52" spans="1:10" ht="12.75" customHeight="1" x14ac:dyDescent="0.2">
      <c r="A52" s="366" t="s">
        <v>250</v>
      </c>
      <c r="B52" s="367"/>
      <c r="C52" s="367"/>
      <c r="D52" s="367"/>
      <c r="E52" s="367"/>
      <c r="F52" s="367"/>
      <c r="G52" s="367"/>
      <c r="H52" s="367"/>
      <c r="I52" s="367"/>
      <c r="J52" s="368"/>
    </row>
    <row r="53" spans="1:10" ht="12.75" customHeight="1" x14ac:dyDescent="0.2">
      <c r="A53" s="267"/>
      <c r="B53" s="245"/>
      <c r="C53" s="245"/>
      <c r="D53" s="245"/>
      <c r="E53" s="245"/>
      <c r="F53" s="245"/>
      <c r="G53" s="245"/>
      <c r="H53" s="245"/>
      <c r="I53" s="245"/>
      <c r="J53" s="268"/>
    </row>
    <row r="54" spans="1:10" ht="12.75" customHeight="1" x14ac:dyDescent="0.2">
      <c r="A54" s="267"/>
      <c r="B54" s="245"/>
      <c r="C54" s="245"/>
      <c r="D54" s="245"/>
      <c r="E54" s="245"/>
      <c r="F54" s="245"/>
      <c r="G54" s="245"/>
      <c r="H54" s="245"/>
      <c r="I54" s="245"/>
      <c r="J54" s="268"/>
    </row>
    <row r="55" spans="1:10" ht="12.75" customHeight="1" x14ac:dyDescent="0.2">
      <c r="A55" s="267"/>
      <c r="B55" s="245"/>
      <c r="C55" s="245"/>
      <c r="D55" s="245"/>
      <c r="E55" s="245"/>
      <c r="F55" s="245"/>
      <c r="G55" s="245"/>
      <c r="H55" s="245"/>
      <c r="I55" s="245"/>
      <c r="J55" s="268"/>
    </row>
    <row r="56" spans="1:10" ht="12.75" customHeight="1" x14ac:dyDescent="0.2">
      <c r="A56" s="267"/>
      <c r="B56" s="245"/>
      <c r="C56" s="245"/>
      <c r="D56" s="245"/>
      <c r="E56" s="245"/>
      <c r="F56" s="245"/>
      <c r="G56" s="245"/>
      <c r="H56" s="245"/>
      <c r="I56" s="245"/>
      <c r="J56" s="268"/>
    </row>
    <row r="57" spans="1:10" ht="12.75" customHeight="1" x14ac:dyDescent="0.2">
      <c r="A57" s="267"/>
      <c r="B57" s="245"/>
      <c r="C57" s="245"/>
      <c r="D57" s="245"/>
      <c r="E57" s="245"/>
      <c r="F57" s="245"/>
      <c r="G57" s="245"/>
      <c r="H57" s="245"/>
      <c r="I57" s="245"/>
      <c r="J57" s="268"/>
    </row>
    <row r="58" spans="1:10" ht="12.75" customHeight="1" x14ac:dyDescent="0.2">
      <c r="A58" s="267"/>
      <c r="B58" s="245"/>
      <c r="C58" s="245"/>
      <c r="D58" s="245"/>
      <c r="E58" s="245"/>
      <c r="F58" s="245"/>
      <c r="G58" s="245"/>
      <c r="H58" s="245"/>
      <c r="I58" s="245"/>
      <c r="J58" s="268"/>
    </row>
    <row r="59" spans="1:10" ht="12.75" customHeight="1" x14ac:dyDescent="0.2">
      <c r="A59" s="267"/>
      <c r="B59" s="245"/>
      <c r="C59" s="245"/>
      <c r="D59" s="245"/>
      <c r="E59" s="245"/>
      <c r="F59" s="245"/>
      <c r="G59" s="245"/>
      <c r="H59" s="245"/>
      <c r="I59" s="245"/>
      <c r="J59" s="268"/>
    </row>
    <row r="60" spans="1:10" ht="12.75" customHeight="1" x14ac:dyDescent="0.2">
      <c r="A60" s="267"/>
      <c r="B60" s="245"/>
      <c r="C60" s="245"/>
      <c r="D60" s="245"/>
      <c r="E60" s="245"/>
      <c r="F60" s="245"/>
      <c r="G60" s="245"/>
      <c r="H60" s="245"/>
      <c r="I60" s="245"/>
      <c r="J60" s="268"/>
    </row>
    <row r="61" spans="1:10" ht="12.75" customHeight="1" x14ac:dyDescent="0.2">
      <c r="A61" s="267"/>
      <c r="B61" s="245"/>
      <c r="C61" s="245"/>
      <c r="D61" s="245"/>
      <c r="E61" s="245"/>
      <c r="F61" s="245"/>
      <c r="G61" s="245"/>
      <c r="H61" s="245"/>
      <c r="I61" s="245"/>
      <c r="J61" s="268"/>
    </row>
    <row r="62" spans="1:10" ht="12.75" customHeight="1" x14ac:dyDescent="0.2">
      <c r="A62" s="267"/>
      <c r="B62" s="245"/>
      <c r="C62" s="245"/>
      <c r="D62" s="245"/>
      <c r="E62" s="245"/>
      <c r="F62" s="245"/>
      <c r="G62" s="245"/>
      <c r="H62" s="245"/>
      <c r="I62" s="245"/>
      <c r="J62" s="268"/>
    </row>
    <row r="63" spans="1:10" ht="12.75" customHeight="1" x14ac:dyDescent="0.2">
      <c r="A63" s="267"/>
      <c r="B63" s="245"/>
      <c r="C63" s="245"/>
      <c r="D63" s="245"/>
      <c r="E63" s="245"/>
      <c r="F63" s="245"/>
      <c r="G63" s="245"/>
      <c r="H63" s="245"/>
      <c r="I63" s="245"/>
      <c r="J63" s="268"/>
    </row>
    <row r="64" spans="1:10" ht="12.75" customHeight="1" x14ac:dyDescent="0.2">
      <c r="A64" s="267"/>
      <c r="B64" s="245"/>
      <c r="C64" s="245"/>
      <c r="D64" s="245"/>
      <c r="E64" s="245"/>
      <c r="F64" s="245"/>
      <c r="G64" s="245"/>
      <c r="H64" s="245"/>
      <c r="I64" s="245"/>
      <c r="J64" s="268"/>
    </row>
    <row r="65" spans="1:10" ht="12.75" customHeight="1" x14ac:dyDescent="0.2">
      <c r="A65" s="267"/>
      <c r="B65" s="245"/>
      <c r="C65" s="245"/>
      <c r="D65" s="245"/>
      <c r="E65" s="245"/>
      <c r="F65" s="245"/>
      <c r="G65" s="245"/>
      <c r="H65" s="245"/>
      <c r="I65" s="245"/>
      <c r="J65" s="268"/>
    </row>
    <row r="66" spans="1:10" ht="12.75" customHeight="1" x14ac:dyDescent="0.2">
      <c r="A66" s="267"/>
      <c r="B66" s="245"/>
      <c r="C66" s="245"/>
      <c r="D66" s="245"/>
      <c r="E66" s="245"/>
      <c r="F66" s="245"/>
      <c r="G66" s="245"/>
      <c r="H66" s="245"/>
      <c r="I66" s="245"/>
      <c r="J66" s="268"/>
    </row>
    <row r="67" spans="1:10" ht="12.75" customHeight="1" x14ac:dyDescent="0.2">
      <c r="A67" s="267"/>
      <c r="B67" s="245"/>
      <c r="C67" s="245"/>
      <c r="D67" s="245"/>
      <c r="E67" s="245"/>
      <c r="F67" s="245"/>
      <c r="G67" s="245"/>
      <c r="H67" s="245"/>
      <c r="I67" s="245"/>
      <c r="J67" s="268"/>
    </row>
    <row r="68" spans="1:10" ht="12.75" customHeight="1" x14ac:dyDescent="0.2">
      <c r="A68" s="267"/>
      <c r="B68" s="245"/>
      <c r="C68" s="245"/>
      <c r="D68" s="245"/>
      <c r="E68" s="245"/>
      <c r="F68" s="245"/>
      <c r="G68" s="245"/>
      <c r="H68" s="245"/>
      <c r="I68" s="245"/>
      <c r="J68" s="268"/>
    </row>
    <row r="69" spans="1:10" ht="12.75" customHeight="1" x14ac:dyDescent="0.2">
      <c r="A69" s="267"/>
      <c r="B69" s="245"/>
      <c r="C69" s="245"/>
      <c r="D69" s="245"/>
      <c r="E69" s="245"/>
      <c r="F69" s="245"/>
      <c r="G69" s="245"/>
      <c r="H69" s="245"/>
      <c r="I69" s="245"/>
      <c r="J69" s="268"/>
    </row>
    <row r="70" spans="1:10" ht="12.75" customHeight="1" x14ac:dyDescent="0.2">
      <c r="A70" s="267"/>
      <c r="B70" s="245"/>
      <c r="C70" s="245"/>
      <c r="D70" s="245"/>
      <c r="E70" s="245"/>
      <c r="F70" s="245"/>
      <c r="G70" s="245"/>
      <c r="H70" s="245"/>
      <c r="I70" s="245"/>
      <c r="J70" s="268"/>
    </row>
    <row r="71" spans="1:10" ht="12.75" customHeight="1" x14ac:dyDescent="0.2">
      <c r="A71" s="267"/>
      <c r="B71" s="245"/>
      <c r="C71" s="245"/>
      <c r="D71" s="245"/>
      <c r="E71" s="245"/>
      <c r="F71" s="245"/>
      <c r="G71" s="245"/>
      <c r="H71" s="245"/>
      <c r="I71" s="245"/>
      <c r="J71" s="268"/>
    </row>
    <row r="72" spans="1:10" ht="12.75" customHeight="1" x14ac:dyDescent="0.2">
      <c r="A72" s="267"/>
      <c r="B72" s="245"/>
      <c r="C72" s="245"/>
      <c r="D72" s="245"/>
      <c r="E72" s="245"/>
      <c r="F72" s="245"/>
      <c r="G72" s="245"/>
      <c r="H72" s="245"/>
      <c r="I72" s="245"/>
      <c r="J72" s="268"/>
    </row>
    <row r="73" spans="1:10" ht="12.75" customHeight="1" x14ac:dyDescent="0.2">
      <c r="A73" s="267"/>
      <c r="B73" s="245"/>
      <c r="C73" s="245"/>
      <c r="D73" s="245"/>
      <c r="E73" s="245"/>
      <c r="F73" s="245"/>
      <c r="G73" s="245"/>
      <c r="H73" s="245"/>
      <c r="I73" s="245"/>
      <c r="J73" s="268"/>
    </row>
    <row r="74" spans="1:10" ht="12.75" customHeight="1" x14ac:dyDescent="0.2">
      <c r="A74" s="267"/>
      <c r="B74" s="245"/>
      <c r="C74" s="245"/>
      <c r="D74" s="245"/>
      <c r="E74" s="245"/>
      <c r="F74" s="245"/>
      <c r="G74" s="245"/>
      <c r="H74" s="245"/>
      <c r="I74" s="245"/>
      <c r="J74" s="268"/>
    </row>
    <row r="75" spans="1:10" ht="12.75" customHeight="1" x14ac:dyDescent="0.2">
      <c r="A75" s="267"/>
      <c r="B75" s="245"/>
      <c r="C75" s="245"/>
      <c r="D75" s="245"/>
      <c r="E75" s="245"/>
      <c r="F75" s="245"/>
      <c r="G75" s="245"/>
      <c r="H75" s="245"/>
      <c r="I75" s="245"/>
      <c r="J75" s="268"/>
    </row>
    <row r="76" spans="1:10" ht="12.75" customHeight="1" x14ac:dyDescent="0.2">
      <c r="A76" s="267"/>
      <c r="B76" s="245"/>
      <c r="C76" s="245"/>
      <c r="D76" s="245"/>
      <c r="E76" s="245"/>
      <c r="F76" s="245"/>
      <c r="G76" s="245"/>
      <c r="H76" s="245"/>
      <c r="I76" s="245"/>
      <c r="J76" s="268"/>
    </row>
    <row r="77" spans="1:10" ht="12.75" customHeight="1" x14ac:dyDescent="0.2">
      <c r="A77" s="267"/>
      <c r="B77" s="245"/>
      <c r="C77" s="245"/>
      <c r="D77" s="245"/>
      <c r="E77" s="245"/>
      <c r="F77" s="245"/>
      <c r="G77" s="245"/>
      <c r="H77" s="245"/>
      <c r="I77" s="245"/>
      <c r="J77" s="268"/>
    </row>
    <row r="78" spans="1:10" ht="12.75" customHeight="1" x14ac:dyDescent="0.2">
      <c r="A78" s="267"/>
      <c r="B78" s="245"/>
      <c r="C78" s="245"/>
      <c r="D78" s="245"/>
      <c r="E78" s="245"/>
      <c r="F78" s="245"/>
      <c r="G78" s="245"/>
      <c r="H78" s="245"/>
      <c r="I78" s="245"/>
      <c r="J78" s="268"/>
    </row>
    <row r="79" spans="1:10" ht="12.75" customHeight="1" x14ac:dyDescent="0.2">
      <c r="A79" s="267"/>
      <c r="B79" s="245"/>
      <c r="C79" s="245"/>
      <c r="D79" s="245"/>
      <c r="E79" s="245"/>
      <c r="F79" s="245"/>
      <c r="G79" s="245"/>
      <c r="H79" s="245"/>
      <c r="I79" s="245"/>
      <c r="J79" s="268"/>
    </row>
    <row r="80" spans="1:10" ht="12.75" customHeight="1" x14ac:dyDescent="0.2">
      <c r="A80" s="267"/>
      <c r="B80" s="245"/>
      <c r="C80" s="245"/>
      <c r="D80" s="245"/>
      <c r="E80" s="245"/>
      <c r="F80" s="245"/>
      <c r="G80" s="245"/>
      <c r="H80" s="245"/>
      <c r="I80" s="245"/>
      <c r="J80" s="268"/>
    </row>
    <row r="81" spans="1:10" ht="12.75" customHeight="1" x14ac:dyDescent="0.2">
      <c r="A81" s="267"/>
      <c r="B81" s="245"/>
      <c r="C81" s="245"/>
      <c r="D81" s="245"/>
      <c r="E81" s="245"/>
      <c r="F81" s="245"/>
      <c r="G81" s="245"/>
      <c r="H81" s="245"/>
      <c r="I81" s="245"/>
      <c r="J81" s="268"/>
    </row>
    <row r="82" spans="1:10" ht="12.75" customHeight="1" x14ac:dyDescent="0.2">
      <c r="A82" s="267"/>
      <c r="B82" s="245"/>
      <c r="C82" s="245"/>
      <c r="D82" s="245"/>
      <c r="E82" s="245"/>
      <c r="F82" s="245"/>
      <c r="G82" s="245"/>
      <c r="H82" s="245"/>
      <c r="I82" s="245"/>
      <c r="J82" s="268"/>
    </row>
    <row r="83" spans="1:10" ht="12.75" customHeight="1" x14ac:dyDescent="0.2">
      <c r="A83" s="267"/>
      <c r="B83" s="245"/>
      <c r="C83" s="245"/>
      <c r="D83" s="245"/>
      <c r="E83" s="245"/>
      <c r="F83" s="245"/>
      <c r="G83" s="245"/>
      <c r="H83" s="245"/>
      <c r="I83" s="245"/>
      <c r="J83" s="268"/>
    </row>
    <row r="84" spans="1:10" ht="12.75" customHeight="1" x14ac:dyDescent="0.2">
      <c r="A84" s="267"/>
      <c r="B84" s="245"/>
      <c r="C84" s="245"/>
      <c r="D84" s="245"/>
      <c r="E84" s="245"/>
      <c r="F84" s="245"/>
      <c r="G84" s="245"/>
      <c r="H84" s="245"/>
      <c r="I84" s="245"/>
      <c r="J84" s="268"/>
    </row>
    <row r="85" spans="1:10" ht="12.75" customHeight="1" x14ac:dyDescent="0.2">
      <c r="A85" s="267"/>
      <c r="B85" s="245"/>
      <c r="C85" s="245"/>
      <c r="D85" s="245"/>
      <c r="E85" s="245"/>
      <c r="F85" s="245"/>
      <c r="G85" s="245"/>
      <c r="H85" s="245"/>
      <c r="I85" s="245"/>
      <c r="J85" s="268"/>
    </row>
    <row r="86" spans="1:10" ht="12.75" customHeight="1" x14ac:dyDescent="0.2">
      <c r="A86" s="267"/>
      <c r="B86" s="245"/>
      <c r="C86" s="245"/>
      <c r="D86" s="245"/>
      <c r="E86" s="245"/>
      <c r="F86" s="245"/>
      <c r="G86" s="245"/>
      <c r="H86" s="245"/>
      <c r="I86" s="245"/>
      <c r="J86" s="268"/>
    </row>
    <row r="87" spans="1:10" ht="12.75" customHeight="1" x14ac:dyDescent="0.2">
      <c r="A87" s="267"/>
      <c r="B87" s="245"/>
      <c r="C87" s="245"/>
      <c r="D87" s="245"/>
      <c r="E87" s="245"/>
      <c r="F87" s="245"/>
      <c r="G87" s="245"/>
      <c r="H87" s="245"/>
      <c r="I87" s="245"/>
      <c r="J87" s="268"/>
    </row>
    <row r="88" spans="1:10" ht="12.75" customHeight="1" x14ac:dyDescent="0.2">
      <c r="A88" s="267"/>
      <c r="B88" s="245"/>
      <c r="C88" s="245"/>
      <c r="D88" s="245"/>
      <c r="E88" s="245"/>
      <c r="F88" s="245"/>
      <c r="G88" s="245"/>
      <c r="H88" s="245"/>
      <c r="I88" s="245"/>
      <c r="J88" s="268"/>
    </row>
    <row r="89" spans="1:10" ht="12.75" customHeight="1" x14ac:dyDescent="0.2">
      <c r="A89" s="267"/>
      <c r="B89" s="245"/>
      <c r="C89" s="245"/>
      <c r="D89" s="245"/>
      <c r="E89" s="245"/>
      <c r="F89" s="245"/>
      <c r="G89" s="245"/>
      <c r="H89" s="245"/>
      <c r="I89" s="245"/>
      <c r="J89" s="268"/>
    </row>
    <row r="90" spans="1:10" ht="12.75" customHeight="1" x14ac:dyDescent="0.2">
      <c r="A90" s="267"/>
      <c r="B90" s="245"/>
      <c r="C90" s="245"/>
      <c r="D90" s="245"/>
      <c r="E90" s="245"/>
      <c r="F90" s="245"/>
      <c r="G90" s="245"/>
      <c r="H90" s="245"/>
      <c r="I90" s="245"/>
      <c r="J90" s="268"/>
    </row>
    <row r="91" spans="1:10" ht="12.75" customHeight="1" x14ac:dyDescent="0.2">
      <c r="A91" s="267"/>
      <c r="B91" s="245"/>
      <c r="C91" s="245"/>
      <c r="D91" s="245"/>
      <c r="E91" s="245"/>
      <c r="F91" s="245"/>
      <c r="G91" s="245"/>
      <c r="H91" s="245"/>
      <c r="I91" s="245"/>
      <c r="J91" s="268"/>
    </row>
    <row r="92" spans="1:10" ht="12.75" customHeight="1" x14ac:dyDescent="0.2">
      <c r="A92" s="267"/>
      <c r="B92" s="245"/>
      <c r="C92" s="245"/>
      <c r="D92" s="245"/>
      <c r="E92" s="245"/>
      <c r="F92" s="245"/>
      <c r="G92" s="245"/>
      <c r="H92" s="245"/>
      <c r="I92" s="245"/>
      <c r="J92" s="268"/>
    </row>
    <row r="93" spans="1:10" ht="14.25" customHeight="1" thickBot="1" x14ac:dyDescent="0.25">
      <c r="A93" s="269"/>
      <c r="B93" s="270"/>
      <c r="C93" s="270"/>
      <c r="D93" s="270"/>
      <c r="E93" s="270"/>
      <c r="F93" s="270"/>
      <c r="G93" s="270"/>
      <c r="H93" s="270"/>
      <c r="I93" s="270"/>
      <c r="J93" s="271"/>
    </row>
    <row r="94" spans="1:10" ht="12.75" customHeight="1" x14ac:dyDescent="0.2">
      <c r="A94" s="317" t="s">
        <v>99</v>
      </c>
      <c r="B94" s="318"/>
      <c r="C94" s="318"/>
      <c r="D94" s="318"/>
      <c r="E94" s="318"/>
      <c r="F94" s="318"/>
      <c r="G94" s="318"/>
      <c r="H94" s="318"/>
      <c r="I94" s="318"/>
      <c r="J94" s="319"/>
    </row>
    <row r="95" spans="1:10" ht="12.75" customHeight="1" x14ac:dyDescent="0.2">
      <c r="A95" s="357"/>
      <c r="B95" s="358"/>
      <c r="C95" s="358"/>
      <c r="D95" s="358"/>
      <c r="E95" s="358"/>
      <c r="F95" s="358"/>
      <c r="G95" s="358"/>
      <c r="H95" s="358"/>
      <c r="I95" s="358"/>
      <c r="J95" s="359"/>
    </row>
    <row r="96" spans="1:10" ht="12.75" customHeight="1" x14ac:dyDescent="0.2">
      <c r="A96" s="265" t="s">
        <v>287</v>
      </c>
      <c r="B96" s="242"/>
      <c r="C96" s="242"/>
      <c r="D96" s="242"/>
      <c r="E96" s="242"/>
      <c r="F96" s="242"/>
      <c r="G96" s="242"/>
      <c r="H96" s="242"/>
      <c r="I96" s="242"/>
      <c r="J96" s="266"/>
    </row>
    <row r="97" spans="1:10" ht="12.75" customHeight="1" x14ac:dyDescent="0.2">
      <c r="A97" s="267"/>
      <c r="B97" s="245"/>
      <c r="C97" s="245"/>
      <c r="D97" s="245"/>
      <c r="E97" s="245"/>
      <c r="F97" s="245"/>
      <c r="G97" s="245"/>
      <c r="H97" s="245"/>
      <c r="I97" s="245"/>
      <c r="J97" s="268"/>
    </row>
    <row r="98" spans="1:10" ht="12.75" customHeight="1" x14ac:dyDescent="0.2">
      <c r="A98" s="267"/>
      <c r="B98" s="245"/>
      <c r="C98" s="245"/>
      <c r="D98" s="245"/>
      <c r="E98" s="245"/>
      <c r="F98" s="245"/>
      <c r="G98" s="245"/>
      <c r="H98" s="245"/>
      <c r="I98" s="245"/>
      <c r="J98" s="268"/>
    </row>
    <row r="99" spans="1:10" ht="12.75" customHeight="1" x14ac:dyDescent="0.2">
      <c r="A99" s="267"/>
      <c r="B99" s="245"/>
      <c r="C99" s="245"/>
      <c r="D99" s="245"/>
      <c r="E99" s="245"/>
      <c r="F99" s="245"/>
      <c r="G99" s="245"/>
      <c r="H99" s="245"/>
      <c r="I99" s="245"/>
      <c r="J99" s="268"/>
    </row>
    <row r="100" spans="1:10" ht="12.75" customHeight="1" x14ac:dyDescent="0.2">
      <c r="A100" s="267"/>
      <c r="B100" s="245"/>
      <c r="C100" s="245"/>
      <c r="D100" s="245"/>
      <c r="E100" s="245"/>
      <c r="F100" s="245"/>
      <c r="G100" s="245"/>
      <c r="H100" s="245"/>
      <c r="I100" s="245"/>
      <c r="J100" s="268"/>
    </row>
    <row r="101" spans="1:10" ht="12.75" customHeight="1" x14ac:dyDescent="0.2">
      <c r="A101" s="267"/>
      <c r="B101" s="245"/>
      <c r="C101" s="245"/>
      <c r="D101" s="245"/>
      <c r="E101" s="245"/>
      <c r="F101" s="245"/>
      <c r="G101" s="245"/>
      <c r="H101" s="245"/>
      <c r="I101" s="245"/>
      <c r="J101" s="268"/>
    </row>
    <row r="102" spans="1:10" ht="12.75" customHeight="1" x14ac:dyDescent="0.2">
      <c r="A102" s="267"/>
      <c r="B102" s="245"/>
      <c r="C102" s="245"/>
      <c r="D102" s="245"/>
      <c r="E102" s="245"/>
      <c r="F102" s="245"/>
      <c r="G102" s="245"/>
      <c r="H102" s="245"/>
      <c r="I102" s="245"/>
      <c r="J102" s="268"/>
    </row>
    <row r="103" spans="1:10" ht="12.75" customHeight="1" x14ac:dyDescent="0.2">
      <c r="A103" s="267"/>
      <c r="B103" s="245"/>
      <c r="C103" s="245"/>
      <c r="D103" s="245"/>
      <c r="E103" s="245"/>
      <c r="F103" s="245"/>
      <c r="G103" s="245"/>
      <c r="H103" s="245"/>
      <c r="I103" s="245"/>
      <c r="J103" s="268"/>
    </row>
    <row r="104" spans="1:10" ht="12.75" customHeight="1" x14ac:dyDescent="0.2">
      <c r="A104" s="267"/>
      <c r="B104" s="245"/>
      <c r="C104" s="245"/>
      <c r="D104" s="245"/>
      <c r="E104" s="245"/>
      <c r="F104" s="245"/>
      <c r="G104" s="245"/>
      <c r="H104" s="245"/>
      <c r="I104" s="245"/>
      <c r="J104" s="268"/>
    </row>
    <row r="105" spans="1:10" ht="12.75" customHeight="1" x14ac:dyDescent="0.2">
      <c r="A105" s="267"/>
      <c r="B105" s="245"/>
      <c r="C105" s="245"/>
      <c r="D105" s="245"/>
      <c r="E105" s="245"/>
      <c r="F105" s="245"/>
      <c r="G105" s="245"/>
      <c r="H105" s="245"/>
      <c r="I105" s="245"/>
      <c r="J105" s="268"/>
    </row>
    <row r="106" spans="1:10" ht="12.75" customHeight="1" x14ac:dyDescent="0.2">
      <c r="A106" s="267"/>
      <c r="B106" s="245"/>
      <c r="C106" s="245"/>
      <c r="D106" s="245"/>
      <c r="E106" s="245"/>
      <c r="F106" s="245"/>
      <c r="G106" s="245"/>
      <c r="H106" s="245"/>
      <c r="I106" s="245"/>
      <c r="J106" s="268"/>
    </row>
    <row r="107" spans="1:10" ht="12.75" customHeight="1" x14ac:dyDescent="0.2">
      <c r="A107" s="267"/>
      <c r="B107" s="245"/>
      <c r="C107" s="245"/>
      <c r="D107" s="245"/>
      <c r="E107" s="245"/>
      <c r="F107" s="245"/>
      <c r="G107" s="245"/>
      <c r="H107" s="245"/>
      <c r="I107" s="245"/>
      <c r="J107" s="268"/>
    </row>
    <row r="108" spans="1:10" ht="12.75" customHeight="1" x14ac:dyDescent="0.2">
      <c r="A108" s="267"/>
      <c r="B108" s="245"/>
      <c r="C108" s="245"/>
      <c r="D108" s="245"/>
      <c r="E108" s="245"/>
      <c r="F108" s="245"/>
      <c r="G108" s="245"/>
      <c r="H108" s="245"/>
      <c r="I108" s="245"/>
      <c r="J108" s="268"/>
    </row>
    <row r="109" spans="1:10" ht="12.75" customHeight="1" x14ac:dyDescent="0.2">
      <c r="A109" s="267"/>
      <c r="B109" s="245"/>
      <c r="C109" s="245"/>
      <c r="D109" s="245"/>
      <c r="E109" s="245"/>
      <c r="F109" s="245"/>
      <c r="G109" s="245"/>
      <c r="H109" s="245"/>
      <c r="I109" s="245"/>
      <c r="J109" s="268"/>
    </row>
    <row r="110" spans="1:10" ht="12.75" customHeight="1" x14ac:dyDescent="0.2">
      <c r="A110" s="267"/>
      <c r="B110" s="245"/>
      <c r="C110" s="245"/>
      <c r="D110" s="245"/>
      <c r="E110" s="245"/>
      <c r="F110" s="245"/>
      <c r="G110" s="245"/>
      <c r="H110" s="245"/>
      <c r="I110" s="245"/>
      <c r="J110" s="268"/>
    </row>
    <row r="111" spans="1:10" ht="12.75" customHeight="1" x14ac:dyDescent="0.2">
      <c r="A111" s="267"/>
      <c r="B111" s="245"/>
      <c r="C111" s="245"/>
      <c r="D111" s="245"/>
      <c r="E111" s="245"/>
      <c r="F111" s="245"/>
      <c r="G111" s="245"/>
      <c r="H111" s="245"/>
      <c r="I111" s="245"/>
      <c r="J111" s="268"/>
    </row>
    <row r="112" spans="1:10" ht="12.75" customHeight="1" x14ac:dyDescent="0.2">
      <c r="A112" s="267"/>
      <c r="B112" s="245"/>
      <c r="C112" s="245"/>
      <c r="D112" s="245"/>
      <c r="E112" s="245"/>
      <c r="F112" s="245"/>
      <c r="G112" s="245"/>
      <c r="H112" s="245"/>
      <c r="I112" s="245"/>
      <c r="J112" s="268"/>
    </row>
    <row r="113" spans="1:10" ht="12.75" customHeight="1" x14ac:dyDescent="0.2">
      <c r="A113" s="267"/>
      <c r="B113" s="245"/>
      <c r="C113" s="245"/>
      <c r="D113" s="245"/>
      <c r="E113" s="245"/>
      <c r="F113" s="245"/>
      <c r="G113" s="245"/>
      <c r="H113" s="245"/>
      <c r="I113" s="245"/>
      <c r="J113" s="268"/>
    </row>
    <row r="114" spans="1:10" ht="12.75" customHeight="1" x14ac:dyDescent="0.2">
      <c r="A114" s="267"/>
      <c r="B114" s="245"/>
      <c r="C114" s="245"/>
      <c r="D114" s="245"/>
      <c r="E114" s="245"/>
      <c r="F114" s="245"/>
      <c r="G114" s="245"/>
      <c r="H114" s="245"/>
      <c r="I114" s="245"/>
      <c r="J114" s="268"/>
    </row>
    <row r="115" spans="1:10" ht="12.75" customHeight="1" x14ac:dyDescent="0.2">
      <c r="A115" s="267"/>
      <c r="B115" s="245"/>
      <c r="C115" s="245"/>
      <c r="D115" s="245"/>
      <c r="E115" s="245"/>
      <c r="F115" s="245"/>
      <c r="G115" s="245"/>
      <c r="H115" s="245"/>
      <c r="I115" s="245"/>
      <c r="J115" s="268"/>
    </row>
    <row r="116" spans="1:10" ht="12.75" customHeight="1" x14ac:dyDescent="0.2">
      <c r="A116" s="267"/>
      <c r="B116" s="245"/>
      <c r="C116" s="245"/>
      <c r="D116" s="245"/>
      <c r="E116" s="245"/>
      <c r="F116" s="245"/>
      <c r="G116" s="245"/>
      <c r="H116" s="245"/>
      <c r="I116" s="245"/>
      <c r="J116" s="268"/>
    </row>
    <row r="117" spans="1:10" ht="12.75" customHeight="1" x14ac:dyDescent="0.2">
      <c r="A117" s="267"/>
      <c r="B117" s="245"/>
      <c r="C117" s="245"/>
      <c r="D117" s="245"/>
      <c r="E117" s="245"/>
      <c r="F117" s="245"/>
      <c r="G117" s="245"/>
      <c r="H117" s="245"/>
      <c r="I117" s="245"/>
      <c r="J117" s="268"/>
    </row>
    <row r="118" spans="1:10" ht="12.75" customHeight="1" x14ac:dyDescent="0.2">
      <c r="A118" s="267"/>
      <c r="B118" s="245"/>
      <c r="C118" s="245"/>
      <c r="D118" s="245"/>
      <c r="E118" s="245"/>
      <c r="F118" s="245"/>
      <c r="G118" s="245"/>
      <c r="H118" s="245"/>
      <c r="I118" s="245"/>
      <c r="J118" s="268"/>
    </row>
    <row r="119" spans="1:10" ht="12.75" customHeight="1" x14ac:dyDescent="0.2">
      <c r="A119" s="267"/>
      <c r="B119" s="245"/>
      <c r="C119" s="245"/>
      <c r="D119" s="245"/>
      <c r="E119" s="245"/>
      <c r="F119" s="245"/>
      <c r="G119" s="245"/>
      <c r="H119" s="245"/>
      <c r="I119" s="245"/>
      <c r="J119" s="268"/>
    </row>
    <row r="120" spans="1:10" ht="12.75" customHeight="1" x14ac:dyDescent="0.2">
      <c r="A120" s="267"/>
      <c r="B120" s="245"/>
      <c r="C120" s="245"/>
      <c r="D120" s="245"/>
      <c r="E120" s="245"/>
      <c r="F120" s="245"/>
      <c r="G120" s="245"/>
      <c r="H120" s="245"/>
      <c r="I120" s="245"/>
      <c r="J120" s="268"/>
    </row>
    <row r="121" spans="1:10" ht="12.75" customHeight="1" x14ac:dyDescent="0.2">
      <c r="A121" s="267"/>
      <c r="B121" s="245"/>
      <c r="C121" s="245"/>
      <c r="D121" s="245"/>
      <c r="E121" s="245"/>
      <c r="F121" s="245"/>
      <c r="G121" s="245"/>
      <c r="H121" s="245"/>
      <c r="I121" s="245"/>
      <c r="J121" s="268"/>
    </row>
    <row r="122" spans="1:10" ht="12.75" customHeight="1" x14ac:dyDescent="0.2">
      <c r="A122" s="267"/>
      <c r="B122" s="245"/>
      <c r="C122" s="245"/>
      <c r="D122" s="245"/>
      <c r="E122" s="245"/>
      <c r="F122" s="245"/>
      <c r="G122" s="245"/>
      <c r="H122" s="245"/>
      <c r="I122" s="245"/>
      <c r="J122" s="268"/>
    </row>
    <row r="123" spans="1:10" ht="12.75" customHeight="1" x14ac:dyDescent="0.2">
      <c r="A123" s="267"/>
      <c r="B123" s="245"/>
      <c r="C123" s="245"/>
      <c r="D123" s="245"/>
      <c r="E123" s="245"/>
      <c r="F123" s="245"/>
      <c r="G123" s="245"/>
      <c r="H123" s="245"/>
      <c r="I123" s="245"/>
      <c r="J123" s="268"/>
    </row>
    <row r="124" spans="1:10" ht="12.75" customHeight="1" x14ac:dyDescent="0.2">
      <c r="A124" s="267"/>
      <c r="B124" s="245"/>
      <c r="C124" s="245"/>
      <c r="D124" s="245"/>
      <c r="E124" s="245"/>
      <c r="F124" s="245"/>
      <c r="G124" s="245"/>
      <c r="H124" s="245"/>
      <c r="I124" s="245"/>
      <c r="J124" s="268"/>
    </row>
    <row r="125" spans="1:10" ht="12.75" customHeight="1" x14ac:dyDescent="0.2">
      <c r="A125" s="267"/>
      <c r="B125" s="245"/>
      <c r="C125" s="245"/>
      <c r="D125" s="245"/>
      <c r="E125" s="245"/>
      <c r="F125" s="245"/>
      <c r="G125" s="245"/>
      <c r="H125" s="245"/>
      <c r="I125" s="245"/>
      <c r="J125" s="268"/>
    </row>
    <row r="126" spans="1:10" ht="12.75" customHeight="1" x14ac:dyDescent="0.2">
      <c r="A126" s="267"/>
      <c r="B126" s="245"/>
      <c r="C126" s="245"/>
      <c r="D126" s="245"/>
      <c r="E126" s="245"/>
      <c r="F126" s="245"/>
      <c r="G126" s="245"/>
      <c r="H126" s="245"/>
      <c r="I126" s="245"/>
      <c r="J126" s="268"/>
    </row>
    <row r="127" spans="1:10" ht="12.75" customHeight="1" x14ac:dyDescent="0.2">
      <c r="A127" s="267"/>
      <c r="B127" s="245"/>
      <c r="C127" s="245"/>
      <c r="D127" s="245"/>
      <c r="E127" s="245"/>
      <c r="F127" s="245"/>
      <c r="G127" s="245"/>
      <c r="H127" s="245"/>
      <c r="I127" s="245"/>
      <c r="J127" s="268"/>
    </row>
    <row r="128" spans="1:10" ht="12.75" customHeight="1" x14ac:dyDescent="0.2">
      <c r="A128" s="267"/>
      <c r="B128" s="245"/>
      <c r="C128" s="245"/>
      <c r="D128" s="245"/>
      <c r="E128" s="245"/>
      <c r="F128" s="245"/>
      <c r="G128" s="245"/>
      <c r="H128" s="245"/>
      <c r="I128" s="245"/>
      <c r="J128" s="268"/>
    </row>
    <row r="129" spans="1:10" ht="12.75" customHeight="1" x14ac:dyDescent="0.2">
      <c r="A129" s="267"/>
      <c r="B129" s="245"/>
      <c r="C129" s="245"/>
      <c r="D129" s="245"/>
      <c r="E129" s="245"/>
      <c r="F129" s="245"/>
      <c r="G129" s="245"/>
      <c r="H129" s="245"/>
      <c r="I129" s="245"/>
      <c r="J129" s="268"/>
    </row>
    <row r="130" spans="1:10" ht="12.75" customHeight="1" x14ac:dyDescent="0.2">
      <c r="A130" s="267"/>
      <c r="B130" s="245"/>
      <c r="C130" s="245"/>
      <c r="D130" s="245"/>
      <c r="E130" s="245"/>
      <c r="F130" s="245"/>
      <c r="G130" s="245"/>
      <c r="H130" s="245"/>
      <c r="I130" s="245"/>
      <c r="J130" s="268"/>
    </row>
    <row r="131" spans="1:10" ht="12.75" customHeight="1" x14ac:dyDescent="0.2">
      <c r="A131" s="267"/>
      <c r="B131" s="245"/>
      <c r="C131" s="245"/>
      <c r="D131" s="245"/>
      <c r="E131" s="245"/>
      <c r="F131" s="245"/>
      <c r="G131" s="245"/>
      <c r="H131" s="245"/>
      <c r="I131" s="245"/>
      <c r="J131" s="268"/>
    </row>
    <row r="132" spans="1:10" ht="12.75" customHeight="1" x14ac:dyDescent="0.2">
      <c r="A132" s="267"/>
      <c r="B132" s="245"/>
      <c r="C132" s="245"/>
      <c r="D132" s="245"/>
      <c r="E132" s="245"/>
      <c r="F132" s="245"/>
      <c r="G132" s="245"/>
      <c r="H132" s="245"/>
      <c r="I132" s="245"/>
      <c r="J132" s="268"/>
    </row>
    <row r="133" spans="1:10" ht="12.75" customHeight="1" x14ac:dyDescent="0.2">
      <c r="A133" s="267"/>
      <c r="B133" s="245"/>
      <c r="C133" s="245"/>
      <c r="D133" s="245"/>
      <c r="E133" s="245"/>
      <c r="F133" s="245"/>
      <c r="G133" s="245"/>
      <c r="H133" s="245"/>
      <c r="I133" s="245"/>
      <c r="J133" s="268"/>
    </row>
    <row r="134" spans="1:10" ht="12.75" customHeight="1" x14ac:dyDescent="0.2">
      <c r="A134" s="267"/>
      <c r="B134" s="245"/>
      <c r="C134" s="245"/>
      <c r="D134" s="245"/>
      <c r="E134" s="245"/>
      <c r="F134" s="245"/>
      <c r="G134" s="245"/>
      <c r="H134" s="245"/>
      <c r="I134" s="245"/>
      <c r="J134" s="268"/>
    </row>
    <row r="135" spans="1:10" ht="12.75" customHeight="1" x14ac:dyDescent="0.2">
      <c r="A135" s="267"/>
      <c r="B135" s="245"/>
      <c r="C135" s="245"/>
      <c r="D135" s="245"/>
      <c r="E135" s="245"/>
      <c r="F135" s="245"/>
      <c r="G135" s="245"/>
      <c r="H135" s="245"/>
      <c r="I135" s="245"/>
      <c r="J135" s="268"/>
    </row>
    <row r="136" spans="1:10" ht="12.75" customHeight="1" x14ac:dyDescent="0.2">
      <c r="A136" s="267"/>
      <c r="B136" s="245"/>
      <c r="C136" s="245"/>
      <c r="D136" s="245"/>
      <c r="E136" s="245"/>
      <c r="F136" s="245"/>
      <c r="G136" s="245"/>
      <c r="H136" s="245"/>
      <c r="I136" s="245"/>
      <c r="J136" s="268"/>
    </row>
    <row r="137" spans="1:10" ht="12.75" customHeight="1" thickBot="1" x14ac:dyDescent="0.25">
      <c r="A137" s="269"/>
      <c r="B137" s="270"/>
      <c r="C137" s="270"/>
      <c r="D137" s="270"/>
      <c r="E137" s="270"/>
      <c r="F137" s="270"/>
      <c r="G137" s="270"/>
      <c r="H137" s="270"/>
      <c r="I137" s="270"/>
      <c r="J137" s="271"/>
    </row>
  </sheetData>
  <sheetProtection password="BE25" sheet="1" objects="1" scenarios="1" formatRows="0" selectLockedCells="1"/>
  <mergeCells count="25">
    <mergeCell ref="A94:J95"/>
    <mergeCell ref="A96:J137"/>
    <mergeCell ref="A1:J2"/>
    <mergeCell ref="A9:J9"/>
    <mergeCell ref="A11:J12"/>
    <mergeCell ref="A14:J14"/>
    <mergeCell ref="A16:J17"/>
    <mergeCell ref="A19:J20"/>
    <mergeCell ref="A22:J23"/>
    <mergeCell ref="A50:J51"/>
    <mergeCell ref="A28:A31"/>
    <mergeCell ref="I28:J31"/>
    <mergeCell ref="A52:J93"/>
    <mergeCell ref="A32:A47"/>
    <mergeCell ref="A3:J7"/>
    <mergeCell ref="A25:J27"/>
    <mergeCell ref="B32:B47"/>
    <mergeCell ref="B28:B31"/>
    <mergeCell ref="I32:J47"/>
    <mergeCell ref="H28:H31"/>
    <mergeCell ref="H32:H47"/>
    <mergeCell ref="C28:F31"/>
    <mergeCell ref="C32:F47"/>
    <mergeCell ref="G32:G47"/>
    <mergeCell ref="G28:G31"/>
  </mergeCells>
  <printOptions horizontalCentered="1"/>
  <pageMargins left="0.7" right="0.7" top="0.75" bottom="0.75" header="0.3" footer="0.3"/>
  <pageSetup scale="78" orientation="landscape" r:id="rId1"/>
  <headerFooter alignWithMargins="0">
    <oddHeader>&amp;LSY 2012-2013 21st CCLC Application&amp;C&amp;A&amp;R&amp;P of &amp;N</oddHeader>
  </headerFooter>
  <rowBreaks count="2" manualBreakCount="2">
    <brk id="49" max="9" man="1"/>
    <brk id="93"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87"/>
  <sheetViews>
    <sheetView topLeftCell="A19" zoomScaleNormal="100" workbookViewId="0">
      <selection activeCell="A45" sqref="A45:J87"/>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0" ht="12.75" customHeight="1" x14ac:dyDescent="0.2">
      <c r="A1" s="317" t="s">
        <v>100</v>
      </c>
      <c r="B1" s="318"/>
      <c r="C1" s="318"/>
      <c r="D1" s="318"/>
      <c r="E1" s="318"/>
      <c r="F1" s="318"/>
      <c r="G1" s="318"/>
      <c r="H1" s="318"/>
      <c r="I1" s="318"/>
      <c r="J1" s="319"/>
    </row>
    <row r="2" spans="1:10" ht="12.75" customHeight="1" x14ac:dyDescent="0.2">
      <c r="A2" s="320"/>
      <c r="B2" s="254"/>
      <c r="C2" s="254"/>
      <c r="D2" s="254"/>
      <c r="E2" s="254"/>
      <c r="F2" s="254"/>
      <c r="G2" s="254"/>
      <c r="H2" s="254"/>
      <c r="I2" s="254"/>
      <c r="J2" s="321"/>
    </row>
    <row r="3" spans="1:10" ht="18.75" x14ac:dyDescent="0.3">
      <c r="A3" s="281" t="s">
        <v>101</v>
      </c>
      <c r="B3" s="282"/>
      <c r="C3" s="282"/>
      <c r="D3" s="282"/>
      <c r="E3" s="282"/>
      <c r="F3" s="282"/>
      <c r="G3" s="282"/>
      <c r="H3" s="282"/>
      <c r="I3" s="282"/>
      <c r="J3" s="283"/>
    </row>
    <row r="4" spans="1:10" ht="12.75" customHeight="1" x14ac:dyDescent="0.2">
      <c r="A4" s="375" t="s">
        <v>216</v>
      </c>
      <c r="B4" s="376"/>
      <c r="C4" s="376"/>
      <c r="D4" s="376"/>
      <c r="E4" s="376"/>
      <c r="F4" s="376"/>
      <c r="G4" s="376"/>
      <c r="H4" s="376"/>
      <c r="I4" s="376"/>
      <c r="J4" s="377"/>
    </row>
    <row r="5" spans="1:10" ht="12.75" customHeight="1" x14ac:dyDescent="0.2">
      <c r="A5" s="378"/>
      <c r="B5" s="379"/>
      <c r="C5" s="379"/>
      <c r="D5" s="379"/>
      <c r="E5" s="379"/>
      <c r="F5" s="379"/>
      <c r="G5" s="379"/>
      <c r="H5" s="379"/>
      <c r="I5" s="379"/>
      <c r="J5" s="380"/>
    </row>
    <row r="6" spans="1:10" ht="12.75" customHeight="1" x14ac:dyDescent="0.2">
      <c r="A6" s="378"/>
      <c r="B6" s="379"/>
      <c r="C6" s="379"/>
      <c r="D6" s="379"/>
      <c r="E6" s="379"/>
      <c r="F6" s="379"/>
      <c r="G6" s="379"/>
      <c r="H6" s="379"/>
      <c r="I6" s="379"/>
      <c r="J6" s="380"/>
    </row>
    <row r="7" spans="1:10" ht="12.75" customHeight="1" x14ac:dyDescent="0.2">
      <c r="A7" s="378"/>
      <c r="B7" s="379"/>
      <c r="C7" s="379"/>
      <c r="D7" s="379"/>
      <c r="E7" s="379"/>
      <c r="F7" s="379"/>
      <c r="G7" s="379"/>
      <c r="H7" s="379"/>
      <c r="I7" s="379"/>
      <c r="J7" s="380"/>
    </row>
    <row r="8" spans="1:10" ht="12.75" customHeight="1" x14ac:dyDescent="0.2">
      <c r="A8" s="378"/>
      <c r="B8" s="379"/>
      <c r="C8" s="379"/>
      <c r="D8" s="379"/>
      <c r="E8" s="379"/>
      <c r="F8" s="379"/>
      <c r="G8" s="379"/>
      <c r="H8" s="379"/>
      <c r="I8" s="379"/>
      <c r="J8" s="380"/>
    </row>
    <row r="9" spans="1:10" ht="12.75" customHeight="1" x14ac:dyDescent="0.2">
      <c r="A9" s="378"/>
      <c r="B9" s="379"/>
      <c r="C9" s="379"/>
      <c r="D9" s="379"/>
      <c r="E9" s="379"/>
      <c r="F9" s="379"/>
      <c r="G9" s="379"/>
      <c r="H9" s="379"/>
      <c r="I9" s="379"/>
      <c r="J9" s="380"/>
    </row>
    <row r="10" spans="1:10" ht="12.75" customHeight="1" x14ac:dyDescent="0.2">
      <c r="A10" s="378"/>
      <c r="B10" s="379"/>
      <c r="C10" s="379"/>
      <c r="D10" s="379"/>
      <c r="E10" s="379"/>
      <c r="F10" s="379"/>
      <c r="G10" s="379"/>
      <c r="H10" s="379"/>
      <c r="I10" s="379"/>
      <c r="J10" s="380"/>
    </row>
    <row r="11" spans="1:10" ht="12.75" customHeight="1" x14ac:dyDescent="0.2">
      <c r="A11" s="381"/>
      <c r="B11" s="382"/>
      <c r="C11" s="382"/>
      <c r="D11" s="382"/>
      <c r="E11" s="382"/>
      <c r="F11" s="382"/>
      <c r="G11" s="382"/>
      <c r="H11" s="382"/>
      <c r="I11" s="382"/>
      <c r="J11" s="383"/>
    </row>
    <row r="12" spans="1:10" s="27" customFormat="1" x14ac:dyDescent="0.2">
      <c r="A12" s="46"/>
      <c r="B12" s="47"/>
      <c r="C12" s="48"/>
      <c r="D12" s="41"/>
      <c r="E12" s="41"/>
      <c r="F12" s="41"/>
      <c r="G12" s="41"/>
      <c r="H12" s="49"/>
      <c r="I12" s="48"/>
      <c r="J12" s="45"/>
    </row>
    <row r="13" spans="1:10" ht="12.75" customHeight="1" x14ac:dyDescent="0.2">
      <c r="A13" s="265" t="s">
        <v>283</v>
      </c>
      <c r="B13" s="242"/>
      <c r="C13" s="242"/>
      <c r="D13" s="242"/>
      <c r="E13" s="242"/>
      <c r="F13" s="242"/>
      <c r="G13" s="242"/>
      <c r="H13" s="242"/>
      <c r="I13" s="242"/>
      <c r="J13" s="266"/>
    </row>
    <row r="14" spans="1:10" ht="12.75" customHeight="1" x14ac:dyDescent="0.2">
      <c r="A14" s="267"/>
      <c r="B14" s="245"/>
      <c r="C14" s="245"/>
      <c r="D14" s="245"/>
      <c r="E14" s="245"/>
      <c r="F14" s="245"/>
      <c r="G14" s="245"/>
      <c r="H14" s="245"/>
      <c r="I14" s="245"/>
      <c r="J14" s="268"/>
    </row>
    <row r="15" spans="1:10" ht="12.75" customHeight="1" x14ac:dyDescent="0.2">
      <c r="A15" s="267"/>
      <c r="B15" s="245"/>
      <c r="C15" s="245"/>
      <c r="D15" s="245"/>
      <c r="E15" s="245"/>
      <c r="F15" s="245"/>
      <c r="G15" s="245"/>
      <c r="H15" s="245"/>
      <c r="I15" s="245"/>
      <c r="J15" s="268"/>
    </row>
    <row r="16" spans="1:10" ht="12.75" customHeight="1" x14ac:dyDescent="0.2">
      <c r="A16" s="267"/>
      <c r="B16" s="245"/>
      <c r="C16" s="245"/>
      <c r="D16" s="245"/>
      <c r="E16" s="245"/>
      <c r="F16" s="245"/>
      <c r="G16" s="245"/>
      <c r="H16" s="245"/>
      <c r="I16" s="245"/>
      <c r="J16" s="268"/>
    </row>
    <row r="17" spans="1:10" ht="12.75" customHeight="1" x14ac:dyDescent="0.2">
      <c r="A17" s="267"/>
      <c r="B17" s="245"/>
      <c r="C17" s="245"/>
      <c r="D17" s="245"/>
      <c r="E17" s="245"/>
      <c r="F17" s="245"/>
      <c r="G17" s="245"/>
      <c r="H17" s="245"/>
      <c r="I17" s="245"/>
      <c r="J17" s="268"/>
    </row>
    <row r="18" spans="1:10" ht="12.75" customHeight="1" x14ac:dyDescent="0.2">
      <c r="A18" s="267"/>
      <c r="B18" s="245"/>
      <c r="C18" s="245"/>
      <c r="D18" s="245"/>
      <c r="E18" s="245"/>
      <c r="F18" s="245"/>
      <c r="G18" s="245"/>
      <c r="H18" s="245"/>
      <c r="I18" s="245"/>
      <c r="J18" s="268"/>
    </row>
    <row r="19" spans="1:10" ht="12.75" customHeight="1" x14ac:dyDescent="0.2">
      <c r="A19" s="267"/>
      <c r="B19" s="245"/>
      <c r="C19" s="245"/>
      <c r="D19" s="245"/>
      <c r="E19" s="245"/>
      <c r="F19" s="245"/>
      <c r="G19" s="245"/>
      <c r="H19" s="245"/>
      <c r="I19" s="245"/>
      <c r="J19" s="268"/>
    </row>
    <row r="20" spans="1:10" ht="12.75" customHeight="1" x14ac:dyDescent="0.2">
      <c r="A20" s="267"/>
      <c r="B20" s="245"/>
      <c r="C20" s="245"/>
      <c r="D20" s="245"/>
      <c r="E20" s="245"/>
      <c r="F20" s="245"/>
      <c r="G20" s="245"/>
      <c r="H20" s="245"/>
      <c r="I20" s="245"/>
      <c r="J20" s="268"/>
    </row>
    <row r="21" spans="1:10" ht="12.75" customHeight="1" x14ac:dyDescent="0.2">
      <c r="A21" s="267"/>
      <c r="B21" s="245"/>
      <c r="C21" s="245"/>
      <c r="D21" s="245"/>
      <c r="E21" s="245"/>
      <c r="F21" s="245"/>
      <c r="G21" s="245"/>
      <c r="H21" s="245"/>
      <c r="I21" s="245"/>
      <c r="J21" s="268"/>
    </row>
    <row r="22" spans="1:10" ht="12.75" customHeight="1" x14ac:dyDescent="0.2">
      <c r="A22" s="267"/>
      <c r="B22" s="245"/>
      <c r="C22" s="245"/>
      <c r="D22" s="245"/>
      <c r="E22" s="245"/>
      <c r="F22" s="245"/>
      <c r="G22" s="245"/>
      <c r="H22" s="245"/>
      <c r="I22" s="245"/>
      <c r="J22" s="268"/>
    </row>
    <row r="23" spans="1:10" ht="12.75" customHeight="1" x14ac:dyDescent="0.2">
      <c r="A23" s="267"/>
      <c r="B23" s="245"/>
      <c r="C23" s="245"/>
      <c r="D23" s="245"/>
      <c r="E23" s="245"/>
      <c r="F23" s="245"/>
      <c r="G23" s="245"/>
      <c r="H23" s="245"/>
      <c r="I23" s="245"/>
      <c r="J23" s="268"/>
    </row>
    <row r="24" spans="1:10" ht="12.75" customHeight="1" x14ac:dyDescent="0.2">
      <c r="A24" s="267"/>
      <c r="B24" s="245"/>
      <c r="C24" s="245"/>
      <c r="D24" s="245"/>
      <c r="E24" s="245"/>
      <c r="F24" s="245"/>
      <c r="G24" s="245"/>
      <c r="H24" s="245"/>
      <c r="I24" s="245"/>
      <c r="J24" s="268"/>
    </row>
    <row r="25" spans="1:10" ht="12.75" customHeight="1" x14ac:dyDescent="0.2">
      <c r="A25" s="267"/>
      <c r="B25" s="245"/>
      <c r="C25" s="245"/>
      <c r="D25" s="245"/>
      <c r="E25" s="245"/>
      <c r="F25" s="245"/>
      <c r="G25" s="245"/>
      <c r="H25" s="245"/>
      <c r="I25" s="245"/>
      <c r="J25" s="268"/>
    </row>
    <row r="26" spans="1:10" ht="12.75" customHeight="1" x14ac:dyDescent="0.2">
      <c r="A26" s="267"/>
      <c r="B26" s="245"/>
      <c r="C26" s="245"/>
      <c r="D26" s="245"/>
      <c r="E26" s="245"/>
      <c r="F26" s="245"/>
      <c r="G26" s="245"/>
      <c r="H26" s="245"/>
      <c r="I26" s="245"/>
      <c r="J26" s="268"/>
    </row>
    <row r="27" spans="1:10" ht="12.75" customHeight="1" x14ac:dyDescent="0.2">
      <c r="A27" s="267"/>
      <c r="B27" s="245"/>
      <c r="C27" s="245"/>
      <c r="D27" s="245"/>
      <c r="E27" s="245"/>
      <c r="F27" s="245"/>
      <c r="G27" s="245"/>
      <c r="H27" s="245"/>
      <c r="I27" s="245"/>
      <c r="J27" s="268"/>
    </row>
    <row r="28" spans="1:10" ht="12.75" customHeight="1" x14ac:dyDescent="0.2">
      <c r="A28" s="267"/>
      <c r="B28" s="245"/>
      <c r="C28" s="245"/>
      <c r="D28" s="245"/>
      <c r="E28" s="245"/>
      <c r="F28" s="245"/>
      <c r="G28" s="245"/>
      <c r="H28" s="245"/>
      <c r="I28" s="245"/>
      <c r="J28" s="268"/>
    </row>
    <row r="29" spans="1:10" ht="12.75" customHeight="1" x14ac:dyDescent="0.2">
      <c r="A29" s="267"/>
      <c r="B29" s="245"/>
      <c r="C29" s="245"/>
      <c r="D29" s="245"/>
      <c r="E29" s="245"/>
      <c r="F29" s="245"/>
      <c r="G29" s="245"/>
      <c r="H29" s="245"/>
      <c r="I29" s="245"/>
      <c r="J29" s="268"/>
    </row>
    <row r="30" spans="1:10" ht="12.75" customHeight="1" x14ac:dyDescent="0.2">
      <c r="A30" s="267"/>
      <c r="B30" s="245"/>
      <c r="C30" s="245"/>
      <c r="D30" s="245"/>
      <c r="E30" s="245"/>
      <c r="F30" s="245"/>
      <c r="G30" s="245"/>
      <c r="H30" s="245"/>
      <c r="I30" s="245"/>
      <c r="J30" s="268"/>
    </row>
    <row r="31" spans="1:10" ht="12.75" customHeight="1" x14ac:dyDescent="0.2">
      <c r="A31" s="267"/>
      <c r="B31" s="245"/>
      <c r="C31" s="245"/>
      <c r="D31" s="245"/>
      <c r="E31" s="245"/>
      <c r="F31" s="245"/>
      <c r="G31" s="245"/>
      <c r="H31" s="245"/>
      <c r="I31" s="245"/>
      <c r="J31" s="268"/>
    </row>
    <row r="32" spans="1:10" ht="12.75" customHeight="1" x14ac:dyDescent="0.2">
      <c r="A32" s="267"/>
      <c r="B32" s="245"/>
      <c r="C32" s="245"/>
      <c r="D32" s="245"/>
      <c r="E32" s="245"/>
      <c r="F32" s="245"/>
      <c r="G32" s="245"/>
      <c r="H32" s="245"/>
      <c r="I32" s="245"/>
      <c r="J32" s="268"/>
    </row>
    <row r="33" spans="1:10" ht="12.75" customHeight="1" x14ac:dyDescent="0.2">
      <c r="A33" s="267"/>
      <c r="B33" s="245"/>
      <c r="C33" s="245"/>
      <c r="D33" s="245"/>
      <c r="E33" s="245"/>
      <c r="F33" s="245"/>
      <c r="G33" s="245"/>
      <c r="H33" s="245"/>
      <c r="I33" s="245"/>
      <c r="J33" s="268"/>
    </row>
    <row r="34" spans="1:10" ht="12.75" customHeight="1" x14ac:dyDescent="0.2">
      <c r="A34" s="267"/>
      <c r="B34" s="245"/>
      <c r="C34" s="245"/>
      <c r="D34" s="245"/>
      <c r="E34" s="245"/>
      <c r="F34" s="245"/>
      <c r="G34" s="245"/>
      <c r="H34" s="245"/>
      <c r="I34" s="245"/>
      <c r="J34" s="268"/>
    </row>
    <row r="35" spans="1:10" ht="12.75" customHeight="1" x14ac:dyDescent="0.2">
      <c r="A35" s="267"/>
      <c r="B35" s="245"/>
      <c r="C35" s="245"/>
      <c r="D35" s="245"/>
      <c r="E35" s="245"/>
      <c r="F35" s="245"/>
      <c r="G35" s="245"/>
      <c r="H35" s="245"/>
      <c r="I35" s="245"/>
      <c r="J35" s="268"/>
    </row>
    <row r="36" spans="1:10" ht="12.75" customHeight="1" x14ac:dyDescent="0.2">
      <c r="A36" s="267"/>
      <c r="B36" s="245"/>
      <c r="C36" s="245"/>
      <c r="D36" s="245"/>
      <c r="E36" s="245"/>
      <c r="F36" s="245"/>
      <c r="G36" s="245"/>
      <c r="H36" s="245"/>
      <c r="I36" s="245"/>
      <c r="J36" s="268"/>
    </row>
    <row r="37" spans="1:10" ht="12.75" customHeight="1" x14ac:dyDescent="0.2">
      <c r="A37" s="267"/>
      <c r="B37" s="245"/>
      <c r="C37" s="245"/>
      <c r="D37" s="245"/>
      <c r="E37" s="245"/>
      <c r="F37" s="245"/>
      <c r="G37" s="245"/>
      <c r="H37" s="245"/>
      <c r="I37" s="245"/>
      <c r="J37" s="268"/>
    </row>
    <row r="38" spans="1:10" ht="12.75" customHeight="1" x14ac:dyDescent="0.2">
      <c r="A38" s="267"/>
      <c r="B38" s="245"/>
      <c r="C38" s="245"/>
      <c r="D38" s="245"/>
      <c r="E38" s="245"/>
      <c r="F38" s="245"/>
      <c r="G38" s="245"/>
      <c r="H38" s="245"/>
      <c r="I38" s="245"/>
      <c r="J38" s="268"/>
    </row>
    <row r="39" spans="1:10" ht="12.75" customHeight="1" x14ac:dyDescent="0.2">
      <c r="A39" s="267"/>
      <c r="B39" s="245"/>
      <c r="C39" s="245"/>
      <c r="D39" s="245"/>
      <c r="E39" s="245"/>
      <c r="F39" s="245"/>
      <c r="G39" s="245"/>
      <c r="H39" s="245"/>
      <c r="I39" s="245"/>
      <c r="J39" s="268"/>
    </row>
    <row r="40" spans="1:10" ht="12.75" customHeight="1" x14ac:dyDescent="0.2">
      <c r="A40" s="267"/>
      <c r="B40" s="245"/>
      <c r="C40" s="245"/>
      <c r="D40" s="245"/>
      <c r="E40" s="245"/>
      <c r="F40" s="245"/>
      <c r="G40" s="245"/>
      <c r="H40" s="245"/>
      <c r="I40" s="245"/>
      <c r="J40" s="268"/>
    </row>
    <row r="41" spans="1:10" ht="12.75" customHeight="1" x14ac:dyDescent="0.2">
      <c r="A41" s="267"/>
      <c r="B41" s="245"/>
      <c r="C41" s="245"/>
      <c r="D41" s="245"/>
      <c r="E41" s="245"/>
      <c r="F41" s="245"/>
      <c r="G41" s="245"/>
      <c r="H41" s="245"/>
      <c r="I41" s="245"/>
      <c r="J41" s="268"/>
    </row>
    <row r="42" spans="1:10" ht="12.75" customHeight="1" x14ac:dyDescent="0.2">
      <c r="A42" s="267"/>
      <c r="B42" s="245"/>
      <c r="C42" s="245"/>
      <c r="D42" s="245"/>
      <c r="E42" s="245"/>
      <c r="F42" s="245"/>
      <c r="G42" s="245"/>
      <c r="H42" s="245"/>
      <c r="I42" s="245"/>
      <c r="J42" s="268"/>
    </row>
    <row r="43" spans="1:10" ht="12.75" customHeight="1" thickBot="1" x14ac:dyDescent="0.25">
      <c r="A43" s="269"/>
      <c r="B43" s="270"/>
      <c r="C43" s="270"/>
      <c r="D43" s="270"/>
      <c r="E43" s="270"/>
      <c r="F43" s="270"/>
      <c r="G43" s="270"/>
      <c r="H43" s="270"/>
      <c r="I43" s="270"/>
      <c r="J43" s="271"/>
    </row>
    <row r="44" spans="1:10" ht="18.75" x14ac:dyDescent="0.3">
      <c r="A44" s="281" t="s">
        <v>102</v>
      </c>
      <c r="B44" s="282"/>
      <c r="C44" s="282"/>
      <c r="D44" s="282"/>
      <c r="E44" s="282"/>
      <c r="F44" s="282"/>
      <c r="G44" s="282"/>
      <c r="H44" s="282"/>
      <c r="I44" s="282"/>
      <c r="J44" s="283"/>
    </row>
    <row r="45" spans="1:10" ht="12.75" customHeight="1" x14ac:dyDescent="0.2">
      <c r="A45" s="265" t="s">
        <v>288</v>
      </c>
      <c r="B45" s="242"/>
      <c r="C45" s="242"/>
      <c r="D45" s="242"/>
      <c r="E45" s="242"/>
      <c r="F45" s="242"/>
      <c r="G45" s="242"/>
      <c r="H45" s="242"/>
      <c r="I45" s="242"/>
      <c r="J45" s="266"/>
    </row>
    <row r="46" spans="1:10" ht="12.75" customHeight="1" x14ac:dyDescent="0.2">
      <c r="A46" s="267"/>
      <c r="B46" s="245"/>
      <c r="C46" s="245"/>
      <c r="D46" s="245"/>
      <c r="E46" s="245"/>
      <c r="F46" s="245"/>
      <c r="G46" s="245"/>
      <c r="H46" s="245"/>
      <c r="I46" s="245"/>
      <c r="J46" s="268"/>
    </row>
    <row r="47" spans="1:10" ht="12.75" customHeight="1" x14ac:dyDescent="0.2">
      <c r="A47" s="267"/>
      <c r="B47" s="245"/>
      <c r="C47" s="245"/>
      <c r="D47" s="245"/>
      <c r="E47" s="245"/>
      <c r="F47" s="245"/>
      <c r="G47" s="245"/>
      <c r="H47" s="245"/>
      <c r="I47" s="245"/>
      <c r="J47" s="268"/>
    </row>
    <row r="48" spans="1:10" ht="12.75" customHeight="1" x14ac:dyDescent="0.2">
      <c r="A48" s="267"/>
      <c r="B48" s="245"/>
      <c r="C48" s="245"/>
      <c r="D48" s="245"/>
      <c r="E48" s="245"/>
      <c r="F48" s="245"/>
      <c r="G48" s="245"/>
      <c r="H48" s="245"/>
      <c r="I48" s="245"/>
      <c r="J48" s="268"/>
    </row>
    <row r="49" spans="1:10" ht="12.75" customHeight="1" x14ac:dyDescent="0.2">
      <c r="A49" s="267"/>
      <c r="B49" s="245"/>
      <c r="C49" s="245"/>
      <c r="D49" s="245"/>
      <c r="E49" s="245"/>
      <c r="F49" s="245"/>
      <c r="G49" s="245"/>
      <c r="H49" s="245"/>
      <c r="I49" s="245"/>
      <c r="J49" s="268"/>
    </row>
    <row r="50" spans="1:10" ht="12.75" customHeight="1" x14ac:dyDescent="0.2">
      <c r="A50" s="267"/>
      <c r="B50" s="245"/>
      <c r="C50" s="245"/>
      <c r="D50" s="245"/>
      <c r="E50" s="245"/>
      <c r="F50" s="245"/>
      <c r="G50" s="245"/>
      <c r="H50" s="245"/>
      <c r="I50" s="245"/>
      <c r="J50" s="268"/>
    </row>
    <row r="51" spans="1:10" ht="12.75" customHeight="1" x14ac:dyDescent="0.2">
      <c r="A51" s="267"/>
      <c r="B51" s="245"/>
      <c r="C51" s="245"/>
      <c r="D51" s="245"/>
      <c r="E51" s="245"/>
      <c r="F51" s="245"/>
      <c r="G51" s="245"/>
      <c r="H51" s="245"/>
      <c r="I51" s="245"/>
      <c r="J51" s="268"/>
    </row>
    <row r="52" spans="1:10" ht="12.75" customHeight="1" x14ac:dyDescent="0.2">
      <c r="A52" s="267"/>
      <c r="B52" s="245"/>
      <c r="C52" s="245"/>
      <c r="D52" s="245"/>
      <c r="E52" s="245"/>
      <c r="F52" s="245"/>
      <c r="G52" s="245"/>
      <c r="H52" s="245"/>
      <c r="I52" s="245"/>
      <c r="J52" s="268"/>
    </row>
    <row r="53" spans="1:10" ht="12.75" customHeight="1" x14ac:dyDescent="0.2">
      <c r="A53" s="267"/>
      <c r="B53" s="245"/>
      <c r="C53" s="245"/>
      <c r="D53" s="245"/>
      <c r="E53" s="245"/>
      <c r="F53" s="245"/>
      <c r="G53" s="245"/>
      <c r="H53" s="245"/>
      <c r="I53" s="245"/>
      <c r="J53" s="268"/>
    </row>
    <row r="54" spans="1:10" ht="12.75" customHeight="1" x14ac:dyDescent="0.2">
      <c r="A54" s="267"/>
      <c r="B54" s="245"/>
      <c r="C54" s="245"/>
      <c r="D54" s="245"/>
      <c r="E54" s="245"/>
      <c r="F54" s="245"/>
      <c r="G54" s="245"/>
      <c r="H54" s="245"/>
      <c r="I54" s="245"/>
      <c r="J54" s="268"/>
    </row>
    <row r="55" spans="1:10" ht="12.75" customHeight="1" x14ac:dyDescent="0.2">
      <c r="A55" s="267"/>
      <c r="B55" s="245"/>
      <c r="C55" s="245"/>
      <c r="D55" s="245"/>
      <c r="E55" s="245"/>
      <c r="F55" s="245"/>
      <c r="G55" s="245"/>
      <c r="H55" s="245"/>
      <c r="I55" s="245"/>
      <c r="J55" s="268"/>
    </row>
    <row r="56" spans="1:10" ht="12.75" customHeight="1" x14ac:dyDescent="0.2">
      <c r="A56" s="267"/>
      <c r="B56" s="245"/>
      <c r="C56" s="245"/>
      <c r="D56" s="245"/>
      <c r="E56" s="245"/>
      <c r="F56" s="245"/>
      <c r="G56" s="245"/>
      <c r="H56" s="245"/>
      <c r="I56" s="245"/>
      <c r="J56" s="268"/>
    </row>
    <row r="57" spans="1:10" ht="12.75" customHeight="1" x14ac:dyDescent="0.2">
      <c r="A57" s="267"/>
      <c r="B57" s="245"/>
      <c r="C57" s="245"/>
      <c r="D57" s="245"/>
      <c r="E57" s="245"/>
      <c r="F57" s="245"/>
      <c r="G57" s="245"/>
      <c r="H57" s="245"/>
      <c r="I57" s="245"/>
      <c r="J57" s="268"/>
    </row>
    <row r="58" spans="1:10" ht="12.75" customHeight="1" x14ac:dyDescent="0.2">
      <c r="A58" s="267"/>
      <c r="B58" s="245"/>
      <c r="C58" s="245"/>
      <c r="D58" s="245"/>
      <c r="E58" s="245"/>
      <c r="F58" s="245"/>
      <c r="G58" s="245"/>
      <c r="H58" s="245"/>
      <c r="I58" s="245"/>
      <c r="J58" s="268"/>
    </row>
    <row r="59" spans="1:10" ht="12.75" customHeight="1" x14ac:dyDescent="0.2">
      <c r="A59" s="267"/>
      <c r="B59" s="245"/>
      <c r="C59" s="245"/>
      <c r="D59" s="245"/>
      <c r="E59" s="245"/>
      <c r="F59" s="245"/>
      <c r="G59" s="245"/>
      <c r="H59" s="245"/>
      <c r="I59" s="245"/>
      <c r="J59" s="268"/>
    </row>
    <row r="60" spans="1:10" ht="12.75" customHeight="1" x14ac:dyDescent="0.2">
      <c r="A60" s="267"/>
      <c r="B60" s="245"/>
      <c r="C60" s="245"/>
      <c r="D60" s="245"/>
      <c r="E60" s="245"/>
      <c r="F60" s="245"/>
      <c r="G60" s="245"/>
      <c r="H60" s="245"/>
      <c r="I60" s="245"/>
      <c r="J60" s="268"/>
    </row>
    <row r="61" spans="1:10" ht="12.75" customHeight="1" x14ac:dyDescent="0.2">
      <c r="A61" s="267"/>
      <c r="B61" s="245"/>
      <c r="C61" s="245"/>
      <c r="D61" s="245"/>
      <c r="E61" s="245"/>
      <c r="F61" s="245"/>
      <c r="G61" s="245"/>
      <c r="H61" s="245"/>
      <c r="I61" s="245"/>
      <c r="J61" s="268"/>
    </row>
    <row r="62" spans="1:10" ht="12.75" customHeight="1" x14ac:dyDescent="0.2">
      <c r="A62" s="267"/>
      <c r="B62" s="245"/>
      <c r="C62" s="245"/>
      <c r="D62" s="245"/>
      <c r="E62" s="245"/>
      <c r="F62" s="245"/>
      <c r="G62" s="245"/>
      <c r="H62" s="245"/>
      <c r="I62" s="245"/>
      <c r="J62" s="268"/>
    </row>
    <row r="63" spans="1:10" ht="12.75" customHeight="1" x14ac:dyDescent="0.2">
      <c r="A63" s="267"/>
      <c r="B63" s="245"/>
      <c r="C63" s="245"/>
      <c r="D63" s="245"/>
      <c r="E63" s="245"/>
      <c r="F63" s="245"/>
      <c r="G63" s="245"/>
      <c r="H63" s="245"/>
      <c r="I63" s="245"/>
      <c r="J63" s="268"/>
    </row>
    <row r="64" spans="1:10" ht="12.75" customHeight="1" x14ac:dyDescent="0.2">
      <c r="A64" s="267"/>
      <c r="B64" s="245"/>
      <c r="C64" s="245"/>
      <c r="D64" s="245"/>
      <c r="E64" s="245"/>
      <c r="F64" s="245"/>
      <c r="G64" s="245"/>
      <c r="H64" s="245"/>
      <c r="I64" s="245"/>
      <c r="J64" s="268"/>
    </row>
    <row r="65" spans="1:10" ht="12.75" customHeight="1" x14ac:dyDescent="0.2">
      <c r="A65" s="267"/>
      <c r="B65" s="245"/>
      <c r="C65" s="245"/>
      <c r="D65" s="245"/>
      <c r="E65" s="245"/>
      <c r="F65" s="245"/>
      <c r="G65" s="245"/>
      <c r="H65" s="245"/>
      <c r="I65" s="245"/>
      <c r="J65" s="268"/>
    </row>
    <row r="66" spans="1:10" ht="12.75" customHeight="1" x14ac:dyDescent="0.2">
      <c r="A66" s="267"/>
      <c r="B66" s="245"/>
      <c r="C66" s="245"/>
      <c r="D66" s="245"/>
      <c r="E66" s="245"/>
      <c r="F66" s="245"/>
      <c r="G66" s="245"/>
      <c r="H66" s="245"/>
      <c r="I66" s="245"/>
      <c r="J66" s="268"/>
    </row>
    <row r="67" spans="1:10" ht="12.75" customHeight="1" x14ac:dyDescent="0.2">
      <c r="A67" s="267"/>
      <c r="B67" s="245"/>
      <c r="C67" s="245"/>
      <c r="D67" s="245"/>
      <c r="E67" s="245"/>
      <c r="F67" s="245"/>
      <c r="G67" s="245"/>
      <c r="H67" s="245"/>
      <c r="I67" s="245"/>
      <c r="J67" s="268"/>
    </row>
    <row r="68" spans="1:10" ht="12.75" customHeight="1" x14ac:dyDescent="0.2">
      <c r="A68" s="267"/>
      <c r="B68" s="245"/>
      <c r="C68" s="245"/>
      <c r="D68" s="245"/>
      <c r="E68" s="245"/>
      <c r="F68" s="245"/>
      <c r="G68" s="245"/>
      <c r="H68" s="245"/>
      <c r="I68" s="245"/>
      <c r="J68" s="268"/>
    </row>
    <row r="69" spans="1:10" ht="12.75" customHeight="1" x14ac:dyDescent="0.2">
      <c r="A69" s="267"/>
      <c r="B69" s="245"/>
      <c r="C69" s="245"/>
      <c r="D69" s="245"/>
      <c r="E69" s="245"/>
      <c r="F69" s="245"/>
      <c r="G69" s="245"/>
      <c r="H69" s="245"/>
      <c r="I69" s="245"/>
      <c r="J69" s="268"/>
    </row>
    <row r="70" spans="1:10" ht="12.75" customHeight="1" x14ac:dyDescent="0.2">
      <c r="A70" s="267"/>
      <c r="B70" s="245"/>
      <c r="C70" s="245"/>
      <c r="D70" s="245"/>
      <c r="E70" s="245"/>
      <c r="F70" s="245"/>
      <c r="G70" s="245"/>
      <c r="H70" s="245"/>
      <c r="I70" s="245"/>
      <c r="J70" s="268"/>
    </row>
    <row r="71" spans="1:10" ht="12.75" customHeight="1" x14ac:dyDescent="0.2">
      <c r="A71" s="267"/>
      <c r="B71" s="245"/>
      <c r="C71" s="245"/>
      <c r="D71" s="245"/>
      <c r="E71" s="245"/>
      <c r="F71" s="245"/>
      <c r="G71" s="245"/>
      <c r="H71" s="245"/>
      <c r="I71" s="245"/>
      <c r="J71" s="268"/>
    </row>
    <row r="72" spans="1:10" ht="12.75" customHeight="1" x14ac:dyDescent="0.2">
      <c r="A72" s="267"/>
      <c r="B72" s="245"/>
      <c r="C72" s="245"/>
      <c r="D72" s="245"/>
      <c r="E72" s="245"/>
      <c r="F72" s="245"/>
      <c r="G72" s="245"/>
      <c r="H72" s="245"/>
      <c r="I72" s="245"/>
      <c r="J72" s="268"/>
    </row>
    <row r="73" spans="1:10" ht="12.75" customHeight="1" x14ac:dyDescent="0.2">
      <c r="A73" s="267"/>
      <c r="B73" s="245"/>
      <c r="C73" s="245"/>
      <c r="D73" s="245"/>
      <c r="E73" s="245"/>
      <c r="F73" s="245"/>
      <c r="G73" s="245"/>
      <c r="H73" s="245"/>
      <c r="I73" s="245"/>
      <c r="J73" s="268"/>
    </row>
    <row r="74" spans="1:10" ht="12.75" customHeight="1" x14ac:dyDescent="0.2">
      <c r="A74" s="267"/>
      <c r="B74" s="245"/>
      <c r="C74" s="245"/>
      <c r="D74" s="245"/>
      <c r="E74" s="245"/>
      <c r="F74" s="245"/>
      <c r="G74" s="245"/>
      <c r="H74" s="245"/>
      <c r="I74" s="245"/>
      <c r="J74" s="268"/>
    </row>
    <row r="75" spans="1:10" ht="12.75" customHeight="1" x14ac:dyDescent="0.2">
      <c r="A75" s="267"/>
      <c r="B75" s="245"/>
      <c r="C75" s="245"/>
      <c r="D75" s="245"/>
      <c r="E75" s="245"/>
      <c r="F75" s="245"/>
      <c r="G75" s="245"/>
      <c r="H75" s="245"/>
      <c r="I75" s="245"/>
      <c r="J75" s="268"/>
    </row>
    <row r="76" spans="1:10" ht="12.75" customHeight="1" x14ac:dyDescent="0.2">
      <c r="A76" s="267"/>
      <c r="B76" s="245"/>
      <c r="C76" s="245"/>
      <c r="D76" s="245"/>
      <c r="E76" s="245"/>
      <c r="F76" s="245"/>
      <c r="G76" s="245"/>
      <c r="H76" s="245"/>
      <c r="I76" s="245"/>
      <c r="J76" s="268"/>
    </row>
    <row r="77" spans="1:10" ht="12.75" customHeight="1" x14ac:dyDescent="0.2">
      <c r="A77" s="267"/>
      <c r="B77" s="245"/>
      <c r="C77" s="245"/>
      <c r="D77" s="245"/>
      <c r="E77" s="245"/>
      <c r="F77" s="245"/>
      <c r="G77" s="245"/>
      <c r="H77" s="245"/>
      <c r="I77" s="245"/>
      <c r="J77" s="268"/>
    </row>
    <row r="78" spans="1:10" ht="12.75" customHeight="1" x14ac:dyDescent="0.2">
      <c r="A78" s="267"/>
      <c r="B78" s="245"/>
      <c r="C78" s="245"/>
      <c r="D78" s="245"/>
      <c r="E78" s="245"/>
      <c r="F78" s="245"/>
      <c r="G78" s="245"/>
      <c r="H78" s="245"/>
      <c r="I78" s="245"/>
      <c r="J78" s="268"/>
    </row>
    <row r="79" spans="1:10" ht="12.75" customHeight="1" x14ac:dyDescent="0.2">
      <c r="A79" s="267"/>
      <c r="B79" s="245"/>
      <c r="C79" s="245"/>
      <c r="D79" s="245"/>
      <c r="E79" s="245"/>
      <c r="F79" s="245"/>
      <c r="G79" s="245"/>
      <c r="H79" s="245"/>
      <c r="I79" s="245"/>
      <c r="J79" s="268"/>
    </row>
    <row r="80" spans="1:10" ht="12.75" customHeight="1" x14ac:dyDescent="0.2">
      <c r="A80" s="267"/>
      <c r="B80" s="245"/>
      <c r="C80" s="245"/>
      <c r="D80" s="245"/>
      <c r="E80" s="245"/>
      <c r="F80" s="245"/>
      <c r="G80" s="245"/>
      <c r="H80" s="245"/>
      <c r="I80" s="245"/>
      <c r="J80" s="268"/>
    </row>
    <row r="81" spans="1:10" ht="12.75" customHeight="1" x14ac:dyDescent="0.2">
      <c r="A81" s="267"/>
      <c r="B81" s="245"/>
      <c r="C81" s="245"/>
      <c r="D81" s="245"/>
      <c r="E81" s="245"/>
      <c r="F81" s="245"/>
      <c r="G81" s="245"/>
      <c r="H81" s="245"/>
      <c r="I81" s="245"/>
      <c r="J81" s="268"/>
    </row>
    <row r="82" spans="1:10" ht="12.75" customHeight="1" x14ac:dyDescent="0.2">
      <c r="A82" s="267"/>
      <c r="B82" s="245"/>
      <c r="C82" s="245"/>
      <c r="D82" s="245"/>
      <c r="E82" s="245"/>
      <c r="F82" s="245"/>
      <c r="G82" s="245"/>
      <c r="H82" s="245"/>
      <c r="I82" s="245"/>
      <c r="J82" s="268"/>
    </row>
    <row r="83" spans="1:10" ht="12.75" customHeight="1" x14ac:dyDescent="0.2">
      <c r="A83" s="267"/>
      <c r="B83" s="245"/>
      <c r="C83" s="245"/>
      <c r="D83" s="245"/>
      <c r="E83" s="245"/>
      <c r="F83" s="245"/>
      <c r="G83" s="245"/>
      <c r="H83" s="245"/>
      <c r="I83" s="245"/>
      <c r="J83" s="268"/>
    </row>
    <row r="84" spans="1:10" ht="12.75" customHeight="1" x14ac:dyDescent="0.2">
      <c r="A84" s="267"/>
      <c r="B84" s="245"/>
      <c r="C84" s="245"/>
      <c r="D84" s="245"/>
      <c r="E84" s="245"/>
      <c r="F84" s="245"/>
      <c r="G84" s="245"/>
      <c r="H84" s="245"/>
      <c r="I84" s="245"/>
      <c r="J84" s="268"/>
    </row>
    <row r="85" spans="1:10" ht="12.75" customHeight="1" x14ac:dyDescent="0.2">
      <c r="A85" s="267"/>
      <c r="B85" s="245"/>
      <c r="C85" s="245"/>
      <c r="D85" s="245"/>
      <c r="E85" s="245"/>
      <c r="F85" s="245"/>
      <c r="G85" s="245"/>
      <c r="H85" s="245"/>
      <c r="I85" s="245"/>
      <c r="J85" s="268"/>
    </row>
    <row r="86" spans="1:10" ht="12.75" customHeight="1" x14ac:dyDescent="0.2">
      <c r="A86" s="267"/>
      <c r="B86" s="245"/>
      <c r="C86" s="245"/>
      <c r="D86" s="245"/>
      <c r="E86" s="245"/>
      <c r="F86" s="245"/>
      <c r="G86" s="245"/>
      <c r="H86" s="245"/>
      <c r="I86" s="245"/>
      <c r="J86" s="268"/>
    </row>
    <row r="87" spans="1:10" ht="12.75" customHeight="1" thickBot="1" x14ac:dyDescent="0.25">
      <c r="A87" s="269"/>
      <c r="B87" s="270"/>
      <c r="C87" s="270"/>
      <c r="D87" s="270"/>
      <c r="E87" s="270"/>
      <c r="F87" s="270"/>
      <c r="G87" s="270"/>
      <c r="H87" s="270"/>
      <c r="I87" s="270"/>
      <c r="J87" s="271"/>
    </row>
  </sheetData>
  <sheetProtection password="BE25" sheet="1" objects="1" scenarios="1" formatRows="0" selectLockedCells="1"/>
  <mergeCells count="6">
    <mergeCell ref="A45:J87"/>
    <mergeCell ref="A3:J3"/>
    <mergeCell ref="A1:J2"/>
    <mergeCell ref="A44:J44"/>
    <mergeCell ref="A4:J11"/>
    <mergeCell ref="A13:J43"/>
  </mergeCells>
  <printOptions horizontalCentered="1"/>
  <pageMargins left="0.75" right="0.75" top="1" bottom="1" header="0.5" footer="0.5"/>
  <pageSetup scale="80" fitToWidth="0" fitToHeight="0" orientation="landscape" r:id="rId1"/>
  <headerFooter alignWithMargins="0">
    <oddHeader>&amp;LSY 2012-2013 21st CCLC Application&amp;C&amp;A&amp;R&amp;P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82"/>
  <sheetViews>
    <sheetView zoomScaleNormal="100" workbookViewId="0">
      <selection activeCell="A88" sqref="A88:J102"/>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0" ht="12.75" customHeight="1" x14ac:dyDescent="0.2">
      <c r="A1" s="317" t="s">
        <v>100</v>
      </c>
      <c r="B1" s="318"/>
      <c r="C1" s="318"/>
      <c r="D1" s="318"/>
      <c r="E1" s="318"/>
      <c r="F1" s="318"/>
      <c r="G1" s="318"/>
      <c r="H1" s="318"/>
      <c r="I1" s="318"/>
      <c r="J1" s="319"/>
    </row>
    <row r="2" spans="1:10" ht="12.75" customHeight="1" x14ac:dyDescent="0.2">
      <c r="A2" s="320"/>
      <c r="B2" s="254"/>
      <c r="C2" s="254"/>
      <c r="D2" s="254"/>
      <c r="E2" s="254"/>
      <c r="F2" s="254"/>
      <c r="G2" s="254"/>
      <c r="H2" s="254"/>
      <c r="I2" s="254"/>
      <c r="J2" s="321"/>
    </row>
    <row r="3" spans="1:10" ht="18.75" x14ac:dyDescent="0.3">
      <c r="A3" s="281" t="s">
        <v>103</v>
      </c>
      <c r="B3" s="282"/>
      <c r="C3" s="282"/>
      <c r="D3" s="282"/>
      <c r="E3" s="282"/>
      <c r="F3" s="282"/>
      <c r="G3" s="282"/>
      <c r="H3" s="282"/>
      <c r="I3" s="282"/>
      <c r="J3" s="283"/>
    </row>
    <row r="4" spans="1:10" ht="12.75" customHeight="1" x14ac:dyDescent="0.2">
      <c r="A4" s="275" t="s">
        <v>217</v>
      </c>
      <c r="B4" s="276"/>
      <c r="C4" s="276"/>
      <c r="D4" s="276"/>
      <c r="E4" s="276"/>
      <c r="F4" s="276"/>
      <c r="G4" s="276"/>
      <c r="H4" s="276"/>
      <c r="I4" s="276"/>
      <c r="J4" s="277"/>
    </row>
    <row r="5" spans="1:10" ht="12.75" customHeight="1" x14ac:dyDescent="0.2">
      <c r="A5" s="275"/>
      <c r="B5" s="276"/>
      <c r="C5" s="276"/>
      <c r="D5" s="276"/>
      <c r="E5" s="276"/>
      <c r="F5" s="276"/>
      <c r="G5" s="276"/>
      <c r="H5" s="276"/>
      <c r="I5" s="276"/>
      <c r="J5" s="277"/>
    </row>
    <row r="6" spans="1:10" ht="12.75" customHeight="1" x14ac:dyDescent="0.2">
      <c r="A6" s="275"/>
      <c r="B6" s="276"/>
      <c r="C6" s="276"/>
      <c r="D6" s="276"/>
      <c r="E6" s="276"/>
      <c r="F6" s="276"/>
      <c r="G6" s="276"/>
      <c r="H6" s="276"/>
      <c r="I6" s="276"/>
      <c r="J6" s="277"/>
    </row>
    <row r="7" spans="1:10" ht="12.75" customHeight="1" x14ac:dyDescent="0.2">
      <c r="A7" s="275"/>
      <c r="B7" s="276"/>
      <c r="C7" s="276"/>
      <c r="D7" s="276"/>
      <c r="E7" s="276"/>
      <c r="F7" s="276"/>
      <c r="G7" s="276"/>
      <c r="H7" s="276"/>
      <c r="I7" s="276"/>
      <c r="J7" s="277"/>
    </row>
    <row r="8" spans="1:10" ht="12.75" customHeight="1" x14ac:dyDescent="0.2">
      <c r="A8" s="275"/>
      <c r="B8" s="276"/>
      <c r="C8" s="276"/>
      <c r="D8" s="276"/>
      <c r="E8" s="276"/>
      <c r="F8" s="276"/>
      <c r="G8" s="276"/>
      <c r="H8" s="276"/>
      <c r="I8" s="276"/>
      <c r="J8" s="277"/>
    </row>
    <row r="9" spans="1:10" ht="12.75" customHeight="1" x14ac:dyDescent="0.2">
      <c r="A9" s="275"/>
      <c r="B9" s="276"/>
      <c r="C9" s="276"/>
      <c r="D9" s="276"/>
      <c r="E9" s="276"/>
      <c r="F9" s="276"/>
      <c r="G9" s="276"/>
      <c r="H9" s="276"/>
      <c r="I9" s="276"/>
      <c r="J9" s="277"/>
    </row>
    <row r="10" spans="1:10" ht="12.75" customHeight="1" x14ac:dyDescent="0.2">
      <c r="A10" s="275"/>
      <c r="B10" s="276"/>
      <c r="C10" s="276"/>
      <c r="D10" s="276"/>
      <c r="E10" s="276"/>
      <c r="F10" s="276"/>
      <c r="G10" s="276"/>
      <c r="H10" s="276"/>
      <c r="I10" s="276"/>
      <c r="J10" s="277"/>
    </row>
    <row r="11" spans="1:10" ht="12.75" customHeight="1" x14ac:dyDescent="0.2">
      <c r="A11" s="275"/>
      <c r="B11" s="276"/>
      <c r="C11" s="276"/>
      <c r="D11" s="276"/>
      <c r="E11" s="276"/>
      <c r="F11" s="276"/>
      <c r="G11" s="276"/>
      <c r="H11" s="276"/>
      <c r="I11" s="276"/>
      <c r="J11" s="277"/>
    </row>
    <row r="12" spans="1:10" ht="12.75" customHeight="1" x14ac:dyDescent="0.2">
      <c r="A12" s="275"/>
      <c r="B12" s="276"/>
      <c r="C12" s="276"/>
      <c r="D12" s="276"/>
      <c r="E12" s="276"/>
      <c r="F12" s="276"/>
      <c r="G12" s="276"/>
      <c r="H12" s="276"/>
      <c r="I12" s="276"/>
      <c r="J12" s="277"/>
    </row>
    <row r="13" spans="1:10" ht="12.75" customHeight="1" x14ac:dyDescent="0.2">
      <c r="A13" s="275"/>
      <c r="B13" s="276"/>
      <c r="C13" s="276"/>
      <c r="D13" s="276"/>
      <c r="E13" s="276"/>
      <c r="F13" s="276"/>
      <c r="G13" s="276"/>
      <c r="H13" s="276"/>
      <c r="I13" s="276"/>
      <c r="J13" s="277"/>
    </row>
    <row r="14" spans="1:10" ht="12.75" customHeight="1" x14ac:dyDescent="0.2">
      <c r="A14" s="275"/>
      <c r="B14" s="276"/>
      <c r="C14" s="276"/>
      <c r="D14" s="276"/>
      <c r="E14" s="276"/>
      <c r="F14" s="276"/>
      <c r="G14" s="276"/>
      <c r="H14" s="276"/>
      <c r="I14" s="276"/>
      <c r="J14" s="277"/>
    </row>
    <row r="15" spans="1:10" ht="12.75" customHeight="1" x14ac:dyDescent="0.2">
      <c r="A15" s="275"/>
      <c r="B15" s="276"/>
      <c r="C15" s="276"/>
      <c r="D15" s="276"/>
      <c r="E15" s="276"/>
      <c r="F15" s="276"/>
      <c r="G15" s="276"/>
      <c r="H15" s="276"/>
      <c r="I15" s="276"/>
      <c r="J15" s="277"/>
    </row>
    <row r="16" spans="1:10" ht="12.75" customHeight="1" thickBot="1" x14ac:dyDescent="0.25">
      <c r="A16" s="425"/>
      <c r="B16" s="426"/>
      <c r="C16" s="426"/>
      <c r="D16" s="426"/>
      <c r="E16" s="426"/>
      <c r="F16" s="426"/>
      <c r="G16" s="426"/>
      <c r="H16" s="426"/>
      <c r="I16" s="426"/>
      <c r="J16" s="427"/>
    </row>
    <row r="17" spans="1:10" ht="12.75" customHeight="1" x14ac:dyDescent="0.2">
      <c r="A17" s="428" t="s">
        <v>104</v>
      </c>
      <c r="B17" s="429"/>
      <c r="C17" s="429"/>
      <c r="D17" s="429"/>
      <c r="E17" s="429"/>
      <c r="F17" s="429"/>
      <c r="G17" s="429"/>
      <c r="H17" s="429"/>
      <c r="I17" s="429"/>
      <c r="J17" s="430"/>
    </row>
    <row r="18" spans="1:10" ht="12.75" customHeight="1" x14ac:dyDescent="0.2">
      <c r="A18" s="431"/>
      <c r="B18" s="432"/>
      <c r="C18" s="432"/>
      <c r="D18" s="432"/>
      <c r="E18" s="432"/>
      <c r="F18" s="432"/>
      <c r="G18" s="432"/>
      <c r="H18" s="432"/>
      <c r="I18" s="432"/>
      <c r="J18" s="433"/>
    </row>
    <row r="19" spans="1:10" ht="12.75" customHeight="1" x14ac:dyDescent="0.2">
      <c r="A19" s="431"/>
      <c r="B19" s="432"/>
      <c r="C19" s="432"/>
      <c r="D19" s="432"/>
      <c r="E19" s="432"/>
      <c r="F19" s="432"/>
      <c r="G19" s="432"/>
      <c r="H19" s="432"/>
      <c r="I19" s="432"/>
      <c r="J19" s="433"/>
    </row>
    <row r="20" spans="1:10" ht="12.75" customHeight="1" thickBot="1" x14ac:dyDescent="0.25">
      <c r="A20" s="434"/>
      <c r="B20" s="435"/>
      <c r="C20" s="435"/>
      <c r="D20" s="435"/>
      <c r="E20" s="435"/>
      <c r="F20" s="435"/>
      <c r="G20" s="435"/>
      <c r="H20" s="435"/>
      <c r="I20" s="435"/>
      <c r="J20" s="436"/>
    </row>
    <row r="21" spans="1:10" ht="12.75" customHeight="1" x14ac:dyDescent="0.2">
      <c r="A21" s="437" t="s">
        <v>218</v>
      </c>
      <c r="B21" s="438"/>
      <c r="C21" s="438"/>
      <c r="D21" s="438"/>
      <c r="E21" s="438"/>
      <c r="F21" s="438"/>
      <c r="G21" s="438"/>
      <c r="H21" s="438"/>
      <c r="I21" s="438"/>
      <c r="J21" s="439"/>
    </row>
    <row r="22" spans="1:10" ht="12.75" customHeight="1" x14ac:dyDescent="0.2">
      <c r="A22" s="440"/>
      <c r="B22" s="441"/>
      <c r="C22" s="441"/>
      <c r="D22" s="441"/>
      <c r="E22" s="441"/>
      <c r="F22" s="441"/>
      <c r="G22" s="441"/>
      <c r="H22" s="441"/>
      <c r="I22" s="441"/>
      <c r="J22" s="442"/>
    </row>
    <row r="23" spans="1:10" ht="12.75" customHeight="1" x14ac:dyDescent="0.2">
      <c r="A23" s="440"/>
      <c r="B23" s="441"/>
      <c r="C23" s="441"/>
      <c r="D23" s="441"/>
      <c r="E23" s="441"/>
      <c r="F23" s="441"/>
      <c r="G23" s="441"/>
      <c r="H23" s="441"/>
      <c r="I23" s="441"/>
      <c r="J23" s="442"/>
    </row>
    <row r="24" spans="1:10" ht="12.75" customHeight="1" thickBot="1" x14ac:dyDescent="0.25">
      <c r="A24" s="443"/>
      <c r="B24" s="444"/>
      <c r="C24" s="444"/>
      <c r="D24" s="444"/>
      <c r="E24" s="444"/>
      <c r="F24" s="444"/>
      <c r="G24" s="444"/>
      <c r="H24" s="444"/>
      <c r="I24" s="444"/>
      <c r="J24" s="445"/>
    </row>
    <row r="25" spans="1:10" ht="12.75" customHeight="1" x14ac:dyDescent="0.2">
      <c r="A25" s="407" t="s">
        <v>219</v>
      </c>
      <c r="B25" s="408"/>
      <c r="C25" s="408"/>
      <c r="D25" s="408"/>
      <c r="E25" s="408"/>
      <c r="F25" s="408"/>
      <c r="G25" s="408"/>
      <c r="H25" s="408"/>
      <c r="I25" s="408"/>
      <c r="J25" s="409"/>
    </row>
    <row r="26" spans="1:10" ht="12.75" customHeight="1" x14ac:dyDescent="0.2">
      <c r="A26" s="410"/>
      <c r="B26" s="411"/>
      <c r="C26" s="411"/>
      <c r="D26" s="411"/>
      <c r="E26" s="411"/>
      <c r="F26" s="411"/>
      <c r="G26" s="411"/>
      <c r="H26" s="411"/>
      <c r="I26" s="411"/>
      <c r="J26" s="412"/>
    </row>
    <row r="27" spans="1:10" ht="12.75" customHeight="1" x14ac:dyDescent="0.2">
      <c r="A27" s="410"/>
      <c r="B27" s="411"/>
      <c r="C27" s="411"/>
      <c r="D27" s="411"/>
      <c r="E27" s="411"/>
      <c r="F27" s="411"/>
      <c r="G27" s="411"/>
      <c r="H27" s="411"/>
      <c r="I27" s="411"/>
      <c r="J27" s="412"/>
    </row>
    <row r="28" spans="1:10" ht="12.75" customHeight="1" x14ac:dyDescent="0.2">
      <c r="A28" s="410"/>
      <c r="B28" s="411"/>
      <c r="C28" s="411"/>
      <c r="D28" s="411"/>
      <c r="E28" s="411"/>
      <c r="F28" s="411"/>
      <c r="G28" s="411"/>
      <c r="H28" s="411"/>
      <c r="I28" s="411"/>
      <c r="J28" s="412"/>
    </row>
    <row r="29" spans="1:10" ht="12.75" customHeight="1" x14ac:dyDescent="0.2">
      <c r="A29" s="410"/>
      <c r="B29" s="411"/>
      <c r="C29" s="411"/>
      <c r="D29" s="411"/>
      <c r="E29" s="411"/>
      <c r="F29" s="411"/>
      <c r="G29" s="411"/>
      <c r="H29" s="411"/>
      <c r="I29" s="411"/>
      <c r="J29" s="412"/>
    </row>
    <row r="30" spans="1:10" ht="12.75" customHeight="1" x14ac:dyDescent="0.2">
      <c r="A30" s="410"/>
      <c r="B30" s="411"/>
      <c r="C30" s="411"/>
      <c r="D30" s="411"/>
      <c r="E30" s="411"/>
      <c r="F30" s="411"/>
      <c r="G30" s="411"/>
      <c r="H30" s="411"/>
      <c r="I30" s="411"/>
      <c r="J30" s="412"/>
    </row>
    <row r="31" spans="1:10" ht="12.75" customHeight="1" x14ac:dyDescent="0.2">
      <c r="A31" s="410"/>
      <c r="B31" s="411"/>
      <c r="C31" s="411"/>
      <c r="D31" s="411"/>
      <c r="E31" s="411"/>
      <c r="F31" s="411"/>
      <c r="G31" s="411"/>
      <c r="H31" s="411"/>
      <c r="I31" s="411"/>
      <c r="J31" s="412"/>
    </row>
    <row r="32" spans="1:10" ht="12.75" customHeight="1" x14ac:dyDescent="0.2">
      <c r="A32" s="410"/>
      <c r="B32" s="411"/>
      <c r="C32" s="411"/>
      <c r="D32" s="411"/>
      <c r="E32" s="411"/>
      <c r="F32" s="411"/>
      <c r="G32" s="411"/>
      <c r="H32" s="411"/>
      <c r="I32" s="411"/>
      <c r="J32" s="412"/>
    </row>
    <row r="33" spans="1:10" ht="12.75" customHeight="1" x14ac:dyDescent="0.2">
      <c r="A33" s="410"/>
      <c r="B33" s="411"/>
      <c r="C33" s="411"/>
      <c r="D33" s="411"/>
      <c r="E33" s="411"/>
      <c r="F33" s="411"/>
      <c r="G33" s="411"/>
      <c r="H33" s="411"/>
      <c r="I33" s="411"/>
      <c r="J33" s="412"/>
    </row>
    <row r="34" spans="1:10" ht="12.75" customHeight="1" x14ac:dyDescent="0.2">
      <c r="A34" s="410"/>
      <c r="B34" s="411"/>
      <c r="C34" s="411"/>
      <c r="D34" s="411"/>
      <c r="E34" s="411"/>
      <c r="F34" s="411"/>
      <c r="G34" s="411"/>
      <c r="H34" s="411"/>
      <c r="I34" s="411"/>
      <c r="J34" s="412"/>
    </row>
    <row r="35" spans="1:10" ht="12.75" customHeight="1" x14ac:dyDescent="0.2">
      <c r="A35" s="410"/>
      <c r="B35" s="411"/>
      <c r="C35" s="411"/>
      <c r="D35" s="411"/>
      <c r="E35" s="411"/>
      <c r="F35" s="411"/>
      <c r="G35" s="411"/>
      <c r="H35" s="411"/>
      <c r="I35" s="411"/>
      <c r="J35" s="412"/>
    </row>
    <row r="36" spans="1:10" ht="12.75" customHeight="1" x14ac:dyDescent="0.2">
      <c r="A36" s="410"/>
      <c r="B36" s="411"/>
      <c r="C36" s="411"/>
      <c r="D36" s="411"/>
      <c r="E36" s="411"/>
      <c r="F36" s="411"/>
      <c r="G36" s="411"/>
      <c r="H36" s="411"/>
      <c r="I36" s="411"/>
      <c r="J36" s="412"/>
    </row>
    <row r="37" spans="1:10" ht="12.75" customHeight="1" thickBot="1" x14ac:dyDescent="0.25">
      <c r="A37" s="413"/>
      <c r="B37" s="414"/>
      <c r="C37" s="414"/>
      <c r="D37" s="414"/>
      <c r="E37" s="414"/>
      <c r="F37" s="414"/>
      <c r="G37" s="414"/>
      <c r="H37" s="414"/>
      <c r="I37" s="414"/>
      <c r="J37" s="415"/>
    </row>
    <row r="38" spans="1:10" ht="12.75" customHeight="1" x14ac:dyDescent="0.2">
      <c r="A38" s="416" t="s">
        <v>220</v>
      </c>
      <c r="B38" s="417"/>
      <c r="C38" s="417"/>
      <c r="D38" s="417"/>
      <c r="E38" s="417"/>
      <c r="F38" s="417"/>
      <c r="G38" s="417"/>
      <c r="H38" s="417"/>
      <c r="I38" s="417"/>
      <c r="J38" s="418"/>
    </row>
    <row r="39" spans="1:10" ht="12.75" customHeight="1" x14ac:dyDescent="0.2">
      <c r="A39" s="419"/>
      <c r="B39" s="420"/>
      <c r="C39" s="420"/>
      <c r="D39" s="420"/>
      <c r="E39" s="420"/>
      <c r="F39" s="420"/>
      <c r="G39" s="420"/>
      <c r="H39" s="420"/>
      <c r="I39" s="420"/>
      <c r="J39" s="421"/>
    </row>
    <row r="40" spans="1:10" ht="12.75" customHeight="1" thickBot="1" x14ac:dyDescent="0.25">
      <c r="A40" s="422"/>
      <c r="B40" s="423"/>
      <c r="C40" s="423"/>
      <c r="D40" s="423"/>
      <c r="E40" s="423"/>
      <c r="F40" s="423"/>
      <c r="G40" s="423"/>
      <c r="H40" s="423"/>
      <c r="I40" s="423"/>
      <c r="J40" s="424"/>
    </row>
    <row r="41" spans="1:10" s="27" customFormat="1" x14ac:dyDescent="0.2">
      <c r="A41" s="398"/>
      <c r="B41" s="399"/>
      <c r="C41" s="399"/>
      <c r="D41" s="399"/>
      <c r="E41" s="399"/>
      <c r="F41" s="399"/>
      <c r="G41" s="399"/>
      <c r="H41" s="399"/>
      <c r="I41" s="399"/>
      <c r="J41" s="400"/>
    </row>
    <row r="42" spans="1:10" s="27" customFormat="1" x14ac:dyDescent="0.2">
      <c r="A42" s="401"/>
      <c r="B42" s="402"/>
      <c r="C42" s="402"/>
      <c r="D42" s="402"/>
      <c r="E42" s="402"/>
      <c r="F42" s="402"/>
      <c r="G42" s="402"/>
      <c r="H42" s="402"/>
      <c r="I42" s="402"/>
      <c r="J42" s="403"/>
    </row>
    <row r="43" spans="1:10" s="27" customFormat="1" ht="13.5" thickBot="1" x14ac:dyDescent="0.25">
      <c r="A43" s="404"/>
      <c r="B43" s="405"/>
      <c r="C43" s="405"/>
      <c r="D43" s="405"/>
      <c r="E43" s="405"/>
      <c r="F43" s="405"/>
      <c r="G43" s="405"/>
      <c r="H43" s="405"/>
      <c r="I43" s="405"/>
      <c r="J43" s="406"/>
    </row>
    <row r="44" spans="1:10" ht="38.25" customHeight="1" x14ac:dyDescent="0.2">
      <c r="A44" s="393" t="s">
        <v>154</v>
      </c>
      <c r="B44" s="394"/>
      <c r="C44" s="394"/>
      <c r="D44" s="394"/>
      <c r="E44" s="394"/>
      <c r="F44" s="384" t="s">
        <v>289</v>
      </c>
      <c r="G44" s="385"/>
      <c r="H44" s="385"/>
      <c r="I44" s="385"/>
      <c r="J44" s="386"/>
    </row>
    <row r="45" spans="1:10" ht="12.75" customHeight="1" x14ac:dyDescent="0.2">
      <c r="A45" s="387" t="s">
        <v>105</v>
      </c>
      <c r="B45" s="388"/>
      <c r="C45" s="388"/>
      <c r="D45" s="388"/>
      <c r="E45" s="388"/>
      <c r="F45" s="388"/>
      <c r="G45" s="388"/>
      <c r="H45" s="388"/>
      <c r="I45" s="388"/>
      <c r="J45" s="389"/>
    </row>
    <row r="46" spans="1:10" ht="12.75" customHeight="1" x14ac:dyDescent="0.2">
      <c r="A46" s="390"/>
      <c r="B46" s="391"/>
      <c r="C46" s="391"/>
      <c r="D46" s="391"/>
      <c r="E46" s="391"/>
      <c r="F46" s="391"/>
      <c r="G46" s="391"/>
      <c r="H46" s="391"/>
      <c r="I46" s="391"/>
      <c r="J46" s="392"/>
    </row>
    <row r="47" spans="1:10" ht="12.75" customHeight="1" thickBot="1" x14ac:dyDescent="0.25">
      <c r="A47" s="390"/>
      <c r="B47" s="391"/>
      <c r="C47" s="391"/>
      <c r="D47" s="391"/>
      <c r="E47" s="391"/>
      <c r="F47" s="391"/>
      <c r="G47" s="391"/>
      <c r="H47" s="391"/>
      <c r="I47" s="391"/>
      <c r="J47" s="392"/>
    </row>
    <row r="48" spans="1:10" ht="12.75" customHeight="1" x14ac:dyDescent="0.2">
      <c r="A48" s="366" t="s">
        <v>290</v>
      </c>
      <c r="B48" s="367"/>
      <c r="C48" s="367"/>
      <c r="D48" s="367"/>
      <c r="E48" s="367"/>
      <c r="F48" s="367"/>
      <c r="G48" s="367"/>
      <c r="H48" s="367"/>
      <c r="I48" s="367"/>
      <c r="J48" s="368"/>
    </row>
    <row r="49" spans="1:10" ht="12.75" customHeight="1" x14ac:dyDescent="0.2">
      <c r="A49" s="267"/>
      <c r="B49" s="245"/>
      <c r="C49" s="245"/>
      <c r="D49" s="245"/>
      <c r="E49" s="245"/>
      <c r="F49" s="245"/>
      <c r="G49" s="245"/>
      <c r="H49" s="245"/>
      <c r="I49" s="245"/>
      <c r="J49" s="268"/>
    </row>
    <row r="50" spans="1:10" ht="12.75" customHeight="1" x14ac:dyDescent="0.2">
      <c r="A50" s="267"/>
      <c r="B50" s="245"/>
      <c r="C50" s="245"/>
      <c r="D50" s="245"/>
      <c r="E50" s="245"/>
      <c r="F50" s="245"/>
      <c r="G50" s="245"/>
      <c r="H50" s="245"/>
      <c r="I50" s="245"/>
      <c r="J50" s="268"/>
    </row>
    <row r="51" spans="1:10" ht="12.75" customHeight="1" x14ac:dyDescent="0.2">
      <c r="A51" s="267"/>
      <c r="B51" s="245"/>
      <c r="C51" s="245"/>
      <c r="D51" s="245"/>
      <c r="E51" s="245"/>
      <c r="F51" s="245"/>
      <c r="G51" s="245"/>
      <c r="H51" s="245"/>
      <c r="I51" s="245"/>
      <c r="J51" s="268"/>
    </row>
    <row r="52" spans="1:10" ht="12.75" customHeight="1" x14ac:dyDescent="0.2">
      <c r="A52" s="267"/>
      <c r="B52" s="245"/>
      <c r="C52" s="245"/>
      <c r="D52" s="245"/>
      <c r="E52" s="245"/>
      <c r="F52" s="245"/>
      <c r="G52" s="245"/>
      <c r="H52" s="245"/>
      <c r="I52" s="245"/>
      <c r="J52" s="268"/>
    </row>
    <row r="53" spans="1:10" ht="12.75" customHeight="1" x14ac:dyDescent="0.2">
      <c r="A53" s="267"/>
      <c r="B53" s="245"/>
      <c r="C53" s="245"/>
      <c r="D53" s="245"/>
      <c r="E53" s="245"/>
      <c r="F53" s="245"/>
      <c r="G53" s="245"/>
      <c r="H53" s="245"/>
      <c r="I53" s="245"/>
      <c r="J53" s="268"/>
    </row>
    <row r="54" spans="1:10" ht="12.75" customHeight="1" x14ac:dyDescent="0.2">
      <c r="A54" s="267"/>
      <c r="B54" s="245"/>
      <c r="C54" s="245"/>
      <c r="D54" s="245"/>
      <c r="E54" s="245"/>
      <c r="F54" s="245"/>
      <c r="G54" s="245"/>
      <c r="H54" s="245"/>
      <c r="I54" s="245"/>
      <c r="J54" s="268"/>
    </row>
    <row r="55" spans="1:10" ht="12.75" customHeight="1" x14ac:dyDescent="0.2">
      <c r="A55" s="267"/>
      <c r="B55" s="245"/>
      <c r="C55" s="245"/>
      <c r="D55" s="245"/>
      <c r="E55" s="245"/>
      <c r="F55" s="245"/>
      <c r="G55" s="245"/>
      <c r="H55" s="245"/>
      <c r="I55" s="245"/>
      <c r="J55" s="268"/>
    </row>
    <row r="56" spans="1:10" ht="12.75" customHeight="1" x14ac:dyDescent="0.2">
      <c r="A56" s="267"/>
      <c r="B56" s="245"/>
      <c r="C56" s="245"/>
      <c r="D56" s="245"/>
      <c r="E56" s="245"/>
      <c r="F56" s="245"/>
      <c r="G56" s="245"/>
      <c r="H56" s="245"/>
      <c r="I56" s="245"/>
      <c r="J56" s="268"/>
    </row>
    <row r="57" spans="1:10" ht="12.75" customHeight="1" x14ac:dyDescent="0.2">
      <c r="A57" s="267"/>
      <c r="B57" s="245"/>
      <c r="C57" s="245"/>
      <c r="D57" s="245"/>
      <c r="E57" s="245"/>
      <c r="F57" s="245"/>
      <c r="G57" s="245"/>
      <c r="H57" s="245"/>
      <c r="I57" s="245"/>
      <c r="J57" s="268"/>
    </row>
    <row r="58" spans="1:10" ht="12.75" customHeight="1" x14ac:dyDescent="0.2">
      <c r="A58" s="267"/>
      <c r="B58" s="245"/>
      <c r="C58" s="245"/>
      <c r="D58" s="245"/>
      <c r="E58" s="245"/>
      <c r="F58" s="245"/>
      <c r="G58" s="245"/>
      <c r="H58" s="245"/>
      <c r="I58" s="245"/>
      <c r="J58" s="268"/>
    </row>
    <row r="59" spans="1:10" ht="12.75" customHeight="1" x14ac:dyDescent="0.2">
      <c r="A59" s="267"/>
      <c r="B59" s="245"/>
      <c r="C59" s="245"/>
      <c r="D59" s="245"/>
      <c r="E59" s="245"/>
      <c r="F59" s="245"/>
      <c r="G59" s="245"/>
      <c r="H59" s="245"/>
      <c r="I59" s="245"/>
      <c r="J59" s="268"/>
    </row>
    <row r="60" spans="1:10" ht="12.75" customHeight="1" x14ac:dyDescent="0.2">
      <c r="A60" s="267"/>
      <c r="B60" s="245"/>
      <c r="C60" s="245"/>
      <c r="D60" s="245"/>
      <c r="E60" s="245"/>
      <c r="F60" s="245"/>
      <c r="G60" s="245"/>
      <c r="H60" s="245"/>
      <c r="I60" s="245"/>
      <c r="J60" s="268"/>
    </row>
    <row r="61" spans="1:10" ht="12.75" customHeight="1" x14ac:dyDescent="0.2">
      <c r="A61" s="267"/>
      <c r="B61" s="245"/>
      <c r="C61" s="245"/>
      <c r="D61" s="245"/>
      <c r="E61" s="245"/>
      <c r="F61" s="245"/>
      <c r="G61" s="245"/>
      <c r="H61" s="245"/>
      <c r="I61" s="245"/>
      <c r="J61" s="268"/>
    </row>
    <row r="62" spans="1:10" ht="12.75" customHeight="1" thickBot="1" x14ac:dyDescent="0.25">
      <c r="A62" s="269"/>
      <c r="B62" s="270"/>
      <c r="C62" s="270"/>
      <c r="D62" s="270"/>
      <c r="E62" s="270"/>
      <c r="F62" s="270"/>
      <c r="G62" s="270"/>
      <c r="H62" s="270"/>
      <c r="I62" s="270"/>
      <c r="J62" s="271"/>
    </row>
    <row r="63" spans="1:10" ht="12.75" customHeight="1" thickBot="1" x14ac:dyDescent="0.25">
      <c r="A63" s="395"/>
      <c r="B63" s="396"/>
      <c r="C63" s="396"/>
      <c r="D63" s="396"/>
      <c r="E63" s="396"/>
      <c r="F63" s="396"/>
      <c r="G63" s="396"/>
      <c r="H63" s="396"/>
      <c r="I63" s="396"/>
      <c r="J63" s="397"/>
    </row>
    <row r="64" spans="1:10" ht="38.25" customHeight="1" x14ac:dyDescent="0.2">
      <c r="A64" s="393" t="s">
        <v>148</v>
      </c>
      <c r="B64" s="394"/>
      <c r="C64" s="394"/>
      <c r="D64" s="394"/>
      <c r="E64" s="394"/>
      <c r="F64" s="384" t="s">
        <v>251</v>
      </c>
      <c r="G64" s="385"/>
      <c r="H64" s="385"/>
      <c r="I64" s="385"/>
      <c r="J64" s="386"/>
    </row>
    <row r="65" spans="1:10" ht="12.75" customHeight="1" x14ac:dyDescent="0.2">
      <c r="A65" s="387" t="s">
        <v>105</v>
      </c>
      <c r="B65" s="388"/>
      <c r="C65" s="388"/>
      <c r="D65" s="388"/>
      <c r="E65" s="388"/>
      <c r="F65" s="388"/>
      <c r="G65" s="388"/>
      <c r="H65" s="388"/>
      <c r="I65" s="388"/>
      <c r="J65" s="389"/>
    </row>
    <row r="66" spans="1:10" ht="12.75" customHeight="1" x14ac:dyDescent="0.2">
      <c r="A66" s="390"/>
      <c r="B66" s="391"/>
      <c r="C66" s="391"/>
      <c r="D66" s="391"/>
      <c r="E66" s="391"/>
      <c r="F66" s="391"/>
      <c r="G66" s="391"/>
      <c r="H66" s="391"/>
      <c r="I66" s="391"/>
      <c r="J66" s="392"/>
    </row>
    <row r="67" spans="1:10" ht="12.75" customHeight="1" thickBot="1" x14ac:dyDescent="0.25">
      <c r="A67" s="390"/>
      <c r="B67" s="391"/>
      <c r="C67" s="391"/>
      <c r="D67" s="391"/>
      <c r="E67" s="391"/>
      <c r="F67" s="391"/>
      <c r="G67" s="391"/>
      <c r="H67" s="391"/>
      <c r="I67" s="391"/>
      <c r="J67" s="392"/>
    </row>
    <row r="68" spans="1:10" ht="12.75" customHeight="1" x14ac:dyDescent="0.2">
      <c r="A68" s="366" t="s">
        <v>291</v>
      </c>
      <c r="B68" s="367"/>
      <c r="C68" s="367"/>
      <c r="D68" s="367"/>
      <c r="E68" s="367"/>
      <c r="F68" s="367"/>
      <c r="G68" s="367"/>
      <c r="H68" s="367"/>
      <c r="I68" s="367"/>
      <c r="J68" s="368"/>
    </row>
    <row r="69" spans="1:10" ht="12.75" customHeight="1" x14ac:dyDescent="0.2">
      <c r="A69" s="267"/>
      <c r="B69" s="245"/>
      <c r="C69" s="245"/>
      <c r="D69" s="245"/>
      <c r="E69" s="245"/>
      <c r="F69" s="245"/>
      <c r="G69" s="245"/>
      <c r="H69" s="245"/>
      <c r="I69" s="245"/>
      <c r="J69" s="268"/>
    </row>
    <row r="70" spans="1:10" ht="12.75" customHeight="1" x14ac:dyDescent="0.2">
      <c r="A70" s="267"/>
      <c r="B70" s="245"/>
      <c r="C70" s="245"/>
      <c r="D70" s="245"/>
      <c r="E70" s="245"/>
      <c r="F70" s="245"/>
      <c r="G70" s="245"/>
      <c r="H70" s="245"/>
      <c r="I70" s="245"/>
      <c r="J70" s="268"/>
    </row>
    <row r="71" spans="1:10" ht="12.75" customHeight="1" x14ac:dyDescent="0.2">
      <c r="A71" s="267"/>
      <c r="B71" s="245"/>
      <c r="C71" s="245"/>
      <c r="D71" s="245"/>
      <c r="E71" s="245"/>
      <c r="F71" s="245"/>
      <c r="G71" s="245"/>
      <c r="H71" s="245"/>
      <c r="I71" s="245"/>
      <c r="J71" s="268"/>
    </row>
    <row r="72" spans="1:10" ht="12.75" customHeight="1" x14ac:dyDescent="0.2">
      <c r="A72" s="267"/>
      <c r="B72" s="245"/>
      <c r="C72" s="245"/>
      <c r="D72" s="245"/>
      <c r="E72" s="245"/>
      <c r="F72" s="245"/>
      <c r="G72" s="245"/>
      <c r="H72" s="245"/>
      <c r="I72" s="245"/>
      <c r="J72" s="268"/>
    </row>
    <row r="73" spans="1:10" ht="12.75" customHeight="1" x14ac:dyDescent="0.2">
      <c r="A73" s="267"/>
      <c r="B73" s="245"/>
      <c r="C73" s="245"/>
      <c r="D73" s="245"/>
      <c r="E73" s="245"/>
      <c r="F73" s="245"/>
      <c r="G73" s="245"/>
      <c r="H73" s="245"/>
      <c r="I73" s="245"/>
      <c r="J73" s="268"/>
    </row>
    <row r="74" spans="1:10" ht="12.75" customHeight="1" x14ac:dyDescent="0.2">
      <c r="A74" s="267"/>
      <c r="B74" s="245"/>
      <c r="C74" s="245"/>
      <c r="D74" s="245"/>
      <c r="E74" s="245"/>
      <c r="F74" s="245"/>
      <c r="G74" s="245"/>
      <c r="H74" s="245"/>
      <c r="I74" s="245"/>
      <c r="J74" s="268"/>
    </row>
    <row r="75" spans="1:10" ht="12.75" customHeight="1" x14ac:dyDescent="0.2">
      <c r="A75" s="267"/>
      <c r="B75" s="245"/>
      <c r="C75" s="245"/>
      <c r="D75" s="245"/>
      <c r="E75" s="245"/>
      <c r="F75" s="245"/>
      <c r="G75" s="245"/>
      <c r="H75" s="245"/>
      <c r="I75" s="245"/>
      <c r="J75" s="268"/>
    </row>
    <row r="76" spans="1:10" ht="12.75" customHeight="1" x14ac:dyDescent="0.2">
      <c r="A76" s="267"/>
      <c r="B76" s="245"/>
      <c r="C76" s="245"/>
      <c r="D76" s="245"/>
      <c r="E76" s="245"/>
      <c r="F76" s="245"/>
      <c r="G76" s="245"/>
      <c r="H76" s="245"/>
      <c r="I76" s="245"/>
      <c r="J76" s="268"/>
    </row>
    <row r="77" spans="1:10" ht="12.75" customHeight="1" x14ac:dyDescent="0.2">
      <c r="A77" s="267"/>
      <c r="B77" s="245"/>
      <c r="C77" s="245"/>
      <c r="D77" s="245"/>
      <c r="E77" s="245"/>
      <c r="F77" s="245"/>
      <c r="G77" s="245"/>
      <c r="H77" s="245"/>
      <c r="I77" s="245"/>
      <c r="J77" s="268"/>
    </row>
    <row r="78" spans="1:10" ht="12.75" customHeight="1" x14ac:dyDescent="0.2">
      <c r="A78" s="267"/>
      <c r="B78" s="245"/>
      <c r="C78" s="245"/>
      <c r="D78" s="245"/>
      <c r="E78" s="245"/>
      <c r="F78" s="245"/>
      <c r="G78" s="245"/>
      <c r="H78" s="245"/>
      <c r="I78" s="245"/>
      <c r="J78" s="268"/>
    </row>
    <row r="79" spans="1:10" ht="12.75" customHeight="1" x14ac:dyDescent="0.2">
      <c r="A79" s="267"/>
      <c r="B79" s="245"/>
      <c r="C79" s="245"/>
      <c r="D79" s="245"/>
      <c r="E79" s="245"/>
      <c r="F79" s="245"/>
      <c r="G79" s="245"/>
      <c r="H79" s="245"/>
      <c r="I79" s="245"/>
      <c r="J79" s="268"/>
    </row>
    <row r="80" spans="1:10" ht="12.75" customHeight="1" x14ac:dyDescent="0.2">
      <c r="A80" s="267"/>
      <c r="B80" s="245"/>
      <c r="C80" s="245"/>
      <c r="D80" s="245"/>
      <c r="E80" s="245"/>
      <c r="F80" s="245"/>
      <c r="G80" s="245"/>
      <c r="H80" s="245"/>
      <c r="I80" s="245"/>
      <c r="J80" s="268"/>
    </row>
    <row r="81" spans="1:10" ht="12.75" customHeight="1" x14ac:dyDescent="0.2">
      <c r="A81" s="267"/>
      <c r="B81" s="245"/>
      <c r="C81" s="245"/>
      <c r="D81" s="245"/>
      <c r="E81" s="245"/>
      <c r="F81" s="245"/>
      <c r="G81" s="245"/>
      <c r="H81" s="245"/>
      <c r="I81" s="245"/>
      <c r="J81" s="268"/>
    </row>
    <row r="82" spans="1:10" ht="12.75" customHeight="1" thickBot="1" x14ac:dyDescent="0.25">
      <c r="A82" s="269"/>
      <c r="B82" s="270"/>
      <c r="C82" s="270"/>
      <c r="D82" s="270"/>
      <c r="E82" s="270"/>
      <c r="F82" s="270"/>
      <c r="G82" s="270"/>
      <c r="H82" s="270"/>
      <c r="I82" s="270"/>
      <c r="J82" s="271"/>
    </row>
    <row r="83" spans="1:10" ht="12.75" customHeight="1" thickBot="1" x14ac:dyDescent="0.25">
      <c r="A83" s="395"/>
      <c r="B83" s="396"/>
      <c r="C83" s="396"/>
      <c r="D83" s="396"/>
      <c r="E83" s="396"/>
      <c r="F83" s="396"/>
      <c r="G83" s="396"/>
      <c r="H83" s="396"/>
      <c r="I83" s="396"/>
      <c r="J83" s="397"/>
    </row>
    <row r="84" spans="1:10" ht="38.25" customHeight="1" x14ac:dyDescent="0.2">
      <c r="A84" s="393" t="s">
        <v>149</v>
      </c>
      <c r="B84" s="394"/>
      <c r="C84" s="394"/>
      <c r="D84" s="394"/>
      <c r="E84" s="394"/>
      <c r="F84" s="384" t="s">
        <v>252</v>
      </c>
      <c r="G84" s="385"/>
      <c r="H84" s="385"/>
      <c r="I84" s="385"/>
      <c r="J84" s="386"/>
    </row>
    <row r="85" spans="1:10" ht="12.75" customHeight="1" x14ac:dyDescent="0.2">
      <c r="A85" s="387" t="s">
        <v>105</v>
      </c>
      <c r="B85" s="388"/>
      <c r="C85" s="388"/>
      <c r="D85" s="388"/>
      <c r="E85" s="388"/>
      <c r="F85" s="388"/>
      <c r="G85" s="388"/>
      <c r="H85" s="388"/>
      <c r="I85" s="388"/>
      <c r="J85" s="389"/>
    </row>
    <row r="86" spans="1:10" ht="12.75" customHeight="1" x14ac:dyDescent="0.2">
      <c r="A86" s="390"/>
      <c r="B86" s="391"/>
      <c r="C86" s="391"/>
      <c r="D86" s="391"/>
      <c r="E86" s="391"/>
      <c r="F86" s="391"/>
      <c r="G86" s="391"/>
      <c r="H86" s="391"/>
      <c r="I86" s="391"/>
      <c r="J86" s="392"/>
    </row>
    <row r="87" spans="1:10" ht="12.75" customHeight="1" thickBot="1" x14ac:dyDescent="0.25">
      <c r="A87" s="390"/>
      <c r="B87" s="391"/>
      <c r="C87" s="391"/>
      <c r="D87" s="391"/>
      <c r="E87" s="391"/>
      <c r="F87" s="391"/>
      <c r="G87" s="391"/>
      <c r="H87" s="391"/>
      <c r="I87" s="391"/>
      <c r="J87" s="392"/>
    </row>
    <row r="88" spans="1:10" ht="12.75" customHeight="1" x14ac:dyDescent="0.2">
      <c r="A88" s="366" t="s">
        <v>292</v>
      </c>
      <c r="B88" s="367"/>
      <c r="C88" s="367"/>
      <c r="D88" s="367"/>
      <c r="E88" s="367"/>
      <c r="F88" s="367"/>
      <c r="G88" s="367"/>
      <c r="H88" s="367"/>
      <c r="I88" s="367"/>
      <c r="J88" s="368"/>
    </row>
    <row r="89" spans="1:10" ht="12.75" customHeight="1" x14ac:dyDescent="0.2">
      <c r="A89" s="267"/>
      <c r="B89" s="245"/>
      <c r="C89" s="245"/>
      <c r="D89" s="245"/>
      <c r="E89" s="245"/>
      <c r="F89" s="245"/>
      <c r="G89" s="245"/>
      <c r="H89" s="245"/>
      <c r="I89" s="245"/>
      <c r="J89" s="268"/>
    </row>
    <row r="90" spans="1:10" ht="12.75" customHeight="1" x14ac:dyDescent="0.2">
      <c r="A90" s="267"/>
      <c r="B90" s="245"/>
      <c r="C90" s="245"/>
      <c r="D90" s="245"/>
      <c r="E90" s="245"/>
      <c r="F90" s="245"/>
      <c r="G90" s="245"/>
      <c r="H90" s="245"/>
      <c r="I90" s="245"/>
      <c r="J90" s="268"/>
    </row>
    <row r="91" spans="1:10" ht="12.75" customHeight="1" x14ac:dyDescent="0.2">
      <c r="A91" s="267"/>
      <c r="B91" s="245"/>
      <c r="C91" s="245"/>
      <c r="D91" s="245"/>
      <c r="E91" s="245"/>
      <c r="F91" s="245"/>
      <c r="G91" s="245"/>
      <c r="H91" s="245"/>
      <c r="I91" s="245"/>
      <c r="J91" s="268"/>
    </row>
    <row r="92" spans="1:10" ht="12.75" customHeight="1" x14ac:dyDescent="0.2">
      <c r="A92" s="267"/>
      <c r="B92" s="245"/>
      <c r="C92" s="245"/>
      <c r="D92" s="245"/>
      <c r="E92" s="245"/>
      <c r="F92" s="245"/>
      <c r="G92" s="245"/>
      <c r="H92" s="245"/>
      <c r="I92" s="245"/>
      <c r="J92" s="268"/>
    </row>
    <row r="93" spans="1:10" ht="12.75" customHeight="1" x14ac:dyDescent="0.2">
      <c r="A93" s="267"/>
      <c r="B93" s="245"/>
      <c r="C93" s="245"/>
      <c r="D93" s="245"/>
      <c r="E93" s="245"/>
      <c r="F93" s="245"/>
      <c r="G93" s="245"/>
      <c r="H93" s="245"/>
      <c r="I93" s="245"/>
      <c r="J93" s="268"/>
    </row>
    <row r="94" spans="1:10" ht="12.75" customHeight="1" x14ac:dyDescent="0.2">
      <c r="A94" s="267"/>
      <c r="B94" s="245"/>
      <c r="C94" s="245"/>
      <c r="D94" s="245"/>
      <c r="E94" s="245"/>
      <c r="F94" s="245"/>
      <c r="G94" s="245"/>
      <c r="H94" s="245"/>
      <c r="I94" s="245"/>
      <c r="J94" s="268"/>
    </row>
    <row r="95" spans="1:10" ht="12.75" customHeight="1" x14ac:dyDescent="0.2">
      <c r="A95" s="267"/>
      <c r="B95" s="245"/>
      <c r="C95" s="245"/>
      <c r="D95" s="245"/>
      <c r="E95" s="245"/>
      <c r="F95" s="245"/>
      <c r="G95" s="245"/>
      <c r="H95" s="245"/>
      <c r="I95" s="245"/>
      <c r="J95" s="268"/>
    </row>
    <row r="96" spans="1:10" ht="12.75" customHeight="1" x14ac:dyDescent="0.2">
      <c r="A96" s="267"/>
      <c r="B96" s="245"/>
      <c r="C96" s="245"/>
      <c r="D96" s="245"/>
      <c r="E96" s="245"/>
      <c r="F96" s="245"/>
      <c r="G96" s="245"/>
      <c r="H96" s="245"/>
      <c r="I96" s="245"/>
      <c r="J96" s="268"/>
    </row>
    <row r="97" spans="1:10" ht="12.75" customHeight="1" x14ac:dyDescent="0.2">
      <c r="A97" s="267"/>
      <c r="B97" s="245"/>
      <c r="C97" s="245"/>
      <c r="D97" s="245"/>
      <c r="E97" s="245"/>
      <c r="F97" s="245"/>
      <c r="G97" s="245"/>
      <c r="H97" s="245"/>
      <c r="I97" s="245"/>
      <c r="J97" s="268"/>
    </row>
    <row r="98" spans="1:10" ht="12.75" customHeight="1" x14ac:dyDescent="0.2">
      <c r="A98" s="267"/>
      <c r="B98" s="245"/>
      <c r="C98" s="245"/>
      <c r="D98" s="245"/>
      <c r="E98" s="245"/>
      <c r="F98" s="245"/>
      <c r="G98" s="245"/>
      <c r="H98" s="245"/>
      <c r="I98" s="245"/>
      <c r="J98" s="268"/>
    </row>
    <row r="99" spans="1:10" ht="12.75" customHeight="1" x14ac:dyDescent="0.2">
      <c r="A99" s="267"/>
      <c r="B99" s="245"/>
      <c r="C99" s="245"/>
      <c r="D99" s="245"/>
      <c r="E99" s="245"/>
      <c r="F99" s="245"/>
      <c r="G99" s="245"/>
      <c r="H99" s="245"/>
      <c r="I99" s="245"/>
      <c r="J99" s="268"/>
    </row>
    <row r="100" spans="1:10" ht="12.75" customHeight="1" x14ac:dyDescent="0.2">
      <c r="A100" s="267"/>
      <c r="B100" s="245"/>
      <c r="C100" s="245"/>
      <c r="D100" s="245"/>
      <c r="E100" s="245"/>
      <c r="F100" s="245"/>
      <c r="G100" s="245"/>
      <c r="H100" s="245"/>
      <c r="I100" s="245"/>
      <c r="J100" s="268"/>
    </row>
    <row r="101" spans="1:10" ht="12.75" customHeight="1" x14ac:dyDescent="0.2">
      <c r="A101" s="267"/>
      <c r="B101" s="245"/>
      <c r="C101" s="245"/>
      <c r="D101" s="245"/>
      <c r="E101" s="245"/>
      <c r="F101" s="245"/>
      <c r="G101" s="245"/>
      <c r="H101" s="245"/>
      <c r="I101" s="245"/>
      <c r="J101" s="268"/>
    </row>
    <row r="102" spans="1:10" ht="12.75" customHeight="1" thickBot="1" x14ac:dyDescent="0.25">
      <c r="A102" s="269"/>
      <c r="B102" s="270"/>
      <c r="C102" s="270"/>
      <c r="D102" s="270"/>
      <c r="E102" s="270"/>
      <c r="F102" s="270"/>
      <c r="G102" s="270"/>
      <c r="H102" s="270"/>
      <c r="I102" s="270"/>
      <c r="J102" s="271"/>
    </row>
    <row r="103" spans="1:10" ht="12.75" customHeight="1" thickBot="1" x14ac:dyDescent="0.25">
      <c r="A103" s="395"/>
      <c r="B103" s="396"/>
      <c r="C103" s="396"/>
      <c r="D103" s="396"/>
      <c r="E103" s="396"/>
      <c r="F103" s="396"/>
      <c r="G103" s="396"/>
      <c r="H103" s="396"/>
      <c r="I103" s="396"/>
      <c r="J103" s="397"/>
    </row>
    <row r="104" spans="1:10" ht="38.25" customHeight="1" x14ac:dyDescent="0.2">
      <c r="A104" s="393" t="s">
        <v>150</v>
      </c>
      <c r="B104" s="394"/>
      <c r="C104" s="394"/>
      <c r="D104" s="394"/>
      <c r="E104" s="394"/>
      <c r="F104" s="384" t="s">
        <v>253</v>
      </c>
      <c r="G104" s="385"/>
      <c r="H104" s="385"/>
      <c r="I104" s="385"/>
      <c r="J104" s="386"/>
    </row>
    <row r="105" spans="1:10" ht="12.75" customHeight="1" x14ac:dyDescent="0.2">
      <c r="A105" s="387" t="s">
        <v>105</v>
      </c>
      <c r="B105" s="388"/>
      <c r="C105" s="388"/>
      <c r="D105" s="388"/>
      <c r="E105" s="388"/>
      <c r="F105" s="388"/>
      <c r="G105" s="388"/>
      <c r="H105" s="388"/>
      <c r="I105" s="388"/>
      <c r="J105" s="389"/>
    </row>
    <row r="106" spans="1:10" ht="12.75" customHeight="1" x14ac:dyDescent="0.2">
      <c r="A106" s="390"/>
      <c r="B106" s="391"/>
      <c r="C106" s="391"/>
      <c r="D106" s="391"/>
      <c r="E106" s="391"/>
      <c r="F106" s="391"/>
      <c r="G106" s="391"/>
      <c r="H106" s="391"/>
      <c r="I106" s="391"/>
      <c r="J106" s="392"/>
    </row>
    <row r="107" spans="1:10" ht="12.75" customHeight="1" thickBot="1" x14ac:dyDescent="0.25">
      <c r="A107" s="390"/>
      <c r="B107" s="391"/>
      <c r="C107" s="391"/>
      <c r="D107" s="391"/>
      <c r="E107" s="391"/>
      <c r="F107" s="391"/>
      <c r="G107" s="391"/>
      <c r="H107" s="391"/>
      <c r="I107" s="391"/>
      <c r="J107" s="392"/>
    </row>
    <row r="108" spans="1:10" ht="12.75" customHeight="1" x14ac:dyDescent="0.2">
      <c r="A108" s="366" t="s">
        <v>293</v>
      </c>
      <c r="B108" s="367"/>
      <c r="C108" s="367"/>
      <c r="D108" s="367"/>
      <c r="E108" s="367"/>
      <c r="F108" s="367"/>
      <c r="G108" s="367"/>
      <c r="H108" s="367"/>
      <c r="I108" s="367"/>
      <c r="J108" s="368"/>
    </row>
    <row r="109" spans="1:10" ht="12.75" customHeight="1" x14ac:dyDescent="0.2">
      <c r="A109" s="267"/>
      <c r="B109" s="245"/>
      <c r="C109" s="245"/>
      <c r="D109" s="245"/>
      <c r="E109" s="245"/>
      <c r="F109" s="245"/>
      <c r="G109" s="245"/>
      <c r="H109" s="245"/>
      <c r="I109" s="245"/>
      <c r="J109" s="268"/>
    </row>
    <row r="110" spans="1:10" ht="12.75" customHeight="1" x14ac:dyDescent="0.2">
      <c r="A110" s="267"/>
      <c r="B110" s="245"/>
      <c r="C110" s="245"/>
      <c r="D110" s="245"/>
      <c r="E110" s="245"/>
      <c r="F110" s="245"/>
      <c r="G110" s="245"/>
      <c r="H110" s="245"/>
      <c r="I110" s="245"/>
      <c r="J110" s="268"/>
    </row>
    <row r="111" spans="1:10" ht="12.75" customHeight="1" x14ac:dyDescent="0.2">
      <c r="A111" s="267"/>
      <c r="B111" s="245"/>
      <c r="C111" s="245"/>
      <c r="D111" s="245"/>
      <c r="E111" s="245"/>
      <c r="F111" s="245"/>
      <c r="G111" s="245"/>
      <c r="H111" s="245"/>
      <c r="I111" s="245"/>
      <c r="J111" s="268"/>
    </row>
    <row r="112" spans="1:10" ht="12.75" customHeight="1" x14ac:dyDescent="0.2">
      <c r="A112" s="267"/>
      <c r="B112" s="245"/>
      <c r="C112" s="245"/>
      <c r="D112" s="245"/>
      <c r="E112" s="245"/>
      <c r="F112" s="245"/>
      <c r="G112" s="245"/>
      <c r="H112" s="245"/>
      <c r="I112" s="245"/>
      <c r="J112" s="268"/>
    </row>
    <row r="113" spans="1:10" ht="12.75" customHeight="1" x14ac:dyDescent="0.2">
      <c r="A113" s="267"/>
      <c r="B113" s="245"/>
      <c r="C113" s="245"/>
      <c r="D113" s="245"/>
      <c r="E113" s="245"/>
      <c r="F113" s="245"/>
      <c r="G113" s="245"/>
      <c r="H113" s="245"/>
      <c r="I113" s="245"/>
      <c r="J113" s="268"/>
    </row>
    <row r="114" spans="1:10" ht="12.75" customHeight="1" x14ac:dyDescent="0.2">
      <c r="A114" s="267"/>
      <c r="B114" s="245"/>
      <c r="C114" s="245"/>
      <c r="D114" s="245"/>
      <c r="E114" s="245"/>
      <c r="F114" s="245"/>
      <c r="G114" s="245"/>
      <c r="H114" s="245"/>
      <c r="I114" s="245"/>
      <c r="J114" s="268"/>
    </row>
    <row r="115" spans="1:10" ht="12.75" customHeight="1" x14ac:dyDescent="0.2">
      <c r="A115" s="267"/>
      <c r="B115" s="245"/>
      <c r="C115" s="245"/>
      <c r="D115" s="245"/>
      <c r="E115" s="245"/>
      <c r="F115" s="245"/>
      <c r="G115" s="245"/>
      <c r="H115" s="245"/>
      <c r="I115" s="245"/>
      <c r="J115" s="268"/>
    </row>
    <row r="116" spans="1:10" ht="12.75" customHeight="1" x14ac:dyDescent="0.2">
      <c r="A116" s="267"/>
      <c r="B116" s="245"/>
      <c r="C116" s="245"/>
      <c r="D116" s="245"/>
      <c r="E116" s="245"/>
      <c r="F116" s="245"/>
      <c r="G116" s="245"/>
      <c r="H116" s="245"/>
      <c r="I116" s="245"/>
      <c r="J116" s="268"/>
    </row>
    <row r="117" spans="1:10" ht="12.75" customHeight="1" x14ac:dyDescent="0.2">
      <c r="A117" s="267"/>
      <c r="B117" s="245"/>
      <c r="C117" s="245"/>
      <c r="D117" s="245"/>
      <c r="E117" s="245"/>
      <c r="F117" s="245"/>
      <c r="G117" s="245"/>
      <c r="H117" s="245"/>
      <c r="I117" s="245"/>
      <c r="J117" s="268"/>
    </row>
    <row r="118" spans="1:10" ht="12.75" customHeight="1" x14ac:dyDescent="0.2">
      <c r="A118" s="267"/>
      <c r="B118" s="245"/>
      <c r="C118" s="245"/>
      <c r="D118" s="245"/>
      <c r="E118" s="245"/>
      <c r="F118" s="245"/>
      <c r="G118" s="245"/>
      <c r="H118" s="245"/>
      <c r="I118" s="245"/>
      <c r="J118" s="268"/>
    </row>
    <row r="119" spans="1:10" ht="12.75" customHeight="1" x14ac:dyDescent="0.2">
      <c r="A119" s="267"/>
      <c r="B119" s="245"/>
      <c r="C119" s="245"/>
      <c r="D119" s="245"/>
      <c r="E119" s="245"/>
      <c r="F119" s="245"/>
      <c r="G119" s="245"/>
      <c r="H119" s="245"/>
      <c r="I119" s="245"/>
      <c r="J119" s="268"/>
    </row>
    <row r="120" spans="1:10" ht="12.75" customHeight="1" x14ac:dyDescent="0.2">
      <c r="A120" s="267"/>
      <c r="B120" s="245"/>
      <c r="C120" s="245"/>
      <c r="D120" s="245"/>
      <c r="E120" s="245"/>
      <c r="F120" s="245"/>
      <c r="G120" s="245"/>
      <c r="H120" s="245"/>
      <c r="I120" s="245"/>
      <c r="J120" s="268"/>
    </row>
    <row r="121" spans="1:10" ht="12.75" customHeight="1" x14ac:dyDescent="0.2">
      <c r="A121" s="267"/>
      <c r="B121" s="245"/>
      <c r="C121" s="245"/>
      <c r="D121" s="245"/>
      <c r="E121" s="245"/>
      <c r="F121" s="245"/>
      <c r="G121" s="245"/>
      <c r="H121" s="245"/>
      <c r="I121" s="245"/>
      <c r="J121" s="268"/>
    </row>
    <row r="122" spans="1:10" ht="12.75" customHeight="1" thickBot="1" x14ac:dyDescent="0.25">
      <c r="A122" s="269"/>
      <c r="B122" s="270"/>
      <c r="C122" s="270"/>
      <c r="D122" s="270"/>
      <c r="E122" s="270"/>
      <c r="F122" s="270"/>
      <c r="G122" s="270"/>
      <c r="H122" s="270"/>
      <c r="I122" s="270"/>
      <c r="J122" s="271"/>
    </row>
    <row r="123" spans="1:10" ht="12.75" customHeight="1" thickBot="1" x14ac:dyDescent="0.25">
      <c r="A123" s="395"/>
      <c r="B123" s="396"/>
      <c r="C123" s="396"/>
      <c r="D123" s="396"/>
      <c r="E123" s="396"/>
      <c r="F123" s="396"/>
      <c r="G123" s="396"/>
      <c r="H123" s="396"/>
      <c r="I123" s="396"/>
      <c r="J123" s="397"/>
    </row>
    <row r="124" spans="1:10" ht="38.25" customHeight="1" x14ac:dyDescent="0.2">
      <c r="A124" s="393" t="s">
        <v>151</v>
      </c>
      <c r="B124" s="394"/>
      <c r="C124" s="394"/>
      <c r="D124" s="394"/>
      <c r="E124" s="394"/>
      <c r="F124" s="384" t="s">
        <v>254</v>
      </c>
      <c r="G124" s="385"/>
      <c r="H124" s="385"/>
      <c r="I124" s="385"/>
      <c r="J124" s="386"/>
    </row>
    <row r="125" spans="1:10" ht="12.75" customHeight="1" x14ac:dyDescent="0.2">
      <c r="A125" s="387" t="s">
        <v>105</v>
      </c>
      <c r="B125" s="388"/>
      <c r="C125" s="388"/>
      <c r="D125" s="388"/>
      <c r="E125" s="388"/>
      <c r="F125" s="388"/>
      <c r="G125" s="388"/>
      <c r="H125" s="388"/>
      <c r="I125" s="388"/>
      <c r="J125" s="389"/>
    </row>
    <row r="126" spans="1:10" ht="12.75" customHeight="1" x14ac:dyDescent="0.2">
      <c r="A126" s="390"/>
      <c r="B126" s="391"/>
      <c r="C126" s="391"/>
      <c r="D126" s="391"/>
      <c r="E126" s="391"/>
      <c r="F126" s="391"/>
      <c r="G126" s="391"/>
      <c r="H126" s="391"/>
      <c r="I126" s="391"/>
      <c r="J126" s="392"/>
    </row>
    <row r="127" spans="1:10" ht="12.75" customHeight="1" thickBot="1" x14ac:dyDescent="0.25">
      <c r="A127" s="390"/>
      <c r="B127" s="391"/>
      <c r="C127" s="391"/>
      <c r="D127" s="391"/>
      <c r="E127" s="391"/>
      <c r="F127" s="391"/>
      <c r="G127" s="391"/>
      <c r="H127" s="391"/>
      <c r="I127" s="391"/>
      <c r="J127" s="392"/>
    </row>
    <row r="128" spans="1:10" ht="12.75" customHeight="1" x14ac:dyDescent="0.2">
      <c r="A128" s="366" t="s">
        <v>294</v>
      </c>
      <c r="B128" s="367"/>
      <c r="C128" s="367"/>
      <c r="D128" s="367"/>
      <c r="E128" s="367"/>
      <c r="F128" s="367"/>
      <c r="G128" s="367"/>
      <c r="H128" s="367"/>
      <c r="I128" s="367"/>
      <c r="J128" s="368"/>
    </row>
    <row r="129" spans="1:10" ht="12.75" customHeight="1" x14ac:dyDescent="0.2">
      <c r="A129" s="267"/>
      <c r="B129" s="245"/>
      <c r="C129" s="245"/>
      <c r="D129" s="245"/>
      <c r="E129" s="245"/>
      <c r="F129" s="245"/>
      <c r="G129" s="245"/>
      <c r="H129" s="245"/>
      <c r="I129" s="245"/>
      <c r="J129" s="268"/>
    </row>
    <row r="130" spans="1:10" ht="12.75" customHeight="1" x14ac:dyDescent="0.2">
      <c r="A130" s="267"/>
      <c r="B130" s="245"/>
      <c r="C130" s="245"/>
      <c r="D130" s="245"/>
      <c r="E130" s="245"/>
      <c r="F130" s="245"/>
      <c r="G130" s="245"/>
      <c r="H130" s="245"/>
      <c r="I130" s="245"/>
      <c r="J130" s="268"/>
    </row>
    <row r="131" spans="1:10" ht="12.75" customHeight="1" x14ac:dyDescent="0.2">
      <c r="A131" s="267"/>
      <c r="B131" s="245"/>
      <c r="C131" s="245"/>
      <c r="D131" s="245"/>
      <c r="E131" s="245"/>
      <c r="F131" s="245"/>
      <c r="G131" s="245"/>
      <c r="H131" s="245"/>
      <c r="I131" s="245"/>
      <c r="J131" s="268"/>
    </row>
    <row r="132" spans="1:10" ht="12.75" customHeight="1" x14ac:dyDescent="0.2">
      <c r="A132" s="267"/>
      <c r="B132" s="245"/>
      <c r="C132" s="245"/>
      <c r="D132" s="245"/>
      <c r="E132" s="245"/>
      <c r="F132" s="245"/>
      <c r="G132" s="245"/>
      <c r="H132" s="245"/>
      <c r="I132" s="245"/>
      <c r="J132" s="268"/>
    </row>
    <row r="133" spans="1:10" ht="12.75" customHeight="1" x14ac:dyDescent="0.2">
      <c r="A133" s="267"/>
      <c r="B133" s="245"/>
      <c r="C133" s="245"/>
      <c r="D133" s="245"/>
      <c r="E133" s="245"/>
      <c r="F133" s="245"/>
      <c r="G133" s="245"/>
      <c r="H133" s="245"/>
      <c r="I133" s="245"/>
      <c r="J133" s="268"/>
    </row>
    <row r="134" spans="1:10" ht="12.75" customHeight="1" x14ac:dyDescent="0.2">
      <c r="A134" s="267"/>
      <c r="B134" s="245"/>
      <c r="C134" s="245"/>
      <c r="D134" s="245"/>
      <c r="E134" s="245"/>
      <c r="F134" s="245"/>
      <c r="G134" s="245"/>
      <c r="H134" s="245"/>
      <c r="I134" s="245"/>
      <c r="J134" s="268"/>
    </row>
    <row r="135" spans="1:10" ht="12.75" customHeight="1" x14ac:dyDescent="0.2">
      <c r="A135" s="267"/>
      <c r="B135" s="245"/>
      <c r="C135" s="245"/>
      <c r="D135" s="245"/>
      <c r="E135" s="245"/>
      <c r="F135" s="245"/>
      <c r="G135" s="245"/>
      <c r="H135" s="245"/>
      <c r="I135" s="245"/>
      <c r="J135" s="268"/>
    </row>
    <row r="136" spans="1:10" ht="12.75" customHeight="1" x14ac:dyDescent="0.2">
      <c r="A136" s="267"/>
      <c r="B136" s="245"/>
      <c r="C136" s="245"/>
      <c r="D136" s="245"/>
      <c r="E136" s="245"/>
      <c r="F136" s="245"/>
      <c r="G136" s="245"/>
      <c r="H136" s="245"/>
      <c r="I136" s="245"/>
      <c r="J136" s="268"/>
    </row>
    <row r="137" spans="1:10" ht="12.75" customHeight="1" x14ac:dyDescent="0.2">
      <c r="A137" s="267"/>
      <c r="B137" s="245"/>
      <c r="C137" s="245"/>
      <c r="D137" s="245"/>
      <c r="E137" s="245"/>
      <c r="F137" s="245"/>
      <c r="G137" s="245"/>
      <c r="H137" s="245"/>
      <c r="I137" s="245"/>
      <c r="J137" s="268"/>
    </row>
    <row r="138" spans="1:10" ht="12.75" customHeight="1" x14ac:dyDescent="0.2">
      <c r="A138" s="267"/>
      <c r="B138" s="245"/>
      <c r="C138" s="245"/>
      <c r="D138" s="245"/>
      <c r="E138" s="245"/>
      <c r="F138" s="245"/>
      <c r="G138" s="245"/>
      <c r="H138" s="245"/>
      <c r="I138" s="245"/>
      <c r="J138" s="268"/>
    </row>
    <row r="139" spans="1:10" ht="12.75" customHeight="1" x14ac:dyDescent="0.2">
      <c r="A139" s="267"/>
      <c r="B139" s="245"/>
      <c r="C139" s="245"/>
      <c r="D139" s="245"/>
      <c r="E139" s="245"/>
      <c r="F139" s="245"/>
      <c r="G139" s="245"/>
      <c r="H139" s="245"/>
      <c r="I139" s="245"/>
      <c r="J139" s="268"/>
    </row>
    <row r="140" spans="1:10" ht="12.75" customHeight="1" x14ac:dyDescent="0.2">
      <c r="A140" s="267"/>
      <c r="B140" s="245"/>
      <c r="C140" s="245"/>
      <c r="D140" s="245"/>
      <c r="E140" s="245"/>
      <c r="F140" s="245"/>
      <c r="G140" s="245"/>
      <c r="H140" s="245"/>
      <c r="I140" s="245"/>
      <c r="J140" s="268"/>
    </row>
    <row r="141" spans="1:10" ht="12.75" customHeight="1" x14ac:dyDescent="0.2">
      <c r="A141" s="267"/>
      <c r="B141" s="245"/>
      <c r="C141" s="245"/>
      <c r="D141" s="245"/>
      <c r="E141" s="245"/>
      <c r="F141" s="245"/>
      <c r="G141" s="245"/>
      <c r="H141" s="245"/>
      <c r="I141" s="245"/>
      <c r="J141" s="268"/>
    </row>
    <row r="142" spans="1:10" ht="12.75" customHeight="1" thickBot="1" x14ac:dyDescent="0.25">
      <c r="A142" s="269"/>
      <c r="B142" s="270"/>
      <c r="C142" s="270"/>
      <c r="D142" s="270"/>
      <c r="E142" s="270"/>
      <c r="F142" s="270"/>
      <c r="G142" s="270"/>
      <c r="H142" s="270"/>
      <c r="I142" s="270"/>
      <c r="J142" s="271"/>
    </row>
    <row r="143" spans="1:10" ht="12.75" customHeight="1" thickBot="1" x14ac:dyDescent="0.25">
      <c r="A143" s="395"/>
      <c r="B143" s="396"/>
      <c r="C143" s="396"/>
      <c r="D143" s="396"/>
      <c r="E143" s="396"/>
      <c r="F143" s="396"/>
      <c r="G143" s="396"/>
      <c r="H143" s="396"/>
      <c r="I143" s="396"/>
      <c r="J143" s="397"/>
    </row>
    <row r="144" spans="1:10" ht="38.25" customHeight="1" x14ac:dyDescent="0.2">
      <c r="A144" s="393" t="s">
        <v>152</v>
      </c>
      <c r="B144" s="394"/>
      <c r="C144" s="394"/>
      <c r="D144" s="394"/>
      <c r="E144" s="394"/>
      <c r="F144" s="384"/>
      <c r="G144" s="385"/>
      <c r="H144" s="385"/>
      <c r="I144" s="385"/>
      <c r="J144" s="386"/>
    </row>
    <row r="145" spans="1:10" ht="12.75" customHeight="1" x14ac:dyDescent="0.2">
      <c r="A145" s="387" t="s">
        <v>105</v>
      </c>
      <c r="B145" s="388"/>
      <c r="C145" s="388"/>
      <c r="D145" s="388"/>
      <c r="E145" s="388"/>
      <c r="F145" s="388"/>
      <c r="G145" s="388"/>
      <c r="H145" s="388"/>
      <c r="I145" s="388"/>
      <c r="J145" s="389"/>
    </row>
    <row r="146" spans="1:10" ht="12.75" customHeight="1" x14ac:dyDescent="0.2">
      <c r="A146" s="390"/>
      <c r="B146" s="391"/>
      <c r="C146" s="391"/>
      <c r="D146" s="391"/>
      <c r="E146" s="391"/>
      <c r="F146" s="391"/>
      <c r="G146" s="391"/>
      <c r="H146" s="391"/>
      <c r="I146" s="391"/>
      <c r="J146" s="392"/>
    </row>
    <row r="147" spans="1:10" ht="12.75" customHeight="1" thickBot="1" x14ac:dyDescent="0.25">
      <c r="A147" s="390"/>
      <c r="B147" s="391"/>
      <c r="C147" s="391"/>
      <c r="D147" s="391"/>
      <c r="E147" s="391"/>
      <c r="F147" s="391"/>
      <c r="G147" s="391"/>
      <c r="H147" s="391"/>
      <c r="I147" s="391"/>
      <c r="J147" s="392"/>
    </row>
    <row r="148" spans="1:10" ht="12.75" customHeight="1" x14ac:dyDescent="0.2">
      <c r="A148" s="366"/>
      <c r="B148" s="367"/>
      <c r="C148" s="367"/>
      <c r="D148" s="367"/>
      <c r="E148" s="367"/>
      <c r="F148" s="367"/>
      <c r="G148" s="367"/>
      <c r="H148" s="367"/>
      <c r="I148" s="367"/>
      <c r="J148" s="368"/>
    </row>
    <row r="149" spans="1:10" ht="12.75" customHeight="1" x14ac:dyDescent="0.2">
      <c r="A149" s="267"/>
      <c r="B149" s="245"/>
      <c r="C149" s="245"/>
      <c r="D149" s="245"/>
      <c r="E149" s="245"/>
      <c r="F149" s="245"/>
      <c r="G149" s="245"/>
      <c r="H149" s="245"/>
      <c r="I149" s="245"/>
      <c r="J149" s="268"/>
    </row>
    <row r="150" spans="1:10" ht="12.75" customHeight="1" x14ac:dyDescent="0.2">
      <c r="A150" s="267"/>
      <c r="B150" s="245"/>
      <c r="C150" s="245"/>
      <c r="D150" s="245"/>
      <c r="E150" s="245"/>
      <c r="F150" s="245"/>
      <c r="G150" s="245"/>
      <c r="H150" s="245"/>
      <c r="I150" s="245"/>
      <c r="J150" s="268"/>
    </row>
    <row r="151" spans="1:10" ht="12.75" customHeight="1" x14ac:dyDescent="0.2">
      <c r="A151" s="267"/>
      <c r="B151" s="245"/>
      <c r="C151" s="245"/>
      <c r="D151" s="245"/>
      <c r="E151" s="245"/>
      <c r="F151" s="245"/>
      <c r="G151" s="245"/>
      <c r="H151" s="245"/>
      <c r="I151" s="245"/>
      <c r="J151" s="268"/>
    </row>
    <row r="152" spans="1:10" ht="12.75" customHeight="1" x14ac:dyDescent="0.2">
      <c r="A152" s="267"/>
      <c r="B152" s="245"/>
      <c r="C152" s="245"/>
      <c r="D152" s="245"/>
      <c r="E152" s="245"/>
      <c r="F152" s="245"/>
      <c r="G152" s="245"/>
      <c r="H152" s="245"/>
      <c r="I152" s="245"/>
      <c r="J152" s="268"/>
    </row>
    <row r="153" spans="1:10" ht="12.75" customHeight="1" x14ac:dyDescent="0.2">
      <c r="A153" s="267"/>
      <c r="B153" s="245"/>
      <c r="C153" s="245"/>
      <c r="D153" s="245"/>
      <c r="E153" s="245"/>
      <c r="F153" s="245"/>
      <c r="G153" s="245"/>
      <c r="H153" s="245"/>
      <c r="I153" s="245"/>
      <c r="J153" s="268"/>
    </row>
    <row r="154" spans="1:10" ht="12.75" customHeight="1" x14ac:dyDescent="0.2">
      <c r="A154" s="267"/>
      <c r="B154" s="245"/>
      <c r="C154" s="245"/>
      <c r="D154" s="245"/>
      <c r="E154" s="245"/>
      <c r="F154" s="245"/>
      <c r="G154" s="245"/>
      <c r="H154" s="245"/>
      <c r="I154" s="245"/>
      <c r="J154" s="268"/>
    </row>
    <row r="155" spans="1:10" ht="12.75" customHeight="1" x14ac:dyDescent="0.2">
      <c r="A155" s="267"/>
      <c r="B155" s="245"/>
      <c r="C155" s="245"/>
      <c r="D155" s="245"/>
      <c r="E155" s="245"/>
      <c r="F155" s="245"/>
      <c r="G155" s="245"/>
      <c r="H155" s="245"/>
      <c r="I155" s="245"/>
      <c r="J155" s="268"/>
    </row>
    <row r="156" spans="1:10" ht="12.75" customHeight="1" x14ac:dyDescent="0.2">
      <c r="A156" s="267"/>
      <c r="B156" s="245"/>
      <c r="C156" s="245"/>
      <c r="D156" s="245"/>
      <c r="E156" s="245"/>
      <c r="F156" s="245"/>
      <c r="G156" s="245"/>
      <c r="H156" s="245"/>
      <c r="I156" s="245"/>
      <c r="J156" s="268"/>
    </row>
    <row r="157" spans="1:10" ht="12.75" customHeight="1" x14ac:dyDescent="0.2">
      <c r="A157" s="267"/>
      <c r="B157" s="245"/>
      <c r="C157" s="245"/>
      <c r="D157" s="245"/>
      <c r="E157" s="245"/>
      <c r="F157" s="245"/>
      <c r="G157" s="245"/>
      <c r="H157" s="245"/>
      <c r="I157" s="245"/>
      <c r="J157" s="268"/>
    </row>
    <row r="158" spans="1:10" ht="12.75" customHeight="1" x14ac:dyDescent="0.2">
      <c r="A158" s="267"/>
      <c r="B158" s="245"/>
      <c r="C158" s="245"/>
      <c r="D158" s="245"/>
      <c r="E158" s="245"/>
      <c r="F158" s="245"/>
      <c r="G158" s="245"/>
      <c r="H158" s="245"/>
      <c r="I158" s="245"/>
      <c r="J158" s="268"/>
    </row>
    <row r="159" spans="1:10" ht="12.75" customHeight="1" x14ac:dyDescent="0.2">
      <c r="A159" s="267"/>
      <c r="B159" s="245"/>
      <c r="C159" s="245"/>
      <c r="D159" s="245"/>
      <c r="E159" s="245"/>
      <c r="F159" s="245"/>
      <c r="G159" s="245"/>
      <c r="H159" s="245"/>
      <c r="I159" s="245"/>
      <c r="J159" s="268"/>
    </row>
    <row r="160" spans="1:10" ht="12.75" customHeight="1" x14ac:dyDescent="0.2">
      <c r="A160" s="267"/>
      <c r="B160" s="245"/>
      <c r="C160" s="245"/>
      <c r="D160" s="245"/>
      <c r="E160" s="245"/>
      <c r="F160" s="245"/>
      <c r="G160" s="245"/>
      <c r="H160" s="245"/>
      <c r="I160" s="245"/>
      <c r="J160" s="268"/>
    </row>
    <row r="161" spans="1:10" ht="12.75" customHeight="1" x14ac:dyDescent="0.2">
      <c r="A161" s="267"/>
      <c r="B161" s="245"/>
      <c r="C161" s="245"/>
      <c r="D161" s="245"/>
      <c r="E161" s="245"/>
      <c r="F161" s="245"/>
      <c r="G161" s="245"/>
      <c r="H161" s="245"/>
      <c r="I161" s="245"/>
      <c r="J161" s="268"/>
    </row>
    <row r="162" spans="1:10" ht="12.75" customHeight="1" thickBot="1" x14ac:dyDescent="0.25">
      <c r="A162" s="269"/>
      <c r="B162" s="270"/>
      <c r="C162" s="270"/>
      <c r="D162" s="270"/>
      <c r="E162" s="270"/>
      <c r="F162" s="270"/>
      <c r="G162" s="270"/>
      <c r="H162" s="270"/>
      <c r="I162" s="270"/>
      <c r="J162" s="271"/>
    </row>
    <row r="163" spans="1:10" ht="12.75" customHeight="1" thickBot="1" x14ac:dyDescent="0.25">
      <c r="A163" s="395"/>
      <c r="B163" s="396"/>
      <c r="C163" s="396"/>
      <c r="D163" s="396"/>
      <c r="E163" s="396"/>
      <c r="F163" s="396"/>
      <c r="G163" s="396"/>
      <c r="H163" s="396"/>
      <c r="I163" s="396"/>
      <c r="J163" s="397"/>
    </row>
    <row r="164" spans="1:10" ht="38.25" customHeight="1" x14ac:dyDescent="0.2">
      <c r="A164" s="393" t="s">
        <v>153</v>
      </c>
      <c r="B164" s="394"/>
      <c r="C164" s="394"/>
      <c r="D164" s="394"/>
      <c r="E164" s="394"/>
      <c r="F164" s="384"/>
      <c r="G164" s="385"/>
      <c r="H164" s="385"/>
      <c r="I164" s="385"/>
      <c r="J164" s="386"/>
    </row>
    <row r="165" spans="1:10" ht="12.75" customHeight="1" x14ac:dyDescent="0.2">
      <c r="A165" s="387" t="s">
        <v>105</v>
      </c>
      <c r="B165" s="388"/>
      <c r="C165" s="388"/>
      <c r="D165" s="388"/>
      <c r="E165" s="388"/>
      <c r="F165" s="388"/>
      <c r="G165" s="388"/>
      <c r="H165" s="388"/>
      <c r="I165" s="388"/>
      <c r="J165" s="389"/>
    </row>
    <row r="166" spans="1:10" ht="12.75" customHeight="1" x14ac:dyDescent="0.2">
      <c r="A166" s="390"/>
      <c r="B166" s="391"/>
      <c r="C166" s="391"/>
      <c r="D166" s="391"/>
      <c r="E166" s="391"/>
      <c r="F166" s="391"/>
      <c r="G166" s="391"/>
      <c r="H166" s="391"/>
      <c r="I166" s="391"/>
      <c r="J166" s="392"/>
    </row>
    <row r="167" spans="1:10" ht="12.75" customHeight="1" thickBot="1" x14ac:dyDescent="0.25">
      <c r="A167" s="390"/>
      <c r="B167" s="391"/>
      <c r="C167" s="391"/>
      <c r="D167" s="391"/>
      <c r="E167" s="391"/>
      <c r="F167" s="391"/>
      <c r="G167" s="391"/>
      <c r="H167" s="391"/>
      <c r="I167" s="391"/>
      <c r="J167" s="392"/>
    </row>
    <row r="168" spans="1:10" ht="12.75" customHeight="1" x14ac:dyDescent="0.2">
      <c r="A168" s="366"/>
      <c r="B168" s="367"/>
      <c r="C168" s="367"/>
      <c r="D168" s="367"/>
      <c r="E168" s="367"/>
      <c r="F168" s="367"/>
      <c r="G168" s="367"/>
      <c r="H168" s="367"/>
      <c r="I168" s="367"/>
      <c r="J168" s="368"/>
    </row>
    <row r="169" spans="1:10" ht="12.75" customHeight="1" x14ac:dyDescent="0.2">
      <c r="A169" s="267"/>
      <c r="B169" s="245"/>
      <c r="C169" s="245"/>
      <c r="D169" s="245"/>
      <c r="E169" s="245"/>
      <c r="F169" s="245"/>
      <c r="G169" s="245"/>
      <c r="H169" s="245"/>
      <c r="I169" s="245"/>
      <c r="J169" s="268"/>
    </row>
    <row r="170" spans="1:10" ht="12.75" customHeight="1" x14ac:dyDescent="0.2">
      <c r="A170" s="267"/>
      <c r="B170" s="245"/>
      <c r="C170" s="245"/>
      <c r="D170" s="245"/>
      <c r="E170" s="245"/>
      <c r="F170" s="245"/>
      <c r="G170" s="245"/>
      <c r="H170" s="245"/>
      <c r="I170" s="245"/>
      <c r="J170" s="268"/>
    </row>
    <row r="171" spans="1:10" ht="12.75" customHeight="1" x14ac:dyDescent="0.2">
      <c r="A171" s="267"/>
      <c r="B171" s="245"/>
      <c r="C171" s="245"/>
      <c r="D171" s="245"/>
      <c r="E171" s="245"/>
      <c r="F171" s="245"/>
      <c r="G171" s="245"/>
      <c r="H171" s="245"/>
      <c r="I171" s="245"/>
      <c r="J171" s="268"/>
    </row>
    <row r="172" spans="1:10" ht="12.75" customHeight="1" x14ac:dyDescent="0.2">
      <c r="A172" s="267"/>
      <c r="B172" s="245"/>
      <c r="C172" s="245"/>
      <c r="D172" s="245"/>
      <c r="E172" s="245"/>
      <c r="F172" s="245"/>
      <c r="G172" s="245"/>
      <c r="H172" s="245"/>
      <c r="I172" s="245"/>
      <c r="J172" s="268"/>
    </row>
    <row r="173" spans="1:10" ht="12.75" customHeight="1" x14ac:dyDescent="0.2">
      <c r="A173" s="267"/>
      <c r="B173" s="245"/>
      <c r="C173" s="245"/>
      <c r="D173" s="245"/>
      <c r="E173" s="245"/>
      <c r="F173" s="245"/>
      <c r="G173" s="245"/>
      <c r="H173" s="245"/>
      <c r="I173" s="245"/>
      <c r="J173" s="268"/>
    </row>
    <row r="174" spans="1:10" ht="12.75" customHeight="1" x14ac:dyDescent="0.2">
      <c r="A174" s="267"/>
      <c r="B174" s="245"/>
      <c r="C174" s="245"/>
      <c r="D174" s="245"/>
      <c r="E174" s="245"/>
      <c r="F174" s="245"/>
      <c r="G174" s="245"/>
      <c r="H174" s="245"/>
      <c r="I174" s="245"/>
      <c r="J174" s="268"/>
    </row>
    <row r="175" spans="1:10" ht="12.75" customHeight="1" x14ac:dyDescent="0.2">
      <c r="A175" s="267"/>
      <c r="B175" s="245"/>
      <c r="C175" s="245"/>
      <c r="D175" s="245"/>
      <c r="E175" s="245"/>
      <c r="F175" s="245"/>
      <c r="G175" s="245"/>
      <c r="H175" s="245"/>
      <c r="I175" s="245"/>
      <c r="J175" s="268"/>
    </row>
    <row r="176" spans="1:10" ht="12.75" customHeight="1" x14ac:dyDescent="0.2">
      <c r="A176" s="267"/>
      <c r="B176" s="245"/>
      <c r="C176" s="245"/>
      <c r="D176" s="245"/>
      <c r="E176" s="245"/>
      <c r="F176" s="245"/>
      <c r="G176" s="245"/>
      <c r="H176" s="245"/>
      <c r="I176" s="245"/>
      <c r="J176" s="268"/>
    </row>
    <row r="177" spans="1:10" ht="12.75" customHeight="1" x14ac:dyDescent="0.2">
      <c r="A177" s="267"/>
      <c r="B177" s="245"/>
      <c r="C177" s="245"/>
      <c r="D177" s="245"/>
      <c r="E177" s="245"/>
      <c r="F177" s="245"/>
      <c r="G177" s="245"/>
      <c r="H177" s="245"/>
      <c r="I177" s="245"/>
      <c r="J177" s="268"/>
    </row>
    <row r="178" spans="1:10" ht="12.75" customHeight="1" x14ac:dyDescent="0.2">
      <c r="A178" s="267"/>
      <c r="B178" s="245"/>
      <c r="C178" s="245"/>
      <c r="D178" s="245"/>
      <c r="E178" s="245"/>
      <c r="F178" s="245"/>
      <c r="G178" s="245"/>
      <c r="H178" s="245"/>
      <c r="I178" s="245"/>
      <c r="J178" s="268"/>
    </row>
    <row r="179" spans="1:10" ht="12.75" customHeight="1" x14ac:dyDescent="0.2">
      <c r="A179" s="267"/>
      <c r="B179" s="245"/>
      <c r="C179" s="245"/>
      <c r="D179" s="245"/>
      <c r="E179" s="245"/>
      <c r="F179" s="245"/>
      <c r="G179" s="245"/>
      <c r="H179" s="245"/>
      <c r="I179" s="245"/>
      <c r="J179" s="268"/>
    </row>
    <row r="180" spans="1:10" ht="12.75" customHeight="1" x14ac:dyDescent="0.2">
      <c r="A180" s="267"/>
      <c r="B180" s="245"/>
      <c r="C180" s="245"/>
      <c r="D180" s="245"/>
      <c r="E180" s="245"/>
      <c r="F180" s="245"/>
      <c r="G180" s="245"/>
      <c r="H180" s="245"/>
      <c r="I180" s="245"/>
      <c r="J180" s="268"/>
    </row>
    <row r="181" spans="1:10" ht="12.75" customHeight="1" x14ac:dyDescent="0.2">
      <c r="A181" s="267"/>
      <c r="B181" s="245"/>
      <c r="C181" s="245"/>
      <c r="D181" s="245"/>
      <c r="E181" s="245"/>
      <c r="F181" s="245"/>
      <c r="G181" s="245"/>
      <c r="H181" s="245"/>
      <c r="I181" s="245"/>
      <c r="J181" s="268"/>
    </row>
    <row r="182" spans="1:10" ht="12.75" customHeight="1" thickBot="1" x14ac:dyDescent="0.25">
      <c r="A182" s="269"/>
      <c r="B182" s="270"/>
      <c r="C182" s="270"/>
      <c r="D182" s="270"/>
      <c r="E182" s="270"/>
      <c r="F182" s="270"/>
      <c r="G182" s="270"/>
      <c r="H182" s="270"/>
      <c r="I182" s="270"/>
      <c r="J182" s="271"/>
    </row>
  </sheetData>
  <sheetProtection password="BE25" sheet="1" objects="1" scenarios="1" formatRows="0" selectLockedCells="1"/>
  <mergeCells count="42">
    <mergeCell ref="A1:J2"/>
    <mergeCell ref="A3:J3"/>
    <mergeCell ref="A4:J16"/>
    <mergeCell ref="A17:J20"/>
    <mergeCell ref="A21:J24"/>
    <mergeCell ref="A25:J37"/>
    <mergeCell ref="A38:J40"/>
    <mergeCell ref="A44:E44"/>
    <mergeCell ref="F44:J44"/>
    <mergeCell ref="A108:J122"/>
    <mergeCell ref="A85:J87"/>
    <mergeCell ref="A103:J103"/>
    <mergeCell ref="A123:J123"/>
    <mergeCell ref="A45:J47"/>
    <mergeCell ref="A41:J43"/>
    <mergeCell ref="A48:J62"/>
    <mergeCell ref="A64:E64"/>
    <mergeCell ref="F64:J64"/>
    <mergeCell ref="A65:J67"/>
    <mergeCell ref="A63:J63"/>
    <mergeCell ref="A68:J82"/>
    <mergeCell ref="A104:E104"/>
    <mergeCell ref="F104:J104"/>
    <mergeCell ref="A105:J107"/>
    <mergeCell ref="A83:J83"/>
    <mergeCell ref="A88:J102"/>
    <mergeCell ref="A84:E84"/>
    <mergeCell ref="F84:J84"/>
    <mergeCell ref="F164:J164"/>
    <mergeCell ref="A165:J167"/>
    <mergeCell ref="A168:J182"/>
    <mergeCell ref="A124:E124"/>
    <mergeCell ref="F124:J124"/>
    <mergeCell ref="A125:J127"/>
    <mergeCell ref="A128:J142"/>
    <mergeCell ref="A143:J143"/>
    <mergeCell ref="A144:E144"/>
    <mergeCell ref="F144:J144"/>
    <mergeCell ref="A145:J147"/>
    <mergeCell ref="A148:J162"/>
    <mergeCell ref="A163:J163"/>
    <mergeCell ref="A164:E164"/>
  </mergeCells>
  <printOptions horizontalCentered="1"/>
  <pageMargins left="0.75" right="0.75" top="1" bottom="1" header="0.5" footer="0.5"/>
  <pageSetup scale="80" fitToWidth="0" fitToHeight="0" orientation="landscape" r:id="rId1"/>
  <headerFooter alignWithMargins="0">
    <oddHeader>&amp;LSY 2012-2013 21st CCLC Application&amp;C&amp;A&amp;R&amp;P of &amp;N</oddHeader>
  </headerFooter>
  <rowBreaks count="2" manualBreakCount="2">
    <brk id="43" max="9" man="1"/>
    <brk id="83"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88"/>
  <sheetViews>
    <sheetView zoomScaleNormal="100" workbookViewId="0">
      <selection activeCell="A10" sqref="A10:J44"/>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0" ht="12.75" customHeight="1" x14ac:dyDescent="0.2">
      <c r="A1" s="317" t="s">
        <v>106</v>
      </c>
      <c r="B1" s="318"/>
      <c r="C1" s="318"/>
      <c r="D1" s="318"/>
      <c r="E1" s="318"/>
      <c r="F1" s="318"/>
      <c r="G1" s="318"/>
      <c r="H1" s="318"/>
      <c r="I1" s="318"/>
      <c r="J1" s="319"/>
    </row>
    <row r="2" spans="1:10" ht="12.75" customHeight="1" x14ac:dyDescent="0.2">
      <c r="A2" s="320"/>
      <c r="B2" s="254"/>
      <c r="C2" s="254"/>
      <c r="D2" s="254"/>
      <c r="E2" s="254"/>
      <c r="F2" s="254"/>
      <c r="G2" s="254"/>
      <c r="H2" s="254"/>
      <c r="I2" s="254"/>
      <c r="J2" s="321"/>
    </row>
    <row r="3" spans="1:10" ht="12.75" customHeight="1" x14ac:dyDescent="0.2">
      <c r="A3" s="375" t="s">
        <v>221</v>
      </c>
      <c r="B3" s="376"/>
      <c r="C3" s="376"/>
      <c r="D3" s="376"/>
      <c r="E3" s="376"/>
      <c r="F3" s="376"/>
      <c r="G3" s="376"/>
      <c r="H3" s="376"/>
      <c r="I3" s="376"/>
      <c r="J3" s="377"/>
    </row>
    <row r="4" spans="1:10" ht="12.75" customHeight="1" x14ac:dyDescent="0.2">
      <c r="A4" s="378"/>
      <c r="B4" s="379"/>
      <c r="C4" s="379"/>
      <c r="D4" s="379"/>
      <c r="E4" s="379"/>
      <c r="F4" s="379"/>
      <c r="G4" s="379"/>
      <c r="H4" s="379"/>
      <c r="I4" s="379"/>
      <c r="J4" s="380"/>
    </row>
    <row r="5" spans="1:10" ht="12.75" customHeight="1" x14ac:dyDescent="0.2">
      <c r="A5" s="378"/>
      <c r="B5" s="379"/>
      <c r="C5" s="379"/>
      <c r="D5" s="379"/>
      <c r="E5" s="379"/>
      <c r="F5" s="379"/>
      <c r="G5" s="379"/>
      <c r="H5" s="379"/>
      <c r="I5" s="379"/>
      <c r="J5" s="380"/>
    </row>
    <row r="6" spans="1:10" ht="12.75" customHeight="1" x14ac:dyDescent="0.2">
      <c r="A6" s="378"/>
      <c r="B6" s="379"/>
      <c r="C6" s="379"/>
      <c r="D6" s="379"/>
      <c r="E6" s="379"/>
      <c r="F6" s="379"/>
      <c r="G6" s="379"/>
      <c r="H6" s="379"/>
      <c r="I6" s="379"/>
      <c r="J6" s="380"/>
    </row>
    <row r="7" spans="1:10" ht="12.75" customHeight="1" x14ac:dyDescent="0.2">
      <c r="A7" s="378"/>
      <c r="B7" s="379"/>
      <c r="C7" s="379"/>
      <c r="D7" s="379"/>
      <c r="E7" s="379"/>
      <c r="F7" s="379"/>
      <c r="G7" s="379"/>
      <c r="H7" s="379"/>
      <c r="I7" s="379"/>
      <c r="J7" s="380"/>
    </row>
    <row r="8" spans="1:10" ht="12.75" customHeight="1" x14ac:dyDescent="0.2">
      <c r="A8" s="378"/>
      <c r="B8" s="379"/>
      <c r="C8" s="379"/>
      <c r="D8" s="379"/>
      <c r="E8" s="379"/>
      <c r="F8" s="379"/>
      <c r="G8" s="379"/>
      <c r="H8" s="379"/>
      <c r="I8" s="379"/>
      <c r="J8" s="380"/>
    </row>
    <row r="9" spans="1:10" s="27" customFormat="1" ht="13.5" thickBot="1" x14ac:dyDescent="0.25">
      <c r="A9" s="46"/>
      <c r="B9" s="47"/>
      <c r="C9" s="48"/>
      <c r="D9" s="41"/>
      <c r="E9" s="41"/>
      <c r="F9" s="41"/>
      <c r="G9" s="41"/>
      <c r="H9" s="49"/>
      <c r="I9" s="48"/>
      <c r="J9" s="45"/>
    </row>
    <row r="10" spans="1:10" ht="12.75" customHeight="1" x14ac:dyDescent="0.2">
      <c r="A10" s="366" t="s">
        <v>295</v>
      </c>
      <c r="B10" s="367"/>
      <c r="C10" s="367"/>
      <c r="D10" s="367"/>
      <c r="E10" s="367"/>
      <c r="F10" s="367"/>
      <c r="G10" s="367"/>
      <c r="H10" s="367"/>
      <c r="I10" s="367"/>
      <c r="J10" s="368"/>
    </row>
    <row r="11" spans="1:10" ht="12.75" customHeight="1" x14ac:dyDescent="0.2">
      <c r="A11" s="267"/>
      <c r="B11" s="245"/>
      <c r="C11" s="245"/>
      <c r="D11" s="245"/>
      <c r="E11" s="245"/>
      <c r="F11" s="245"/>
      <c r="G11" s="245"/>
      <c r="H11" s="245"/>
      <c r="I11" s="245"/>
      <c r="J11" s="268"/>
    </row>
    <row r="12" spans="1:10" ht="12.75" customHeight="1" x14ac:dyDescent="0.2">
      <c r="A12" s="267"/>
      <c r="B12" s="245"/>
      <c r="C12" s="245"/>
      <c r="D12" s="245"/>
      <c r="E12" s="245"/>
      <c r="F12" s="245"/>
      <c r="G12" s="245"/>
      <c r="H12" s="245"/>
      <c r="I12" s="245"/>
      <c r="J12" s="268"/>
    </row>
    <row r="13" spans="1:10" ht="12.75" customHeight="1" x14ac:dyDescent="0.2">
      <c r="A13" s="267"/>
      <c r="B13" s="245"/>
      <c r="C13" s="245"/>
      <c r="D13" s="245"/>
      <c r="E13" s="245"/>
      <c r="F13" s="245"/>
      <c r="G13" s="245"/>
      <c r="H13" s="245"/>
      <c r="I13" s="245"/>
      <c r="J13" s="268"/>
    </row>
    <row r="14" spans="1:10" ht="12.75" customHeight="1" x14ac:dyDescent="0.2">
      <c r="A14" s="267"/>
      <c r="B14" s="245"/>
      <c r="C14" s="245"/>
      <c r="D14" s="245"/>
      <c r="E14" s="245"/>
      <c r="F14" s="245"/>
      <c r="G14" s="245"/>
      <c r="H14" s="245"/>
      <c r="I14" s="245"/>
      <c r="J14" s="268"/>
    </row>
    <row r="15" spans="1:10" ht="12.75" customHeight="1" x14ac:dyDescent="0.2">
      <c r="A15" s="267"/>
      <c r="B15" s="245"/>
      <c r="C15" s="245"/>
      <c r="D15" s="245"/>
      <c r="E15" s="245"/>
      <c r="F15" s="245"/>
      <c r="G15" s="245"/>
      <c r="H15" s="245"/>
      <c r="I15" s="245"/>
      <c r="J15" s="268"/>
    </row>
    <row r="16" spans="1:10" ht="12.75" customHeight="1" x14ac:dyDescent="0.2">
      <c r="A16" s="267"/>
      <c r="B16" s="245"/>
      <c r="C16" s="245"/>
      <c r="D16" s="245"/>
      <c r="E16" s="245"/>
      <c r="F16" s="245"/>
      <c r="G16" s="245"/>
      <c r="H16" s="245"/>
      <c r="I16" s="245"/>
      <c r="J16" s="268"/>
    </row>
    <row r="17" spans="1:10" ht="12.75" customHeight="1" x14ac:dyDescent="0.2">
      <c r="A17" s="267"/>
      <c r="B17" s="245"/>
      <c r="C17" s="245"/>
      <c r="D17" s="245"/>
      <c r="E17" s="245"/>
      <c r="F17" s="245"/>
      <c r="G17" s="245"/>
      <c r="H17" s="245"/>
      <c r="I17" s="245"/>
      <c r="J17" s="268"/>
    </row>
    <row r="18" spans="1:10" ht="12.75" customHeight="1" x14ac:dyDescent="0.2">
      <c r="A18" s="267"/>
      <c r="B18" s="245"/>
      <c r="C18" s="245"/>
      <c r="D18" s="245"/>
      <c r="E18" s="245"/>
      <c r="F18" s="245"/>
      <c r="G18" s="245"/>
      <c r="H18" s="245"/>
      <c r="I18" s="245"/>
      <c r="J18" s="268"/>
    </row>
    <row r="19" spans="1:10" ht="12.75" customHeight="1" x14ac:dyDescent="0.2">
      <c r="A19" s="267"/>
      <c r="B19" s="245"/>
      <c r="C19" s="245"/>
      <c r="D19" s="245"/>
      <c r="E19" s="245"/>
      <c r="F19" s="245"/>
      <c r="G19" s="245"/>
      <c r="H19" s="245"/>
      <c r="I19" s="245"/>
      <c r="J19" s="268"/>
    </row>
    <row r="20" spans="1:10" ht="12.75" customHeight="1" x14ac:dyDescent="0.2">
      <c r="A20" s="267"/>
      <c r="B20" s="245"/>
      <c r="C20" s="245"/>
      <c r="D20" s="245"/>
      <c r="E20" s="245"/>
      <c r="F20" s="245"/>
      <c r="G20" s="245"/>
      <c r="H20" s="245"/>
      <c r="I20" s="245"/>
      <c r="J20" s="268"/>
    </row>
    <row r="21" spans="1:10" ht="12.75" customHeight="1" x14ac:dyDescent="0.2">
      <c r="A21" s="267"/>
      <c r="B21" s="245"/>
      <c r="C21" s="245"/>
      <c r="D21" s="245"/>
      <c r="E21" s="245"/>
      <c r="F21" s="245"/>
      <c r="G21" s="245"/>
      <c r="H21" s="245"/>
      <c r="I21" s="245"/>
      <c r="J21" s="268"/>
    </row>
    <row r="22" spans="1:10" ht="12.75" customHeight="1" x14ac:dyDescent="0.2">
      <c r="A22" s="267"/>
      <c r="B22" s="245"/>
      <c r="C22" s="245"/>
      <c r="D22" s="245"/>
      <c r="E22" s="245"/>
      <c r="F22" s="245"/>
      <c r="G22" s="245"/>
      <c r="H22" s="245"/>
      <c r="I22" s="245"/>
      <c r="J22" s="268"/>
    </row>
    <row r="23" spans="1:10" ht="12.75" customHeight="1" x14ac:dyDescent="0.2">
      <c r="A23" s="267"/>
      <c r="B23" s="245"/>
      <c r="C23" s="245"/>
      <c r="D23" s="245"/>
      <c r="E23" s="245"/>
      <c r="F23" s="245"/>
      <c r="G23" s="245"/>
      <c r="H23" s="245"/>
      <c r="I23" s="245"/>
      <c r="J23" s="268"/>
    </row>
    <row r="24" spans="1:10" ht="12.75" customHeight="1" x14ac:dyDescent="0.2">
      <c r="A24" s="267"/>
      <c r="B24" s="245"/>
      <c r="C24" s="245"/>
      <c r="D24" s="245"/>
      <c r="E24" s="245"/>
      <c r="F24" s="245"/>
      <c r="G24" s="245"/>
      <c r="H24" s="245"/>
      <c r="I24" s="245"/>
      <c r="J24" s="268"/>
    </row>
    <row r="25" spans="1:10" ht="12.75" customHeight="1" x14ac:dyDescent="0.2">
      <c r="A25" s="267"/>
      <c r="B25" s="245"/>
      <c r="C25" s="245"/>
      <c r="D25" s="245"/>
      <c r="E25" s="245"/>
      <c r="F25" s="245"/>
      <c r="G25" s="245"/>
      <c r="H25" s="245"/>
      <c r="I25" s="245"/>
      <c r="J25" s="268"/>
    </row>
    <row r="26" spans="1:10" ht="12.75" customHeight="1" x14ac:dyDescent="0.2">
      <c r="A26" s="267"/>
      <c r="B26" s="245"/>
      <c r="C26" s="245"/>
      <c r="D26" s="245"/>
      <c r="E26" s="245"/>
      <c r="F26" s="245"/>
      <c r="G26" s="245"/>
      <c r="H26" s="245"/>
      <c r="I26" s="245"/>
      <c r="J26" s="268"/>
    </row>
    <row r="27" spans="1:10" ht="12.75" customHeight="1" x14ac:dyDescent="0.2">
      <c r="A27" s="267"/>
      <c r="B27" s="245"/>
      <c r="C27" s="245"/>
      <c r="D27" s="245"/>
      <c r="E27" s="245"/>
      <c r="F27" s="245"/>
      <c r="G27" s="245"/>
      <c r="H27" s="245"/>
      <c r="I27" s="245"/>
      <c r="J27" s="268"/>
    </row>
    <row r="28" spans="1:10" ht="12.75" customHeight="1" x14ac:dyDescent="0.2">
      <c r="A28" s="267"/>
      <c r="B28" s="245"/>
      <c r="C28" s="245"/>
      <c r="D28" s="245"/>
      <c r="E28" s="245"/>
      <c r="F28" s="245"/>
      <c r="G28" s="245"/>
      <c r="H28" s="245"/>
      <c r="I28" s="245"/>
      <c r="J28" s="268"/>
    </row>
    <row r="29" spans="1:10" ht="12.75" customHeight="1" x14ac:dyDescent="0.2">
      <c r="A29" s="267"/>
      <c r="B29" s="245"/>
      <c r="C29" s="245"/>
      <c r="D29" s="245"/>
      <c r="E29" s="245"/>
      <c r="F29" s="245"/>
      <c r="G29" s="245"/>
      <c r="H29" s="245"/>
      <c r="I29" s="245"/>
      <c r="J29" s="268"/>
    </row>
    <row r="30" spans="1:10" ht="12.75" customHeight="1" x14ac:dyDescent="0.2">
      <c r="A30" s="267"/>
      <c r="B30" s="245"/>
      <c r="C30" s="245"/>
      <c r="D30" s="245"/>
      <c r="E30" s="245"/>
      <c r="F30" s="245"/>
      <c r="G30" s="245"/>
      <c r="H30" s="245"/>
      <c r="I30" s="245"/>
      <c r="J30" s="268"/>
    </row>
    <row r="31" spans="1:10" ht="12.75" customHeight="1" x14ac:dyDescent="0.2">
      <c r="A31" s="267"/>
      <c r="B31" s="245"/>
      <c r="C31" s="245"/>
      <c r="D31" s="245"/>
      <c r="E31" s="245"/>
      <c r="F31" s="245"/>
      <c r="G31" s="245"/>
      <c r="H31" s="245"/>
      <c r="I31" s="245"/>
      <c r="J31" s="268"/>
    </row>
    <row r="32" spans="1:10" ht="12.75" customHeight="1" x14ac:dyDescent="0.2">
      <c r="A32" s="267"/>
      <c r="B32" s="245"/>
      <c r="C32" s="245"/>
      <c r="D32" s="245"/>
      <c r="E32" s="245"/>
      <c r="F32" s="245"/>
      <c r="G32" s="245"/>
      <c r="H32" s="245"/>
      <c r="I32" s="245"/>
      <c r="J32" s="268"/>
    </row>
    <row r="33" spans="1:10" ht="12.75" customHeight="1" x14ac:dyDescent="0.2">
      <c r="A33" s="267"/>
      <c r="B33" s="245"/>
      <c r="C33" s="245"/>
      <c r="D33" s="245"/>
      <c r="E33" s="245"/>
      <c r="F33" s="245"/>
      <c r="G33" s="245"/>
      <c r="H33" s="245"/>
      <c r="I33" s="245"/>
      <c r="J33" s="268"/>
    </row>
    <row r="34" spans="1:10" ht="12.75" customHeight="1" x14ac:dyDescent="0.2">
      <c r="A34" s="267"/>
      <c r="B34" s="245"/>
      <c r="C34" s="245"/>
      <c r="D34" s="245"/>
      <c r="E34" s="245"/>
      <c r="F34" s="245"/>
      <c r="G34" s="245"/>
      <c r="H34" s="245"/>
      <c r="I34" s="245"/>
      <c r="J34" s="268"/>
    </row>
    <row r="35" spans="1:10" ht="12.75" customHeight="1" x14ac:dyDescent="0.2">
      <c r="A35" s="267"/>
      <c r="B35" s="245"/>
      <c r="C35" s="245"/>
      <c r="D35" s="245"/>
      <c r="E35" s="245"/>
      <c r="F35" s="245"/>
      <c r="G35" s="245"/>
      <c r="H35" s="245"/>
      <c r="I35" s="245"/>
      <c r="J35" s="268"/>
    </row>
    <row r="36" spans="1:10" ht="12.75" customHeight="1" x14ac:dyDescent="0.2">
      <c r="A36" s="267"/>
      <c r="B36" s="245"/>
      <c r="C36" s="245"/>
      <c r="D36" s="245"/>
      <c r="E36" s="245"/>
      <c r="F36" s="245"/>
      <c r="G36" s="245"/>
      <c r="H36" s="245"/>
      <c r="I36" s="245"/>
      <c r="J36" s="268"/>
    </row>
    <row r="37" spans="1:10" ht="12.75" customHeight="1" x14ac:dyDescent="0.2">
      <c r="A37" s="267"/>
      <c r="B37" s="245"/>
      <c r="C37" s="245"/>
      <c r="D37" s="245"/>
      <c r="E37" s="245"/>
      <c r="F37" s="245"/>
      <c r="G37" s="245"/>
      <c r="H37" s="245"/>
      <c r="I37" s="245"/>
      <c r="J37" s="268"/>
    </row>
    <row r="38" spans="1:10" ht="12.75" customHeight="1" x14ac:dyDescent="0.2">
      <c r="A38" s="267"/>
      <c r="B38" s="245"/>
      <c r="C38" s="245"/>
      <c r="D38" s="245"/>
      <c r="E38" s="245"/>
      <c r="F38" s="245"/>
      <c r="G38" s="245"/>
      <c r="H38" s="245"/>
      <c r="I38" s="245"/>
      <c r="J38" s="268"/>
    </row>
    <row r="39" spans="1:10" ht="12.75" customHeight="1" x14ac:dyDescent="0.2">
      <c r="A39" s="267"/>
      <c r="B39" s="245"/>
      <c r="C39" s="245"/>
      <c r="D39" s="245"/>
      <c r="E39" s="245"/>
      <c r="F39" s="245"/>
      <c r="G39" s="245"/>
      <c r="H39" s="245"/>
      <c r="I39" s="245"/>
      <c r="J39" s="268"/>
    </row>
    <row r="40" spans="1:10" ht="12.75" customHeight="1" x14ac:dyDescent="0.2">
      <c r="A40" s="267"/>
      <c r="B40" s="245"/>
      <c r="C40" s="245"/>
      <c r="D40" s="245"/>
      <c r="E40" s="245"/>
      <c r="F40" s="245"/>
      <c r="G40" s="245"/>
      <c r="H40" s="245"/>
      <c r="I40" s="245"/>
      <c r="J40" s="268"/>
    </row>
    <row r="41" spans="1:10" ht="12.75" customHeight="1" x14ac:dyDescent="0.2">
      <c r="A41" s="267"/>
      <c r="B41" s="245"/>
      <c r="C41" s="245"/>
      <c r="D41" s="245"/>
      <c r="E41" s="245"/>
      <c r="F41" s="245"/>
      <c r="G41" s="245"/>
      <c r="H41" s="245"/>
      <c r="I41" s="245"/>
      <c r="J41" s="268"/>
    </row>
    <row r="42" spans="1:10" ht="12.75" customHeight="1" x14ac:dyDescent="0.2">
      <c r="A42" s="267"/>
      <c r="B42" s="245"/>
      <c r="C42" s="245"/>
      <c r="D42" s="245"/>
      <c r="E42" s="245"/>
      <c r="F42" s="245"/>
      <c r="G42" s="245"/>
      <c r="H42" s="245"/>
      <c r="I42" s="245"/>
      <c r="J42" s="268"/>
    </row>
    <row r="43" spans="1:10" ht="12.75" customHeight="1" x14ac:dyDescent="0.2">
      <c r="A43" s="267"/>
      <c r="B43" s="245"/>
      <c r="C43" s="245"/>
      <c r="D43" s="245"/>
      <c r="E43" s="245"/>
      <c r="F43" s="245"/>
      <c r="G43" s="245"/>
      <c r="H43" s="245"/>
      <c r="I43" s="245"/>
      <c r="J43" s="268"/>
    </row>
    <row r="44" spans="1:10" ht="12.75" customHeight="1" thickBot="1" x14ac:dyDescent="0.25">
      <c r="A44" s="269"/>
      <c r="B44" s="270"/>
      <c r="C44" s="270"/>
      <c r="D44" s="270"/>
      <c r="E44" s="270"/>
      <c r="F44" s="270"/>
      <c r="G44" s="270"/>
      <c r="H44" s="270"/>
      <c r="I44" s="270"/>
      <c r="J44" s="271"/>
    </row>
    <row r="45" spans="1:10" x14ac:dyDescent="0.2">
      <c r="A45" s="317" t="s">
        <v>107</v>
      </c>
      <c r="B45" s="318"/>
      <c r="C45" s="318"/>
      <c r="D45" s="318"/>
      <c r="E45" s="318"/>
      <c r="F45" s="318"/>
      <c r="G45" s="318"/>
      <c r="H45" s="318"/>
      <c r="I45" s="318"/>
      <c r="J45" s="319"/>
    </row>
    <row r="46" spans="1:10" ht="12.75" customHeight="1" x14ac:dyDescent="0.2">
      <c r="A46" s="357"/>
      <c r="B46" s="358"/>
      <c r="C46" s="358"/>
      <c r="D46" s="358"/>
      <c r="E46" s="358"/>
      <c r="F46" s="358"/>
      <c r="G46" s="358"/>
      <c r="H46" s="358"/>
      <c r="I46" s="358"/>
      <c r="J46" s="359"/>
    </row>
    <row r="47" spans="1:10" ht="12.75" customHeight="1" x14ac:dyDescent="0.2">
      <c r="A47" s="265" t="s">
        <v>284</v>
      </c>
      <c r="B47" s="242"/>
      <c r="C47" s="242"/>
      <c r="D47" s="242"/>
      <c r="E47" s="242"/>
      <c r="F47" s="242"/>
      <c r="G47" s="242"/>
      <c r="H47" s="242"/>
      <c r="I47" s="242"/>
      <c r="J47" s="266"/>
    </row>
    <row r="48" spans="1:10" ht="12.75" customHeight="1" x14ac:dyDescent="0.2">
      <c r="A48" s="267"/>
      <c r="B48" s="245"/>
      <c r="C48" s="245"/>
      <c r="D48" s="245"/>
      <c r="E48" s="245"/>
      <c r="F48" s="245"/>
      <c r="G48" s="245"/>
      <c r="H48" s="245"/>
      <c r="I48" s="245"/>
      <c r="J48" s="268"/>
    </row>
    <row r="49" spans="1:10" ht="12.75" customHeight="1" x14ac:dyDescent="0.2">
      <c r="A49" s="267"/>
      <c r="B49" s="245"/>
      <c r="C49" s="245"/>
      <c r="D49" s="245"/>
      <c r="E49" s="245"/>
      <c r="F49" s="245"/>
      <c r="G49" s="245"/>
      <c r="H49" s="245"/>
      <c r="I49" s="245"/>
      <c r="J49" s="268"/>
    </row>
    <row r="50" spans="1:10" ht="12.75" customHeight="1" x14ac:dyDescent="0.2">
      <c r="A50" s="267"/>
      <c r="B50" s="245"/>
      <c r="C50" s="245"/>
      <c r="D50" s="245"/>
      <c r="E50" s="245"/>
      <c r="F50" s="245"/>
      <c r="G50" s="245"/>
      <c r="H50" s="245"/>
      <c r="I50" s="245"/>
      <c r="J50" s="268"/>
    </row>
    <row r="51" spans="1:10" ht="12.75" customHeight="1" x14ac:dyDescent="0.2">
      <c r="A51" s="267"/>
      <c r="B51" s="245"/>
      <c r="C51" s="245"/>
      <c r="D51" s="245"/>
      <c r="E51" s="245"/>
      <c r="F51" s="245"/>
      <c r="G51" s="245"/>
      <c r="H51" s="245"/>
      <c r="I51" s="245"/>
      <c r="J51" s="268"/>
    </row>
    <row r="52" spans="1:10" ht="12.75" customHeight="1" x14ac:dyDescent="0.2">
      <c r="A52" s="267"/>
      <c r="B52" s="245"/>
      <c r="C52" s="245"/>
      <c r="D52" s="245"/>
      <c r="E52" s="245"/>
      <c r="F52" s="245"/>
      <c r="G52" s="245"/>
      <c r="H52" s="245"/>
      <c r="I52" s="245"/>
      <c r="J52" s="268"/>
    </row>
    <row r="53" spans="1:10" ht="12.75" customHeight="1" x14ac:dyDescent="0.2">
      <c r="A53" s="267"/>
      <c r="B53" s="245"/>
      <c r="C53" s="245"/>
      <c r="D53" s="245"/>
      <c r="E53" s="245"/>
      <c r="F53" s="245"/>
      <c r="G53" s="245"/>
      <c r="H53" s="245"/>
      <c r="I53" s="245"/>
      <c r="J53" s="268"/>
    </row>
    <row r="54" spans="1:10" ht="12.75" customHeight="1" x14ac:dyDescent="0.2">
      <c r="A54" s="267"/>
      <c r="B54" s="245"/>
      <c r="C54" s="245"/>
      <c r="D54" s="245"/>
      <c r="E54" s="245"/>
      <c r="F54" s="245"/>
      <c r="G54" s="245"/>
      <c r="H54" s="245"/>
      <c r="I54" s="245"/>
      <c r="J54" s="268"/>
    </row>
    <row r="55" spans="1:10" ht="12.75" customHeight="1" x14ac:dyDescent="0.2">
      <c r="A55" s="267"/>
      <c r="B55" s="245"/>
      <c r="C55" s="245"/>
      <c r="D55" s="245"/>
      <c r="E55" s="245"/>
      <c r="F55" s="245"/>
      <c r="G55" s="245"/>
      <c r="H55" s="245"/>
      <c r="I55" s="245"/>
      <c r="J55" s="268"/>
    </row>
    <row r="56" spans="1:10" ht="12.75" customHeight="1" x14ac:dyDescent="0.2">
      <c r="A56" s="267"/>
      <c r="B56" s="245"/>
      <c r="C56" s="245"/>
      <c r="D56" s="245"/>
      <c r="E56" s="245"/>
      <c r="F56" s="245"/>
      <c r="G56" s="245"/>
      <c r="H56" s="245"/>
      <c r="I56" s="245"/>
      <c r="J56" s="268"/>
    </row>
    <row r="57" spans="1:10" ht="12.75" customHeight="1" x14ac:dyDescent="0.2">
      <c r="A57" s="267"/>
      <c r="B57" s="245"/>
      <c r="C57" s="245"/>
      <c r="D57" s="245"/>
      <c r="E57" s="245"/>
      <c r="F57" s="245"/>
      <c r="G57" s="245"/>
      <c r="H57" s="245"/>
      <c r="I57" s="245"/>
      <c r="J57" s="268"/>
    </row>
    <row r="58" spans="1:10" ht="12.75" customHeight="1" x14ac:dyDescent="0.2">
      <c r="A58" s="267"/>
      <c r="B58" s="245"/>
      <c r="C58" s="245"/>
      <c r="D58" s="245"/>
      <c r="E58" s="245"/>
      <c r="F58" s="245"/>
      <c r="G58" s="245"/>
      <c r="H58" s="245"/>
      <c r="I58" s="245"/>
      <c r="J58" s="268"/>
    </row>
    <row r="59" spans="1:10" ht="12.75" customHeight="1" x14ac:dyDescent="0.2">
      <c r="A59" s="267"/>
      <c r="B59" s="245"/>
      <c r="C59" s="245"/>
      <c r="D59" s="245"/>
      <c r="E59" s="245"/>
      <c r="F59" s="245"/>
      <c r="G59" s="245"/>
      <c r="H59" s="245"/>
      <c r="I59" s="245"/>
      <c r="J59" s="268"/>
    </row>
    <row r="60" spans="1:10" ht="12.75" customHeight="1" x14ac:dyDescent="0.2">
      <c r="A60" s="267"/>
      <c r="B60" s="245"/>
      <c r="C60" s="245"/>
      <c r="D60" s="245"/>
      <c r="E60" s="245"/>
      <c r="F60" s="245"/>
      <c r="G60" s="245"/>
      <c r="H60" s="245"/>
      <c r="I60" s="245"/>
      <c r="J60" s="268"/>
    </row>
    <row r="61" spans="1:10" ht="12.75" customHeight="1" x14ac:dyDescent="0.2">
      <c r="A61" s="267"/>
      <c r="B61" s="245"/>
      <c r="C61" s="245"/>
      <c r="D61" s="245"/>
      <c r="E61" s="245"/>
      <c r="F61" s="245"/>
      <c r="G61" s="245"/>
      <c r="H61" s="245"/>
      <c r="I61" s="245"/>
      <c r="J61" s="268"/>
    </row>
    <row r="62" spans="1:10" ht="12.75" customHeight="1" x14ac:dyDescent="0.2">
      <c r="A62" s="267"/>
      <c r="B62" s="245"/>
      <c r="C62" s="245"/>
      <c r="D62" s="245"/>
      <c r="E62" s="245"/>
      <c r="F62" s="245"/>
      <c r="G62" s="245"/>
      <c r="H62" s="245"/>
      <c r="I62" s="245"/>
      <c r="J62" s="268"/>
    </row>
    <row r="63" spans="1:10" ht="12.75" customHeight="1" x14ac:dyDescent="0.2">
      <c r="A63" s="267"/>
      <c r="B63" s="245"/>
      <c r="C63" s="245"/>
      <c r="D63" s="245"/>
      <c r="E63" s="245"/>
      <c r="F63" s="245"/>
      <c r="G63" s="245"/>
      <c r="H63" s="245"/>
      <c r="I63" s="245"/>
      <c r="J63" s="268"/>
    </row>
    <row r="64" spans="1:10" ht="12.75" customHeight="1" x14ac:dyDescent="0.2">
      <c r="A64" s="267"/>
      <c r="B64" s="245"/>
      <c r="C64" s="245"/>
      <c r="D64" s="245"/>
      <c r="E64" s="245"/>
      <c r="F64" s="245"/>
      <c r="G64" s="245"/>
      <c r="H64" s="245"/>
      <c r="I64" s="245"/>
      <c r="J64" s="268"/>
    </row>
    <row r="65" spans="1:10" ht="12.75" customHeight="1" x14ac:dyDescent="0.2">
      <c r="A65" s="267"/>
      <c r="B65" s="245"/>
      <c r="C65" s="245"/>
      <c r="D65" s="245"/>
      <c r="E65" s="245"/>
      <c r="F65" s="245"/>
      <c r="G65" s="245"/>
      <c r="H65" s="245"/>
      <c r="I65" s="245"/>
      <c r="J65" s="268"/>
    </row>
    <row r="66" spans="1:10" ht="12.75" customHeight="1" x14ac:dyDescent="0.2">
      <c r="A66" s="267"/>
      <c r="B66" s="245"/>
      <c r="C66" s="245"/>
      <c r="D66" s="245"/>
      <c r="E66" s="245"/>
      <c r="F66" s="245"/>
      <c r="G66" s="245"/>
      <c r="H66" s="245"/>
      <c r="I66" s="245"/>
      <c r="J66" s="268"/>
    </row>
    <row r="67" spans="1:10" ht="12.75" customHeight="1" x14ac:dyDescent="0.2">
      <c r="A67" s="267"/>
      <c r="B67" s="245"/>
      <c r="C67" s="245"/>
      <c r="D67" s="245"/>
      <c r="E67" s="245"/>
      <c r="F67" s="245"/>
      <c r="G67" s="245"/>
      <c r="H67" s="245"/>
      <c r="I67" s="245"/>
      <c r="J67" s="268"/>
    </row>
    <row r="68" spans="1:10" ht="12.75" customHeight="1" x14ac:dyDescent="0.2">
      <c r="A68" s="267"/>
      <c r="B68" s="245"/>
      <c r="C68" s="245"/>
      <c r="D68" s="245"/>
      <c r="E68" s="245"/>
      <c r="F68" s="245"/>
      <c r="G68" s="245"/>
      <c r="H68" s="245"/>
      <c r="I68" s="245"/>
      <c r="J68" s="268"/>
    </row>
    <row r="69" spans="1:10" ht="12.75" customHeight="1" x14ac:dyDescent="0.2">
      <c r="A69" s="267"/>
      <c r="B69" s="245"/>
      <c r="C69" s="245"/>
      <c r="D69" s="245"/>
      <c r="E69" s="245"/>
      <c r="F69" s="245"/>
      <c r="G69" s="245"/>
      <c r="H69" s="245"/>
      <c r="I69" s="245"/>
      <c r="J69" s="268"/>
    </row>
    <row r="70" spans="1:10" ht="12.75" customHeight="1" x14ac:dyDescent="0.2">
      <c r="A70" s="267"/>
      <c r="B70" s="245"/>
      <c r="C70" s="245"/>
      <c r="D70" s="245"/>
      <c r="E70" s="245"/>
      <c r="F70" s="245"/>
      <c r="G70" s="245"/>
      <c r="H70" s="245"/>
      <c r="I70" s="245"/>
      <c r="J70" s="268"/>
    </row>
    <row r="71" spans="1:10" ht="12.75" customHeight="1" x14ac:dyDescent="0.2">
      <c r="A71" s="267"/>
      <c r="B71" s="245"/>
      <c r="C71" s="245"/>
      <c r="D71" s="245"/>
      <c r="E71" s="245"/>
      <c r="F71" s="245"/>
      <c r="G71" s="245"/>
      <c r="H71" s="245"/>
      <c r="I71" s="245"/>
      <c r="J71" s="268"/>
    </row>
    <row r="72" spans="1:10" ht="12.75" customHeight="1" x14ac:dyDescent="0.2">
      <c r="A72" s="267"/>
      <c r="B72" s="245"/>
      <c r="C72" s="245"/>
      <c r="D72" s="245"/>
      <c r="E72" s="245"/>
      <c r="F72" s="245"/>
      <c r="G72" s="245"/>
      <c r="H72" s="245"/>
      <c r="I72" s="245"/>
      <c r="J72" s="268"/>
    </row>
    <row r="73" spans="1:10" ht="12.75" customHeight="1" x14ac:dyDescent="0.2">
      <c r="A73" s="267"/>
      <c r="B73" s="245"/>
      <c r="C73" s="245"/>
      <c r="D73" s="245"/>
      <c r="E73" s="245"/>
      <c r="F73" s="245"/>
      <c r="G73" s="245"/>
      <c r="H73" s="245"/>
      <c r="I73" s="245"/>
      <c r="J73" s="268"/>
    </row>
    <row r="74" spans="1:10" ht="12.75" customHeight="1" x14ac:dyDescent="0.2">
      <c r="A74" s="267"/>
      <c r="B74" s="245"/>
      <c r="C74" s="245"/>
      <c r="D74" s="245"/>
      <c r="E74" s="245"/>
      <c r="F74" s="245"/>
      <c r="G74" s="245"/>
      <c r="H74" s="245"/>
      <c r="I74" s="245"/>
      <c r="J74" s="268"/>
    </row>
    <row r="75" spans="1:10" ht="12.75" customHeight="1" x14ac:dyDescent="0.2">
      <c r="A75" s="267"/>
      <c r="B75" s="245"/>
      <c r="C75" s="245"/>
      <c r="D75" s="245"/>
      <c r="E75" s="245"/>
      <c r="F75" s="245"/>
      <c r="G75" s="245"/>
      <c r="H75" s="245"/>
      <c r="I75" s="245"/>
      <c r="J75" s="268"/>
    </row>
    <row r="76" spans="1:10" ht="12.75" customHeight="1" x14ac:dyDescent="0.2">
      <c r="A76" s="267"/>
      <c r="B76" s="245"/>
      <c r="C76" s="245"/>
      <c r="D76" s="245"/>
      <c r="E76" s="245"/>
      <c r="F76" s="245"/>
      <c r="G76" s="245"/>
      <c r="H76" s="245"/>
      <c r="I76" s="245"/>
      <c r="J76" s="268"/>
    </row>
    <row r="77" spans="1:10" ht="12.75" customHeight="1" x14ac:dyDescent="0.2">
      <c r="A77" s="267"/>
      <c r="B77" s="245"/>
      <c r="C77" s="245"/>
      <c r="D77" s="245"/>
      <c r="E77" s="245"/>
      <c r="F77" s="245"/>
      <c r="G77" s="245"/>
      <c r="H77" s="245"/>
      <c r="I77" s="245"/>
      <c r="J77" s="268"/>
    </row>
    <row r="78" spans="1:10" ht="12.75" customHeight="1" x14ac:dyDescent="0.2">
      <c r="A78" s="267"/>
      <c r="B78" s="245"/>
      <c r="C78" s="245"/>
      <c r="D78" s="245"/>
      <c r="E78" s="245"/>
      <c r="F78" s="245"/>
      <c r="G78" s="245"/>
      <c r="H78" s="245"/>
      <c r="I78" s="245"/>
      <c r="J78" s="268"/>
    </row>
    <row r="79" spans="1:10" ht="12.75" customHeight="1" x14ac:dyDescent="0.2">
      <c r="A79" s="267"/>
      <c r="B79" s="245"/>
      <c r="C79" s="245"/>
      <c r="D79" s="245"/>
      <c r="E79" s="245"/>
      <c r="F79" s="245"/>
      <c r="G79" s="245"/>
      <c r="H79" s="245"/>
      <c r="I79" s="245"/>
      <c r="J79" s="268"/>
    </row>
    <row r="80" spans="1:10" ht="12.75" customHeight="1" x14ac:dyDescent="0.2">
      <c r="A80" s="267"/>
      <c r="B80" s="245"/>
      <c r="C80" s="245"/>
      <c r="D80" s="245"/>
      <c r="E80" s="245"/>
      <c r="F80" s="245"/>
      <c r="G80" s="245"/>
      <c r="H80" s="245"/>
      <c r="I80" s="245"/>
      <c r="J80" s="268"/>
    </row>
    <row r="81" spans="1:10" ht="12.75" customHeight="1" x14ac:dyDescent="0.2">
      <c r="A81" s="267"/>
      <c r="B81" s="245"/>
      <c r="C81" s="245"/>
      <c r="D81" s="245"/>
      <c r="E81" s="245"/>
      <c r="F81" s="245"/>
      <c r="G81" s="245"/>
      <c r="H81" s="245"/>
      <c r="I81" s="245"/>
      <c r="J81" s="268"/>
    </row>
    <row r="82" spans="1:10" ht="12.75" customHeight="1" x14ac:dyDescent="0.2">
      <c r="A82" s="267"/>
      <c r="B82" s="245"/>
      <c r="C82" s="245"/>
      <c r="D82" s="245"/>
      <c r="E82" s="245"/>
      <c r="F82" s="245"/>
      <c r="G82" s="245"/>
      <c r="H82" s="245"/>
      <c r="I82" s="245"/>
      <c r="J82" s="268"/>
    </row>
    <row r="83" spans="1:10" ht="12.75" customHeight="1" x14ac:dyDescent="0.2">
      <c r="A83" s="267"/>
      <c r="B83" s="245"/>
      <c r="C83" s="245"/>
      <c r="D83" s="245"/>
      <c r="E83" s="245"/>
      <c r="F83" s="245"/>
      <c r="G83" s="245"/>
      <c r="H83" s="245"/>
      <c r="I83" s="245"/>
      <c r="J83" s="268"/>
    </row>
    <row r="84" spans="1:10" ht="12.75" customHeight="1" x14ac:dyDescent="0.2">
      <c r="A84" s="267"/>
      <c r="B84" s="245"/>
      <c r="C84" s="245"/>
      <c r="D84" s="245"/>
      <c r="E84" s="245"/>
      <c r="F84" s="245"/>
      <c r="G84" s="245"/>
      <c r="H84" s="245"/>
      <c r="I84" s="245"/>
      <c r="J84" s="268"/>
    </row>
    <row r="85" spans="1:10" ht="12.75" customHeight="1" x14ac:dyDescent="0.2">
      <c r="A85" s="267"/>
      <c r="B85" s="245"/>
      <c r="C85" s="245"/>
      <c r="D85" s="245"/>
      <c r="E85" s="245"/>
      <c r="F85" s="245"/>
      <c r="G85" s="245"/>
      <c r="H85" s="245"/>
      <c r="I85" s="245"/>
      <c r="J85" s="268"/>
    </row>
    <row r="86" spans="1:10" ht="12.75" customHeight="1" x14ac:dyDescent="0.2">
      <c r="A86" s="267"/>
      <c r="B86" s="245"/>
      <c r="C86" s="245"/>
      <c r="D86" s="245"/>
      <c r="E86" s="245"/>
      <c r="F86" s="245"/>
      <c r="G86" s="245"/>
      <c r="H86" s="245"/>
      <c r="I86" s="245"/>
      <c r="J86" s="268"/>
    </row>
    <row r="87" spans="1:10" ht="12.75" customHeight="1" x14ac:dyDescent="0.2">
      <c r="A87" s="267"/>
      <c r="B87" s="245"/>
      <c r="C87" s="245"/>
      <c r="D87" s="245"/>
      <c r="E87" s="245"/>
      <c r="F87" s="245"/>
      <c r="G87" s="245"/>
      <c r="H87" s="245"/>
      <c r="I87" s="245"/>
      <c r="J87" s="268"/>
    </row>
    <row r="88" spans="1:10" ht="12.75" customHeight="1" thickBot="1" x14ac:dyDescent="0.25">
      <c r="A88" s="269"/>
      <c r="B88" s="270"/>
      <c r="C88" s="270"/>
      <c r="D88" s="270"/>
      <c r="E88" s="270"/>
      <c r="F88" s="270"/>
      <c r="G88" s="270"/>
      <c r="H88" s="270"/>
      <c r="I88" s="270"/>
      <c r="J88" s="271"/>
    </row>
  </sheetData>
  <sheetProtection password="BE25" sheet="1" objects="1" scenarios="1" formatRows="0" selectLockedCells="1"/>
  <mergeCells count="5">
    <mergeCell ref="A1:J2"/>
    <mergeCell ref="A3:J8"/>
    <mergeCell ref="A10:J44"/>
    <mergeCell ref="A45:J46"/>
    <mergeCell ref="A47:J88"/>
  </mergeCells>
  <printOptions horizontalCentered="1"/>
  <pageMargins left="0.75" right="0.75" top="1" bottom="1" header="0.5" footer="0.5"/>
  <pageSetup scale="80" fitToWidth="0" fitToHeight="0" orientation="landscape" r:id="rId1"/>
  <headerFooter alignWithMargins="0">
    <oddHeader>&amp;LSY 2012-2013 21st CCLC Application&amp;C&amp;A&amp;R&amp;P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88"/>
  <sheetViews>
    <sheetView zoomScaleNormal="100" workbookViewId="0">
      <selection activeCell="A47" sqref="A47:J88"/>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0" ht="12.75" customHeight="1" x14ac:dyDescent="0.2">
      <c r="A1" s="317" t="s">
        <v>108</v>
      </c>
      <c r="B1" s="318"/>
      <c r="C1" s="318"/>
      <c r="D1" s="318"/>
      <c r="E1" s="318"/>
      <c r="F1" s="318"/>
      <c r="G1" s="318"/>
      <c r="H1" s="318"/>
      <c r="I1" s="318"/>
      <c r="J1" s="319"/>
    </row>
    <row r="2" spans="1:10" ht="12.75" customHeight="1" x14ac:dyDescent="0.2">
      <c r="A2" s="320"/>
      <c r="B2" s="254"/>
      <c r="C2" s="254"/>
      <c r="D2" s="254"/>
      <c r="E2" s="254"/>
      <c r="F2" s="254"/>
      <c r="G2" s="254"/>
      <c r="H2" s="254"/>
      <c r="I2" s="254"/>
      <c r="J2" s="321"/>
    </row>
    <row r="3" spans="1:10" ht="12.75" customHeight="1" x14ac:dyDescent="0.2">
      <c r="A3" s="375" t="s">
        <v>222</v>
      </c>
      <c r="B3" s="376"/>
      <c r="C3" s="376"/>
      <c r="D3" s="376"/>
      <c r="E3" s="376"/>
      <c r="F3" s="376"/>
      <c r="G3" s="376"/>
      <c r="H3" s="376"/>
      <c r="I3" s="376"/>
      <c r="J3" s="377"/>
    </row>
    <row r="4" spans="1:10" ht="12.75" customHeight="1" x14ac:dyDescent="0.2">
      <c r="A4" s="378"/>
      <c r="B4" s="379"/>
      <c r="C4" s="379"/>
      <c r="D4" s="379"/>
      <c r="E4" s="379"/>
      <c r="F4" s="379"/>
      <c r="G4" s="379"/>
      <c r="H4" s="379"/>
      <c r="I4" s="379"/>
      <c r="J4" s="380"/>
    </row>
    <row r="5" spans="1:10" ht="12.75" customHeight="1" x14ac:dyDescent="0.2">
      <c r="A5" s="378"/>
      <c r="B5" s="379"/>
      <c r="C5" s="379"/>
      <c r="D5" s="379"/>
      <c r="E5" s="379"/>
      <c r="F5" s="379"/>
      <c r="G5" s="379"/>
      <c r="H5" s="379"/>
      <c r="I5" s="379"/>
      <c r="J5" s="380"/>
    </row>
    <row r="6" spans="1:10" ht="12.75" customHeight="1" x14ac:dyDescent="0.2">
      <c r="A6" s="378"/>
      <c r="B6" s="379"/>
      <c r="C6" s="379"/>
      <c r="D6" s="379"/>
      <c r="E6" s="379"/>
      <c r="F6" s="379"/>
      <c r="G6" s="379"/>
      <c r="H6" s="379"/>
      <c r="I6" s="379"/>
      <c r="J6" s="380"/>
    </row>
    <row r="7" spans="1:10" ht="12.75" customHeight="1" x14ac:dyDescent="0.2">
      <c r="A7" s="378"/>
      <c r="B7" s="379"/>
      <c r="C7" s="379"/>
      <c r="D7" s="379"/>
      <c r="E7" s="379"/>
      <c r="F7" s="379"/>
      <c r="G7" s="379"/>
      <c r="H7" s="379"/>
      <c r="I7" s="379"/>
      <c r="J7" s="380"/>
    </row>
    <row r="8" spans="1:10" ht="12.75" customHeight="1" x14ac:dyDescent="0.2">
      <c r="A8" s="378"/>
      <c r="B8" s="379"/>
      <c r="C8" s="379"/>
      <c r="D8" s="379"/>
      <c r="E8" s="379"/>
      <c r="F8" s="379"/>
      <c r="G8" s="379"/>
      <c r="H8" s="379"/>
      <c r="I8" s="379"/>
      <c r="J8" s="380"/>
    </row>
    <row r="9" spans="1:10" ht="12.75" customHeight="1" x14ac:dyDescent="0.2">
      <c r="A9" s="378"/>
      <c r="B9" s="379"/>
      <c r="C9" s="379"/>
      <c r="D9" s="379"/>
      <c r="E9" s="379"/>
      <c r="F9" s="379"/>
      <c r="G9" s="379"/>
      <c r="H9" s="379"/>
      <c r="I9" s="379"/>
      <c r="J9" s="380"/>
    </row>
    <row r="10" spans="1:10" ht="12.75" customHeight="1" x14ac:dyDescent="0.2">
      <c r="A10" s="378"/>
      <c r="B10" s="379"/>
      <c r="C10" s="379"/>
      <c r="D10" s="379"/>
      <c r="E10" s="379"/>
      <c r="F10" s="379"/>
      <c r="G10" s="379"/>
      <c r="H10" s="379"/>
      <c r="I10" s="379"/>
      <c r="J10" s="380"/>
    </row>
    <row r="11" spans="1:10" ht="12.75" customHeight="1" x14ac:dyDescent="0.2">
      <c r="A11" s="378"/>
      <c r="B11" s="379"/>
      <c r="C11" s="379"/>
      <c r="D11" s="379"/>
      <c r="E11" s="379"/>
      <c r="F11" s="379"/>
      <c r="G11" s="379"/>
      <c r="H11" s="379"/>
      <c r="I11" s="379"/>
      <c r="J11" s="380"/>
    </row>
    <row r="12" spans="1:10" ht="12.75" customHeight="1" x14ac:dyDescent="0.2">
      <c r="A12" s="378"/>
      <c r="B12" s="379"/>
      <c r="C12" s="379"/>
      <c r="D12" s="379"/>
      <c r="E12" s="379"/>
      <c r="F12" s="379"/>
      <c r="G12" s="379"/>
      <c r="H12" s="379"/>
      <c r="I12" s="379"/>
      <c r="J12" s="380"/>
    </row>
    <row r="13" spans="1:10" ht="12.75" customHeight="1" x14ac:dyDescent="0.2">
      <c r="A13" s="378"/>
      <c r="B13" s="379"/>
      <c r="C13" s="379"/>
      <c r="D13" s="379"/>
      <c r="E13" s="379"/>
      <c r="F13" s="379"/>
      <c r="G13" s="379"/>
      <c r="H13" s="379"/>
      <c r="I13" s="379"/>
      <c r="J13" s="380"/>
    </row>
    <row r="14" spans="1:10" ht="12.75" customHeight="1" x14ac:dyDescent="0.2">
      <c r="A14" s="378"/>
      <c r="B14" s="379"/>
      <c r="C14" s="379"/>
      <c r="D14" s="379"/>
      <c r="E14" s="379"/>
      <c r="F14" s="379"/>
      <c r="G14" s="379"/>
      <c r="H14" s="379"/>
      <c r="I14" s="379"/>
      <c r="J14" s="380"/>
    </row>
    <row r="15" spans="1:10" ht="12.75" customHeight="1" x14ac:dyDescent="0.2">
      <c r="A15" s="378"/>
      <c r="B15" s="379"/>
      <c r="C15" s="379"/>
      <c r="D15" s="379"/>
      <c r="E15" s="379"/>
      <c r="F15" s="379"/>
      <c r="G15" s="379"/>
      <c r="H15" s="379"/>
      <c r="I15" s="379"/>
      <c r="J15" s="380"/>
    </row>
    <row r="16" spans="1:10" ht="12.75" customHeight="1" x14ac:dyDescent="0.2">
      <c r="A16" s="378"/>
      <c r="B16" s="379"/>
      <c r="C16" s="379"/>
      <c r="D16" s="379"/>
      <c r="E16" s="379"/>
      <c r="F16" s="379"/>
      <c r="G16" s="379"/>
      <c r="H16" s="379"/>
      <c r="I16" s="379"/>
      <c r="J16" s="380"/>
    </row>
    <row r="17" spans="1:10" ht="12.75" customHeight="1" x14ac:dyDescent="0.2">
      <c r="A17" s="378"/>
      <c r="B17" s="379"/>
      <c r="C17" s="379"/>
      <c r="D17" s="379"/>
      <c r="E17" s="379"/>
      <c r="F17" s="379"/>
      <c r="G17" s="379"/>
      <c r="H17" s="379"/>
      <c r="I17" s="379"/>
      <c r="J17" s="380"/>
    </row>
    <row r="18" spans="1:10" ht="12.75" customHeight="1" x14ac:dyDescent="0.2">
      <c r="A18" s="378"/>
      <c r="B18" s="379"/>
      <c r="C18" s="379"/>
      <c r="D18" s="379"/>
      <c r="E18" s="379"/>
      <c r="F18" s="379"/>
      <c r="G18" s="379"/>
      <c r="H18" s="379"/>
      <c r="I18" s="379"/>
      <c r="J18" s="380"/>
    </row>
    <row r="19" spans="1:10" s="27" customFormat="1" ht="13.5" thickBot="1" x14ac:dyDescent="0.25">
      <c r="A19" s="46"/>
      <c r="B19" s="47"/>
      <c r="C19" s="48"/>
      <c r="D19" s="41"/>
      <c r="E19" s="41"/>
      <c r="F19" s="41"/>
      <c r="G19" s="41"/>
      <c r="H19" s="49"/>
      <c r="I19" s="48"/>
      <c r="J19" s="45"/>
    </row>
    <row r="20" spans="1:10" ht="12.75" customHeight="1" x14ac:dyDescent="0.2">
      <c r="A20" s="366" t="s">
        <v>297</v>
      </c>
      <c r="B20" s="367"/>
      <c r="C20" s="367"/>
      <c r="D20" s="367"/>
      <c r="E20" s="367"/>
      <c r="F20" s="367"/>
      <c r="G20" s="367"/>
      <c r="H20" s="367"/>
      <c r="I20" s="367"/>
      <c r="J20" s="368"/>
    </row>
    <row r="21" spans="1:10" ht="12.75" customHeight="1" x14ac:dyDescent="0.2">
      <c r="A21" s="267"/>
      <c r="B21" s="245"/>
      <c r="C21" s="245"/>
      <c r="D21" s="245"/>
      <c r="E21" s="245"/>
      <c r="F21" s="245"/>
      <c r="G21" s="245"/>
      <c r="H21" s="245"/>
      <c r="I21" s="245"/>
      <c r="J21" s="268"/>
    </row>
    <row r="22" spans="1:10" ht="12.75" customHeight="1" x14ac:dyDescent="0.2">
      <c r="A22" s="267"/>
      <c r="B22" s="245"/>
      <c r="C22" s="245"/>
      <c r="D22" s="245"/>
      <c r="E22" s="245"/>
      <c r="F22" s="245"/>
      <c r="G22" s="245"/>
      <c r="H22" s="245"/>
      <c r="I22" s="245"/>
      <c r="J22" s="268"/>
    </row>
    <row r="23" spans="1:10" ht="12.75" customHeight="1" x14ac:dyDescent="0.2">
      <c r="A23" s="267"/>
      <c r="B23" s="245"/>
      <c r="C23" s="245"/>
      <c r="D23" s="245"/>
      <c r="E23" s="245"/>
      <c r="F23" s="245"/>
      <c r="G23" s="245"/>
      <c r="H23" s="245"/>
      <c r="I23" s="245"/>
      <c r="J23" s="268"/>
    </row>
    <row r="24" spans="1:10" ht="12.75" customHeight="1" x14ac:dyDescent="0.2">
      <c r="A24" s="267"/>
      <c r="B24" s="245"/>
      <c r="C24" s="245"/>
      <c r="D24" s="245"/>
      <c r="E24" s="245"/>
      <c r="F24" s="245"/>
      <c r="G24" s="245"/>
      <c r="H24" s="245"/>
      <c r="I24" s="245"/>
      <c r="J24" s="268"/>
    </row>
    <row r="25" spans="1:10" ht="12.75" customHeight="1" x14ac:dyDescent="0.2">
      <c r="A25" s="267"/>
      <c r="B25" s="245"/>
      <c r="C25" s="245"/>
      <c r="D25" s="245"/>
      <c r="E25" s="245"/>
      <c r="F25" s="245"/>
      <c r="G25" s="245"/>
      <c r="H25" s="245"/>
      <c r="I25" s="245"/>
      <c r="J25" s="268"/>
    </row>
    <row r="26" spans="1:10" ht="12.75" customHeight="1" x14ac:dyDescent="0.2">
      <c r="A26" s="267"/>
      <c r="B26" s="245"/>
      <c r="C26" s="245"/>
      <c r="D26" s="245"/>
      <c r="E26" s="245"/>
      <c r="F26" s="245"/>
      <c r="G26" s="245"/>
      <c r="H26" s="245"/>
      <c r="I26" s="245"/>
      <c r="J26" s="268"/>
    </row>
    <row r="27" spans="1:10" ht="12.75" customHeight="1" x14ac:dyDescent="0.2">
      <c r="A27" s="267"/>
      <c r="B27" s="245"/>
      <c r="C27" s="245"/>
      <c r="D27" s="245"/>
      <c r="E27" s="245"/>
      <c r="F27" s="245"/>
      <c r="G27" s="245"/>
      <c r="H27" s="245"/>
      <c r="I27" s="245"/>
      <c r="J27" s="268"/>
    </row>
    <row r="28" spans="1:10" ht="12.75" customHeight="1" x14ac:dyDescent="0.2">
      <c r="A28" s="267"/>
      <c r="B28" s="245"/>
      <c r="C28" s="245"/>
      <c r="D28" s="245"/>
      <c r="E28" s="245"/>
      <c r="F28" s="245"/>
      <c r="G28" s="245"/>
      <c r="H28" s="245"/>
      <c r="I28" s="245"/>
      <c r="J28" s="268"/>
    </row>
    <row r="29" spans="1:10" ht="12.75" customHeight="1" x14ac:dyDescent="0.2">
      <c r="A29" s="267"/>
      <c r="B29" s="245"/>
      <c r="C29" s="245"/>
      <c r="D29" s="245"/>
      <c r="E29" s="245"/>
      <c r="F29" s="245"/>
      <c r="G29" s="245"/>
      <c r="H29" s="245"/>
      <c r="I29" s="245"/>
      <c r="J29" s="268"/>
    </row>
    <row r="30" spans="1:10" ht="12.75" customHeight="1" x14ac:dyDescent="0.2">
      <c r="A30" s="267"/>
      <c r="B30" s="245"/>
      <c r="C30" s="245"/>
      <c r="D30" s="245"/>
      <c r="E30" s="245"/>
      <c r="F30" s="245"/>
      <c r="G30" s="245"/>
      <c r="H30" s="245"/>
      <c r="I30" s="245"/>
      <c r="J30" s="268"/>
    </row>
    <row r="31" spans="1:10" ht="12.75" customHeight="1" x14ac:dyDescent="0.2">
      <c r="A31" s="267"/>
      <c r="B31" s="245"/>
      <c r="C31" s="245"/>
      <c r="D31" s="245"/>
      <c r="E31" s="245"/>
      <c r="F31" s="245"/>
      <c r="G31" s="245"/>
      <c r="H31" s="245"/>
      <c r="I31" s="245"/>
      <c r="J31" s="268"/>
    </row>
    <row r="32" spans="1:10" ht="12.75" customHeight="1" x14ac:dyDescent="0.2">
      <c r="A32" s="267"/>
      <c r="B32" s="245"/>
      <c r="C32" s="245"/>
      <c r="D32" s="245"/>
      <c r="E32" s="245"/>
      <c r="F32" s="245"/>
      <c r="G32" s="245"/>
      <c r="H32" s="245"/>
      <c r="I32" s="245"/>
      <c r="J32" s="268"/>
    </row>
    <row r="33" spans="1:10" ht="12.75" customHeight="1" x14ac:dyDescent="0.2">
      <c r="A33" s="267"/>
      <c r="B33" s="245"/>
      <c r="C33" s="245"/>
      <c r="D33" s="245"/>
      <c r="E33" s="245"/>
      <c r="F33" s="245"/>
      <c r="G33" s="245"/>
      <c r="H33" s="245"/>
      <c r="I33" s="245"/>
      <c r="J33" s="268"/>
    </row>
    <row r="34" spans="1:10" ht="12.75" customHeight="1" x14ac:dyDescent="0.2">
      <c r="A34" s="267"/>
      <c r="B34" s="245"/>
      <c r="C34" s="245"/>
      <c r="D34" s="245"/>
      <c r="E34" s="245"/>
      <c r="F34" s="245"/>
      <c r="G34" s="245"/>
      <c r="H34" s="245"/>
      <c r="I34" s="245"/>
      <c r="J34" s="268"/>
    </row>
    <row r="35" spans="1:10" ht="12.75" customHeight="1" x14ac:dyDescent="0.2">
      <c r="A35" s="267"/>
      <c r="B35" s="245"/>
      <c r="C35" s="245"/>
      <c r="D35" s="245"/>
      <c r="E35" s="245"/>
      <c r="F35" s="245"/>
      <c r="G35" s="245"/>
      <c r="H35" s="245"/>
      <c r="I35" s="245"/>
      <c r="J35" s="268"/>
    </row>
    <row r="36" spans="1:10" ht="12.75" customHeight="1" x14ac:dyDescent="0.2">
      <c r="A36" s="267"/>
      <c r="B36" s="245"/>
      <c r="C36" s="245"/>
      <c r="D36" s="245"/>
      <c r="E36" s="245"/>
      <c r="F36" s="245"/>
      <c r="G36" s="245"/>
      <c r="H36" s="245"/>
      <c r="I36" s="245"/>
      <c r="J36" s="268"/>
    </row>
    <row r="37" spans="1:10" ht="12.75" customHeight="1" x14ac:dyDescent="0.2">
      <c r="A37" s="267"/>
      <c r="B37" s="245"/>
      <c r="C37" s="245"/>
      <c r="D37" s="245"/>
      <c r="E37" s="245"/>
      <c r="F37" s="245"/>
      <c r="G37" s="245"/>
      <c r="H37" s="245"/>
      <c r="I37" s="245"/>
      <c r="J37" s="268"/>
    </row>
    <row r="38" spans="1:10" ht="12.75" customHeight="1" x14ac:dyDescent="0.2">
      <c r="A38" s="267"/>
      <c r="B38" s="245"/>
      <c r="C38" s="245"/>
      <c r="D38" s="245"/>
      <c r="E38" s="245"/>
      <c r="F38" s="245"/>
      <c r="G38" s="245"/>
      <c r="H38" s="245"/>
      <c r="I38" s="245"/>
      <c r="J38" s="268"/>
    </row>
    <row r="39" spans="1:10" ht="12.75" customHeight="1" x14ac:dyDescent="0.2">
      <c r="A39" s="267"/>
      <c r="B39" s="245"/>
      <c r="C39" s="245"/>
      <c r="D39" s="245"/>
      <c r="E39" s="245"/>
      <c r="F39" s="245"/>
      <c r="G39" s="245"/>
      <c r="H39" s="245"/>
      <c r="I39" s="245"/>
      <c r="J39" s="268"/>
    </row>
    <row r="40" spans="1:10" ht="12.75" customHeight="1" x14ac:dyDescent="0.2">
      <c r="A40" s="267"/>
      <c r="B40" s="245"/>
      <c r="C40" s="245"/>
      <c r="D40" s="245"/>
      <c r="E40" s="245"/>
      <c r="F40" s="245"/>
      <c r="G40" s="245"/>
      <c r="H40" s="245"/>
      <c r="I40" s="245"/>
      <c r="J40" s="268"/>
    </row>
    <row r="41" spans="1:10" ht="12.75" customHeight="1" x14ac:dyDescent="0.2">
      <c r="A41" s="267"/>
      <c r="B41" s="245"/>
      <c r="C41" s="245"/>
      <c r="D41" s="245"/>
      <c r="E41" s="245"/>
      <c r="F41" s="245"/>
      <c r="G41" s="245"/>
      <c r="H41" s="245"/>
      <c r="I41" s="245"/>
      <c r="J41" s="268"/>
    </row>
    <row r="42" spans="1:10" ht="12.75" customHeight="1" x14ac:dyDescent="0.2">
      <c r="A42" s="267"/>
      <c r="B42" s="245"/>
      <c r="C42" s="245"/>
      <c r="D42" s="245"/>
      <c r="E42" s="245"/>
      <c r="F42" s="245"/>
      <c r="G42" s="245"/>
      <c r="H42" s="245"/>
      <c r="I42" s="245"/>
      <c r="J42" s="268"/>
    </row>
    <row r="43" spans="1:10" ht="12.75" customHeight="1" x14ac:dyDescent="0.2">
      <c r="A43" s="267"/>
      <c r="B43" s="245"/>
      <c r="C43" s="245"/>
      <c r="D43" s="245"/>
      <c r="E43" s="245"/>
      <c r="F43" s="245"/>
      <c r="G43" s="245"/>
      <c r="H43" s="245"/>
      <c r="I43" s="245"/>
      <c r="J43" s="268"/>
    </row>
    <row r="44" spans="1:10" ht="12.75" customHeight="1" thickBot="1" x14ac:dyDescent="0.25">
      <c r="A44" s="269"/>
      <c r="B44" s="270"/>
      <c r="C44" s="270"/>
      <c r="D44" s="270"/>
      <c r="E44" s="270"/>
      <c r="F44" s="270"/>
      <c r="G44" s="270"/>
      <c r="H44" s="270"/>
      <c r="I44" s="270"/>
      <c r="J44" s="271"/>
    </row>
    <row r="45" spans="1:10" x14ac:dyDescent="0.2">
      <c r="A45" s="317" t="s">
        <v>109</v>
      </c>
      <c r="B45" s="318"/>
      <c r="C45" s="318"/>
      <c r="D45" s="318"/>
      <c r="E45" s="318"/>
      <c r="F45" s="318"/>
      <c r="G45" s="318"/>
      <c r="H45" s="318"/>
      <c r="I45" s="318"/>
      <c r="J45" s="319"/>
    </row>
    <row r="46" spans="1:10" ht="12.75" customHeight="1" x14ac:dyDescent="0.2">
      <c r="A46" s="357"/>
      <c r="B46" s="358"/>
      <c r="C46" s="358"/>
      <c r="D46" s="358"/>
      <c r="E46" s="358"/>
      <c r="F46" s="358"/>
      <c r="G46" s="358"/>
      <c r="H46" s="358"/>
      <c r="I46" s="358"/>
      <c r="J46" s="359"/>
    </row>
    <row r="47" spans="1:10" ht="12.75" customHeight="1" x14ac:dyDescent="0.2">
      <c r="A47" s="265" t="s">
        <v>296</v>
      </c>
      <c r="B47" s="242"/>
      <c r="C47" s="242"/>
      <c r="D47" s="242"/>
      <c r="E47" s="242"/>
      <c r="F47" s="242"/>
      <c r="G47" s="242"/>
      <c r="H47" s="242"/>
      <c r="I47" s="242"/>
      <c r="J47" s="266"/>
    </row>
    <row r="48" spans="1:10" ht="12.75" customHeight="1" x14ac:dyDescent="0.2">
      <c r="A48" s="267"/>
      <c r="B48" s="245"/>
      <c r="C48" s="245"/>
      <c r="D48" s="245"/>
      <c r="E48" s="245"/>
      <c r="F48" s="245"/>
      <c r="G48" s="245"/>
      <c r="H48" s="245"/>
      <c r="I48" s="245"/>
      <c r="J48" s="268"/>
    </row>
    <row r="49" spans="1:10" ht="12.75" customHeight="1" x14ac:dyDescent="0.2">
      <c r="A49" s="267"/>
      <c r="B49" s="245"/>
      <c r="C49" s="245"/>
      <c r="D49" s="245"/>
      <c r="E49" s="245"/>
      <c r="F49" s="245"/>
      <c r="G49" s="245"/>
      <c r="H49" s="245"/>
      <c r="I49" s="245"/>
      <c r="J49" s="268"/>
    </row>
    <row r="50" spans="1:10" ht="12.75" customHeight="1" x14ac:dyDescent="0.2">
      <c r="A50" s="267"/>
      <c r="B50" s="245"/>
      <c r="C50" s="245"/>
      <c r="D50" s="245"/>
      <c r="E50" s="245"/>
      <c r="F50" s="245"/>
      <c r="G50" s="245"/>
      <c r="H50" s="245"/>
      <c r="I50" s="245"/>
      <c r="J50" s="268"/>
    </row>
    <row r="51" spans="1:10" ht="12.75" customHeight="1" x14ac:dyDescent="0.2">
      <c r="A51" s="267"/>
      <c r="B51" s="245"/>
      <c r="C51" s="245"/>
      <c r="D51" s="245"/>
      <c r="E51" s="245"/>
      <c r="F51" s="245"/>
      <c r="G51" s="245"/>
      <c r="H51" s="245"/>
      <c r="I51" s="245"/>
      <c r="J51" s="268"/>
    </row>
    <row r="52" spans="1:10" ht="12.75" customHeight="1" x14ac:dyDescent="0.2">
      <c r="A52" s="267"/>
      <c r="B52" s="245"/>
      <c r="C52" s="245"/>
      <c r="D52" s="245"/>
      <c r="E52" s="245"/>
      <c r="F52" s="245"/>
      <c r="G52" s="245"/>
      <c r="H52" s="245"/>
      <c r="I52" s="245"/>
      <c r="J52" s="268"/>
    </row>
    <row r="53" spans="1:10" ht="12.75" customHeight="1" x14ac:dyDescent="0.2">
      <c r="A53" s="267"/>
      <c r="B53" s="245"/>
      <c r="C53" s="245"/>
      <c r="D53" s="245"/>
      <c r="E53" s="245"/>
      <c r="F53" s="245"/>
      <c r="G53" s="245"/>
      <c r="H53" s="245"/>
      <c r="I53" s="245"/>
      <c r="J53" s="268"/>
    </row>
    <row r="54" spans="1:10" ht="12.75" customHeight="1" x14ac:dyDescent="0.2">
      <c r="A54" s="267"/>
      <c r="B54" s="245"/>
      <c r="C54" s="245"/>
      <c r="D54" s="245"/>
      <c r="E54" s="245"/>
      <c r="F54" s="245"/>
      <c r="G54" s="245"/>
      <c r="H54" s="245"/>
      <c r="I54" s="245"/>
      <c r="J54" s="268"/>
    </row>
    <row r="55" spans="1:10" ht="12.75" customHeight="1" x14ac:dyDescent="0.2">
      <c r="A55" s="267"/>
      <c r="B55" s="245"/>
      <c r="C55" s="245"/>
      <c r="D55" s="245"/>
      <c r="E55" s="245"/>
      <c r="F55" s="245"/>
      <c r="G55" s="245"/>
      <c r="H55" s="245"/>
      <c r="I55" s="245"/>
      <c r="J55" s="268"/>
    </row>
    <row r="56" spans="1:10" ht="12.75" customHeight="1" x14ac:dyDescent="0.2">
      <c r="A56" s="267"/>
      <c r="B56" s="245"/>
      <c r="C56" s="245"/>
      <c r="D56" s="245"/>
      <c r="E56" s="245"/>
      <c r="F56" s="245"/>
      <c r="G56" s="245"/>
      <c r="H56" s="245"/>
      <c r="I56" s="245"/>
      <c r="J56" s="268"/>
    </row>
    <row r="57" spans="1:10" ht="12.75" customHeight="1" x14ac:dyDescent="0.2">
      <c r="A57" s="267"/>
      <c r="B57" s="245"/>
      <c r="C57" s="245"/>
      <c r="D57" s="245"/>
      <c r="E57" s="245"/>
      <c r="F57" s="245"/>
      <c r="G57" s="245"/>
      <c r="H57" s="245"/>
      <c r="I57" s="245"/>
      <c r="J57" s="268"/>
    </row>
    <row r="58" spans="1:10" ht="12.75" customHeight="1" x14ac:dyDescent="0.2">
      <c r="A58" s="267"/>
      <c r="B58" s="245"/>
      <c r="C58" s="245"/>
      <c r="D58" s="245"/>
      <c r="E58" s="245"/>
      <c r="F58" s="245"/>
      <c r="G58" s="245"/>
      <c r="H58" s="245"/>
      <c r="I58" s="245"/>
      <c r="J58" s="268"/>
    </row>
    <row r="59" spans="1:10" ht="12.75" customHeight="1" x14ac:dyDescent="0.2">
      <c r="A59" s="267"/>
      <c r="B59" s="245"/>
      <c r="C59" s="245"/>
      <c r="D59" s="245"/>
      <c r="E59" s="245"/>
      <c r="F59" s="245"/>
      <c r="G59" s="245"/>
      <c r="H59" s="245"/>
      <c r="I59" s="245"/>
      <c r="J59" s="268"/>
    </row>
    <row r="60" spans="1:10" ht="12.75" customHeight="1" x14ac:dyDescent="0.2">
      <c r="A60" s="267"/>
      <c r="B60" s="245"/>
      <c r="C60" s="245"/>
      <c r="D60" s="245"/>
      <c r="E60" s="245"/>
      <c r="F60" s="245"/>
      <c r="G60" s="245"/>
      <c r="H60" s="245"/>
      <c r="I60" s="245"/>
      <c r="J60" s="268"/>
    </row>
    <row r="61" spans="1:10" ht="12.75" customHeight="1" x14ac:dyDescent="0.2">
      <c r="A61" s="267"/>
      <c r="B61" s="245"/>
      <c r="C61" s="245"/>
      <c r="D61" s="245"/>
      <c r="E61" s="245"/>
      <c r="F61" s="245"/>
      <c r="G61" s="245"/>
      <c r="H61" s="245"/>
      <c r="I61" s="245"/>
      <c r="J61" s="268"/>
    </row>
    <row r="62" spans="1:10" ht="12.75" customHeight="1" x14ac:dyDescent="0.2">
      <c r="A62" s="267"/>
      <c r="B62" s="245"/>
      <c r="C62" s="245"/>
      <c r="D62" s="245"/>
      <c r="E62" s="245"/>
      <c r="F62" s="245"/>
      <c r="G62" s="245"/>
      <c r="H62" s="245"/>
      <c r="I62" s="245"/>
      <c r="J62" s="268"/>
    </row>
    <row r="63" spans="1:10" ht="12.75" customHeight="1" x14ac:dyDescent="0.2">
      <c r="A63" s="267"/>
      <c r="B63" s="245"/>
      <c r="C63" s="245"/>
      <c r="D63" s="245"/>
      <c r="E63" s="245"/>
      <c r="F63" s="245"/>
      <c r="G63" s="245"/>
      <c r="H63" s="245"/>
      <c r="I63" s="245"/>
      <c r="J63" s="268"/>
    </row>
    <row r="64" spans="1:10" ht="12.75" customHeight="1" x14ac:dyDescent="0.2">
      <c r="A64" s="267"/>
      <c r="B64" s="245"/>
      <c r="C64" s="245"/>
      <c r="D64" s="245"/>
      <c r="E64" s="245"/>
      <c r="F64" s="245"/>
      <c r="G64" s="245"/>
      <c r="H64" s="245"/>
      <c r="I64" s="245"/>
      <c r="J64" s="268"/>
    </row>
    <row r="65" spans="1:10" ht="12.75" customHeight="1" x14ac:dyDescent="0.2">
      <c r="A65" s="267"/>
      <c r="B65" s="245"/>
      <c r="C65" s="245"/>
      <c r="D65" s="245"/>
      <c r="E65" s="245"/>
      <c r="F65" s="245"/>
      <c r="G65" s="245"/>
      <c r="H65" s="245"/>
      <c r="I65" s="245"/>
      <c r="J65" s="268"/>
    </row>
    <row r="66" spans="1:10" ht="12.75" customHeight="1" x14ac:dyDescent="0.2">
      <c r="A66" s="267"/>
      <c r="B66" s="245"/>
      <c r="C66" s="245"/>
      <c r="D66" s="245"/>
      <c r="E66" s="245"/>
      <c r="F66" s="245"/>
      <c r="G66" s="245"/>
      <c r="H66" s="245"/>
      <c r="I66" s="245"/>
      <c r="J66" s="268"/>
    </row>
    <row r="67" spans="1:10" ht="12.75" customHeight="1" x14ac:dyDescent="0.2">
      <c r="A67" s="267"/>
      <c r="B67" s="245"/>
      <c r="C67" s="245"/>
      <c r="D67" s="245"/>
      <c r="E67" s="245"/>
      <c r="F67" s="245"/>
      <c r="G67" s="245"/>
      <c r="H67" s="245"/>
      <c r="I67" s="245"/>
      <c r="J67" s="268"/>
    </row>
    <row r="68" spans="1:10" ht="12.75" customHeight="1" x14ac:dyDescent="0.2">
      <c r="A68" s="267"/>
      <c r="B68" s="245"/>
      <c r="C68" s="245"/>
      <c r="D68" s="245"/>
      <c r="E68" s="245"/>
      <c r="F68" s="245"/>
      <c r="G68" s="245"/>
      <c r="H68" s="245"/>
      <c r="I68" s="245"/>
      <c r="J68" s="268"/>
    </row>
    <row r="69" spans="1:10" ht="12.75" customHeight="1" x14ac:dyDescent="0.2">
      <c r="A69" s="267"/>
      <c r="B69" s="245"/>
      <c r="C69" s="245"/>
      <c r="D69" s="245"/>
      <c r="E69" s="245"/>
      <c r="F69" s="245"/>
      <c r="G69" s="245"/>
      <c r="H69" s="245"/>
      <c r="I69" s="245"/>
      <c r="J69" s="268"/>
    </row>
    <row r="70" spans="1:10" ht="12.75" customHeight="1" x14ac:dyDescent="0.2">
      <c r="A70" s="267"/>
      <c r="B70" s="245"/>
      <c r="C70" s="245"/>
      <c r="D70" s="245"/>
      <c r="E70" s="245"/>
      <c r="F70" s="245"/>
      <c r="G70" s="245"/>
      <c r="H70" s="245"/>
      <c r="I70" s="245"/>
      <c r="J70" s="268"/>
    </row>
    <row r="71" spans="1:10" ht="12.75" customHeight="1" x14ac:dyDescent="0.2">
      <c r="A71" s="267"/>
      <c r="B71" s="245"/>
      <c r="C71" s="245"/>
      <c r="D71" s="245"/>
      <c r="E71" s="245"/>
      <c r="F71" s="245"/>
      <c r="G71" s="245"/>
      <c r="H71" s="245"/>
      <c r="I71" s="245"/>
      <c r="J71" s="268"/>
    </row>
    <row r="72" spans="1:10" ht="12.75" customHeight="1" x14ac:dyDescent="0.2">
      <c r="A72" s="267"/>
      <c r="B72" s="245"/>
      <c r="C72" s="245"/>
      <c r="D72" s="245"/>
      <c r="E72" s="245"/>
      <c r="F72" s="245"/>
      <c r="G72" s="245"/>
      <c r="H72" s="245"/>
      <c r="I72" s="245"/>
      <c r="J72" s="268"/>
    </row>
    <row r="73" spans="1:10" ht="12.75" customHeight="1" x14ac:dyDescent="0.2">
      <c r="A73" s="267"/>
      <c r="B73" s="245"/>
      <c r="C73" s="245"/>
      <c r="D73" s="245"/>
      <c r="E73" s="245"/>
      <c r="F73" s="245"/>
      <c r="G73" s="245"/>
      <c r="H73" s="245"/>
      <c r="I73" s="245"/>
      <c r="J73" s="268"/>
    </row>
    <row r="74" spans="1:10" ht="12.75" customHeight="1" x14ac:dyDescent="0.2">
      <c r="A74" s="267"/>
      <c r="B74" s="245"/>
      <c r="C74" s="245"/>
      <c r="D74" s="245"/>
      <c r="E74" s="245"/>
      <c r="F74" s="245"/>
      <c r="G74" s="245"/>
      <c r="H74" s="245"/>
      <c r="I74" s="245"/>
      <c r="J74" s="268"/>
    </row>
    <row r="75" spans="1:10" ht="12.75" customHeight="1" x14ac:dyDescent="0.2">
      <c r="A75" s="267"/>
      <c r="B75" s="245"/>
      <c r="C75" s="245"/>
      <c r="D75" s="245"/>
      <c r="E75" s="245"/>
      <c r="F75" s="245"/>
      <c r="G75" s="245"/>
      <c r="H75" s="245"/>
      <c r="I75" s="245"/>
      <c r="J75" s="268"/>
    </row>
    <row r="76" spans="1:10" ht="12.75" customHeight="1" x14ac:dyDescent="0.2">
      <c r="A76" s="267"/>
      <c r="B76" s="245"/>
      <c r="C76" s="245"/>
      <c r="D76" s="245"/>
      <c r="E76" s="245"/>
      <c r="F76" s="245"/>
      <c r="G76" s="245"/>
      <c r="H76" s="245"/>
      <c r="I76" s="245"/>
      <c r="J76" s="268"/>
    </row>
    <row r="77" spans="1:10" ht="12.75" customHeight="1" x14ac:dyDescent="0.2">
      <c r="A77" s="267"/>
      <c r="B77" s="245"/>
      <c r="C77" s="245"/>
      <c r="D77" s="245"/>
      <c r="E77" s="245"/>
      <c r="F77" s="245"/>
      <c r="G77" s="245"/>
      <c r="H77" s="245"/>
      <c r="I77" s="245"/>
      <c r="J77" s="268"/>
    </row>
    <row r="78" spans="1:10" ht="12.75" customHeight="1" x14ac:dyDescent="0.2">
      <c r="A78" s="267"/>
      <c r="B78" s="245"/>
      <c r="C78" s="245"/>
      <c r="D78" s="245"/>
      <c r="E78" s="245"/>
      <c r="F78" s="245"/>
      <c r="G78" s="245"/>
      <c r="H78" s="245"/>
      <c r="I78" s="245"/>
      <c r="J78" s="268"/>
    </row>
    <row r="79" spans="1:10" ht="12.75" customHeight="1" x14ac:dyDescent="0.2">
      <c r="A79" s="267"/>
      <c r="B79" s="245"/>
      <c r="C79" s="245"/>
      <c r="D79" s="245"/>
      <c r="E79" s="245"/>
      <c r="F79" s="245"/>
      <c r="G79" s="245"/>
      <c r="H79" s="245"/>
      <c r="I79" s="245"/>
      <c r="J79" s="268"/>
    </row>
    <row r="80" spans="1:10" ht="12.75" customHeight="1" x14ac:dyDescent="0.2">
      <c r="A80" s="267"/>
      <c r="B80" s="245"/>
      <c r="C80" s="245"/>
      <c r="D80" s="245"/>
      <c r="E80" s="245"/>
      <c r="F80" s="245"/>
      <c r="G80" s="245"/>
      <c r="H80" s="245"/>
      <c r="I80" s="245"/>
      <c r="J80" s="268"/>
    </row>
    <row r="81" spans="1:10" ht="12.75" customHeight="1" x14ac:dyDescent="0.2">
      <c r="A81" s="267"/>
      <c r="B81" s="245"/>
      <c r="C81" s="245"/>
      <c r="D81" s="245"/>
      <c r="E81" s="245"/>
      <c r="F81" s="245"/>
      <c r="G81" s="245"/>
      <c r="H81" s="245"/>
      <c r="I81" s="245"/>
      <c r="J81" s="268"/>
    </row>
    <row r="82" spans="1:10" ht="12.75" customHeight="1" x14ac:dyDescent="0.2">
      <c r="A82" s="267"/>
      <c r="B82" s="245"/>
      <c r="C82" s="245"/>
      <c r="D82" s="245"/>
      <c r="E82" s="245"/>
      <c r="F82" s="245"/>
      <c r="G82" s="245"/>
      <c r="H82" s="245"/>
      <c r="I82" s="245"/>
      <c r="J82" s="268"/>
    </row>
    <row r="83" spans="1:10" ht="12.75" customHeight="1" x14ac:dyDescent="0.2">
      <c r="A83" s="267"/>
      <c r="B83" s="245"/>
      <c r="C83" s="245"/>
      <c r="D83" s="245"/>
      <c r="E83" s="245"/>
      <c r="F83" s="245"/>
      <c r="G83" s="245"/>
      <c r="H83" s="245"/>
      <c r="I83" s="245"/>
      <c r="J83" s="268"/>
    </row>
    <row r="84" spans="1:10" ht="12.75" customHeight="1" x14ac:dyDescent="0.2">
      <c r="A84" s="267"/>
      <c r="B84" s="245"/>
      <c r="C84" s="245"/>
      <c r="D84" s="245"/>
      <c r="E84" s="245"/>
      <c r="F84" s="245"/>
      <c r="G84" s="245"/>
      <c r="H84" s="245"/>
      <c r="I84" s="245"/>
      <c r="J84" s="268"/>
    </row>
    <row r="85" spans="1:10" ht="12.75" customHeight="1" x14ac:dyDescent="0.2">
      <c r="A85" s="267"/>
      <c r="B85" s="245"/>
      <c r="C85" s="245"/>
      <c r="D85" s="245"/>
      <c r="E85" s="245"/>
      <c r="F85" s="245"/>
      <c r="G85" s="245"/>
      <c r="H85" s="245"/>
      <c r="I85" s="245"/>
      <c r="J85" s="268"/>
    </row>
    <row r="86" spans="1:10" ht="12.75" customHeight="1" x14ac:dyDescent="0.2">
      <c r="A86" s="267"/>
      <c r="B86" s="245"/>
      <c r="C86" s="245"/>
      <c r="D86" s="245"/>
      <c r="E86" s="245"/>
      <c r="F86" s="245"/>
      <c r="G86" s="245"/>
      <c r="H86" s="245"/>
      <c r="I86" s="245"/>
      <c r="J86" s="268"/>
    </row>
    <row r="87" spans="1:10" ht="12.75" customHeight="1" x14ac:dyDescent="0.2">
      <c r="A87" s="267"/>
      <c r="B87" s="245"/>
      <c r="C87" s="245"/>
      <c r="D87" s="245"/>
      <c r="E87" s="245"/>
      <c r="F87" s="245"/>
      <c r="G87" s="245"/>
      <c r="H87" s="245"/>
      <c r="I87" s="245"/>
      <c r="J87" s="268"/>
    </row>
    <row r="88" spans="1:10" ht="12.75" customHeight="1" thickBot="1" x14ac:dyDescent="0.25">
      <c r="A88" s="269"/>
      <c r="B88" s="270"/>
      <c r="C88" s="270"/>
      <c r="D88" s="270"/>
      <c r="E88" s="270"/>
      <c r="F88" s="270"/>
      <c r="G88" s="270"/>
      <c r="H88" s="270"/>
      <c r="I88" s="270"/>
      <c r="J88" s="271"/>
    </row>
  </sheetData>
  <sheetProtection password="BE25" sheet="1" objects="1" scenarios="1" formatRows="0" selectLockedCells="1"/>
  <mergeCells count="5">
    <mergeCell ref="A1:J2"/>
    <mergeCell ref="A3:J18"/>
    <mergeCell ref="A20:J44"/>
    <mergeCell ref="A45:J46"/>
    <mergeCell ref="A47:J88"/>
  </mergeCells>
  <printOptions horizontalCentered="1"/>
  <pageMargins left="0.75" right="0.75" top="1" bottom="1" header="0.5" footer="0.5"/>
  <pageSetup scale="80" fitToWidth="0" fitToHeight="0" orientation="landscape" r:id="rId1"/>
  <headerFooter alignWithMargins="0">
    <oddHeader>&amp;LSY 2012-2013 21st CCLC Application&amp;C&amp;A&amp;R&amp;P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30</vt:i4>
      </vt:variant>
    </vt:vector>
  </HeadingPairs>
  <TitlesOfParts>
    <vt:vector size="48" baseType="lpstr">
      <vt:lpstr>Contents</vt:lpstr>
      <vt:lpstr>Application Cover Page</vt:lpstr>
      <vt:lpstr>C1-Program Abstract</vt:lpstr>
      <vt:lpstr>C2-Competitive Priority Pts.</vt:lpstr>
      <vt:lpstr>C3-Needs &amp; Resource Assessment</vt:lpstr>
      <vt:lpstr>C4-Sec. 1-Program Design</vt:lpstr>
      <vt:lpstr>C4-Sec. 2-Measurable Objectives</vt:lpstr>
      <vt:lpstr>C5-Program Staff &amp; Training</vt:lpstr>
      <vt:lpstr>C6-Program Eval. &amp; Monitoring</vt:lpstr>
      <vt:lpstr>C7-Sustainability</vt:lpstr>
      <vt:lpstr>Year 1 Budget Narrative</vt:lpstr>
      <vt:lpstr>Year 1 Budget</vt:lpstr>
      <vt:lpstr>Year 2 Budget Narrative</vt:lpstr>
      <vt:lpstr>Year 2 Budget</vt:lpstr>
      <vt:lpstr>Year 3 Budget Narrative</vt:lpstr>
      <vt:lpstr>Year 3 Budget</vt:lpstr>
      <vt:lpstr>Budget Definitions</vt:lpstr>
      <vt:lpstr>Sheet1</vt:lpstr>
      <vt:lpstr>categories</vt:lpstr>
      <vt:lpstr>catgories</vt:lpstr>
      <vt:lpstr>check</vt:lpstr>
      <vt:lpstr>check2</vt:lpstr>
      <vt:lpstr>indirect</vt:lpstr>
      <vt:lpstr>'Application Cover Page'!Print_Area</vt:lpstr>
      <vt:lpstr>'Budget Definitions'!Print_Area</vt:lpstr>
      <vt:lpstr>'C1-Program Abstract'!Print_Area</vt:lpstr>
      <vt:lpstr>'C2-Competitive Priority Pts.'!Print_Area</vt:lpstr>
      <vt:lpstr>'C3-Needs &amp; Resource Assessment'!Print_Area</vt:lpstr>
      <vt:lpstr>'C4-Sec. 1-Program Design'!Print_Area</vt:lpstr>
      <vt:lpstr>'C4-Sec. 2-Measurable Objectives'!Print_Area</vt:lpstr>
      <vt:lpstr>'C5-Program Staff &amp; Training'!Print_Area</vt:lpstr>
      <vt:lpstr>'C6-Program Eval. &amp; Monitoring'!Print_Area</vt:lpstr>
      <vt:lpstr>'C7-Sustainability'!Print_Area</vt:lpstr>
      <vt:lpstr>Contents!Print_Area</vt:lpstr>
      <vt:lpstr>'Year 1 Budget'!Print_Area</vt:lpstr>
      <vt:lpstr>'Year 1 Budget Narrative'!Print_Area</vt:lpstr>
      <vt:lpstr>'Year 2 Budget'!Print_Area</vt:lpstr>
      <vt:lpstr>'Year 2 Budget Narrative'!Print_Area</vt:lpstr>
      <vt:lpstr>'Year 3 Budget'!Print_Area</vt:lpstr>
      <vt:lpstr>'Year 3 Budget Narrative'!Print_Area</vt:lpstr>
      <vt:lpstr>program</vt:lpstr>
      <vt:lpstr>'Year 1 Budget'!setasides</vt:lpstr>
      <vt:lpstr>'Year 2 Budget'!setasides</vt:lpstr>
      <vt:lpstr>'Year 3 Budget'!setasides</vt:lpstr>
      <vt:lpstr>signature</vt:lpstr>
      <vt:lpstr>type</vt:lpstr>
      <vt:lpstr>yes</vt:lpstr>
      <vt:lpstr>'Application Cover Page'!yesno</vt:lpstr>
    </vt:vector>
  </TitlesOfParts>
  <Company>OSSE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natalie.mitchell</dc:creator>
  <cp:lastModifiedBy>Raël Nelson James</cp:lastModifiedBy>
  <cp:lastPrinted>2013-09-06T14:45:21Z</cp:lastPrinted>
  <dcterms:created xsi:type="dcterms:W3CDTF">2010-06-16T23:49:17Z</dcterms:created>
  <dcterms:modified xsi:type="dcterms:W3CDTF">2013-09-06T15:05:26Z</dcterms:modified>
</cp:coreProperties>
</file>