
<file path=[Content_Types].xml><?xml version="1.0" encoding="utf-8"?>
<Types xmlns="http://schemas.openxmlformats.org/package/2006/content-types">
  <Default Extension="xml" ContentType="application/xml"/>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3613"/>
  <workbookPr autoCompressPictures="0"/>
  <bookViews>
    <workbookView xWindow="0" yWindow="0" windowWidth="25600" windowHeight="14440" tabRatio="816" firstSheet="7" activeTab="11"/>
  </bookViews>
  <sheets>
    <sheet name="Contents" sheetId="6" r:id="rId1"/>
    <sheet name="Application Cover Page" sheetId="8" r:id="rId2"/>
    <sheet name="C1-Program Abstract" sheetId="32" r:id="rId3"/>
    <sheet name="C2-Competitive Priority Pts." sheetId="44" r:id="rId4"/>
    <sheet name="C3-Needs &amp; Resource Assessment" sheetId="45" r:id="rId5"/>
    <sheet name="C4-Sec. 1-Program Design" sheetId="46" r:id="rId6"/>
    <sheet name="C4-Sec. 2-Measurable Objectives" sheetId="47" r:id="rId7"/>
    <sheet name="C5-Program Staff &amp; Training" sheetId="49" r:id="rId8"/>
    <sheet name="C6-Program Eval. &amp; Monitoring" sheetId="50" r:id="rId9"/>
    <sheet name="C7-Sustainability" sheetId="51" r:id="rId10"/>
    <sheet name="Year 1 Budget Narrative" sheetId="52" r:id="rId11"/>
    <sheet name="Year 1 Budget" sheetId="60" r:id="rId12"/>
    <sheet name="Year 2 Budget Narrative" sheetId="53" r:id="rId13"/>
    <sheet name="Year 2 Budget" sheetId="61" r:id="rId14"/>
    <sheet name="Year 3 Budget Narrative" sheetId="55" r:id="rId15"/>
    <sheet name="Year 3 Budget" sheetId="62" r:id="rId16"/>
    <sheet name="Budget Definitions" sheetId="59" r:id="rId17"/>
    <sheet name="Sheet1" sheetId="7" state="hidden"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s>
  <definedNames>
    <definedName name="adultno" localSheetId="1">[1]AppleTree:NationalCollegiate!$B$18</definedName>
    <definedName name="adultno" localSheetId="16">[1]AppleTree:NationalCollegiate!$B$18</definedName>
    <definedName name="adultno">[1]AppleTree:NationalCollegiate!$B$18</definedName>
    <definedName name="altno" localSheetId="1">[1]AppleTree:NationalCollegiate!$B$16</definedName>
    <definedName name="altno" localSheetId="16">[1]AppleTree:NationalCollegiate!$B$16</definedName>
    <definedName name="altno">[1]AppleTree:NationalCollegiate!$B$16</definedName>
    <definedName name="award">#REF!</definedName>
    <definedName name="categories" localSheetId="16">[2]Sheet1!$A$31:$A$36</definedName>
    <definedName name="categories" localSheetId="11">[3]Sheet1!$A$31:$A$36</definedName>
    <definedName name="categories" localSheetId="13">[3]Sheet1!$A$31:$A$36</definedName>
    <definedName name="categories" localSheetId="15">[3]Sheet1!$A$31:$A$36</definedName>
    <definedName name="categories">Sheet1!$A$31:$A$36</definedName>
    <definedName name="catgories">Sheet1!$A$31:$A$36</definedName>
    <definedName name="certifier" localSheetId="16">[4]Sheet1!$A$1:$A$2</definedName>
    <definedName name="certifier">[4]Sheet1!$A$1:$A$2</definedName>
    <definedName name="check" localSheetId="1">'[5]OSSE Only'!$A$6:$A$7</definedName>
    <definedName name="check" localSheetId="16">'[6]OSSE Only'!$A$6:$A$7</definedName>
    <definedName name="check" localSheetId="11">#REF!</definedName>
    <definedName name="check" localSheetId="10">[7]Sheet1!$A$3:$A$4</definedName>
    <definedName name="check" localSheetId="13">#REF!</definedName>
    <definedName name="check" localSheetId="12">[7]Sheet1!$A$3:$A$4</definedName>
    <definedName name="check" localSheetId="15">#REF!</definedName>
    <definedName name="check" localSheetId="14">[7]Sheet1!$A$3:$A$4</definedName>
    <definedName name="check">Sheet1!$A$3:$A$4</definedName>
    <definedName name="check2" localSheetId="16">'[2]Application Cover Page'!$A$56:$A$57</definedName>
    <definedName name="check2" localSheetId="11">'[3]Application Cover Page'!$A$58:$A$59</definedName>
    <definedName name="check2" localSheetId="10">'[7]1'!$A$61:$A$62</definedName>
    <definedName name="check2" localSheetId="13">'[3]Application Cover Page'!$A$58:$A$59</definedName>
    <definedName name="check2" localSheetId="12">'[7]1'!$A$61:$A$62</definedName>
    <definedName name="check2" localSheetId="15">'[3]Application Cover Page'!$A$58:$A$59</definedName>
    <definedName name="check2" localSheetId="14">'[7]1'!$A$61:$A$62</definedName>
    <definedName name="check2">'Application Cover Page'!$A$58:$A$59</definedName>
    <definedName name="consortium" localSheetId="16">#REF!</definedName>
    <definedName name="consortium" localSheetId="3">#REF!</definedName>
    <definedName name="consortium" localSheetId="4">#REF!</definedName>
    <definedName name="consortium" localSheetId="5">#REF!</definedName>
    <definedName name="consortium" localSheetId="6">#REF!</definedName>
    <definedName name="consortium" localSheetId="7">#REF!</definedName>
    <definedName name="consortium" localSheetId="8">#REF!</definedName>
    <definedName name="consortium" localSheetId="9">#REF!</definedName>
    <definedName name="consortium" localSheetId="11">#REF!</definedName>
    <definedName name="consortium" localSheetId="10">#REF!</definedName>
    <definedName name="consortium" localSheetId="13">#REF!</definedName>
    <definedName name="consortium" localSheetId="12">#REF!</definedName>
    <definedName name="consortium" localSheetId="15">#REF!</definedName>
    <definedName name="consortium" localSheetId="14">#REF!</definedName>
    <definedName name="consortium">#REF!</definedName>
    <definedName name="decision" localSheetId="1">#REF!</definedName>
    <definedName name="decision" localSheetId="16">'[6]OSSE Only'!$A$28:$A$30</definedName>
    <definedName name="decision">'[8]OSSE Only'!$A$28:$A$30</definedName>
    <definedName name="ELLamount" localSheetId="1">[1]AppleTree:NationalCollegiate!$C$27</definedName>
    <definedName name="ELLamount" localSheetId="16">[1]AppleTree:NationalCollegiate!$C$27</definedName>
    <definedName name="ELLamount">[1]AppleTree:NationalCollegiate!$C$27</definedName>
    <definedName name="ELLno" localSheetId="1">[1]AppleTree:NationalCollegiate!$B$27</definedName>
    <definedName name="ELLno" localSheetId="16">[1]AppleTree:NationalCollegiate!$B$27</definedName>
    <definedName name="ELLno">[1]AppleTree:NationalCollegiate!$B$27</definedName>
    <definedName name="funds" localSheetId="1">#REF!</definedName>
    <definedName name="funds" localSheetId="16">'[6]OSSE Only'!$A$16:$A$18</definedName>
    <definedName name="funds">'[8]OSSE Only'!$A$16:$A$18</definedName>
    <definedName name="genedamount" localSheetId="1">[1]AppleTree:NationalCollegiate!$C$19</definedName>
    <definedName name="genedamount" localSheetId="16">[1]AppleTree:NationalCollegiate!$C$19</definedName>
    <definedName name="genedamount">[1]AppleTree:NationalCollegiate!$C$19</definedName>
    <definedName name="generalsubtotal" localSheetId="1">[1]AppleTree:NationalCollegiate!$B$19</definedName>
    <definedName name="generalsubtotal" localSheetId="16">[1]AppleTree:NationalCollegiate!$B$19</definedName>
    <definedName name="generalsubtotal">[1]AppleTree:NationalCollegiate!$B$19</definedName>
    <definedName name="grade" localSheetId="1">'[9]OSSE Only'!$A$12:$A$13</definedName>
    <definedName name="grade" localSheetId="16">'[9]OSSE Only'!$A$12:$A$13</definedName>
    <definedName name="grade">'[9]OSSE Only'!$A$12:$A$13</definedName>
    <definedName name="highno" localSheetId="1">[1]AppleTree:NationalCollegiate!$B$14</definedName>
    <definedName name="highno" localSheetId="16">[1]AppleTree:NationalCollegiate!$B$14</definedName>
    <definedName name="highno">[1]AppleTree:NationalCollegiate!$B$14</definedName>
    <definedName name="improvement" localSheetId="1">#REF!</definedName>
    <definedName name="improvement" localSheetId="16">'[6]OSSE Only'!$A$9:$A$14</definedName>
    <definedName name="improvement">'[8]OSSE Only'!$A$9:$A$14</definedName>
    <definedName name="indirect" localSheetId="16">[2]Sheet1!$A$38</definedName>
    <definedName name="indirect" localSheetId="11">[3]Sheet1!$A$38</definedName>
    <definedName name="indirect" localSheetId="13">[3]Sheet1!$A$38</definedName>
    <definedName name="indirect" localSheetId="15">[3]Sheet1!$A$38</definedName>
    <definedName name="indirect">Sheet1!$A$38</definedName>
    <definedName name="kno" localSheetId="1">[1]AppleTree:NationalCollegiate!$B$8</definedName>
    <definedName name="kno" localSheetId="16">[1]AppleTree:NationalCollegiate!$B$8</definedName>
    <definedName name="kno">[1]AppleTree:NationalCollegiate!$B$8</definedName>
    <definedName name="LEA" localSheetId="16">[2]Sheet1!#REF!</definedName>
    <definedName name="LEA" localSheetId="11">[3]Sheet1!#REF!</definedName>
    <definedName name="LEA" localSheetId="10">[7]Sheet1!$E$1:$E$58</definedName>
    <definedName name="LEA" localSheetId="13">[3]Sheet1!#REF!</definedName>
    <definedName name="LEA" localSheetId="12">[7]Sheet1!$E$1:$E$58</definedName>
    <definedName name="LEA" localSheetId="15">[3]Sheet1!#REF!</definedName>
    <definedName name="LEA" localSheetId="14">[7]Sheet1!$E$1:$E$58</definedName>
    <definedName name="LEA">Sheet1!#REF!</definedName>
    <definedName name="lowerno" localSheetId="1">[1]AppleTree:NationalCollegiate!$B$9</definedName>
    <definedName name="lowerno" localSheetId="16">[1]AppleTree:NationalCollegiate!$B$9</definedName>
    <definedName name="lowerno">[1]AppleTree:NationalCollegiate!$B$9</definedName>
    <definedName name="max">#REF!</definedName>
    <definedName name="middleno" localSheetId="1">[1]AppleTree:NationalCollegiate!$B$12</definedName>
    <definedName name="middleno" localSheetId="16">[1]AppleTree:NationalCollegiate!$B$12</definedName>
    <definedName name="middleno">[1]AppleTree:NationalCollegiate!$B$12</definedName>
    <definedName name="prekno" localSheetId="1">[1]AppleTree:NationalCollegiate!$B$7</definedName>
    <definedName name="prekno" localSheetId="16">[1]AppleTree:NationalCollegiate!$B$7</definedName>
    <definedName name="prekno">[1]AppleTree:NationalCollegiate!$B$7</definedName>
    <definedName name="presno" localSheetId="1">[1]AppleTree:NationalCollegiate!$B$6</definedName>
    <definedName name="presno" localSheetId="16">[1]AppleTree:NationalCollegiate!$B$6</definedName>
    <definedName name="presno">[1]AppleTree:NationalCollegiate!$B$6</definedName>
    <definedName name="_xlnm.Print_Area" localSheetId="1">'Application Cover Page'!$A$1:$J$57</definedName>
    <definedName name="_xlnm.Print_Area" localSheetId="16">'Budget Definitions'!$A$1:$H$18</definedName>
    <definedName name="_xlnm.Print_Area" localSheetId="2">'C1-Program Abstract'!$A$1:$J$41</definedName>
    <definedName name="_xlnm.Print_Area" localSheetId="3">'C2-Competitive Priority Pts.'!$A$1:$J$90</definedName>
    <definedName name="_xlnm.Print_Area" localSheetId="4">'C3-Needs &amp; Resource Assessment'!$A$1:$J$137</definedName>
    <definedName name="_xlnm.Print_Area" localSheetId="5">'C4-Sec. 1-Program Design'!$A$1:$J$87</definedName>
    <definedName name="_xlnm.Print_Area" localSheetId="6">'C4-Sec. 2-Measurable Objectives'!$A$1:$J$182</definedName>
    <definedName name="_xlnm.Print_Area" localSheetId="7">'C5-Program Staff &amp; Training'!$A$1:$J$88</definedName>
    <definedName name="_xlnm.Print_Area" localSheetId="8">'C6-Program Eval. &amp; Monitoring'!$A$1:$J$88</definedName>
    <definedName name="_xlnm.Print_Area" localSheetId="9">'C7-Sustainability'!$A$1:$J$88</definedName>
    <definedName name="_xlnm.Print_Area" localSheetId="0">Contents!$A$1:$J$32</definedName>
    <definedName name="_xlnm.Print_Area" localSheetId="11">'Year 1 Budget'!$A$1:$J$56</definedName>
    <definedName name="_xlnm.Print_Area" localSheetId="10">'Year 1 Budget Narrative'!$A$1:$J$247</definedName>
    <definedName name="_xlnm.Print_Area" localSheetId="13">'Year 2 Budget'!$A$1:$J$56</definedName>
    <definedName name="_xlnm.Print_Area" localSheetId="12">'Year 2 Budget Narrative'!$A$1:$J$247</definedName>
    <definedName name="_xlnm.Print_Area" localSheetId="15">'Year 3 Budget'!$A$1:$J$56</definedName>
    <definedName name="_xlnm.Print_Area" localSheetId="14">'Year 3 Budget Narrative'!$A$1:$J$247</definedName>
    <definedName name="Program" localSheetId="16">[10]Sheet1!$B$1:$B$7</definedName>
    <definedName name="program" localSheetId="10">[7]Sheet1!$A$6:$A$11</definedName>
    <definedName name="program" localSheetId="12">[7]Sheet1!$A$6:$A$11</definedName>
    <definedName name="program" localSheetId="14">[7]Sheet1!$A$6:$A$11</definedName>
    <definedName name="program">Sheet1!$A$6:$A$12</definedName>
    <definedName name="programs" localSheetId="1">#REF!</definedName>
    <definedName name="programs" localSheetId="16">'[6]OSSE Only'!$A$21:$A$26</definedName>
    <definedName name="programs">'[8]OSSE Only'!$A$21:$A$26</definedName>
    <definedName name="setasides" localSheetId="16">#REF!</definedName>
    <definedName name="setasides" localSheetId="11">'Year 1 Budget'!$C$9:$C$14</definedName>
    <definedName name="setasides" localSheetId="10">'[7]10'!$C$9:$C$18</definedName>
    <definedName name="setasides" localSheetId="13">'Year 2 Budget'!$C$9:$C$14</definedName>
    <definedName name="setasides" localSheetId="12">'[7]10'!$C$9:$C$18</definedName>
    <definedName name="setasides" localSheetId="15">'Year 3 Budget'!$C$9:$C$14</definedName>
    <definedName name="setasides" localSheetId="14">'[7]10'!$C$9:$C$18</definedName>
    <definedName name="setasides">#REF!</definedName>
    <definedName name="setasides2" localSheetId="16">#REF!</definedName>
    <definedName name="setasides2" localSheetId="11">#REF!</definedName>
    <definedName name="setasides2" localSheetId="10">'[7]14'!$C$9:$C$18</definedName>
    <definedName name="setasides2" localSheetId="13">#REF!</definedName>
    <definedName name="setasides2" localSheetId="12">'[7]14'!$C$9:$C$18</definedName>
    <definedName name="setasides2" localSheetId="15">#REF!</definedName>
    <definedName name="setasides2" localSheetId="14">'[7]14'!$C$9:$C$18</definedName>
    <definedName name="setasides2">#REF!</definedName>
    <definedName name="setasides3" localSheetId="16">#REF!</definedName>
    <definedName name="setasides3" localSheetId="11">#REF!</definedName>
    <definedName name="setasides3" localSheetId="10">'[7]18'!$C$9:$C$18</definedName>
    <definedName name="setasides3" localSheetId="13">#REF!</definedName>
    <definedName name="setasides3" localSheetId="12">'[7]18'!$C$9:$C$18</definedName>
    <definedName name="setasides3" localSheetId="15">#REF!</definedName>
    <definedName name="setasides3" localSheetId="14">'[7]18'!$C$9:$C$18</definedName>
    <definedName name="setasides3">#REF!</definedName>
    <definedName name="signature" localSheetId="16">[2]Sheet1!$A$1:$A$2</definedName>
    <definedName name="signature" localSheetId="11">[3]Sheet1!$A$1:$A$2</definedName>
    <definedName name="signature" localSheetId="10">[7]Sheet1!$A$1:$A$2</definedName>
    <definedName name="signature" localSheetId="13">[3]Sheet1!$A$1:$A$2</definedName>
    <definedName name="signature" localSheetId="12">[7]Sheet1!$A$1:$A$2</definedName>
    <definedName name="signature" localSheetId="15">[3]Sheet1!$A$1:$A$2</definedName>
    <definedName name="signature" localSheetId="14">[7]Sheet1!$A$1:$A$2</definedName>
    <definedName name="signature">Sheet1!$A$1:$A$2</definedName>
    <definedName name="sped1no" localSheetId="1">[1]AppleTree:NationalCollegiate!$B$21</definedName>
    <definedName name="sped1no" localSheetId="16">[1]AppleTree:NationalCollegiate!$B$21</definedName>
    <definedName name="sped1no">[1]AppleTree:NationalCollegiate!$B$21</definedName>
    <definedName name="sped2no" localSheetId="1">[1]AppleTree:NationalCollegiate!$B$22</definedName>
    <definedName name="sped2no" localSheetId="16">[1]AppleTree:NationalCollegiate!$B$22</definedName>
    <definedName name="sped2no">[1]AppleTree:NationalCollegiate!$B$22</definedName>
    <definedName name="sped3no" localSheetId="1">[1]AppleTree:NationalCollegiate!$B$23</definedName>
    <definedName name="sped3no" localSheetId="16">[1]AppleTree:NationalCollegiate!$B$23</definedName>
    <definedName name="sped3no">[1]AppleTree:NationalCollegiate!$B$23</definedName>
    <definedName name="sped4no" localSheetId="1">[1]AppleTree:NationalCollegiate!$B$24</definedName>
    <definedName name="sped4no" localSheetId="16">[1]AppleTree:NationalCollegiate!$B$24</definedName>
    <definedName name="sped4no">[1]AppleTree:NationalCollegiate!$B$24</definedName>
    <definedName name="spedamount" localSheetId="1">[1]AppleTree:NationalCollegiate!$C$25</definedName>
    <definedName name="spedamount" localSheetId="16">[1]AppleTree:NationalCollegiate!$C$25</definedName>
    <definedName name="spedamount">[1]AppleTree:NationalCollegiate!$C$25</definedName>
    <definedName name="spedno" localSheetId="1">[1]AppleTree:NationalCollegiate!$B$17</definedName>
    <definedName name="spedno" localSheetId="16">[1]AppleTree:NationalCollegiate!$B$17</definedName>
    <definedName name="spedno">[1]AppleTree:NationalCollegiate!$B$17</definedName>
    <definedName name="spedsubtotal" localSheetId="1">[1]AppleTree:NationalCollegiate!$B$25</definedName>
    <definedName name="spedsubtotal" localSheetId="16">[1]AppleTree:NationalCollegiate!$B$25</definedName>
    <definedName name="spedsubtotal">[1]AppleTree:NationalCollegiate!$B$25</definedName>
    <definedName name="staff" localSheetId="1">[11]Reference!$A$7:$A$11</definedName>
    <definedName name="staff" localSheetId="16">[11]Reference!$A$7:$A$11</definedName>
    <definedName name="staff">[11]Reference!$A$7:$A$11</definedName>
    <definedName name="status" localSheetId="1">'[9]OSSE Only'!$A$15:$A$19</definedName>
    <definedName name="status" localSheetId="16">'[9]OSSE Only'!$A$15:$A$19</definedName>
    <definedName name="status">'[9]OSSE Only'!$A$15:$A$19</definedName>
    <definedName name="subgrantee">[10]Sheet1!$A$9:$A$31</definedName>
    <definedName name="totalallocation" localSheetId="1">[1]AppleTree:NationalCollegiate!$C$28</definedName>
    <definedName name="totalallocation" localSheetId="16">[1]AppleTree:NationalCollegiate!$C$28</definedName>
    <definedName name="totalallocation">[1]AppleTree:NationalCollegiate!$C$28</definedName>
    <definedName name="type" localSheetId="16">[2]Sheet1!$A$18:$A$28</definedName>
    <definedName name="type" localSheetId="11">[3]Sheet1!$A$18:$A$28</definedName>
    <definedName name="type" localSheetId="13">[3]Sheet1!$A$18:$A$28</definedName>
    <definedName name="type" localSheetId="15">[3]Sheet1!$A$18:$A$28</definedName>
    <definedName name="type">Sheet1!$A$18:$A$28</definedName>
    <definedName name="unESno" localSheetId="1">[1]AppleTree:NationalCollegiate!$B$11</definedName>
    <definedName name="unESno" localSheetId="16">[1]AppleTree:NationalCollegiate!$B$11</definedName>
    <definedName name="unESno">[1]AppleTree:NationalCollegiate!$B$11</definedName>
    <definedName name="unHSno" localSheetId="1">[1]AppleTree:NationalCollegiate!$B$15</definedName>
    <definedName name="unHSno" localSheetId="16">[1]AppleTree:NationalCollegiate!$B$15</definedName>
    <definedName name="unHSno">[1]AppleTree:NationalCollegiate!$B$15</definedName>
    <definedName name="unMSno" localSheetId="1">[1]AppleTree:NationalCollegiate!$B$13</definedName>
    <definedName name="unMSno" localSheetId="16">[1]AppleTree:NationalCollegiate!$B$13</definedName>
    <definedName name="unMSno">[1]AppleTree:NationalCollegiate!$B$13</definedName>
    <definedName name="upperno" localSheetId="1">[1]AppleTree:NationalCollegiate!$B$10</definedName>
    <definedName name="upperno" localSheetId="16">[1]AppleTree:NationalCollegiate!$B$10</definedName>
    <definedName name="upperno">[1]AppleTree:NationalCollegiate!$B$10</definedName>
    <definedName name="year">[10]Sheet1!$A$1:$A$4</definedName>
    <definedName name="yes" localSheetId="1">'[5]OSSE Only'!$A$3:$A$4</definedName>
    <definedName name="yes" localSheetId="16">[2]Sheet1!$A$14:$A$15</definedName>
    <definedName name="yes" localSheetId="11">[3]Sheet1!$A$14:$A$15</definedName>
    <definedName name="yes" localSheetId="10">[7]Sheet1!$A$13:$A$14</definedName>
    <definedName name="yes" localSheetId="13">[3]Sheet1!$A$14:$A$15</definedName>
    <definedName name="yes" localSheetId="12">[7]Sheet1!$A$13:$A$14</definedName>
    <definedName name="yes" localSheetId="15">[3]Sheet1!$A$14:$A$15</definedName>
    <definedName name="yes" localSheetId="14">[7]Sheet1!$A$13:$A$14</definedName>
    <definedName name="yes">Sheet1!$A$14:$A$15</definedName>
    <definedName name="yesno" localSheetId="1">'Application Cover Page'!$L$10:$L$10</definedName>
    <definedName name="yesno" localSheetId="16">'[6]1'!$L$13:$L$14</definedName>
    <definedName name="yesno" localSheetId="2">#REF!</definedName>
    <definedName name="yesno" localSheetId="3">#REF!</definedName>
    <definedName name="yesno" localSheetId="4">#REF!</definedName>
    <definedName name="yesno" localSheetId="5">#REF!</definedName>
    <definedName name="yesno" localSheetId="6">#REF!</definedName>
    <definedName name="yesno" localSheetId="7">#REF!</definedName>
    <definedName name="yesno" localSheetId="8">#REF!</definedName>
    <definedName name="yesno" localSheetId="9">#REF!</definedName>
    <definedName name="yesno" localSheetId="11">#REF!</definedName>
    <definedName name="yesno" localSheetId="10">#REF!</definedName>
    <definedName name="yesno" localSheetId="13">#REF!</definedName>
    <definedName name="yesno" localSheetId="12">#REF!</definedName>
    <definedName name="yesno" localSheetId="15">#REF!</definedName>
    <definedName name="yesno" localSheetId="14">#REF!</definedName>
    <definedName name="yesno">Sheet1!#REF!</definedName>
    <definedName name="yesorno" localSheetId="16">[4]Sheet1!$A$9:$A$10</definedName>
    <definedName name="yesorno">[4]Sheet1!$A$9:$A$10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D15" i="60" l="1"/>
  <c r="D15" i="62"/>
  <c r="E15" i="60"/>
  <c r="E15" i="62"/>
  <c r="F15" i="62"/>
  <c r="G15" i="60"/>
  <c r="G15" i="62"/>
  <c r="H15" i="62"/>
  <c r="I15" i="60"/>
  <c r="I15" i="62"/>
  <c r="D21" i="60"/>
  <c r="D21" i="62"/>
  <c r="E21" i="62"/>
  <c r="F21" i="62"/>
  <c r="G21" i="62"/>
  <c r="H21" i="62"/>
  <c r="I21" i="62"/>
  <c r="D27" i="62"/>
  <c r="E27" i="62"/>
  <c r="F27" i="62"/>
  <c r="G27" i="62"/>
  <c r="H27" i="62"/>
  <c r="I27" i="62"/>
  <c r="D33" i="62"/>
  <c r="E33" i="62"/>
  <c r="F33" i="62"/>
  <c r="G33" i="60"/>
  <c r="G33" i="62"/>
  <c r="H33" i="62"/>
  <c r="I33" i="62"/>
  <c r="D39" i="62"/>
  <c r="E39" i="62"/>
  <c r="F39" i="60"/>
  <c r="F39" i="62"/>
  <c r="G39" i="62"/>
  <c r="H39" i="62"/>
  <c r="I39" i="60"/>
  <c r="I39" i="62"/>
  <c r="E9" i="60"/>
  <c r="E9" i="62"/>
  <c r="F9" i="62"/>
  <c r="G9" i="60"/>
  <c r="G9" i="62"/>
  <c r="H9" i="62"/>
  <c r="I9" i="60"/>
  <c r="I9" i="62"/>
  <c r="D9" i="60"/>
  <c r="D9" i="62"/>
  <c r="D15" i="61"/>
  <c r="E15" i="61"/>
  <c r="F15" i="61"/>
  <c r="G15" i="61"/>
  <c r="H15" i="61"/>
  <c r="I15" i="61"/>
  <c r="D21" i="61"/>
  <c r="E21" i="61"/>
  <c r="F21" i="61"/>
  <c r="G21" i="61"/>
  <c r="H21" i="61"/>
  <c r="I21" i="61"/>
  <c r="D27" i="61"/>
  <c r="E27" i="61"/>
  <c r="F27" i="61"/>
  <c r="G27" i="61"/>
  <c r="H27" i="61"/>
  <c r="I27" i="61"/>
  <c r="D33" i="61"/>
  <c r="E33" i="61"/>
  <c r="F33" i="61"/>
  <c r="G33" i="61"/>
  <c r="H33" i="61"/>
  <c r="I33" i="61"/>
  <c r="D39" i="61"/>
  <c r="E39" i="61"/>
  <c r="F39" i="61"/>
  <c r="G39" i="61"/>
  <c r="H39" i="61"/>
  <c r="I39" i="61"/>
  <c r="D9" i="61"/>
  <c r="E9" i="61"/>
  <c r="F9" i="61"/>
  <c r="G9" i="61"/>
  <c r="H9" i="61"/>
  <c r="I9" i="61"/>
  <c r="J9" i="62"/>
  <c r="J15" i="62"/>
  <c r="J21" i="62"/>
  <c r="J27" i="62"/>
  <c r="J33" i="62"/>
  <c r="J39" i="62"/>
  <c r="J51" i="62"/>
  <c r="D51" i="62"/>
  <c r="E51" i="62"/>
  <c r="F51" i="62"/>
  <c r="G51" i="62"/>
  <c r="H51" i="62"/>
  <c r="I51" i="62"/>
  <c r="J9" i="61"/>
  <c r="J15" i="61"/>
  <c r="J21" i="61"/>
  <c r="J27" i="61"/>
  <c r="J33" i="61"/>
  <c r="J39" i="61"/>
  <c r="D51" i="61"/>
  <c r="E51" i="61"/>
  <c r="F51" i="61"/>
  <c r="G51" i="61"/>
  <c r="H51" i="61"/>
  <c r="I51" i="61"/>
  <c r="J9" i="60"/>
  <c r="J15" i="60"/>
  <c r="J21" i="60"/>
  <c r="J27" i="60"/>
  <c r="J33" i="60"/>
  <c r="J39" i="60"/>
  <c r="D51" i="60"/>
  <c r="E51" i="60"/>
  <c r="F51" i="60"/>
  <c r="G51" i="60"/>
  <c r="H51" i="60"/>
  <c r="I51" i="60"/>
  <c r="J51" i="61"/>
  <c r="J51" i="60"/>
  <c r="A30" i="44"/>
  <c r="F106" i="52"/>
  <c r="F247" i="55"/>
  <c r="F247" i="53"/>
  <c r="F247" i="52"/>
  <c r="F212" i="55"/>
  <c r="K211" i="55"/>
  <c r="L211" i="55"/>
  <c r="K210" i="55"/>
  <c r="L210" i="55"/>
  <c r="K209" i="55"/>
  <c r="L209" i="55"/>
  <c r="K208" i="55"/>
  <c r="L208" i="55"/>
  <c r="K207" i="55"/>
  <c r="L207" i="55"/>
  <c r="K206" i="55"/>
  <c r="L206" i="55"/>
  <c r="K205" i="55"/>
  <c r="L205" i="55"/>
  <c r="K204" i="55"/>
  <c r="L204" i="55"/>
  <c r="K203" i="55"/>
  <c r="L203" i="55"/>
  <c r="K202" i="55"/>
  <c r="L202" i="55"/>
  <c r="K201" i="55"/>
  <c r="L201" i="55"/>
  <c r="K200" i="55"/>
  <c r="L200" i="55"/>
  <c r="K199" i="55"/>
  <c r="L199" i="55"/>
  <c r="K198" i="55"/>
  <c r="L198" i="55"/>
  <c r="K197" i="55"/>
  <c r="L197" i="55"/>
  <c r="K196" i="55"/>
  <c r="L196" i="55"/>
  <c r="K195" i="55"/>
  <c r="L195" i="55"/>
  <c r="K194" i="55"/>
  <c r="L194" i="55"/>
  <c r="K193" i="55"/>
  <c r="L193" i="55"/>
  <c r="K192" i="55"/>
  <c r="L192" i="55"/>
  <c r="K191" i="55"/>
  <c r="L191" i="55"/>
  <c r="K190" i="55"/>
  <c r="L190" i="55"/>
  <c r="K189" i="55"/>
  <c r="L189" i="55"/>
  <c r="K188" i="55"/>
  <c r="L188" i="55"/>
  <c r="K187" i="55"/>
  <c r="L187" i="55"/>
  <c r="F177" i="55"/>
  <c r="K176" i="55"/>
  <c r="L176" i="55"/>
  <c r="K175" i="55"/>
  <c r="L175" i="55"/>
  <c r="K174" i="55"/>
  <c r="L174" i="55"/>
  <c r="K173" i="55"/>
  <c r="L173" i="55"/>
  <c r="K172" i="55"/>
  <c r="L172" i="55"/>
  <c r="K171" i="55"/>
  <c r="L171" i="55"/>
  <c r="K170" i="55"/>
  <c r="L170" i="55"/>
  <c r="K169" i="55"/>
  <c r="L169" i="55"/>
  <c r="K168" i="55"/>
  <c r="L168" i="55"/>
  <c r="K167" i="55"/>
  <c r="L167" i="55"/>
  <c r="K166" i="55"/>
  <c r="L166" i="55"/>
  <c r="K165" i="55"/>
  <c r="L165" i="55"/>
  <c r="K164" i="55"/>
  <c r="L164" i="55"/>
  <c r="K163" i="55"/>
  <c r="L163" i="55"/>
  <c r="K162" i="55"/>
  <c r="L162" i="55"/>
  <c r="K161" i="55"/>
  <c r="L161" i="55"/>
  <c r="K160" i="55"/>
  <c r="L160" i="55"/>
  <c r="K159" i="55"/>
  <c r="L159" i="55"/>
  <c r="K158" i="55"/>
  <c r="L158" i="55"/>
  <c r="K157" i="55"/>
  <c r="L157" i="55"/>
  <c r="K156" i="55"/>
  <c r="L156" i="55"/>
  <c r="K155" i="55"/>
  <c r="L155" i="55"/>
  <c r="K154" i="55"/>
  <c r="L154" i="55"/>
  <c r="K153" i="55"/>
  <c r="L153" i="55"/>
  <c r="K152" i="55"/>
  <c r="L152" i="55"/>
  <c r="F142" i="55"/>
  <c r="K141" i="55"/>
  <c r="L141" i="55"/>
  <c r="K140" i="55"/>
  <c r="L140" i="55"/>
  <c r="K139" i="55"/>
  <c r="L139" i="55"/>
  <c r="K138" i="55"/>
  <c r="L138" i="55"/>
  <c r="K137" i="55"/>
  <c r="L137" i="55"/>
  <c r="K136" i="55"/>
  <c r="L136" i="55"/>
  <c r="K135" i="55"/>
  <c r="L135" i="55"/>
  <c r="K134" i="55"/>
  <c r="L134" i="55"/>
  <c r="K133" i="55"/>
  <c r="L133" i="55"/>
  <c r="K132" i="55"/>
  <c r="L132" i="55"/>
  <c r="K131" i="55"/>
  <c r="L131" i="55"/>
  <c r="K130" i="55"/>
  <c r="L130" i="55"/>
  <c r="K129" i="55"/>
  <c r="L129" i="55"/>
  <c r="K128" i="55"/>
  <c r="L128" i="55"/>
  <c r="K127" i="55"/>
  <c r="L127" i="55"/>
  <c r="K126" i="55"/>
  <c r="L126" i="55"/>
  <c r="K125" i="55"/>
  <c r="L125" i="55"/>
  <c r="K124" i="55"/>
  <c r="L124" i="55"/>
  <c r="K123" i="55"/>
  <c r="L123" i="55"/>
  <c r="K122" i="55"/>
  <c r="L122" i="55"/>
  <c r="K121" i="55"/>
  <c r="L121" i="55"/>
  <c r="K120" i="55"/>
  <c r="L120" i="55"/>
  <c r="K119" i="55"/>
  <c r="L119" i="55"/>
  <c r="K118" i="55"/>
  <c r="L118" i="55"/>
  <c r="K117" i="55"/>
  <c r="L117" i="55"/>
  <c r="F106" i="55"/>
  <c r="K105" i="55"/>
  <c r="L105" i="55"/>
  <c r="K104" i="55"/>
  <c r="L104" i="55"/>
  <c r="K103" i="55"/>
  <c r="L103" i="55"/>
  <c r="K102" i="55"/>
  <c r="L102" i="55"/>
  <c r="K101" i="55"/>
  <c r="L101" i="55"/>
  <c r="K100" i="55"/>
  <c r="L100" i="55"/>
  <c r="K99" i="55"/>
  <c r="L99" i="55"/>
  <c r="K98" i="55"/>
  <c r="L98" i="55"/>
  <c r="K97" i="55"/>
  <c r="L97" i="55"/>
  <c r="K96" i="55"/>
  <c r="L96" i="55"/>
  <c r="K95" i="55"/>
  <c r="L95" i="55"/>
  <c r="K94" i="55"/>
  <c r="L94" i="55"/>
  <c r="K93" i="55"/>
  <c r="L93" i="55"/>
  <c r="K92" i="55"/>
  <c r="L92" i="55"/>
  <c r="K91" i="55"/>
  <c r="L91" i="55"/>
  <c r="K90" i="55"/>
  <c r="L90" i="55"/>
  <c r="K89" i="55"/>
  <c r="L89" i="55"/>
  <c r="K88" i="55"/>
  <c r="L88" i="55"/>
  <c r="K87" i="55"/>
  <c r="L87" i="55"/>
  <c r="K86" i="55"/>
  <c r="L86" i="55"/>
  <c r="K85" i="55"/>
  <c r="L85" i="55"/>
  <c r="K84" i="55"/>
  <c r="L84" i="55"/>
  <c r="K83" i="55"/>
  <c r="L83" i="55"/>
  <c r="K82" i="55"/>
  <c r="L82" i="55"/>
  <c r="K81" i="55"/>
  <c r="L81" i="55"/>
  <c r="F71" i="55"/>
  <c r="K70" i="55"/>
  <c r="L70" i="55"/>
  <c r="K69" i="55"/>
  <c r="L69" i="55"/>
  <c r="K68" i="55"/>
  <c r="L68" i="55"/>
  <c r="K67" i="55"/>
  <c r="L67" i="55"/>
  <c r="K66" i="55"/>
  <c r="L66" i="55"/>
  <c r="K65" i="55"/>
  <c r="L65" i="55"/>
  <c r="K64" i="55"/>
  <c r="L64" i="55"/>
  <c r="K63" i="55"/>
  <c r="L63" i="55"/>
  <c r="K62" i="55"/>
  <c r="L62" i="55"/>
  <c r="K61" i="55"/>
  <c r="L61" i="55"/>
  <c r="K60" i="55"/>
  <c r="L60" i="55"/>
  <c r="K59" i="55"/>
  <c r="L59" i="55"/>
  <c r="K58" i="55"/>
  <c r="L58" i="55"/>
  <c r="K57" i="55"/>
  <c r="L57" i="55"/>
  <c r="K56" i="55"/>
  <c r="L56" i="55"/>
  <c r="K55" i="55"/>
  <c r="L55" i="55"/>
  <c r="K54" i="55"/>
  <c r="L54" i="55"/>
  <c r="K53" i="55"/>
  <c r="L53" i="55"/>
  <c r="K52" i="55"/>
  <c r="L52" i="55"/>
  <c r="K51" i="55"/>
  <c r="L51" i="55"/>
  <c r="K50" i="55"/>
  <c r="L50" i="55"/>
  <c r="K49" i="55"/>
  <c r="L49" i="55"/>
  <c r="K48" i="55"/>
  <c r="L48" i="55"/>
  <c r="K47" i="55"/>
  <c r="L47" i="55"/>
  <c r="K46" i="55"/>
  <c r="L46" i="55"/>
  <c r="J36" i="55"/>
  <c r="K35" i="55"/>
  <c r="L35" i="55"/>
  <c r="K34" i="55"/>
  <c r="L34" i="55"/>
  <c r="K33" i="55"/>
  <c r="L33" i="55"/>
  <c r="K32" i="55"/>
  <c r="L32" i="55"/>
  <c r="K31" i="55"/>
  <c r="L31" i="55"/>
  <c r="K30" i="55"/>
  <c r="L30" i="55"/>
  <c r="K29" i="55"/>
  <c r="L29" i="55"/>
  <c r="K28" i="55"/>
  <c r="L28" i="55"/>
  <c r="K27" i="55"/>
  <c r="L27" i="55"/>
  <c r="K26" i="55"/>
  <c r="L26" i="55"/>
  <c r="K25" i="55"/>
  <c r="L25" i="55"/>
  <c r="K24" i="55"/>
  <c r="L24" i="55"/>
  <c r="K23" i="55"/>
  <c r="L23" i="55"/>
  <c r="K22" i="55"/>
  <c r="L22" i="55"/>
  <c r="K21" i="55"/>
  <c r="L21" i="55"/>
  <c r="K20" i="55"/>
  <c r="L20" i="55"/>
  <c r="K19" i="55"/>
  <c r="L19" i="55"/>
  <c r="K18" i="55"/>
  <c r="L18" i="55"/>
  <c r="K17" i="55"/>
  <c r="L17" i="55"/>
  <c r="K16" i="55"/>
  <c r="L16" i="55"/>
  <c r="K15" i="55"/>
  <c r="L15" i="55"/>
  <c r="K14" i="55"/>
  <c r="L14" i="55"/>
  <c r="K13" i="55"/>
  <c r="L13" i="55"/>
  <c r="K12" i="55"/>
  <c r="L12" i="55"/>
  <c r="K11" i="55"/>
  <c r="L11" i="55"/>
  <c r="F212" i="53"/>
  <c r="K211" i="53"/>
  <c r="L211" i="53"/>
  <c r="K210" i="53"/>
  <c r="L210" i="53"/>
  <c r="K209" i="53"/>
  <c r="L209" i="53"/>
  <c r="K208" i="53"/>
  <c r="L208" i="53"/>
  <c r="K207" i="53"/>
  <c r="L207" i="53"/>
  <c r="K206" i="53"/>
  <c r="L206" i="53"/>
  <c r="K205" i="53"/>
  <c r="L205" i="53"/>
  <c r="K204" i="53"/>
  <c r="L204" i="53"/>
  <c r="K203" i="53"/>
  <c r="L203" i="53"/>
  <c r="K202" i="53"/>
  <c r="L202" i="53"/>
  <c r="K201" i="53"/>
  <c r="L201" i="53"/>
  <c r="K200" i="53"/>
  <c r="L200" i="53"/>
  <c r="K199" i="53"/>
  <c r="L199" i="53"/>
  <c r="K198" i="53"/>
  <c r="L198" i="53"/>
  <c r="K197" i="53"/>
  <c r="L197" i="53"/>
  <c r="K196" i="53"/>
  <c r="L196" i="53"/>
  <c r="K195" i="53"/>
  <c r="L195" i="53"/>
  <c r="K194" i="53"/>
  <c r="L194" i="53"/>
  <c r="K193" i="53"/>
  <c r="L193" i="53"/>
  <c r="K192" i="53"/>
  <c r="L192" i="53"/>
  <c r="K191" i="53"/>
  <c r="L191" i="53"/>
  <c r="K190" i="53"/>
  <c r="L190" i="53"/>
  <c r="K189" i="53"/>
  <c r="L189" i="53"/>
  <c r="K188" i="53"/>
  <c r="L188" i="53"/>
  <c r="K187" i="53"/>
  <c r="L187" i="53"/>
  <c r="F177" i="53"/>
  <c r="K176" i="53"/>
  <c r="L176" i="53"/>
  <c r="K175" i="53"/>
  <c r="L175" i="53"/>
  <c r="K174" i="53"/>
  <c r="L174" i="53"/>
  <c r="K173" i="53"/>
  <c r="L173" i="53"/>
  <c r="K172" i="53"/>
  <c r="L172" i="53"/>
  <c r="K171" i="53"/>
  <c r="L171" i="53"/>
  <c r="K170" i="53"/>
  <c r="L170" i="53"/>
  <c r="K169" i="53"/>
  <c r="L169" i="53"/>
  <c r="K168" i="53"/>
  <c r="L168" i="53"/>
  <c r="K167" i="53"/>
  <c r="L167" i="53"/>
  <c r="K166" i="53"/>
  <c r="L166" i="53"/>
  <c r="K165" i="53"/>
  <c r="L165" i="53"/>
  <c r="K164" i="53"/>
  <c r="L164" i="53"/>
  <c r="K163" i="53"/>
  <c r="L163" i="53"/>
  <c r="K162" i="53"/>
  <c r="L162" i="53"/>
  <c r="K161" i="53"/>
  <c r="L161" i="53"/>
  <c r="K160" i="53"/>
  <c r="L160" i="53"/>
  <c r="K159" i="53"/>
  <c r="L159" i="53"/>
  <c r="K158" i="53"/>
  <c r="L158" i="53"/>
  <c r="K157" i="53"/>
  <c r="L157" i="53"/>
  <c r="K156" i="53"/>
  <c r="L156" i="53"/>
  <c r="K155" i="53"/>
  <c r="L155" i="53"/>
  <c r="K154" i="53"/>
  <c r="L154" i="53"/>
  <c r="K153" i="53"/>
  <c r="L153" i="53"/>
  <c r="K152" i="53"/>
  <c r="L152" i="53"/>
  <c r="F142" i="53"/>
  <c r="K141" i="53"/>
  <c r="L141" i="53"/>
  <c r="K140" i="53"/>
  <c r="L140" i="53"/>
  <c r="K139" i="53"/>
  <c r="L139" i="53"/>
  <c r="K138" i="53"/>
  <c r="L138" i="53"/>
  <c r="K137" i="53"/>
  <c r="L137" i="53"/>
  <c r="K136" i="53"/>
  <c r="L136" i="53"/>
  <c r="K135" i="53"/>
  <c r="L135" i="53"/>
  <c r="K134" i="53"/>
  <c r="L134" i="53"/>
  <c r="K133" i="53"/>
  <c r="L133" i="53"/>
  <c r="K132" i="53"/>
  <c r="L132" i="53"/>
  <c r="K131" i="53"/>
  <c r="L131" i="53"/>
  <c r="K130" i="53"/>
  <c r="L130" i="53"/>
  <c r="K129" i="53"/>
  <c r="L129" i="53"/>
  <c r="K128" i="53"/>
  <c r="L128" i="53"/>
  <c r="K127" i="53"/>
  <c r="L127" i="53"/>
  <c r="K126" i="53"/>
  <c r="L126" i="53"/>
  <c r="K125" i="53"/>
  <c r="L125" i="53"/>
  <c r="K124" i="53"/>
  <c r="L124" i="53"/>
  <c r="K123" i="53"/>
  <c r="L123" i="53"/>
  <c r="K122" i="53"/>
  <c r="L122" i="53"/>
  <c r="K121" i="53"/>
  <c r="L121" i="53"/>
  <c r="K120" i="53"/>
  <c r="L120" i="53"/>
  <c r="K119" i="53"/>
  <c r="L119" i="53"/>
  <c r="K118" i="53"/>
  <c r="L118" i="53"/>
  <c r="K117" i="53"/>
  <c r="L117" i="53"/>
  <c r="F106" i="53"/>
  <c r="K105" i="53"/>
  <c r="L105" i="53"/>
  <c r="K104" i="53"/>
  <c r="L104" i="53"/>
  <c r="K103" i="53"/>
  <c r="L103" i="53"/>
  <c r="K102" i="53"/>
  <c r="L102" i="53"/>
  <c r="K101" i="53"/>
  <c r="L101" i="53"/>
  <c r="K100" i="53"/>
  <c r="L100" i="53"/>
  <c r="K99" i="53"/>
  <c r="L99" i="53"/>
  <c r="K98" i="53"/>
  <c r="L98" i="53"/>
  <c r="K97" i="53"/>
  <c r="L97" i="53"/>
  <c r="K96" i="53"/>
  <c r="L96" i="53"/>
  <c r="K95" i="53"/>
  <c r="L95" i="53"/>
  <c r="K94" i="53"/>
  <c r="L94" i="53"/>
  <c r="K93" i="53"/>
  <c r="L93" i="53"/>
  <c r="K92" i="53"/>
  <c r="L92" i="53"/>
  <c r="K91" i="53"/>
  <c r="L91" i="53"/>
  <c r="K90" i="53"/>
  <c r="L90" i="53"/>
  <c r="K89" i="53"/>
  <c r="L89" i="53"/>
  <c r="K88" i="53"/>
  <c r="L88" i="53"/>
  <c r="K87" i="53"/>
  <c r="L87" i="53"/>
  <c r="K86" i="53"/>
  <c r="L86" i="53"/>
  <c r="K85" i="53"/>
  <c r="L85" i="53"/>
  <c r="K84" i="53"/>
  <c r="L84" i="53"/>
  <c r="K83" i="53"/>
  <c r="L83" i="53"/>
  <c r="K82" i="53"/>
  <c r="L82" i="53"/>
  <c r="K81" i="53"/>
  <c r="L81" i="53"/>
  <c r="F71" i="53"/>
  <c r="K70" i="53"/>
  <c r="L70" i="53"/>
  <c r="K69" i="53"/>
  <c r="L69" i="53"/>
  <c r="K68" i="53"/>
  <c r="L68" i="53"/>
  <c r="K67" i="53"/>
  <c r="L67" i="53"/>
  <c r="K66" i="53"/>
  <c r="L66" i="53"/>
  <c r="K65" i="53"/>
  <c r="L65" i="53"/>
  <c r="K64" i="53"/>
  <c r="L64" i="53"/>
  <c r="K63" i="53"/>
  <c r="L63" i="53"/>
  <c r="K62" i="53"/>
  <c r="L62" i="53"/>
  <c r="K61" i="53"/>
  <c r="L61" i="53"/>
  <c r="K60" i="53"/>
  <c r="L60" i="53"/>
  <c r="K59" i="53"/>
  <c r="L59" i="53"/>
  <c r="K58" i="53"/>
  <c r="L58" i="53"/>
  <c r="K57" i="53"/>
  <c r="L57" i="53"/>
  <c r="K56" i="53"/>
  <c r="L56" i="53"/>
  <c r="K55" i="53"/>
  <c r="L55" i="53"/>
  <c r="K54" i="53"/>
  <c r="L54" i="53"/>
  <c r="K53" i="53"/>
  <c r="L53" i="53"/>
  <c r="K52" i="53"/>
  <c r="L52" i="53"/>
  <c r="K51" i="53"/>
  <c r="L51" i="53"/>
  <c r="K50" i="53"/>
  <c r="L50" i="53"/>
  <c r="K49" i="53"/>
  <c r="L49" i="53"/>
  <c r="K48" i="53"/>
  <c r="L48" i="53"/>
  <c r="K47" i="53"/>
  <c r="L47" i="53"/>
  <c r="K46" i="53"/>
  <c r="L46" i="53"/>
  <c r="J36" i="53"/>
  <c r="K35" i="53"/>
  <c r="L35" i="53"/>
  <c r="K34" i="53"/>
  <c r="L34" i="53"/>
  <c r="K33" i="53"/>
  <c r="L33" i="53"/>
  <c r="K32" i="53"/>
  <c r="L32" i="53"/>
  <c r="K31" i="53"/>
  <c r="L31" i="53"/>
  <c r="K30" i="53"/>
  <c r="L30" i="53"/>
  <c r="K29" i="53"/>
  <c r="L29" i="53"/>
  <c r="K28" i="53"/>
  <c r="L28" i="53"/>
  <c r="K27" i="53"/>
  <c r="L27" i="53"/>
  <c r="K26" i="53"/>
  <c r="L26" i="53"/>
  <c r="K25" i="53"/>
  <c r="L25" i="53"/>
  <c r="K24" i="53"/>
  <c r="L24" i="53"/>
  <c r="K23" i="53"/>
  <c r="L23" i="53"/>
  <c r="K22" i="53"/>
  <c r="L22" i="53"/>
  <c r="K21" i="53"/>
  <c r="L21" i="53"/>
  <c r="K20" i="53"/>
  <c r="L20" i="53"/>
  <c r="K19" i="53"/>
  <c r="L19" i="53"/>
  <c r="K18" i="53"/>
  <c r="L18" i="53"/>
  <c r="K17" i="53"/>
  <c r="L17" i="53"/>
  <c r="K16" i="53"/>
  <c r="L16" i="53"/>
  <c r="K15" i="53"/>
  <c r="L15" i="53"/>
  <c r="K14" i="53"/>
  <c r="L14" i="53"/>
  <c r="K13" i="53"/>
  <c r="L13" i="53"/>
  <c r="K12" i="53"/>
  <c r="L12" i="53"/>
  <c r="K11" i="53"/>
  <c r="L11" i="53"/>
  <c r="L177" i="53"/>
  <c r="L71" i="53"/>
  <c r="L177" i="55"/>
  <c r="L212" i="55"/>
  <c r="L142" i="53"/>
  <c r="L212" i="53"/>
  <c r="L142" i="55"/>
  <c r="L71" i="55"/>
  <c r="L106" i="53"/>
  <c r="L106" i="55"/>
  <c r="L36" i="53"/>
  <c r="L36" i="55"/>
  <c r="K11" i="52"/>
  <c r="L11" i="52"/>
  <c r="K12" i="52"/>
  <c r="L12" i="52"/>
  <c r="K13" i="52"/>
  <c r="L13" i="52"/>
  <c r="K14" i="52"/>
  <c r="L14" i="52"/>
  <c r="K15" i="52"/>
  <c r="L15" i="52"/>
  <c r="K16" i="52"/>
  <c r="L16" i="52"/>
  <c r="K17" i="52"/>
  <c r="L17" i="52"/>
  <c r="K18" i="52"/>
  <c r="L18" i="52"/>
  <c r="K19" i="52"/>
  <c r="L19" i="52"/>
  <c r="K20" i="52"/>
  <c r="L20" i="52"/>
  <c r="K21" i="52"/>
  <c r="L21" i="52"/>
  <c r="K22" i="52"/>
  <c r="L22" i="52"/>
  <c r="K23" i="52"/>
  <c r="L23" i="52"/>
  <c r="K24" i="52"/>
  <c r="L24" i="52"/>
  <c r="K25" i="52"/>
  <c r="L25" i="52"/>
  <c r="K26" i="52"/>
  <c r="L26" i="52"/>
  <c r="K27" i="52"/>
  <c r="L27" i="52"/>
  <c r="K28" i="52"/>
  <c r="L28" i="52"/>
  <c r="K29" i="52"/>
  <c r="L29" i="52"/>
  <c r="K30" i="52"/>
  <c r="L30" i="52"/>
  <c r="K31" i="52"/>
  <c r="L31" i="52"/>
  <c r="K32" i="52"/>
  <c r="L32" i="52"/>
  <c r="K33" i="52"/>
  <c r="L33" i="52"/>
  <c r="K34" i="52"/>
  <c r="L34" i="52"/>
  <c r="K35" i="52"/>
  <c r="L35" i="52"/>
  <c r="J36" i="52"/>
  <c r="K46" i="52"/>
  <c r="L46" i="52"/>
  <c r="K47" i="52"/>
  <c r="L47" i="52"/>
  <c r="K48" i="52"/>
  <c r="L48" i="52"/>
  <c r="K49" i="52"/>
  <c r="L49" i="52"/>
  <c r="K50" i="52"/>
  <c r="L50" i="52"/>
  <c r="K51" i="52"/>
  <c r="L51" i="52"/>
  <c r="K52" i="52"/>
  <c r="L52" i="52"/>
  <c r="K53" i="52"/>
  <c r="L53" i="52"/>
  <c r="K54" i="52"/>
  <c r="L54" i="52"/>
  <c r="K55" i="52"/>
  <c r="L55" i="52"/>
  <c r="K56" i="52"/>
  <c r="L56" i="52"/>
  <c r="K57" i="52"/>
  <c r="L57" i="52"/>
  <c r="K58" i="52"/>
  <c r="L58" i="52"/>
  <c r="K59" i="52"/>
  <c r="L59" i="52"/>
  <c r="K60" i="52"/>
  <c r="L60" i="52"/>
  <c r="K61" i="52"/>
  <c r="L61" i="52"/>
  <c r="K62" i="52"/>
  <c r="L62" i="52"/>
  <c r="K63" i="52"/>
  <c r="L63" i="52"/>
  <c r="K64" i="52"/>
  <c r="L64" i="52"/>
  <c r="K65" i="52"/>
  <c r="L65" i="52"/>
  <c r="K66" i="52"/>
  <c r="L66" i="52"/>
  <c r="K67" i="52"/>
  <c r="L67" i="52"/>
  <c r="K68" i="52"/>
  <c r="L68" i="52"/>
  <c r="K69" i="52"/>
  <c r="L69" i="52"/>
  <c r="K70" i="52"/>
  <c r="L70" i="52"/>
  <c r="F71" i="52"/>
  <c r="K81" i="52"/>
  <c r="L81" i="52"/>
  <c r="K82" i="52"/>
  <c r="L82" i="52"/>
  <c r="K83" i="52"/>
  <c r="L83" i="52"/>
  <c r="K84" i="52"/>
  <c r="L84" i="52"/>
  <c r="K85" i="52"/>
  <c r="L85" i="52"/>
  <c r="K86" i="52"/>
  <c r="L86" i="52"/>
  <c r="K87" i="52"/>
  <c r="L87" i="52"/>
  <c r="K88" i="52"/>
  <c r="L88" i="52"/>
  <c r="K89" i="52"/>
  <c r="L89" i="52"/>
  <c r="K90" i="52"/>
  <c r="L90" i="52"/>
  <c r="K91" i="52"/>
  <c r="L91" i="52"/>
  <c r="K92" i="52"/>
  <c r="L92" i="52"/>
  <c r="K93" i="52"/>
  <c r="L93" i="52"/>
  <c r="K94" i="52"/>
  <c r="L94" i="52"/>
  <c r="K95" i="52"/>
  <c r="L95" i="52"/>
  <c r="K96" i="52"/>
  <c r="L96" i="52"/>
  <c r="K97" i="52"/>
  <c r="L97" i="52"/>
  <c r="K98" i="52"/>
  <c r="L98" i="52"/>
  <c r="K99" i="52"/>
  <c r="L99" i="52"/>
  <c r="K100" i="52"/>
  <c r="L100" i="52"/>
  <c r="K101" i="52"/>
  <c r="L101" i="52"/>
  <c r="K102" i="52"/>
  <c r="L102" i="52"/>
  <c r="K103" i="52"/>
  <c r="L103" i="52"/>
  <c r="K104" i="52"/>
  <c r="L104" i="52"/>
  <c r="K105" i="52"/>
  <c r="L105" i="52"/>
  <c r="K117" i="52"/>
  <c r="L117" i="52"/>
  <c r="K118" i="52"/>
  <c r="L118" i="52"/>
  <c r="K119" i="52"/>
  <c r="L119" i="52"/>
  <c r="K120" i="52"/>
  <c r="L120" i="52"/>
  <c r="K121" i="52"/>
  <c r="L121" i="52"/>
  <c r="K122" i="52"/>
  <c r="L122" i="52"/>
  <c r="K123" i="52"/>
  <c r="L123" i="52"/>
  <c r="K124" i="52"/>
  <c r="L124" i="52"/>
  <c r="K125" i="52"/>
  <c r="L125" i="52"/>
  <c r="K126" i="52"/>
  <c r="L126" i="52"/>
  <c r="K127" i="52"/>
  <c r="L127" i="52"/>
  <c r="K128" i="52"/>
  <c r="L128" i="52"/>
  <c r="K129" i="52"/>
  <c r="L129" i="52"/>
  <c r="K130" i="52"/>
  <c r="L130" i="52"/>
  <c r="K131" i="52"/>
  <c r="L131" i="52"/>
  <c r="K132" i="52"/>
  <c r="L132" i="52"/>
  <c r="K133" i="52"/>
  <c r="L133" i="52"/>
  <c r="K134" i="52"/>
  <c r="L134" i="52"/>
  <c r="K135" i="52"/>
  <c r="L135" i="52"/>
  <c r="K136" i="52"/>
  <c r="L136" i="52"/>
  <c r="K137" i="52"/>
  <c r="L137" i="52"/>
  <c r="K138" i="52"/>
  <c r="L138" i="52"/>
  <c r="K139" i="52"/>
  <c r="L139" i="52"/>
  <c r="K140" i="52"/>
  <c r="L140" i="52"/>
  <c r="K141" i="52"/>
  <c r="L141" i="52"/>
  <c r="F142" i="52"/>
  <c r="K152" i="52"/>
  <c r="L152" i="52"/>
  <c r="K153" i="52"/>
  <c r="L153" i="52"/>
  <c r="K154" i="52"/>
  <c r="L154" i="52"/>
  <c r="K155" i="52"/>
  <c r="L155" i="52"/>
  <c r="K156" i="52"/>
  <c r="L156" i="52"/>
  <c r="K157" i="52"/>
  <c r="L157" i="52"/>
  <c r="K158" i="52"/>
  <c r="L158" i="52"/>
  <c r="K159" i="52"/>
  <c r="L159" i="52"/>
  <c r="K160" i="52"/>
  <c r="L160" i="52"/>
  <c r="K161" i="52"/>
  <c r="L161" i="52"/>
  <c r="K162" i="52"/>
  <c r="L162" i="52"/>
  <c r="K163" i="52"/>
  <c r="L163" i="52"/>
  <c r="K164" i="52"/>
  <c r="L164" i="52"/>
  <c r="K165" i="52"/>
  <c r="L165" i="52"/>
  <c r="K166" i="52"/>
  <c r="L166" i="52"/>
  <c r="K167" i="52"/>
  <c r="L167" i="52"/>
  <c r="K168" i="52"/>
  <c r="L168" i="52"/>
  <c r="K169" i="52"/>
  <c r="L169" i="52"/>
  <c r="K170" i="52"/>
  <c r="L170" i="52"/>
  <c r="K171" i="52"/>
  <c r="L171" i="52"/>
  <c r="K172" i="52"/>
  <c r="L172" i="52"/>
  <c r="K173" i="52"/>
  <c r="L173" i="52"/>
  <c r="K174" i="52"/>
  <c r="L174" i="52"/>
  <c r="K175" i="52"/>
  <c r="L175" i="52"/>
  <c r="K176" i="52"/>
  <c r="L176" i="52"/>
  <c r="F177" i="52"/>
  <c r="K187" i="52"/>
  <c r="L187" i="52"/>
  <c r="K188" i="52"/>
  <c r="L188" i="52"/>
  <c r="K189" i="52"/>
  <c r="L189" i="52"/>
  <c r="K190" i="52"/>
  <c r="L190" i="52"/>
  <c r="K191" i="52"/>
  <c r="L191" i="52"/>
  <c r="K192" i="52"/>
  <c r="L192" i="52"/>
  <c r="K193" i="52"/>
  <c r="L193" i="52"/>
  <c r="K194" i="52"/>
  <c r="L194" i="52"/>
  <c r="K195" i="52"/>
  <c r="L195" i="52"/>
  <c r="K196" i="52"/>
  <c r="L196" i="52"/>
  <c r="K197" i="52"/>
  <c r="L197" i="52"/>
  <c r="K198" i="52"/>
  <c r="L198" i="52"/>
  <c r="K199" i="52"/>
  <c r="L199" i="52"/>
  <c r="K200" i="52"/>
  <c r="L200" i="52"/>
  <c r="K201" i="52"/>
  <c r="L201" i="52"/>
  <c r="K202" i="52"/>
  <c r="L202" i="52"/>
  <c r="K203" i="52"/>
  <c r="L203" i="52"/>
  <c r="K204" i="52"/>
  <c r="L204" i="52"/>
  <c r="K205" i="52"/>
  <c r="L205" i="52"/>
  <c r="K206" i="52"/>
  <c r="L206" i="52"/>
  <c r="K207" i="52"/>
  <c r="L207" i="52"/>
  <c r="K208" i="52"/>
  <c r="L208" i="52"/>
  <c r="K209" i="52"/>
  <c r="L209" i="52"/>
  <c r="K210" i="52"/>
  <c r="L210" i="52"/>
  <c r="K211" i="52"/>
  <c r="L211" i="52"/>
  <c r="F212" i="52"/>
  <c r="L36" i="52"/>
  <c r="L212" i="52"/>
  <c r="L177" i="52"/>
  <c r="L142" i="52"/>
  <c r="L106" i="52"/>
  <c r="L71" i="52"/>
</calcChain>
</file>

<file path=xl/sharedStrings.xml><?xml version="1.0" encoding="utf-8"?>
<sst xmlns="http://schemas.openxmlformats.org/spreadsheetml/2006/main" count="813" uniqueCount="362">
  <si>
    <t>Tab Title</t>
  </si>
  <si>
    <t>Date of Certification (input at the time of signature)</t>
  </si>
  <si>
    <t>OSSE Use Only</t>
  </si>
  <si>
    <t>X</t>
  </si>
  <si>
    <r>
      <t xml:space="preserve">810 First Street, NE, 9th floor, Washington, DC 20002
Phone: 202.727.6436  •   Fax: 202.727.2019   •   </t>
    </r>
    <r>
      <rPr>
        <u/>
        <sz val="11"/>
        <color indexed="56"/>
        <rFont val="Calibri"/>
        <family val="2"/>
      </rPr>
      <t>www.osse.dc.gov</t>
    </r>
    <r>
      <rPr>
        <sz val="11"/>
        <rFont val="Calibri"/>
        <family val="2"/>
      </rPr>
      <t xml:space="preserve">
</t>
    </r>
  </si>
  <si>
    <t xml:space="preserve">Name of Individual                                                                                       -------------------                                                                                (one individual per line)                                                              </t>
  </si>
  <si>
    <t>Position Title</t>
  </si>
  <si>
    <t xml:space="preserve">Category 2: Supplies and Materials:                                                                                                                                                                                                                                                                                                                                                                                </t>
  </si>
  <si>
    <t>Category 3: Fixed Costs</t>
  </si>
  <si>
    <r>
      <t xml:space="preserve">Category 5: Equipment, </t>
    </r>
    <r>
      <rPr>
        <b/>
        <i/>
        <sz val="11"/>
        <rFont val="Calibri"/>
        <family val="2"/>
      </rPr>
      <t>defined as</t>
    </r>
    <r>
      <rPr>
        <b/>
        <sz val="11"/>
        <rFont val="Calibri"/>
        <family val="2"/>
      </rPr>
      <t xml:space="preserve">                                                                                                                                                                                                                                                                                                                       "tangible personal property having a useful life of more than one year, not considered a supply, with an acquisition cost of $5,000 or more per unit"</t>
    </r>
  </si>
  <si>
    <t>Category 6: Other</t>
  </si>
  <si>
    <t>Item to be Purchased</t>
  </si>
  <si>
    <t>Instruction</t>
  </si>
  <si>
    <t>Support Services</t>
  </si>
  <si>
    <t>Other</t>
  </si>
  <si>
    <t>Brief Description of Purpose of Purchase                                                                                                                                                                                                                                   -----------------------------------------------------------------                                                                                                                                                                                                                   (up to 100 characters sufficient to demonstrate that the purchase aligns with allowable activities described in the LEA's narrative)</t>
  </si>
  <si>
    <t>Definitions and Examples for Each Program Category and Budget Category</t>
  </si>
  <si>
    <t>DIRECT COSTS</t>
  </si>
  <si>
    <t>Budget Categories</t>
  </si>
  <si>
    <t>Salaries and Benefits</t>
  </si>
  <si>
    <t>Supplies and Materials</t>
  </si>
  <si>
    <t xml:space="preserve">Fixed Property Costs </t>
  </si>
  <si>
    <t>Contracted Professional Services</t>
  </si>
  <si>
    <t>Equipment</t>
  </si>
  <si>
    <t xml:space="preserve">Other                          </t>
  </si>
  <si>
    <t>Program Categories</t>
  </si>
  <si>
    <t>General Supplies, Textbooks,  Instructional Aids, Instructional Software, Internet Fees - Site License</t>
  </si>
  <si>
    <t>Rental of Instruction Equipment</t>
  </si>
  <si>
    <t>Machinery, Furniture, Fixtures, Technology-related Hardware more than $5,000 per unit (according to OSSE's equipment policy)</t>
  </si>
  <si>
    <t>Rental of Support Services Equipment</t>
  </si>
  <si>
    <t>General Supplies, Books, Periodicals</t>
  </si>
  <si>
    <t>Rental of Administrative Equipment</t>
  </si>
  <si>
    <t>General Supplies</t>
  </si>
  <si>
    <t>Utility Services, Cleaning Services, Repair and Maintenance Services, Rentals, Other Property Services</t>
  </si>
  <si>
    <t>Rental of Equipment and Vehicles</t>
  </si>
  <si>
    <t>OTHER</t>
  </si>
  <si>
    <t>Salaries</t>
  </si>
  <si>
    <t>Rents and Utilities</t>
  </si>
  <si>
    <t>Contracts</t>
  </si>
  <si>
    <t>Operations and Maintenance</t>
  </si>
  <si>
    <t>Total Amount of Funds to be Paid for Supplies and Materials</t>
  </si>
  <si>
    <t>Total Amount of Funds to be Paid for Salaries and Benefits</t>
  </si>
  <si>
    <t>Administration</t>
  </si>
  <si>
    <t>Student Transportation</t>
  </si>
  <si>
    <t>Total Amount of Funds to be Paid for Fixed Property Costs</t>
  </si>
  <si>
    <t>Total Amount of Funds to be Paid for Contractual Services</t>
  </si>
  <si>
    <t>Total Amount of Funds to be Paid for Equipment</t>
  </si>
  <si>
    <t>Total Amount of Funds to be Paid for Other Costs</t>
  </si>
  <si>
    <t>Total Dollar Amount to be Paid from this Funding Source</t>
  </si>
  <si>
    <t>Total Dollar Amount from this Funding Source to be Paid for this Item</t>
  </si>
  <si>
    <t xml:space="preserve">Other  </t>
  </si>
  <si>
    <t>Operations &amp; Maintenance</t>
  </si>
  <si>
    <t>Fixed Property Costs</t>
  </si>
  <si>
    <t>Contractual Services</t>
  </si>
  <si>
    <t>Yes</t>
  </si>
  <si>
    <t>No</t>
  </si>
  <si>
    <t>Reference: Budget Definitions</t>
  </si>
  <si>
    <t>Miscellaneous</t>
  </si>
  <si>
    <r>
      <t xml:space="preserve">IMPORTANT NOTE: The examples in this table are provided only as a generic guide of the general scope of potential expenditures and have no relation to determinations of allowability for any particular federal grant program.  Indeed, some entire categories may represent unallowable activities for some grant programs.  Subgrantees should pay close attention to the </t>
    </r>
    <r>
      <rPr>
        <b/>
        <sz val="10"/>
        <rFont val="Calibri"/>
        <family val="2"/>
      </rPr>
      <t>definitions</t>
    </r>
    <r>
      <rPr>
        <sz val="10"/>
        <rFont val="Calibri"/>
      </rPr>
      <t xml:space="preserve"> provided in column B in order to determine the appropriate categorization of expenditures.</t>
    </r>
  </si>
  <si>
    <t>Part 1: Subgrantee Information</t>
  </si>
  <si>
    <t>Name of Applicant Agency</t>
  </si>
  <si>
    <t>Full Address of Applicant Agency</t>
  </si>
  <si>
    <t>Main Telephone Number of Applicant Agency</t>
  </si>
  <si>
    <t>Name of Additional Applicant Agency Contact for the 21st CCLC Program</t>
  </si>
  <si>
    <t>Position Title of Primary Applicant Agency Contact for the 21st CCLC Program</t>
  </si>
  <si>
    <t>Position Title of Additional Applicant Agency Contact for the 21st CCLC Program</t>
  </si>
  <si>
    <t>Email Address of Primary Applicant Agency Contact for the 21st CCLC Program</t>
  </si>
  <si>
    <t>Email Address of Additional Applicant Agency Contact for the 21st CCLC Program</t>
  </si>
  <si>
    <t>Telephone Number of Primary Applicant Agency Contact for the 21st CCLC Program</t>
  </si>
  <si>
    <t>Telephone Number of Additional Applicant Agency Contact for the 21st CCLC Program</t>
  </si>
  <si>
    <t>Name of Primary Applicant Agency Contact for the 21st CCLC Program</t>
  </si>
  <si>
    <t>Part 2: Type of Organization</t>
  </si>
  <si>
    <t>Type of Organization</t>
  </si>
  <si>
    <t>DCPS Local Educational Agency</t>
  </si>
  <si>
    <t>Public Charter School Local Educational Agency</t>
  </si>
  <si>
    <t>Private School</t>
  </si>
  <si>
    <t>College/University</t>
  </si>
  <si>
    <t>Faith Based Organization</t>
  </si>
  <si>
    <t>Select One</t>
  </si>
  <si>
    <t>Use the dropdown menu to choose the type of organization that best reflects the Applicant.  If none of the types of organization listed reflect the Applicant, please choose "Other" and describe the type of organization in the space provided.</t>
  </si>
  <si>
    <t>Part 3: Target Population to be Served</t>
  </si>
  <si>
    <t>Name of Applicant Agency Director</t>
  </si>
  <si>
    <t>Email Address of Applicant Agency Director</t>
  </si>
  <si>
    <t>Telephone Number of Applicant Agency Director</t>
  </si>
  <si>
    <t>Elementary</t>
  </si>
  <si>
    <t>Junior High</t>
  </si>
  <si>
    <t>Middle School</t>
  </si>
  <si>
    <t>High School</t>
  </si>
  <si>
    <t>Charter School</t>
  </si>
  <si>
    <t>Serving Wards</t>
  </si>
  <si>
    <t>Signature of Individual Certifying 21st CCLC Application</t>
  </si>
  <si>
    <t>Date 21st CCLC Application First Received:</t>
  </si>
  <si>
    <t>By signing below, the Applicant certifies that all of the information contained in this application is true and accurate to the best of its knowledge.                                                             Additionally, the Applicant certifies that it has read and agrees to all additional assurances and certifications included in the application.</t>
  </si>
  <si>
    <t>Administrator</t>
  </si>
  <si>
    <t>DC Public School</t>
  </si>
  <si>
    <t>Please indicate, by checking the applicable boxes below, the target populations the Applicant will serve.  Please type the number for each ward being served.</t>
  </si>
  <si>
    <t>Criteria 1: Program Abstract (No Points)</t>
  </si>
  <si>
    <t>Section 2 - Justification of Eligibility</t>
  </si>
  <si>
    <t>Section 1 - Determination of Eligibility</t>
  </si>
  <si>
    <t>Criteria 3: Needs and Resources Assessment cont.</t>
  </si>
  <si>
    <t>Criteria 4: Research-Based Program Design and Implementation (30 Points)</t>
  </si>
  <si>
    <t>Section 1 - Research-Based Program Design</t>
  </si>
  <si>
    <t>Section 1 - Research-Based Program Design cont.</t>
  </si>
  <si>
    <t>Section 2 - Measurable Objectives</t>
  </si>
  <si>
    <r>
      <rPr>
        <b/>
        <u/>
        <sz val="11"/>
        <rFont val="Calibri"/>
        <family val="2"/>
      </rPr>
      <t>Sample of Measurable Performance Objective</t>
    </r>
    <r>
      <rPr>
        <b/>
        <sz val="11"/>
        <rFont val="Calibri"/>
        <family val="2"/>
      </rPr>
      <t xml:space="preserve"> </t>
    </r>
    <r>
      <rPr>
        <sz val="10"/>
        <rFont val="Calibri"/>
      </rPr>
      <t>- 80% of regular attending students will move from the basic to proficient category in math on the annually administered standardized assessment after the first year of 21st CCLC program implementation. In addition 70% of regular attending students will move from basic to proficient in each subsequent year of the grant award period.</t>
    </r>
  </si>
  <si>
    <t>Below, describe the scientifically-based research services and activities (program, models, instructional methods, and techniques) that will be implemented to achieve this objective.</t>
  </si>
  <si>
    <t>Criteria 5: Program Staff and Training (10 Points)</t>
  </si>
  <si>
    <t>Criteria 5: Program Staff and Training cont.</t>
  </si>
  <si>
    <t>Criteria 6: Program Evaluation and Monitoring (15 Points)</t>
  </si>
  <si>
    <t>Criteria 6: Program Evaluation and Monitoring cont.</t>
  </si>
  <si>
    <t>Criteria 7: Sustainability (20 Points)</t>
  </si>
  <si>
    <t>Criteria 7: Sustainability cont.</t>
  </si>
  <si>
    <t>Indirect Costs</t>
  </si>
  <si>
    <t>Brief Description of Job Responsibilities                                                                                                                                                                                                                                    -----------------------------------------------------------------                                                                                                                                                                                                                   (up to 100 characters sufficient to demonstrate that the responsibilities align with allowable activities described in the Applicant's narrative)</t>
  </si>
  <si>
    <t>Explain in detail which strategies, initiatives, and activities are addressed by specific costs within this budget category.</t>
  </si>
  <si>
    <r>
      <t xml:space="preserve">Program Category            </t>
    </r>
    <r>
      <rPr>
        <sz val="10"/>
        <rFont val="Calibri"/>
      </rPr>
      <t>(select from drop-down menu)</t>
    </r>
  </si>
  <si>
    <t>Explanation of Proposed 21st CCLC Budget Items (Year 1)</t>
  </si>
  <si>
    <t>Explanation of Proposed 21st CCLC Budget Items (Year 2)</t>
  </si>
  <si>
    <t>Explanation of Proposed 21st CCLC Budget Items (Year 3)</t>
  </si>
  <si>
    <t>Part 5: Certification of Application</t>
  </si>
  <si>
    <t>Per-Pupil Amount Breakdown</t>
  </si>
  <si>
    <t>Please provide the estimated annual amount requested and per-pupil amount breakdown for Years 1-3 of the grant award period.</t>
  </si>
  <si>
    <t>Annual Amount Requested</t>
  </si>
  <si>
    <t>Part 4: Annual Amount Requested &amp; Per-Pupil Amount Breakdown</t>
  </si>
  <si>
    <t>For-Profit Business</t>
  </si>
  <si>
    <t>Governmental Entity</t>
  </si>
  <si>
    <t>Community-Based (Non-Profit)</t>
  </si>
  <si>
    <t>Community-Based (For-Profit)</t>
  </si>
  <si>
    <t>Criteria 3: Needs and Resource Assessment (15 Points)</t>
  </si>
  <si>
    <t>Category 7: Indirect Costs</t>
  </si>
  <si>
    <t>Total Amount of Funds to be Paid for Indirect Costs</t>
  </si>
  <si>
    <t xml:space="preserve">Below, for each of the seven (7) budget categories, the Applicant must provide a full list of all planned expenditures from Title IV, Part B - 21st CCLC Program funds.                                                                                                                                                                       </t>
  </si>
  <si>
    <t>Criteria 1: Program Abstract</t>
  </si>
  <si>
    <t>Criteria 2: Competitive Priority Points</t>
  </si>
  <si>
    <t>Criteria 3: Needs &amp; Resource Assessment</t>
  </si>
  <si>
    <t>Criteria 4: Section 1 - Program Design</t>
  </si>
  <si>
    <t>Criteria 4: Section 2 - Measurable Objectives</t>
  </si>
  <si>
    <t>Criteria 5: Program Staff &amp; Training</t>
  </si>
  <si>
    <t>Criteria 6: Program Evaluation &amp; Monitoring</t>
  </si>
  <si>
    <t>Criteria 7: Sustainability</t>
  </si>
  <si>
    <t>Year 1 Budget Narrative</t>
  </si>
  <si>
    <t>Year 1 Budget</t>
  </si>
  <si>
    <t>Year 2 Budget Narrative</t>
  </si>
  <si>
    <t>Year 2 Budget</t>
  </si>
  <si>
    <t>Total of All Program Categories</t>
  </si>
  <si>
    <t>Proposed Budget for Title IV, Part B - 
21st CCLC Program Funds
(Year 3)
(All Year 3 subtotals and totals per category should match the subtotals and totals in the Year 3 Budget Narrative tab)</t>
  </si>
  <si>
    <t>Proposed Budget for Title IV, Part B - 
21st CCLC Program Funds
(Year 2)
(All Year 2 subtotals and totals per category should match the subtotals and totals in the Year 2 Budget Narrative tab)</t>
  </si>
  <si>
    <t>Proposed Budget for Title IV, Part B - 
21st CCLC Program Funds
(Year 1)
(All Year 1 subtotals and totals per category should match the subtotals and totals in Year 1 Budget Narrative tab)</t>
  </si>
  <si>
    <t>Measureable Objective #2 (provide a brief description):</t>
  </si>
  <si>
    <t>Measureable Objective #3 (provide a brief description):</t>
  </si>
  <si>
    <t>Measureable Objective #4 (provide a brief description):</t>
  </si>
  <si>
    <t>Measureable Objective #5 (provide a brief description):</t>
  </si>
  <si>
    <t>Measureable Objective #6 (provide a brief description):</t>
  </si>
  <si>
    <t>Measureable Objective #7 (provide a brief description):</t>
  </si>
  <si>
    <t>Measureable Objective #1 (provide a brief description):</t>
  </si>
  <si>
    <t>Application Cover Page</t>
  </si>
  <si>
    <t>Name of Individual Certifying 21st CCLC Application (Administrator or Chancellor)</t>
  </si>
  <si>
    <t>Title of Individual Certifying 21st CCLC Application (Administrator or Chancellor)</t>
  </si>
  <si>
    <t>Chancellor</t>
  </si>
  <si>
    <t>Date 21st CCLC Application Approved:</t>
  </si>
  <si>
    <r>
      <t xml:space="preserve">Category 1: Salaries and Benefits 
</t>
    </r>
    <r>
      <rPr>
        <b/>
        <sz val="11"/>
        <color rgb="FFC00000"/>
        <rFont val="Calibri"/>
        <family val="2"/>
      </rPr>
      <t>Note: Salaries and Benefits total may not exceed 50% of the total annual 21st CCLC award amount</t>
    </r>
  </si>
  <si>
    <t xml:space="preserve"> Employee Estimated Hours per Month                         </t>
  </si>
  <si>
    <r>
      <t xml:space="preserve">Category 1: Salaries and Benefits 
</t>
    </r>
    <r>
      <rPr>
        <b/>
        <sz val="11"/>
        <color rgb="FFC00000"/>
        <rFont val="Calibri"/>
        <family val="2"/>
      </rPr>
      <t>Note: Salaries and Benefits total may not exceed 50% of annual 21st CCLC award amount</t>
    </r>
  </si>
  <si>
    <t>Employee Estimated Hours per Month</t>
  </si>
  <si>
    <t xml:space="preserve">Employee Estimated Hours Per Month                        </t>
  </si>
  <si>
    <r>
      <t xml:space="preserve">INSTRUCTION
</t>
    </r>
    <r>
      <rPr>
        <sz val="10.5"/>
        <rFont val="Calibri"/>
        <family val="2"/>
      </rPr>
      <t>The direct instructional interaction between teachers and students. This instruction may be provided to students in a school classroom, in an alternate location (i.e.: home or hospital), or in other learning situations, including those involving co-curricular activities. The activities of teacher aides or classroom assistants of any type (i.e.: clerks, graders, teaching machines) who assist in the instructional process are also in this category.</t>
    </r>
  </si>
  <si>
    <r>
      <t xml:space="preserve">SUPPORT SERVICES
</t>
    </r>
    <r>
      <rPr>
        <sz val="10.5"/>
        <rFont val="Calibri"/>
        <family val="2"/>
      </rPr>
      <t>The technical and logistical support to facilitate and enhance instruction. These are services within programs that aid in fulfilling that program's instructional objectives or community service goals, rather than being full-service entities.  Such services include activities or stipends associated with providing professional development to the instructional staff, assessing and improving the well-being of students, and supplementing the teaching process.</t>
    </r>
  </si>
  <si>
    <r>
      <t xml:space="preserve">ADMINISTRATIVE COSTS
</t>
    </r>
    <r>
      <rPr>
        <sz val="10.5"/>
        <rFont val="Calibri"/>
        <family val="2"/>
      </rPr>
      <t xml:space="preserve">The activities concerned with handling the overall administrative responsibilities associated with a grant program.
</t>
    </r>
  </si>
  <si>
    <r>
      <t xml:space="preserve">OPERATIONS AND MAINTENANCE
</t>
    </r>
    <r>
      <rPr>
        <sz val="10.5"/>
        <rFont val="Calibri"/>
        <family val="2"/>
      </rPr>
      <t>The activities concerned with keeping the physical plant open and comfortable; maintaining safety in buildings, grounds, and the vicinity of schools; and keeping the grounds, buildings, and equipment in effective working condition and state of repair.</t>
    </r>
  </si>
  <si>
    <r>
      <t xml:space="preserve">STUDENT TRANSPORTATION
</t>
    </r>
    <r>
      <rPr>
        <sz val="10.5"/>
        <rFont val="Calibri"/>
        <family val="2"/>
      </rPr>
      <t>Those activities concerned with conveying students to and from 21st CCLC sites, and appropriate instructional and cultural events.</t>
    </r>
  </si>
  <si>
    <r>
      <t xml:space="preserve">Category 4: Contractual Services
</t>
    </r>
    <r>
      <rPr>
        <b/>
        <sz val="11"/>
        <color rgb="FFC00000"/>
        <rFont val="Calibri"/>
        <family val="2"/>
      </rPr>
      <t>Note: Evaluation cost total may not exceed 10% of the total annual 21st CCLC award amount</t>
    </r>
  </si>
  <si>
    <t>Year 3 Budget Narrative</t>
  </si>
  <si>
    <t>Year 3 Budget</t>
  </si>
  <si>
    <t>Total of All Budget Categories</t>
  </si>
  <si>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2 must equal the total amount requested for Year 1.  If totals are not equal, please revise amounts entered.</t>
    </r>
  </si>
  <si>
    <r>
      <t xml:space="preserve">Below, for each of the seven (7) budget categories, the Applicant must provide a full list of all proposed expenditures from Title IV, Part B - 21st CCLC Program funds.                                                                                                                                                                         </t>
    </r>
    <r>
      <rPr>
        <b/>
        <sz val="10"/>
        <color rgb="FFFF0000"/>
        <rFont val="Calibri"/>
        <family val="2"/>
      </rPr>
      <t>The total budget for projected Year 3 must equal the total amount requested for Year 1.  If totals are not equal, please revise amounts entered.</t>
    </r>
  </si>
  <si>
    <t>Data Univeral Number System (DUNS) Number</t>
  </si>
  <si>
    <r>
      <t xml:space="preserve">SUBMIT </t>
    </r>
    <r>
      <rPr>
        <b/>
        <u/>
        <sz val="11"/>
        <color indexed="10"/>
        <rFont val="Calibri"/>
        <family val="2"/>
      </rPr>
      <t>BOTH</t>
    </r>
    <r>
      <rPr>
        <b/>
        <sz val="11"/>
        <color indexed="10"/>
        <rFont val="Calibri"/>
        <family val="2"/>
      </rPr>
      <t xml:space="preserve"> A MICROSOFT EXCEL VERSION OF THIS FULL WORKBOOK </t>
    </r>
    <r>
      <rPr>
        <b/>
        <u/>
        <sz val="11"/>
        <color indexed="10"/>
        <rFont val="Calibri"/>
        <family val="2"/>
      </rPr>
      <t>AND</t>
    </r>
    <r>
      <rPr>
        <b/>
        <sz val="11"/>
        <color indexed="10"/>
        <rFont val="Calibri"/>
        <family val="2"/>
      </rPr>
      <t xml:space="preserve"> A SIGNED, SCANNED, PDF FORMATTED COPY OF THIS PAGE BY EMAIL TO 21STCCLC.INFO@DC.GOV</t>
    </r>
  </si>
  <si>
    <t>Site</t>
  </si>
  <si>
    <t>Service Gaps To Be Addressed By Proposed Program</t>
  </si>
  <si>
    <t xml:space="preserve">Direct Reference to School Improvement Plan </t>
  </si>
  <si>
    <t>School ABC/ 6-8</t>
  </si>
  <si>
    <t>No current out-of-school time programming available in the school itself or within a 15 block radius.</t>
  </si>
  <si>
    <t>New program</t>
  </si>
  <si>
    <t xml:space="preserve">New, Enhanced, or Expansion Program?  </t>
  </si>
  <si>
    <t>The following chart shows sample needs and resource assessment responses.</t>
  </si>
  <si>
    <t>Existing/Current Programs (services, time, days, # of students served)</t>
  </si>
  <si>
    <r>
      <t>Site</t>
    </r>
    <r>
      <rPr>
        <b/>
        <sz val="11"/>
        <rFont val="Calibri"/>
        <family val="2"/>
      </rPr>
      <t xml:space="preserve"> - </t>
    </r>
    <r>
      <rPr>
        <sz val="10"/>
        <rFont val="Calibri"/>
      </rPr>
      <t>Included the name of the site location and grade levels served where 21st CCLC services will occur.</t>
    </r>
  </si>
  <si>
    <t>Combined and/or Coordination of Program Funding Resources</t>
  </si>
  <si>
    <r>
      <t>Existing/Current Programs</t>
    </r>
    <r>
      <rPr>
        <sz val="11"/>
        <rFont val="Calibri"/>
        <family val="2"/>
      </rPr>
      <t xml:space="preserve"> - </t>
    </r>
    <r>
      <rPr>
        <sz val="10"/>
        <rFont val="Calibri"/>
      </rPr>
      <t xml:space="preserve">Describe out-of-school time services already provided at your proposed site.  Include information on the current programs, times/days of service, and number of students served. </t>
    </r>
  </si>
  <si>
    <r>
      <t>Service Gaps to be Addressed by Proposed Program</t>
    </r>
    <r>
      <rPr>
        <sz val="11"/>
        <rFont val="Calibri"/>
        <family val="2"/>
      </rPr>
      <t xml:space="preserve"> - </t>
    </r>
    <r>
      <rPr>
        <sz val="10"/>
        <rFont val="Calibri"/>
      </rPr>
      <t>How will 21st CCLC services address gaps in current programs serving students at your proposed site?</t>
    </r>
  </si>
  <si>
    <r>
      <t>Direct Reference to School Improvement Plan</t>
    </r>
    <r>
      <rPr>
        <sz val="11"/>
        <rFont val="Calibri"/>
        <family val="2"/>
      </rPr>
      <t xml:space="preserve"> - </t>
    </r>
    <r>
      <rPr>
        <sz val="10"/>
        <rFont val="Calibri"/>
      </rPr>
      <t>Describe the school improvement status for the proposed site and the efforts the school has taken or will take to meet Adequate Yearly Progress goals and objectives as described in the site's school improvement plan.</t>
    </r>
  </si>
  <si>
    <r>
      <t>New, Enhanced, or Expansion Program?</t>
    </r>
    <r>
      <rPr>
        <sz val="11"/>
        <rFont val="Calibri"/>
        <family val="2"/>
      </rPr>
      <t xml:space="preserve"> - </t>
    </r>
    <r>
      <rPr>
        <sz val="10"/>
        <rFont val="Calibri"/>
      </rPr>
      <t>Is the proposed 21st CCLC program new to the site, enhancing a current program by providing more services or resources, or expanding a current program to reach more students, grades, subjects, etc.?</t>
    </r>
  </si>
  <si>
    <r>
      <t>Combined and/or Coordination of Program Funding Resources</t>
    </r>
    <r>
      <rPr>
        <sz val="11"/>
        <rFont val="Calibri"/>
        <family val="2"/>
      </rPr>
      <t xml:space="preserve"> - </t>
    </r>
    <r>
      <rPr>
        <sz val="10"/>
        <rFont val="Calibri"/>
      </rPr>
      <t>Describe how out-of-school time programs at a site will be funded.  Give percentages of grant programs and other funding resources that will fund the out-of-school time programs.  Total percentage of all funding resources combined should be 100%.</t>
    </r>
  </si>
  <si>
    <t>Contracted Bus Driver, Other Contracted Services</t>
  </si>
  <si>
    <t>Bus driver (on staff)</t>
  </si>
  <si>
    <t>Contracted Maintenance, Custodial, Security, Cooks. Other Contracted Services</t>
  </si>
  <si>
    <t>Approved Conference/Training Fees, Travel Costs, Miscellaneous</t>
  </si>
  <si>
    <t>Contracted Auditors, Lawyers, Accountants, Admin Staff Trainers</t>
  </si>
  <si>
    <t>Dues and Fees, Reimbursement of Tuition, Teacher Aide Education, Approved Conference/Training Fees, Travel Costs, Non-Payroll Taxes, Miscellaneous</t>
  </si>
  <si>
    <t>Contracted Consultants, Contracted Evaluators, Counselors, Therapists,  Doctors or Instructional Staff Trainers.  
Fees for Professional Development, In-service Training, or Conference Registration</t>
  </si>
  <si>
    <t>General Supplies, Books, Library Books, Periodicals, Testing Materials</t>
  </si>
  <si>
    <t>Contracted Teachers/Instructors or Substitute Teachers (those that are not an official employee)</t>
  </si>
  <si>
    <t>Site Coordinators, Instructional Staff Trainers, Librarians, Counselors, Audiovisual Services, Curriculum Consultants, Program Evaluators,  Psychologists, Social Workers, Nurses, Attendance Personnel, Record Clerks, Chief Academic Officer, Dean of Students (all positions are on staff)</t>
  </si>
  <si>
    <t>Program Directors, Project Directors, Office/Administrative assistants, Clerks, Researchers, Public Relations, Purchasers, Accounting, Human Resources, Printers, Publishers, Data Processing (all positions are on staff)</t>
  </si>
  <si>
    <t>Teachers, Tutors, Coaches, Substitute Teachers, Teacher's Aides, Reading Specialists, Classroom Paraprofessionals (all positions are on staff)</t>
  </si>
  <si>
    <t>Maintenance, Custodial, Security, Cooks (all positions are on staff)</t>
  </si>
  <si>
    <r>
      <t xml:space="preserve">1. Are </t>
    </r>
    <r>
      <rPr>
        <b/>
        <i/>
        <sz val="10"/>
        <rFont val="Calibri"/>
        <family val="2"/>
      </rPr>
      <t>all</t>
    </r>
    <r>
      <rPr>
        <sz val="10"/>
        <rFont val="Calibri"/>
      </rPr>
      <t xml:space="preserve"> students to be served by your proposed 21st CCLC attending a school identified as in Need of Improvement under Section 1116 of Title I, Part A?</t>
    </r>
  </si>
  <si>
    <t>5. Is your application proposing to serve high school students only?</t>
  </si>
  <si>
    <t>2. Is your application being submitted jointly by at least one local education agency receiving funds under Title I, Part A and at least one community-based or faith-based organization, or other public or private entity?</t>
  </si>
  <si>
    <r>
      <t xml:space="preserve">3. Are </t>
    </r>
    <r>
      <rPr>
        <b/>
        <i/>
        <sz val="10"/>
        <rFont val="Calibri"/>
        <family val="2"/>
      </rPr>
      <t>all</t>
    </r>
    <r>
      <rPr>
        <sz val="10"/>
        <rFont val="Calibri"/>
      </rPr>
      <t xml:space="preserve"> students to be served by your proposed 21st CCLC attending a school identified as a Priority or Focus school under the DC Education Plan Accountability System?</t>
    </r>
  </si>
  <si>
    <r>
      <t xml:space="preserve">6. Are </t>
    </r>
    <r>
      <rPr>
        <b/>
        <i/>
        <sz val="10"/>
        <rFont val="Calibri"/>
        <family val="2"/>
      </rPr>
      <t>all</t>
    </r>
    <r>
      <rPr>
        <sz val="10"/>
        <rFont val="Calibri"/>
      </rPr>
      <t xml:space="preserve"> students to be served by your proposed 21st CCLC attending a school with 75% or greater poverty level?</t>
    </r>
  </si>
  <si>
    <t>7. Is your application proposing to serve students at least 120 hours or more during the summer?</t>
  </si>
  <si>
    <t>Describe how the applicant meets the application priority as outlined in RFA #0628-13, pages 24 &amp; 25 and describe the origin of the partnership between the school/school district receiving Title I funds and the community-based organizations or public or private organizations submitting the jointly proposed project. Limit response to space available below.</t>
  </si>
  <si>
    <t>Provide a brief summary of the proposed project. Please reference Request for Applications RFA #0628-13, page 24, for details regarding the completion of this section. Limit response to space available below. Only text viewable in this box will be reviewed.</t>
  </si>
  <si>
    <t>DIRECTIONS: In accordance with P.L. 107-110 Sec. 4204(b)(2)(I), each application must demonstrate that it has identified specific community needs and available resources for the community learning center and describe how the proposed program will address those needs, including the needs of working families. Please respond accordingly. Reference RFA #0628-13, page 25 for details regarding the completion of this section. Limit response to space available below. Only text viewable in the space provided will be reviewed.</t>
  </si>
  <si>
    <r>
      <t>DIRECTIONS: In accordance with P.L. 107-110 Sec. 4201(a) each application will be evaluated based on the extent to which it is able to clearly and specifically explain how the key instructional practices and major design elements of the program are able to (1) provide academic enrichment to help students, particularly students who attend low-performing schools, to meet State and local student academic achievement standards in core academic subjects such as reading, mathematics and science; (2) offer students a broad array of services that are designed to reinforce and complement the regular academic program of participating students; and (3) offer families of students served by community learning centers opportunities for literacy and related educational development. In the space provided below, demonstrate that the applicant has identified specific community needs and available resources for the community learning center and describe how the proposed program will address those needs, including the needs of working families. Please respond accordingly. Reference RFA #0628-13 pages 25 &amp; 26</t>
    </r>
    <r>
      <rPr>
        <sz val="10"/>
        <color rgb="FFFF0000"/>
        <rFont val="Calibri"/>
        <family val="2"/>
      </rPr>
      <t xml:space="preserve"> </t>
    </r>
    <r>
      <rPr>
        <sz val="10"/>
        <rFont val="Calibri"/>
      </rPr>
      <t xml:space="preserve">for details regarding the completion of this section.  Limit response to space available below. </t>
    </r>
  </si>
  <si>
    <r>
      <rPr>
        <b/>
        <u/>
        <sz val="11"/>
        <rFont val="Calibri"/>
        <family val="2"/>
      </rPr>
      <t>Measureable Objectives</t>
    </r>
    <r>
      <rPr>
        <b/>
        <sz val="11"/>
        <rFont val="Calibri"/>
        <family val="2"/>
      </rPr>
      <t xml:space="preserve"> </t>
    </r>
    <r>
      <rPr>
        <sz val="10"/>
        <rFont val="Calibri"/>
      </rPr>
      <t>-</t>
    </r>
    <r>
      <rPr>
        <b/>
        <sz val="11"/>
        <rFont val="Calibri"/>
        <family val="2"/>
      </rPr>
      <t xml:space="preserve"> </t>
    </r>
    <r>
      <rPr>
        <sz val="10"/>
        <rFont val="Calibri"/>
      </rPr>
      <t>Include the four components of a measurable objective: 
1) subject (who is the target or focus?); 
2) behavior (what will be changed/improved?); 
3) specific criteria for assessing improvement, readiness, or achievement; and 
4) time period for performance or assessment. 
State up to seven (7) program objectives for students as well as family members. The objectives should align with the 21st Century Community Learning Centers performance indicators identified in RFA RFA #0628-13, pages 26 &amp; 27. 
State the objectives that will guide the development of the program to be funded with the requested funds. These are to be clearly identified and measurable.</t>
    </r>
  </si>
  <si>
    <r>
      <rPr>
        <b/>
        <u/>
        <sz val="11"/>
        <rFont val="Calibri"/>
        <family val="2"/>
      </rPr>
      <t>Instructional Program</t>
    </r>
    <r>
      <rPr>
        <sz val="10"/>
        <rFont val="Calibri"/>
      </rPr>
      <t xml:space="preserve"> - Describe the instructional program and services being offered. The instructional program should imbed all nine components of a high-quality afterschool. The ten components of a high-quality afterschool program can be found in</t>
    </r>
    <r>
      <rPr>
        <sz val="10"/>
        <color rgb="FFFF0000"/>
        <rFont val="Calibri"/>
        <family val="2"/>
      </rPr>
      <t xml:space="preserve"> </t>
    </r>
    <r>
      <rPr>
        <sz val="10"/>
        <rFont val="Calibri"/>
      </rPr>
      <t>RFA #0628-13 on pages 3 &amp; 4, section: Principles of Effectiveness.</t>
    </r>
  </si>
  <si>
    <r>
      <rPr>
        <b/>
        <u/>
        <sz val="11"/>
        <rFont val="Calibri"/>
        <family val="2"/>
      </rPr>
      <t>Enrichment Learning Activities</t>
    </r>
    <r>
      <rPr>
        <sz val="10"/>
        <rFont val="Calibri"/>
      </rPr>
      <t xml:space="preserve"> - the enrichment learning activities being offered should be described. Enrichment learning activities can fall within one of the three primary types of afterschool activities detailed in RFA #0628-13, page 26:
Tutoring/Homework Help – Extends the students’ daily class work into afterschool. Tutors or teachers help students complete their homework, prepare for tests, and work on concepts covered during the school day. 
Enrichment – Expands on students’ learning in ways that are different from the school day. These activities are often interactive and project focused, allowing participants (students and/or their family members) to apply knowledge and skills stressed in school to real-life experiences. 
Recreation – Does not necessarily address academic concepts, but can include lessons learned in recreational activities including social skills, teamwork, leadership, competition, and discipline that demonstrate a connection to improving achievement in mathematics or reading/language arts. </t>
    </r>
  </si>
  <si>
    <r>
      <rPr>
        <b/>
        <u/>
        <sz val="11"/>
        <rFont val="Calibri"/>
        <family val="2"/>
      </rPr>
      <t>Coordination</t>
    </r>
    <r>
      <rPr>
        <sz val="10"/>
        <rFont val="Calibri"/>
      </rPr>
      <t xml:space="preserve"> - Describe the coordination efforts undertaken to achieve each objective. For specific details, refer to RFA #0628-13, pages 26 &amp; 27.</t>
    </r>
  </si>
  <si>
    <r>
      <t xml:space="preserve">DIRECTIONS: In this section, please provide strong evidence of hiring qualified, effective staff and demonstrate a commitment to ongoing professional development.  Reference RFA #0628-13, page 27 for specifics regarding the completion of this section. 
</t>
    </r>
    <r>
      <rPr>
        <b/>
        <sz val="10"/>
        <color rgb="FFFF0000"/>
        <rFont val="Calibri"/>
        <family val="2"/>
      </rPr>
      <t>Please note that while combining professional development/staff training resources is encouraged to help promote sustainability and linkage to the school day, all professional development/staff training must be focused on best-practices for out-of-school-time activities.</t>
    </r>
  </si>
  <si>
    <t>DIRECTIONS: In accordance with P.L. 107-110 Sec. 4205(b)(2)(A-B), applications will be evaluated based on the extent to which the administration, methodology, and use of periodic (at minimum annual) evaluations will be used to refine, improve, and strengthen programs, including activities, and to refine measurable goals for the program.  
This section should include an evaluation plan that will shape the development of the project from the beginning of the grant period. The plan should include the program objectives, clear benchmarks to monitor progress toward specific objectives, outcome measures to assess impact on student learning and behavior, and a brief timeline. It should describe the evaluation design by indicating: 
• Types of data that will be collected;
• When the data will be collected;
• Design and methods that will be used for data collection; 
• Instruments that will be used; 
• How the data will be analyzed;
• When reports of results and outcomes will be available; and
• How information will be used by the project to monitor progress and to provide information to stakeholders about success at the project site(s).
Please see RFA #0628-13, page 28 for specific guidance regarding the completion of this section.</t>
  </si>
  <si>
    <t>DIRECTIONS: In accordance with P.L. Law 107-110 Sec. 4204(b)(2)(K) applications will be evaluated based on the extent to which it offers strong evidence or presents compelling preliminary evidence of the applicant’s ability to sustain services over time. Outline your sustainability plan. Please reference RFA #0628-13, pages 28 &amp; 29 for additional details regarding the completion of this section.</t>
  </si>
  <si>
    <t xml:space="preserve">There are currently no local extended learning programs for middle school students and there is a high level of violent crime in the community during afterschool hours.
This 21st CCLC program would offer afterschool programming for students at the school five days a week, providing academic, artistic and cultural enrichment opportunities for children and their families, and a safe environment for students when school is not in session. The program will be designed to decrease the amount of gang activity in the neighborhood by ensuring that regular program attendees have a ninety percent (90%) daily attendance rate based on daily attendance logs.
In addition, students, most of whom are not proficient on the state math assessment will participate in a STEM program aligned with common core standards  that allows for core content enrichment activities.  Students will also have the opportunity to develop technology literacy needed to be college and career ready and to be ready for imminent online testing efforts.
</t>
  </si>
  <si>
    <t>School ABC has been identified as a focus school and a SIG recipient because of low student proficiency rates in math.  This program will help the school meet its obligation under Sec. 1116 of ESEA in which extended day learning opportunities will be used to increase student achievement in mathematics. Program staff will work closely with school staff to ensure that afterschool academic components and activities are aligned with and enrich school standards and curricula. Regular mechanisms for ongoing communication and coordination between school and program staff will be implemented.</t>
  </si>
  <si>
    <t xml:space="preserve">75%  21st CCLC Grant Funding
5%  Title I Funding 
10%  CYITC Out-of-School Time Grant
10%  School Improvement Funding  
</t>
  </si>
  <si>
    <t>You must have answered Yes to questions 1, 3, or 4 in order to be eligible for priority points for questions 5-7.
Proceed to the Criteria 2, Section 2 if you are eligible to receive competitive priority points.</t>
  </si>
  <si>
    <t>4. Is your application targeting students who have not demonstrated reading or math proficiency on the state assessment or an alternate assessment used by private schools?</t>
  </si>
  <si>
    <r>
      <t xml:space="preserve">Submit BOTH the completed Excel workbook AND a signed, scanned, PDF formatted copy of </t>
    </r>
    <r>
      <rPr>
        <b/>
        <u/>
        <sz val="14"/>
        <color indexed="10"/>
        <rFont val="Calibri"/>
        <family val="2"/>
      </rPr>
      <t>ONLY THE APPLICATION COVER PAGE</t>
    </r>
    <r>
      <rPr>
        <b/>
        <sz val="14"/>
        <color indexed="10"/>
        <rFont val="Calibri"/>
        <family val="2"/>
      </rPr>
      <t xml:space="preserve"> to 21stcclc.info@dc.gov by Friday, September 6, 2013</t>
    </r>
  </si>
  <si>
    <t>Criteria 2: Absolute and Competitive Priority Points (20 Points)</t>
  </si>
  <si>
    <t>Absolute Priorities</t>
  </si>
  <si>
    <t>Competitive Priorities</t>
  </si>
  <si>
    <t>System for Award Management (SAM) Number</t>
  </si>
  <si>
    <t xml:space="preserve">To receive competitive priority points, your proposal must meet specific criteria. Please answer the following questions to help reviewers determine your application's eligibility for these points. Please reference Request for Applications RFA #0628-13, pages 24 &amp; 25, for details regarding the completion of this section. </t>
  </si>
  <si>
    <t>School Year 2013-2014
Application for Title IV, Part B - 21st Century Community Learning Centers (21st CCLC)
of the Elementary and Secondary Education Act of 1965 (ESEA)</t>
  </si>
  <si>
    <t xml:space="preserve">DC high school students living in Ward 8 must contend with four main public health issues: HIVIAIDS, teenage pregnancy, substance abuse, and violence. Overall, high school youth represent the highest rates of these indicators (Corney et al., 2009). DC has the highest rate of newly reported cases of AIDS in the country. HIV infection among DC youth is mostly the result of unprotected sexual behavior. According to the HIV/AIDS Administration Strategic Information Bureau, there were 32 new cases of HIV/AIDS in the city among youth aged 13 to 19 in 2008 (ACF, 2010). Approximately 60% of HIV cases among youth ages 13 and 19 years progressed to AIDS within a year of diagnosis. Further, rates of chlamydia and gonorrhea were nearly three times the national average. Wards 7 and 8 had the greatest number of sexually transmitted diseases, and teenage pregnancy continues to be a problem. Although the teen pregnancy rate decreased in DC from 1997 to 2005, recent data indicates that since 2007, these rates are once again increasing. In 2009, mothers under age 20 accounted for 59.1 pregnancies per thousand girls in the District (DC Campaign to Prevent Teen Pregnancy, 2012; http://www.dccampaign.org). Births to teen mothers accounted for 19.6% of births in Ward 8, but only 1.3% of births in Ward 3 (ACF, 2010). Our program is not a targeted teen pregnancy prevention program; however we have and will continue to collaborate with the New Heights program at AHS that works with pregnant and parenting teens to help address their issues.
Substance abuse involves the use of illicit drugs, alcohol, and cigarette smoking. Nearly 11% of District youth in grades 9 to 12 report currently smoking, compared to 20% nationally (Chandra et al., 2010). DC had the nation's highest rate of alcohol dependence or abuse for those 26 or older (8.1 %), but the lowest rate among persons ages 12 to 17 years (3.0%) (SAMHSA, 2011). The prevalence of binge drinking was 12% among DC youth compared to 26% nationally. Last, it is estimated that 17% of 18 to 24 years olds use marijuana.
The District is divided into seven police districts. Between January 1 and June 30, police district 1 (Ward 6, which borders Ward 8) and police district 7 (Ward 8) had the most arrests, 357 and 360, respectively. These districts had nearly six times the number of arrests that occurred in police district 2 (MPD, 2010). Anecdotal evidence also points to high rates of bullying in DCPS. A recent article published in The Examiner, highlighted survey results in which DCPS students rated how often they are made fun of for their appearance or speech. For Ward 8 high school students, the response rate to this question was especially high; 73% of students said they were teased "sometimes" or "often for the way they looked or acted (Gartner et al., 2011). Our program has an interpersonal violence prevention component that trains youth in topics such as consequences of violence, ATOD use prevention, bullying, online abuse, effective one-one and group communication, managing anger, and moderation of insulting language.
The number of OST programs the work with high school youth in Ward 8 is very small youth, and there is no 21st CCLC grant at AHS. There are only four externally funded programs specifically serving AHS: (1) Mentors, Inc.—matching mentors with youth. (2) SI (our program)—tutoring, violence and ATOD use prevention, job readiness, college preparation and academic enrichment. (3) FAIR Fund (New Heights)—pregnant and parenting teens ages 14-19, seminars on healthy relationships, prostitution, and human trafficking (DCPS-Anacostia, 2013). (4) DC-CAPS—encourages students to enter and graduate from college, and provides needs-based scholarships up to $2,070. AHS also has three internal programs that enhance students’ academic achievement: (1) In-House Tutoring—after school subject-specific tutoring for youth. (2) Twilight Academy—serves over-aged and under-credited youth who need smaller class size and more intense instruction. (3) Evening Credit Recovery—helps students gain credits lost due to failing grades.
The following are 21st Century Subgrantees that sponsor activities in Ward 8, but they do not work in Anacostia HS, and many of them do not target high school aged youth. Center for Youth &amp; Family Investment (formerly Heads Up) Wards 5, 7, 8. City Kids: Wards 4, 5, 6, 7, 8. Friendship Public Charter School: Wards 7, 8. Higher Achievement Program: Wards 1, 4, 6, 7, 8. Horton's Kids: Ward 8. People Animals Love, People Animals Love: Ward 8. Sasha Bruce Youthwork, Inc.: Ward 8, (Ballou HS). Thurgood Marshall Academy Public, Charter High School: Ward 8.
Our program will address key issues that affect youth attending AHS including academic improvement, graduation rate, post-secondary entrance, interpersonal violence, and job readiness. The above provider listing shows the dearth of activity focusing on academics, job readiness, and violence in our target school. Of the four externally funded programs serving AHS, only our program provides direct academic support for literacy and numeracy gains. Other than our program, there are no programs at Anacostia that combine academics (including college entrance), violence, and job readiness into one intervention. It is clear that the school’s youth and parents, as a reflection of the ward, need such an intervention. See the next section for specifics of how our program addresses the identified risk factors for youth and helps parents to advance their child’s academic achievements. Also, see the appendices for the full citations of all the research cited in this section.
</t>
  </si>
  <si>
    <t xml:space="preserve">The NMAP report also indicates that interactive and cooperative instruction can improve a student’s computation skills. Therefore, our syllabus, which includes brain puzzles to teach basic math skills and logical reasoning, requires students to work in groups to solve word and logic puzzles. The DC math standard’s emphasis on “problem solving, communicating, reasoning and proof, making connections, and using representations” are incorporated into our curriculum through word problems, memory activities, visual puzzles, brain puzzles, and logic problems. In line with the NAMP 2008 report, our curriculum shows youth that math is relevant to daily living. For example, lessons on mean, median, mode, range, and percent incorporate a real world component by showing students how these concepts are used to summarize social phenomena such as price levels, clothing sizes and athletic performances, and calculate percent-based tax deductions on paychecks. (DC Standard 8.DASP.1)
Findings from the National Reading Panel indicate that reading instruction should focus on four different skill levels: phonemic awareness, fluency, vocabulary, and text comprehension (NICHHD, Report of the National Reading Panel, 2000). Our curriculum teaches phonemic awareness by instructing students how to identify and manipulate phonemes to improve their understanding of the connection between words and sounds. Fluency instruction allows readers to make connections between the ideas in the text and their background knowledge, thus, we train students through guided oral reading and repeated reading procedures. Youth encounter new vocabulary words during their reading, which results in improved comprehension skills. The curriculum teaches critical reading and comprehension strategies such as question generation and answering, and summarization. We also present different types of writing and teach youth the writing process (12.W-R.5).
We individualize our training sessions to ensure that each student receives instruction that aligns with his/her learning style (Molnar et al., 2000; Wenglinsky, 2000). Further, we employ several interactive teaching methods including role-play, brainstorming, and cooperative learning in small groups, because research indicates that tailored instruction combined with cooperative learning are positively linked to higher student engagement and achievement, particularly with students of color (Marzano, Pickering, and Pollock, 2001). We use scaffolding to expand a student’s self-reliance and competence. Scaffolding is the method by which we support a student’s initial/baseline learning and then gradually reduce the support so that the student becomes self-reliant and can continue to develop the skills or knowledge on their own. Thus, students get the support they need to gradually obtain the skill sets necessary to apply to more comprehensive tasks and operations (Hartman, 2002). The use of scaffolding allows us to systematically tailor instruction to each youth’s progress. We also employ reciprocal teaching, which has been proven to raise reading comprehension scores dramatically from 15% to 85% (Allen, 2003). Reciprocal teaching allows students to assume the role of the teacher. For example, in reading comprehension, staff will coach students in three skill sets: formulating questions, summarizing, and making predictions. As students develop each skill, staff will allow the students to take the lead in performing and explaining the skill. Our curriculum training encourages interactive learning: youth are often asked to tackle problems in small groups and then present their findings to other groups. 
Our youth have significant exposure to violence, and studies show it is common for academic attainment to decline after exposure to or experience of violence (Schwartz &amp; Gorman, 2003). Our Personal Growth Module enhances a youth’s cognitive and emotional skills that reduce psychosocial stressors which influence them to engage in unhealthy behaviors such as aggression/violence and ATOD. Our training promotes a healthy development of self-identity, internal locus of control, and self-actuation. Topics include, but are not limited to positive expression of anger; consequences of violence; normative anger; link between ATOD use and violence; and, social relationships. 
Our curriculum integrates work readiness training into its academic approach, because studies indicate that youth and young adults have basic skills deficiencies (TEGL 17-05) that prevent them from obtaining employment. Our youth will receive basic work readiness training, certification training in the hospitality industry or computer technology industry, and career exploration instruction and workplace bridging. The four certifications that we offer are: (1) Microsoft Digital Literacy Certification; (2) Microsoft Office Specialist; (3) National Retail Federation Foundation, National Professional Certification in Customer Service; and (4) the National Restaurant Association Servsafe Food Handler Certificate. Once a youth completes one of our training pathways, he/she will be ready to receive certification from the appropriate national certifying body. Career exploration consists of exposing youth to post-secondary educational options; discussing alternatives to college (i.e. military service or trade school opportunities); and, providing project based learning activities for youth. One goal is to increase the number of participants that regard postsecondary education as a viable option. Strategies used to achieve this include attending college fairs and tours, highlighting the financial benefits of a college degree, and explaining and applying for financial aid, scholarships, and grants. We will also offer a parental component, which will include monthly seminars that provide parents with information to help them promote their children’s education progress. Seminar topics include, but are not limited to graduation requirements for seniors; college selection and application; FAFSA preparation; and personal finance planning.
</t>
  </si>
  <si>
    <t>By the end of the school year, 80% of participants will attend at least 30 training sessions, measured by daily attendance logs.</t>
  </si>
  <si>
    <t>By the end of the school year, participants who complete at least 35 training sessions in math and English will show an improvement on their CASAS scores by 1.5 grade levels in math and English.</t>
  </si>
  <si>
    <t xml:space="preserve">This objective will be measured using the Comprehensive Adult Student Assessment Systems (CASAS) for youth. This objective assumes the participant scored “below grade level” on the initial CASAS assessment and will attend sessions at least twice a week. The CASAS is the most widely used system for evaluating basic reading, math, listening, writing, and speaking skills within a functional context. The CASAS has instruments that assess students’ competencies from grade level one through twelve and it is approved and validated by the U.S. Department of Education and the U.S. Department of Labor. The DC CAS’s learning standards mirror the content standards measured by the CASAS. Thus, the CASAS is an accurate gauge for evaluating students’ academic proficiency in accordance with DC state standards. 
Our program curriculum has multiple lessons that review basic math, which includes addition, subtraction, multiplication, division, fractions, and percentages. Interactive and cooperative instruction can improve student’s computation skills. Therefore, our Logical and Lateral Thinking Module, which includes brain puzzles to teach basic math/logic skills, requires youth to work in groups to solve word problems. The curriculum also presents explicit instructions, giving students step-by-step strategies for problem solving, and youth are provided with many opportunities to practice these strategies. Our curriculum covers several English skills. For example, we have lessons in fluency because of its importance to reading comprehension. Fluency is practiced through guided oral reading and repeated reading procedures. Students encounter new vocabulary words during their reading, which results in improved comprehension skills. The curriculum teaches reading comprehension strategies such as critical reading, question generation, and summarization. (See previous section C.4 Sec. 1 for more details on our math and English training strategies.)
</t>
  </si>
  <si>
    <t>Between fall and spring of the school year, 40% of regular all regular program attendees (youth who attend more than 30 days of training) will show improvement in grades.</t>
  </si>
  <si>
    <t>By the end of the school year, 70% of 12th grade participants will graduate from high school, measured by receipt of diploma.</t>
  </si>
  <si>
    <t xml:space="preserve">By the end of the program year, 70% of participants will have received at least 25 hours of community service, measured by hours listed on student’s official transcript. </t>
  </si>
  <si>
    <t xml:space="preserve">One hundred hours of community service is a requirement for graduation, thus we will connect youth to community service opportunities in an effort to ensure that they are progressing toward completion of this mandatory graduation requirement. The program will help youth to understand the importance of community service and volunteerism in terms of community improvement as well as skill attainment. The program will also help youth to identify community service opportunities. We will track their progress and work in collaboration with Anacostia staff to warrant that the community service hours are captured appropriately each year. Keeping youth on track yearly is paramount because they can become disheartened to know that, in their senior year, they must earn 100 hours in a short time. Participants will also be able to earn community service hours through service learning projects that we have already established. 
A part of our training activities introduces participants to the importance of community service. Participants brainstorm issues that affect their lives and conduct research on these issues. Groups choose a topic and develop a service project for that issue. For example, participants can raise awareness of the Anacostia River and plan a river clean-up day. Youth can also plan a food or gift drive for to homeless. They can discuss ways to reach out to the community and collect the donations necessary for their cause. Participants will also have the opportunities to take part in several other volunteer and community impact projects through other organizations. For example, our participants volunteer regularly at DC Central Kitchen preparing food for the homeless. Youth learn that active membership in a community leads to positive individual and group changes. Also, we will be alerted to community service opportunities through our relationship with the Kappas (Kappa Alpha Psi, African-American Fraternity).
</t>
  </si>
  <si>
    <t>By the end of the program year, 50% of parents will have attended at least one seminar, measured by sign-in sheets</t>
  </si>
  <si>
    <t>By the end of the school year, 80% of all regular program attendees will be able to identify and use three ways to avoid arguments. This is measured by the pre-post test results.</t>
  </si>
  <si>
    <t>In the U.S. in 2008, over half of all juvenile murders were the result of arguments. In 2009, 63 out of every 1,000 school-aged youth in the U.S. reported being victims of violence. In 2007, nationally 79% of youth who were victims of bullying said that it occurred at school (Center for Prevention of School-Aged Violence). Ward 8 high school youth experience significant exposure to violence: the ward had the most arrests, high school suspensions, and over 70% of youth reported being the subject of verbal abuse. Many school fights result as an escalation from an argument between youth. Prevention therefore must occur before the argument occurs. In keeping with recommendations from the National Crime Prevention Council, the American Medical Association, and the Centers for Disease Control and Prevention, we will conduct various violence prevention activities. Violence prevention specific topics include, but are not limited to positive expression of anger; consequences of violence; normative anger; link between ATOD and violence; and, alternatives to violence in conflict situations. We will also enhance a youth’s ability to express personal thoughts, feelings, wants, and needs in a manner that is straightforward, respectful, and bilateral. By learning the proper approach to effective communication, youth are able to resolve conflicts using appropriate methods to negotiate and mediate and learn how to apply this in a school setting. We will brainstorm with the youth about conflict situations that they may encounter. Common strategies will be discussed to solve the conflict, including the youth’s methods as well as the proper ways to handle the situation. As the youth continue to practice recognition of possible conflicts, they will be better prepared to recognize and handle potential conflict situations. Anacostia staff will inform the program of any violence-related incidences that occur with our youth. Anacostia staff will also identify those participants who have a history of suspension for bullying or fighting. These youth will then receive further intervention.</t>
  </si>
  <si>
    <t xml:space="preserve">We have key staff ready to implement this initiative, and we anticipate adding additional program staff to accommodate the target number of youth (N=200). The program will use a 1:15 staff to youth ratio, but there may be times we use 1:10 or even lower ratios based on the particular activity or training needs of the youth. Our team reflects strength in several skills such as academic enrichment/tutoring, life skills and work readiness training, case management, and postsecondary education preparation and placement. The staff has many years of experience with youth in Ward 8 and at-risk populations (Ex-Offenders, Basic Skills Deficient, Parenting, English Language Deficient, and Disabled). We also have four years of experience tutoring and instructing students at Anacostia HS. Specific staff will manage the major functional areas (i.e. assessment, curriculum development, training, data analysis, evaluation, case management, partnerships, quality assurance, etc.). Each staff member has the knowledge and ability to work across functional areas to provide seamless services to youth. We require criminal background checks (including FBI fingerprinting), and current TB tests as a condition of employment
We will recruit new staff using recommendations from the school, online employment sites, and schools of education. Once hired, staff completes a comprehensive training that includes program policies and procedures, tutoring guidelines and techniques, overview of educational standards in specific subject matter, problem solving, critical thinking and study skills, classroom management techniques, and safety guidelines. Our instructors must complete an online workshop (Teaching to Academic Standards) to refine their understanding of the connection between academic standards, curriculum implementation, and student achievement. As part of quality assurance, each instructor must demonstrate a tutoring/training session for a senior staff panel. We maintain quality staff through constructive annual reviews, performance, and longevity rewards, providing flexibility in the job, and allowing staff to inform our program design and implementation.
Upon program startup, the Program Director (PD) holds an initial meeting with the program team (our staff, teachers, and school staff) to apprise them of grant award. The PD will review the goals, methods, and expected outcomes of the project, define staff responsibilities, and gain staff input about their development needs. Thereafter, the PD meets regularly with the Site Coordinator (SC) independently, as well as with the entire team to review work in progress, informs staff of changes to the contract, and plan for future tasks. Team meetings are open and input is encouraged; we often have brainstorming sessions to resolve issues that may arise. The SC is responsible for the daily management of the project and workflow, including staff assignments. She will meet weekly with the team to evaluate progress toward goals and provide guidance as needed. 
Staff development is an important aspect of implementing our program. Our development activities take two routes—internal and external development activities. All development activities serve to increase our team’s knowledge and skills to (1) align the program academically with the school day; (2) maximize student participation and attendance; (3) adapt instruction to individual and small-group needs; (4) provide engaging learning experiences; (5) assess program performance and use the results to improve the quality of the program; and (6) incorporate relationship-building with youth and teammates as a component of standard practice. Internally, we sponsor staff training sessions, mini workshops, and luncheons where we may have guest presenters. These sessions present the program’s background information, theory, and values to staff. We introduce proposed innovations and share the underlying assumptions or theory about why the new practice will make a positive difference with the youth. Important aspects of the new practice are demonstrated using realistic interactions and situations, and staff offer feedback during these trainings. 
</t>
  </si>
  <si>
    <t xml:space="preserve">We provide staff with opportunities to practice new skills and receive feedback in a safe training environment and ask the team to reflect on how new practices differ from their current interactions with the youth. Staff receive ongoing support and follow-up training. Working with staff members to process their training in a real setting allows them the opportunity to integrate new ideas and skills into their work over time, increasing the chances that these changes will be sustained. Last, we allow sufficient time for training. Trainings take place over multiple days and sessions providing several opportunities to learn and practice new skills. Pre-service trainings are provided before staff interacts with program participants. Mid-year training sessions and ongoing technical assistance are also provided to reinforce new skills.
External development activities occur off-site and include professional development opportunities sponsored by external organizations such as the District of Columbia Public School Professional Development Office and the U.S. Department of Education. Examples of professional development workshops include “Feedback: A Powerful Tool for Raising Student Achievement in Language Arts”, “Monitoring Comprehension,” and “Standards-Based Differentiated Math.” Staff, partner representatives, and supporters may also attend conferences and seminars including, but not limited to the Foundations Inc. Beyond School Hours Conference, 21st CCLC Summer Institutes, National Afterschool Association Conference, and B.O.O.S.T Conference. The OST Resource Center (OSTRC), a project of the University of Pennsylvania School of Social Policy and Practice, offers several seminar and workshops each month throughout the year. The following are two examples of seminars scheduled in August—Financial Stability: Helping Families to Achieve Financial Stability on the Way to Permanency; and Social-Emotional Learning: Key Practices to Build Resiliency and Increase Learning; These trainings occur in Philadelphia, so staff could attend seminars through the year. A tentative timeline for these external development activities follows.  Oct-13 – 21st CCLC Summer Institutes; Nov-13 – Summer Changes Everything National Conference; Feb-14 – Beyond School Hours Conference; Mar-14 – OSTRC Seminar; May-14 – BOOST Conference; Jul-14 – OSTRC Seminar; Sept-14 – OSTRC Seminar.
Our approach to training is varied based on a youth’s academic and life skills issues. The first steps to meeting the individual needs of a participant are the completion of the CASAS and the Individualized Service Strategy (ISS). The CASAS assessment allows staff to place a student at their correct instructional level. The CASAS results also inform the student’s ISS, which is a personalized plan for the student. The ISS has short and long-term academic goals created by the trainer and student. Each goal includes an end date and lists objectives related to accomplishing the goal. Objectives are time-based, achievable, and specific. We communicate with parents and teachers to refine the ISS.
Larger group (&gt;10) training cohorts are more prevalent at the beginning of the program when the curriculum focuses on reviewing the basics. As youth progress, they will be separated into smaller groups (&lt;7) with others of similar skills and academic needs. We will also provide 1:1 tutoring to those who need more focused attention. The decision for 1:1 tutoring is based on request either from students, parents, or teachers. For example, one of our students was failing his Algebra I class. He and his mother requested 1:1 tutoring for this specific topic. As a result, the student was able to raise his failing grade to a “C.” Our instructors are adept at individualizing instruction, for example, we created specialized activities and worksheets for one “special needs” student because the program’s usual worksheets were beyond her competency.
We consistently communicate with parents, teachers, and school staff. When a student first enrolls in the program, the instructor sets an initial meeting with the student’s parents and teachers. After this initial meeting, tutors continue to communicate with parents and teachers on a monthly basis. If, however, a student is struggling with a particular subject, frequent meetings are established. In these cases, the tutor meets with the teachers and contacts the parents on a weekly basis. These more frequent meetings help ensure that the student is continuing to make progress in the class or subject with which he or she is struggling. We meet with other school staff and the LEA on an as-needed basis or at least once a month to remain aware of issues facing the school or any goals the administrators have for the entire student body.
Key team members (Project Director, Site Coordinator, Trainer, Teacher, and Partner Representative) will receive at least 152 hours of training during the program year. Further, we have budgeted approximately $15,100.00 for four external conferences (Food/MI Per Diem - $3,900; Travel - $7,200; Lodging - $4,000). Last, we have budgeted approximately $3,900.00 for three external one-day seminars (Food/MI Per Diem - $600; Travel - $1,900; Registration - $1,400). Please see the budget for greater detail.
</t>
  </si>
  <si>
    <t xml:space="preserve">The Helix Group, Inc. will primarily conduct a process and outcome evaluation of the program. Helix will also conduct targeted formative evaluation activities to assess the strengths and weaknesses of program materials and strategies before full implementation begins. Since formative evaluation usually occurs before program implementation, it supports program refinement. There is no need to test the data collection instruments, since they have been previously tested and validated. However, key strategies and program innovations will be subject to formative assessment to ascertain their utility in the target group. Helix will rely on observational data and qualitative feedback from program staff, participants, and teachers to gather formative data on selected activities. Helix in coordination with the staff will identify specific activities and materials to assess. Helix will then define a brief formative assessment plan for the activity and implement it after discussion with the staff. For example, if the program develops a new activity for teaching ratios, the evaluator may ask to first observe the lesson implementation within a smaller group of youth, then he may interview several participants to gather their impressions of the lesson. Helix may design a brief pre-post test to gather quantitative data on knowledge transfer. The resultant data will help refine the activity for implementation within the larger participant pool.
The process evaluation examines the procedures and tasks involved in implementing a program. This type of evaluation may look at the administrative and organizational aspects of the program. The process evaluation gathers implementation data on who, what, when, where, and how many. Helix will monitor the delivery of the curriculum to insure that it is implemented as intended and that changes or modifications in the curriculum, target group or other related variables will be measured and analyzed as to its effect on the primary outcome variables. The formal system for monitoring the project’s activity consists of the following process data components: participant information (captured on participant registration form, program data (attendance logs, training syllabus, youth service plans, etc.), and observations of the process by project staff. Participant satisfaction is a part of process evaluation, therefore, participants will be asked to complete a short questionnaire twice each year to obtain their opinions on various aspects of the program including program content/format, instructor/presenter styles, schedule of sessions, and suggestions for program improvements. Program data consisting of participant attendance, demographic characteristics, level of enthusiasm, attrition, protocol changes, adherence to the timetable, and staff opinions will be collected as part of process evaluation. These data will be formally recorded and examined as to their effect on process. We have developed project forms and databases to record quantitative and qualitative information about attendance and retention. Last, project staff will attend bi-weekly discussions to gather their opinions and recommendations about the program curriculum, process of implementation, and participant reaction. In addition to reviewing and gathering these process data, evaluators will visit the program site at least once each month to actively monitor the training process. Helix will produce quarterly process reports for the program, which will be shared with team members.
</t>
  </si>
  <si>
    <t xml:space="preserve">We are a 501(c)(3) non-profit that was founded in 1993. Since inception, our mission has been to enhance the lives of disadvantaged youth and young adults in the D.C. Metropolitan Area, specifically in Southeast D.C. Three goals that we set to fulfill this mission were to (1) improve academic outcomes for teens and young adults; (2) help individuals move toward self-sufficiency by reducing violent behavior/attitudes and decreasing alcohol, tobacco, and other drug use; and, (3) increase employment opportunities available to teens and young adults. Our projects always relate to our mission and associated goals. For example, in 1994, we developed a violence prevention program, funded by the U.S. Department of Education called Project SAVE (Safe Alternatives to Violent Expression) for teens in Wards 7 &amp; 8 (DC), and Glassmanor, MD (borders Ward 8). The program received a Maryland Governor’s citation for excellence. In 2000, we developed and implemented another program for teens that is the basis of this proposed effort. The program, originally funded through grants from the U.S. Department of Education and Department of Labor, is called Project GAMES—Games Applied for Math and English Success. The program has received consistent funding from the D.C. Department of Employment Services (DOES) since that time. GAMES is designed to equip participants with comprehensive life skills—academic, cognitive, and emotional—that can enable them to perceive and make life choices that benefit themselves, their families, and ultimately, their communities. The project also prepares youth for the workplace by training them in job readiness competencies, exposing them to practical job experiences, and providing certification training in three key industry growth sectors (computer technology, hospitality, and customer service). The organization has provided services to DOES on a number of youth and young adult academic enrichment, life skills, and work-readiness training projects for the last 13 years. For the last five years we have implemented all our programs at Anacostia HS, and since 2009 we have provided Supplemental Education Service (SES) services to Anacostia HS students. We have been vetted by the District of Columbia Public School’s Office of Out-Of-School Time and have been approved to conduct afterschool programs in DCPS schools from 2008-2014. This grant would literally be a continuation and supplementation of our current activities with Anacostia HS and it would allow us to offer our services to new program entrants. 
Program results from 2010-2011 give strong evidence of the effectiveness of our training activities. Senior graduation rate was 95%. Placement into college, vocational, or technical institutions was 81%. Youth increased an average of 3.5 grade levels in math and 3.7 grade levels in reading, measured by CASAS assessment. Further, Work Readiness/Life Skills scores increased by 19.5% and logical reasoning and critical thinking scores increased by 57%. Last, our most recent SES evaluation rating was 95%. For the 2011-2012 school year, our program had a 92% graduation rate with 75% of the youth continuing on to postsecondary education and the work force. In addition, 84% of our youth showed an improvement in Literacy and Numeracy scores.  
We understand how to establish partnerships for mutual beneficial purposes. Our first step is to conduct research on a potential partner that points to a shared interest, commitment, or mission. Next, we identify the mutually beneficial aspects of an organization’s programmatic efforts. We then initiate discussions with partner representatives; however, bringing partners to the table is only the first step in the collaborative process. Equally important is how the partnership will function. We establish what the mutual goals for our partnership will be at the outset, and we develop a process for communication, coordination, and documentation that will ensure positive outcomes for both parties. All of our partners share our commitment to the Ward 8 community and acknowledge the socioeconomic and educational deficiencies suffered by its residents. Each partner understands that secondary and post-secondary academic attainment is paramount for improved conditions in the lives of these residents. Last, each partner is convinced that youth can positively influence the community. We have established a letter of commitment or memorandum of understanding with each partner. These documents form the structure and define the nature of our partnerships. A staff member is responsible for partnership coordination. In addition to monthly meetings, we communicate weekly, or as needed with each partner to ensure that shared objectives are met or on-track, issues are resolved, improvements to shared program components are discussed, and relevant participant data are shared and reviewed. These data inform the participants’ service plan as well as programmatic improvements.
</t>
  </si>
  <si>
    <t xml:space="preserve">Our partnership with Anacostia High School is critical to our success and our missions are in accord. Our shared goals are to increase graduation and matriculation to secondary academic institution rates, producing college graduates, and productive members of the community. We have worked several years with the staff, teachers, and security at Anacostia. Whether our staff is distributing schedules, providing directions to students and parents during school registration, supporting back to school night and preparations for graduation, or sponsoring a job fair, the school’s administrators know that they can count on us. The school provides space and laptops/equipment for our training, printing of progress reports and transcripts, security, access to special education managers, teachers, coaches, academic counselors, and the college counselor. The principal has assigned his OST Coordinator as our point of communication and coordination. We communicate with her by phone frequently and we meet monthly to assess our programmatic progress and to interface with relevant staff regarding progress towards graduation and college preparation. We share data in terms of attendance, accomplishments, and any behavior issues. 
GME/McDonald’s is a private industry partner with over 325 employees operating in five different locations in the metropolitan Washington area, including downtown and southeast Washington, D.C. Their Director of Operations has been a guest speaker and mentor to our youth since January 2009, and GME/McDonald’s will continue to provide our youth with incentives as well as deliver seminars for youth and parent on topics such as the importance of a high school degree and post-secondary education in the corporate world. GME/McDonald’s also provides work experience opportunities and jobs for qualified youth.
The Anacostia Alumni Group, Inc. is an additional partner. Their membership is the alumni of Anacostia High School (AHS): the group seeks to improve student outcomes; redirect out-of-school youth back into the system; and, enhance the image of AHS in the community. This group will provide guest speakers to present at seminars to highlight the significance of staying, excelling and finishing school, presenting the variety of post-secondary options available, college preparation, character education, and career exposure sessions. They will work in concert with the Anacostia Parents Organization to facilitate and encourage activities with parents and guardians.
To service our current initiatives, we have established partnerships with several public and private organizations. We anticipate leveraging and extending these partnerships to assist us with this proposed effort in the next three years. The following is a listing of a few of these partner organizations. (1) Bridges From School to Work, A Marriott Foundation Program, is a not-for-profit organization established in 1989. The Bridges program specializes in training and placing students with disabilities in top productive and fulfilling employment in diverse industries. (2) New Heights Teen Parents Program at Anacostia High School, a program of the District of Columbia Public Schools Office of Youth Engagement is another SI partner located at Anacostia High School. (3) The Kappa Alpha Psi Fraternity, Inc. has partnered with us before to work with AHS youth. The fraternity’s 600 active undergraduate and alumni chapters serve African American communities and support scholarships, after-school programs, and national projects. The Kappa’s Guide Right Program can assist youth in the areas of character education, college preparation, and career exploration. The alumni chapter can also provide sessions for our youths’ parents in the areas of financial management, career development, and nutrition. (4) Jian, LLC is a private company that donates money for our youth education services; and (5) the M&amp;R Jenkins Foundation, which donated 15 laptops as well as fiscal support to our youth programs.
In addition to corporate giving, we will also seek funding from grants. The following are three examples of foundations that offer OST grants to organizations in specifically serving DC. They have funded several organizations in the District and we will apply for funding in the next year. These are multi-year grants, thus they will help sustain the program beyond the current grant funding. The Wallace Foundation is a national philanthropy that seeks to improve education and enrichment for disadvantaged children. Since 2003, their After School Grant Program aims to improve after-school and out-of-school time programs in U.S. cities and make them available to more children and teens. They support supplemental programs (both in-school and out-of-school) that focus on increasing literacy, mathematical, entrepreneurial and college/work readiness skills. Funding can range from $100,000 to over a million dollars. The Bank of America Charitable Foundation established funds for programs through their Workforce Development and Education initiative that prepare underserved middle and high school students for on time grade promotion and graduation with the education and life skills needed to access post-secondary educational opportunities. Funding can exceed $100,000 and applications are submitted in February. The John Edward Fowler Memorial Foundation has awarded about $1.2 million in grants annually. Typically, first-time grants range between $5,000 and $10,000, depending on the nature and size of the applicant. The Fowler Foundation is particularly interested in funding DC and northern VA organizations that address at-risk children and youth (pre-school through high school); adult literacy; and, job training and placement.
</t>
  </si>
  <si>
    <t xml:space="preserve">Pursuant to the goal of the 21st CCLC grant, our program combines a research-based math, reading, and life-skills curriculum with work readiness training to provide at-risk students with opportunities for academic enrichment, personal enrichment, and increase graduation and post-secondary outcomes. We will also engage their parents through educational and personal development opportunities. We will service 200 youth and their parents. These youth will be identified by the Principal of AHS, and they will be below basic (measured by DC CAS) proficiency in English and/or math. We will provide services throughout the school year (fall through spring), Monday through Friday, 3:15-6:15 PM. Each youth will receive at least 90 hours of service, and two seminars per month will be sponsored for participants’ parents. We will also offer a six week summer session (20 hrs. per week, Mon-Fri, 10 AM-2:30 PM). The program will operate at Anacostia High School in rooms that have computers and internet access. During the summer, the program will ensure that all our youth register for DC’s Summer Youth Employment Program (SYEP) as an aspect of our work readiness activities. We plan to be a SYEP host site, thus offering an employment benefit to our program youth!
Anacostia HS staff will assist us to recruit youth and help maintain attendance of participants to meet this objective. We will have suitable space and all necessary equipment we may need to run a successful program, including but not limited to computers, desks, storage space, etc. We also work closely with the teachers and they facilitate communication between participants and program staff. School staff and teachers often remind and encourage participants to attend program activities.
</t>
  </si>
  <si>
    <t xml:space="preserve">The needs assessment identified the low graduation levels among Anacostia High School students. The Ward 8 graduation rate of approximately 41% is 30% below the District-wide average. Student engagement and active collaboration between teachers, parents, and program staff will be important to improving these rates. Numerous research projects have been conducted to determine the best way to increase graduation rates. The Annie E. Casey Foundation, the National Dropout Prevention Center/Network and others, has identified best practices. These best practices include programs that target at-risk youth early; track attendance and other key risk factors closely; provide additional social and emotional supports to students; and allow students to learn in nontraditional settings.
We will work closely with the student’s advisor, his/her teachers (particularly with those classes in which they are experiencing trouble), and his/her parent. We have found that, similar to research findings, a “multi-push” effort works best. If we can identify the potential academic problems early in the year and intervene quickly, we can keep a participant on-track for graduation. Often, youth do not communicate there is a problem until it is almost too late to intervene. Thus, we will rely on reports (via regularly scheduled meetings, phone calls, and e-mail) from Anacostia staff and teachers about the graduation progress of each participant. Last, securing the commitment of parents can also help to motivate the youth to “finish the course.” From program inception and will collaborate (meeting, e-mails, and phone calls) with designated representatives of the AHS Alumni Group and Parents Organization to obtain planning input and support for our activities. We have been involved with activities sponsored by the Parents Organization in the past and look forward to continuing our relationship for this effort.
</t>
  </si>
  <si>
    <t xml:space="preserve">The outcome evaluation is used to obtain descriptive program data and to document short-term results. Task-focused results are those that describe the output of the activity (e.g., the number of participant inquiries received due to a recruitment strategy). Short-term results describe the immediate effects of the project on the target audience (e.g., percent of the target group showing increased knowledge of the subject). Information that will result from the outcome evaluation includes Knowledge and attitude changes; Changes in intentions of the target audience; Short-term or intermediate behavior shifts; and, Policies initiated or other institutional changes made. All youth will be tested before and after exposure to the training curriculum. The primary objective of the outcome evaluation is to look for differences in proportions of some of the attitudinal outcome variables, as well as meaningful increases/changes in the knowledge and attitudinal outcome variables from the pretest to the post-test. Dichotomous (yes/no), ordinal (Likert scaled), and effectively continuous or interval outcome variables will be analyzed. The data analysis will include both descriptive and inferential statistics. Descriptive statistics include measures of location, dispersion, histograms or stem and leaf plots of pertinent variables, as well as cross-tabulations and association statistics. For example, attitudes toward education and career planning will be cross-tabulated with gender or other factors that may be related to these variables. Test data will be used to determine if the percentage of subjects who have more academic competencies has changed within the participant group. It is anticipated that there will be a difference by the end of the program: there should be increases in students’ math, English, and work-readiness competencies. All data will be held confidential and participants will be assigned numbers, thus, names will not be associated with individual scores. Further, the analysis is based on aggregate data and not individual increases or decreases. Helix will produce an interim outcome report at the mid-point of the program and a final outcome report at the end of the program year.
The following delineates the program’s seven objectives and the instruments or data sources that will be used to capture related data. (1) By the end of the school year, 80% of participants will attend at least 90 hours of training sessions. This will be measured by issuing each trainer a daily attendance log that has the date, time, and participants’ name. Each trainer must confirm that a participant attended a particular session. (2) By the end of the school year, 40% of parents will have attended at least one seminar. Parents will be asked to complete sign-in sheets that will be available at entrance area of each seminar location. (3) By the end of the school year, participants who complete at least 35 training sessions in math and English will show an improvement on their CASAS scores by 1.5 grade levels in math and English. We will use the CASAS Assessment System: we will pretest on program entrance and administer an interim posttest after youth complete 35 training sessions. A final posttest will be given upon completion of the program year. (4) Between fall and spring of the school year, 40% of regular all regular program attendees (youth who attend more than 30 days of training) will show improvement in grades. We will cross-tabulate program attendance with grade results from report cards from each advisory (quarter).This will allow us to see how these variables are related. (5) By the end of the school year, 70% of 12th grade participants will graduate from high school. School staff will provide us with transcripts at the end of the year, with graduation dates, for each student. (6) By the end of the school year, 70% of participants will have received at least 25 hours of community service. This will be measured by recording the service hours listed on student’s official transcript. (7) By the end of the school year, 80% of all regular program attendees will be able to identify and use three ways to avoid arguments. This is measured by analyzing the SAVE (Safe Alternatives to Violent Expression) pre-post test results.
The following is a brief discussion of the main outcome data collection instruments. The Comprehensive Adult Student Assessment Systems (CASAS) for youth will be used for pre-testing, evaluating needs, and gauging progress. The CASAS addresses core indicators of performance and it is the most widely used system for evaluating basic reading, math, listening, writing, and speaking skills within a functional context. The CASAS has instruments that assess a student’s competencies from grade level one through twelve. All CASAS assessment instruments undergo rigorous test development and validation procedures and meet the standards of the American Education Research Association, the National Council for Measurement in Education, and the American Psychological Association. The program will also use a Pre/Post Test Instrument that was designed specifically for our program. This instrument assesses youths’ attitudes toward violence, ATOD Use, and logical reasoning. This instrument has been tested and validated by Helix.
Results from the various assessments, monthly site visits, and data analysis will be submitted to the Project Director upon completion of the specific evaluation activity and on a quarterly basis as stated previously. The Director will disseminate them to team members (AHS Principal, Trainers, Partners, etc.). We anticipate that the observations from the monthly site visits (part of process evaluation) will be very helpful in identifying successes and areas for improvement. These observations can be addressed during monthly meetings of the program team. The combined outcome and process assessment results will be part of an annual report that will guide future program goals and activities.
</t>
  </si>
  <si>
    <t xml:space="preserve">Our program meets all the competitive criteria: We are a 501(c)(3) non-profit that was founded in 1993. Since inception, our mission has been to enhance the lives of disadvantaged youth and young adults in the D.C. Metropolitan Area, specifically in Southeast D.C. The local education agency we are collaborating with is the District of Columbia Public Schools (DCPS), which receives funds under Title 1, Part A. We will be partnering with the Academies at Anacostia, also known as Anacostia High School (AHS), which is a Title I school with Priority School status, to serve only youth who attend AHS. Ninety-nine percent of these youth are eligible for free and reduced-price lunch, thus our population meets the poverty level criteria. Based on 2012 DC CAS data, a significant proportion of AHS students are performing below basic levels in math (47%) and English (42%) proficiency.
Our collaborative efforts with DCPS and AHS are not new. Over the last six years, we have implemented our programs at AHS, and since 2009, we have provided Supplemental Education Service (SES) services to the school’s students. We have worked several years with the staff, teachers, and security at Anacostia. Whether our staff is distributing schedules, providing directions to students and parents during school registration, supporting back to school night and preparations for graduation, or sponsoring a job fair, the school’s administrators know that they can count on us. We have also successfully implemented academic enrichment and work readiness training programs for Anacostia youth during the summer. Thus, we plan to implement a summer component under this grant that will provide at least 120 hours of services to the youth.
We have been vetted by the District of Columbia Public School’s Office of Out-Of-School Time and have been approved to conduct afterschool programs in DCPS schools from 2008-2014. This grant would allow us to continue operation of our program at AHS, and it would allow us to offer our services to new program entrants. Program results from 2010-2012 give strong evidence of the effectiveness of our programs’ activities. Senior graduation rate was 95%. Placement into college, vocational, or technical institutions was 81%. Youth increased an average of 3.5 grade levels in math and 3.7 grade levels in reading, measured by CASAS assessment. Further, Work Readiness/Life Skills scores increased by 19.5% and logical reasoning and critical thinking scores increased by 57%. Last, our last SES evaluation rating, conducted by DCPS, was 95%.
An additional partner is The Anacostia Alumni Group, Inc. Their membership is the alumni of Anacostia High School (AHS): the group seeks to improve student outcomes; redirect out-of-school youth back into the system; and, enhance the image of AHS in the community. This group will provide guest speakers to present at seminars to highlight the significance of staying, excelling and finishing school, presenting the variety of post-secondary options available, college preparation, character education, and career exposure sessions. They will work in concert with the Anacostia Parents Organization to facilitate and encourage activities with parents and guardians.
Last, our private industry partner is GME/McDonald’s. GME owns and operates McDonald’s franchises, with over 325 employees, in five different locations in the metropolitan Washington area, including downtown and southeast Washington, D.C. Their Director of Operations has been a guest speaker and mentor to our youth since January 2009, and GME/McDonald’s will continue to provide our youth with incentives as well as deliver seminars for youth and parent on topics such as the importance of a high school degree and post-secondary education in the corporate world. GME/McDonald’s also provides work experience opportunities and jobs for qualified youth.
</t>
  </si>
  <si>
    <t xml:space="preserve">Our program combines a research-based math, reading, and life-skills curriculum with work readiness training to address the risk factors identified in the needs assessment. Staff uses theoretically sound instructional methods to improve a youth’s academic achievement. Our curriculum and methods dynamically engage students; teaches skills and competencies; emphasizes literature, reading, and writing across content areas; uses scaffolding to build student competence; teaches students at their appropriate instructional level; highlights connections to real world applications; has strong connections across the curriculum; are tailored to a student’s learning style, and develops academic skill in context to social skills. (Coombs, 2001; Azevedo &amp; Hadwin, 2005; Foley and Eddins, 2001; Schacter, 2001; Jeffrey, B. and Woods, P., 2003) Our program offers students learning choices and uses a mix of independent, small group (3 youth) and larger group (max of 10) activities (Pascarella &amp; Terenzini, 2005). 
We will provide 15 hours of program services each week during the school year and 20 hours of services per week during a six week summer component. School year activities will be conducted daily (Mon-Fri) from 3:15 PM to 6:15 PM. The training day begins with a snack break during the first 15 minutes of the program (3:15-3:30), which allows youth to transition into the training part of the program. The program continues with a ‘warm up’ puzzle to stimulate the brain (3:30-4:00) and leads into the main lesson (4:00-5:00). Our program follows a proprietary curriculum which provides the academic enrichment youth need. During this hour, our staff present lessons covering topics including, but not limited to math, English/vocabulary, grammar, work-readiness including career exploration, college preparation and personal growth. As part of the work-readiness training, the program provides time for students to gain a nationally recognized job-skill certification. The certification training will occur on Thursdays and Fridays. The last hour of the program (5:00-6:15) is dedicated to individual assistance. During this time, staff circulates and assists youth with homework, projects or other assignments. Staff also uses this time to speak with youth to ensure they are on track with school requirements such as credits, community service, and college preparations (SATs, college applications, etc.). Parent and teacher involvement in the program is imperative for the youth to achieve success. Constant communication between staff, parents, and teachers provides a platform for individualizing our services to a youth’s needs. During the six week summer phase, staff will work daily with youth from 10 AM to 2:30 PM. On Mondays through Wednesdays, youth will begin with basic literacy and numeracy training from 10 AM-12 noon, then take a 30 minute lunch break, and attend sessions from 12:30-2:30 that integrate literacy and numeracy with work-readiness. Job-skill certification training will occur all day on Thursdays and Fridays. All certification training will consist of trainer-based instruction combined with self-paced e-learning accessed online. Based on the employment and poverty data for our target area, work readiness and certification training is important to help our youth transition into the workplace and to see the value of education (especially post-secondary) in the local job market. The D.C. Chamber of Commerce states that three key sectors driving the DC economy are the federal government, technology, and hospitality (including customer service). The District's second strongest industry after the federal government is the hospitality industry. Thus, our job-skill certification training focuses on the hospitality and the computer technology industry (office productivity software). Since most of our youth will likely be new entrants in the job market, we will provide them with certification training to give them an advantage in obtaining entry-level jobs.
The National Mathematics Advisory Panel (NMAP, 2008) found that a solid foundation in basic math is necessary for students to be able to grasp higher-level concepts. Our curriculum has multiple lessons that review basic math, which include addition, subtraction, multiplication, division, fraction, and percentages.
</t>
  </si>
  <si>
    <t xml:space="preserve">We will view a participant’s report card to measure grade and/or GPA gains. In a study of OST programs, Huang, Gribbons, Kim, Lee, and Baker (2000) found that participants with higher levels of OST program attendance achieved increased school attendance and academic gains. Further, a 2003 research synthesis of OST programs prepared for the Institute of Education Sciences, Department of Education found for both math and reading, statistically significant effect sizes were larger for programs that offered training in a particular topic for more than 45 hours in duration. If our participants attend 30 training days, they will receive at least 90 hours of academic training, thus enabling us to meet this objective. Anacostia staff and teachers will remind and encourage participants to attend program activities. Further, we will also reward participants with attendance incentives that will be donated by contributors.
As stated in the previous section, our curriculum and methods dynamically engage students; teaches skills and competencies; emphasizes literature, reading, and writing across content areas; uses scaffolding to build student competence; teaches students at their appropriate instructional level; highlights connections to real world applications; are tailored to a student’s learning style, and develops academic skill in context to social skills. These methods are all noted by various studies (see previous section for references) to be effective in improving academic outcomes for at-risk youth.
</t>
  </si>
  <si>
    <t xml:space="preserve">The program’s goal is to increase academic, work readiness, and life skills outcomes for youth who attend Anacostia High School and their parents. We will recruit and train 200 youth who attend Anacostia High School. We will provide 15 hours of program services each week during the school year and 20 hours of services per week during a six week summer component. School Activities will be conducted daily (Mon-Fri) from 3:15 PM to 6:15 PM, and during the six week summer phase, staff will work daily with youth from 10 AM to 2:30 PM. The program combines a research-based math, reading, and life-skills curriculum with work readiness training to address the risk factors identified in the needs assessment. Staff uses theoretically sound instructional methods to improve a youth’s academic achievement. The curriculum and methods dynamically engage students; teaches skills and competencies; emphasizes literature, reading, and writing across content areas; uses scaffolding to build student competence; teaches students at their appropriate instructional level; highlights connections to real world applications; has strong connections across the curriculum; are tailored to a student’s learning style, and develops academic skill in context to social skills. The program offers students learning choices and uses a mix of independent, small group (3-7 youth) and larger group (10-15 youth) activities. The program also has a parental component, which will include monthly seminars that provide parents with information to help them promote their children’s educational progress. Since previous experience helping youth enter post-secondary schools has shown that parents often lack information about the college application and financial aid process, the program will offer seminars on topics such as graduation requirements for seniors; college selection and application; FAFSA preparation; securing scholarships. Other topics include personal finance planning, nutrition, and employment assistance.
The following delineates the program’s seven objectives. (1) By the end of the school year, 80% of participant’s will attend at least 90 hours of training sessions. (2) By the end of the program year, 50% of parents will have attended at least one seminar. (3) By the end of the school year, participants who complete at least 35 training sessions in math and English will show an improvement on their CASAS scores by 1.5 grade levels in math and English. (4) Between fall and spring of the school year, 40% of regular program attendees (youth who attend more than 30 days of training) will show improvement in grades. (5) By the end of the school year, 70% of 12th grade participants will graduate from high school. (6) By the end of the program year, 70% of participants will have received at least 25 hours of community service. (7) By the end of the school year, 80% of all regular program attendees will be able to identify and use three ways to avoid arguments. An independent evaluator, The Helix Group, Inc. will evaluate our activities. This company has evaluated public health and community-based education programs for the U.S. Department of Health and Human Services, the District of Columbia, and other states.
The program meets all the competitive criteria. This is a collaboration between the District of Columbia Public Schools (DCPS), a 501(c)(3) non-profit incorporated in the District, the Anacostia Alumni Group, Inc. (Alumni of Anacostia High School), and a private company (GME/MCDonald’s). Since inception, the non-profit’s mission has been to enhance the lives of disadvantaged youth and young adults in the D.C. Metropolitan Area, specifically in Southeast D.C. The non-profit will work directly with Anacostia High School to serve their students. Our collaborative efforts with Anacostia High School are not new. Over the last five years, we have implemented our programs at Anacostia High School, and since 2009, we have provided Supplemental Education Service (SES) services to the school’s students. This grant would literally be a continuation and supplementation of our current collaborations with Anacostia High School and it would allow us to offer services to more youth. Our private industry partner operates five McDonald’s franchises, with over 325 employees, in the D.C. area including Southeast D.C. Their Director of Operations has been a guest speaker and mentor to our youth since 2009.
</t>
  </si>
  <si>
    <t>Sabrae Derby</t>
  </si>
  <si>
    <t>Derby</t>
  </si>
  <si>
    <t>Project Director</t>
  </si>
  <si>
    <t>Oversee and manage all admin, implementation, and other aspects of program</t>
  </si>
  <si>
    <t>$7,272 of in-kind contributions will be used to fund an additional 120 labor hrs. each yr</t>
  </si>
  <si>
    <t>Daniela Ruano</t>
  </si>
  <si>
    <t>Ruano</t>
  </si>
  <si>
    <t>Site Coordinator</t>
  </si>
  <si>
    <t>Manages, plans, and monitors activities at training site; ensures adherence to all program protocols</t>
  </si>
  <si>
    <t>$7,776 of in-kind contributions will be used to fund an additional 270 labor hrs. each yr</t>
  </si>
  <si>
    <t>Richard Carvalho</t>
  </si>
  <si>
    <t>Carvalho</t>
  </si>
  <si>
    <t>Sr Trainer/Data Manager</t>
  </si>
  <si>
    <t>Manages database and testing protocols, ensures entry into system, also trains youth</t>
  </si>
  <si>
    <t>$9,720 of in-kind contributions will be used to fund an additional 270 labor hrs. each yr</t>
  </si>
  <si>
    <t>Pricilla Ruiz</t>
  </si>
  <si>
    <t>Ruiz</t>
  </si>
  <si>
    <t>SrTrainer/Curriculum Developer</t>
  </si>
  <si>
    <t>Assist with curriculum development and trains youth at site.</t>
  </si>
  <si>
    <t>$7,452 of in-kind contributions will be used to fund an additional 270 labor hrs. each yr</t>
  </si>
  <si>
    <t>TBA</t>
  </si>
  <si>
    <t>Trainer</t>
  </si>
  <si>
    <t>Trains youth at site and gives input to senior staff on training progress</t>
  </si>
  <si>
    <t>$6,840 of in-kind contributions will be used to fund an additional 285 labor hrs. each yr</t>
  </si>
  <si>
    <t>Data Entry/Asst Trainer</t>
  </si>
  <si>
    <t>Administrative arm of project, enters data, maintain youth files, assist w/ training</t>
  </si>
  <si>
    <t>$6,156 of in-kind contributions will be used to fund an additional 285 labor hrs. each yr</t>
  </si>
  <si>
    <t>Reproduction and Printing Paper</t>
  </si>
  <si>
    <t>Supplies (Approx. $40/participant x 200 participants)</t>
  </si>
  <si>
    <t>Pens, pencils, paper, calculators, note books, file folders, ID badges, and day planner</t>
  </si>
  <si>
    <t>Educational Materials (Workbooks and study guides for 200 participants)</t>
  </si>
  <si>
    <t>Color Copying/printing training &amp; other materials (approx 300 pages per participant x 200 x.08/page)</t>
  </si>
  <si>
    <t>$1,800 of in-kind contributions will be used to offset total cost of $4,800.</t>
  </si>
  <si>
    <t>Black Voices - $8.50 per book; Logic Puzzles - $5.25 per workbook</t>
  </si>
  <si>
    <t>Steck Vaughn math/english/science books - $31 per book</t>
  </si>
  <si>
    <t>Each participant will receive and keep a new copy of each training/educational book.</t>
  </si>
  <si>
    <t>Transportation of up to 25 participants who are seniors to SI HQ</t>
  </si>
  <si>
    <t>Youth go to our HQ for advanced certification training: 1 per wk x 45 sessions x $130 per round trip</t>
  </si>
  <si>
    <t xml:space="preserve"> 6 week summer phase - youth will be transported on Thurs &amp; Fri to our HQ</t>
  </si>
  <si>
    <t>During School yr - transport youth to HQ (33 sessions/trips) on Fridays</t>
  </si>
  <si>
    <t>Staff travel reimbursement (local travel only)</t>
  </si>
  <si>
    <t>.56 cents per mile x 14 miles round trip (our HQ-Anacostia-HQ) x 4 staff x 191days for school yr</t>
  </si>
  <si>
    <t>$948.80 of in-kind contribution will cover staff travel during the 6-week summer phase</t>
  </si>
  <si>
    <t>Attend 4 OSTConfrences</t>
  </si>
  <si>
    <t>The Center is a project of the University of Pennsylvania School of Social Policy and Practice</t>
  </si>
  <si>
    <t>Three 1-day seminars sponsored by OST Resource Center in Philadelphia.</t>
  </si>
  <si>
    <t xml:space="preserve">Cost itemized: Train - $212 x 3 staff; registration - $155 x 3 staff;  per diem - $71 x 3 staff </t>
  </si>
  <si>
    <t>Attend 3 one-day seminars during May-Sept. Cost per trip = $1,314 (See below for specifics)</t>
  </si>
  <si>
    <t xml:space="preserve">1st CCLC Summer Institutes Conference; Summer Changes Everything National Conference </t>
  </si>
  <si>
    <t>Beyond School Hours Conference; and B.O.O.S.T. Conference</t>
  </si>
  <si>
    <t>Average cost for four staff to attend each conference is $3,794</t>
  </si>
  <si>
    <t>Cost per conference itemized: Travel/air average = $450 * 4 staff;  Lodging = $125 *4staff*2nights;</t>
  </si>
  <si>
    <t>Cost per conference itemized continued: Per-Diem = $71*4 staff*3.5 days</t>
  </si>
  <si>
    <t>Evaluation services from The Helix Group, Inc.</t>
  </si>
  <si>
    <t>Develop and implement formative, process &amp; outcome evaluation and related reports for program</t>
  </si>
  <si>
    <t>These cost will paid throughout the year, based on a deliverable schedule</t>
  </si>
  <si>
    <t>Educational Consultants and trainers (teachers from the school)</t>
  </si>
  <si>
    <t>2795 hrs @$30/hrs to assist with training youth. Approx 3.25 persons</t>
  </si>
  <si>
    <t>These instructors will be available Mon-Fri from 3:30 PM - 6:15 PM, and they</t>
  </si>
  <si>
    <t>will aso assist Mon-Fri (10:00 AM -2:30 PM)during the program's 6-week summer phase.</t>
  </si>
  <si>
    <t>Snacks/food for parent seminars</t>
  </si>
  <si>
    <t>Snacks/food/beverage for parent seminars ($7.50/person x 25 parents x 12 dinner hour seminars)</t>
  </si>
  <si>
    <t>Snacks/food for youth while attending training sessions</t>
  </si>
  <si>
    <t>Incentives for youth</t>
  </si>
  <si>
    <t>In-kind contributions valued at 15,000 from our corporate partners GME/McDonalds</t>
  </si>
  <si>
    <t>In-kind contributions valued at 5,000 from corporate donations from Jian,LLC</t>
  </si>
  <si>
    <t>Laptops for use during summer phase</t>
  </si>
  <si>
    <t>$10,000 of in-kind funding will be donate by Jian, LLC to obtain 15-20 laptops for the project</t>
  </si>
  <si>
    <t>Transportation for youth to College Fairs and Tours</t>
  </si>
  <si>
    <t>-</t>
  </si>
  <si>
    <t>Up to $2,000 of in-kind funding from our corporate donor will be used to hire bus service</t>
  </si>
  <si>
    <t>to transport youth to these events.</t>
  </si>
  <si>
    <t>Space use at the Merrick Center (local community center)</t>
  </si>
  <si>
    <t>During the summer phase, the program will offer youth a change in venue.</t>
  </si>
  <si>
    <t>A different venue reduces the feeling that participants are "always in school."</t>
  </si>
  <si>
    <t>The Center is well known in the community, easily accessible, and modern.</t>
  </si>
  <si>
    <t>Space, Custodial, Security, and Utilities (Anacostia High School)</t>
  </si>
  <si>
    <t>In-kind Contribution valued at $50,000 from Anacostia High School. The Principal</t>
  </si>
  <si>
    <t>program activities during the school year. We will also not be charged for security</t>
  </si>
  <si>
    <t>or custodial cost. Last, he will be assigning staff to work with on our efforts.</t>
  </si>
  <si>
    <t>will allow us to freely use the space (classrooms), and computers to implement our</t>
  </si>
  <si>
    <t>Anacostia Alumni Group</t>
  </si>
  <si>
    <t>In-kind contribution valued at $15,000 from the Anacostia Alumni Group. The group</t>
  </si>
  <si>
    <t>will provide the program with mentors and guest speakers. They will also</t>
  </si>
  <si>
    <t>recruit parents and help promote and implement the planned parent seminars.</t>
  </si>
  <si>
    <t>301-899-9123</t>
  </si>
  <si>
    <t>301-899-9123 X12</t>
  </si>
  <si>
    <t>80-575-4694</t>
  </si>
  <si>
    <t>PENDING</t>
  </si>
  <si>
    <t>WARD 8</t>
  </si>
  <si>
    <t>SABRAE YULONNE DERBY</t>
  </si>
  <si>
    <t>ADMINISTRATOR</t>
  </si>
  <si>
    <t>DRUANO@SYNERGISTICINC.NET</t>
  </si>
  <si>
    <t>PRESIDENT</t>
  </si>
  <si>
    <t>PROGRAM COORDINATOR</t>
  </si>
  <si>
    <t>DANIELA RUANO</t>
  </si>
  <si>
    <t>SDERBY@SYNERGISTICINC.NET</t>
  </si>
  <si>
    <t>SYNERGISTIC, INC.</t>
  </si>
  <si>
    <t>5801 ALLENTOWN RD., SUITE 205, CAMP SPRINGS, MD 20746</t>
  </si>
  <si>
    <t>301-899-9123 X17</t>
  </si>
  <si>
    <t xml:space="preserve">Our target school, Anacostia High School (AHS), is located in Ward 8. Approximately 836 students attend the school; the population is 100% African American, 99% of the youth are eligible for free and reduced-price lunch, and none are English language learners. For the 2012-2013 school year, 36 percent of the youth were Special Education, 47% of youth scored Below-Basic math standards and 42% of youth scored Below Basic English standards on the DC CAS (DCPS, 2013). Thus, our program will target increasing the math and English proficiency of below-basic students. In past years, results from CASAS pre and post testing indicate that our participants’ math scores increased by 15.8%. This represents an increase in their math proficiency by two grade levels. On average, participants entered the program reading at a 7th grade level according to the CASAS pretest assessment. Their average scores on the posttest showed an increase of three grade levels to 10th grade reading levels. Their raw scores improved by 22.5%. We will combine our structured curriculum with smaller group sizes, and coordinate our training efforts with AHS teachers to obtain similar results.
Ward 8 is arguably the poorest Ward in DC; it has the highest percentage of persons receiving SNAP funds, and a very high unemployment rate. Between 2005 and 2009, the poverty rate was 34% and the unemployment rate was 17%: both rates were twice those of all other wards. The average family income was $44,341 and 48% of children were living in poverty. The latest unemployment figures (December 2012) from the Department of Employment Services and the U.S. Department of Labor show that Ward 8 has the second highest unemployment rate (21.6%) in the nation (DC labor force, 2013). The following comparison data between Ward 8 and all other wards for the periods of 2007-2011, further highlight the issues. The percent of population 16+ years employed was 48% versus 60% for all wards. The percent of persons without a HS diploma was 20% versus 15% for all wards. The percent female-headed families with children were 74% versus 53% for all wards. The percent of births to teen mothers in 2007 was 19% versus 12% for all wards. The average family income was $44.3K versus $115K for all wards. Persons receiving food stamps in 2012 was 42,888 versus an average of 18,073 for all wards. Persons receiving TANF in 2012 was 17,579 versus an average of 6,094 for all wards. In 2011, violent crimes (per 1,000 population) were 19 per 1000 versus 12 per 1000 average for all wards (Neighborhood Info DC, 2012). A recent meeting of 600 Ward 8 residents revealed a lack of jobs, youth services, and vocational training for youth and adults were critical concerns. Because employment is a key issue in our community and research has shown a link between socioeconomic status and educational achievement, our program will include a work readiness component that presents topics including, but not limited to workplace values, time management, managing stress, communication, goal setting, and interviewing. 
Graduation, school attendance, and college entrance data reflect similar disparities between Ward 8 and all other wards. 12.3% of persons in Ward 8 have a BA versus 50.5% for the entire District. (2007-2011 ACS, 2012) Ward 8 accounts for the highest percentage of students (37%) suspended or expelled for more than 11 days in 2010-2011 school year. The next highest was Ward 7 with 19% (DCPS, 2013). For the 2011-2012 school year, DC Office of the State Superintendent of Education reported a 61% graduation rate. In Wards 7 and 8 approximately 4 out of 10 students who enter 9th grade will go on to graduate. Ward 8, our target area, suffers from a 41% high school graduation rate for African American males and only one in twenty young people earn a college degree (OSEE, 2012). Our program will highlight the importance of obtaining a high school degree to enter the workplace and promote the value of post-secondary education in advancing one’s personal economic potential. Our program also exposes youth to post-secondary educational possibilities and presents alternatives to college, such as military service or trade school opportunities. We have had success in similar activities. For example, our program has achieved a senior graduation rate of 95%, and placement into college, vocational, or technical institutions of 81%. 
Research finds that the best predictors of student achievement include a home environment that encourages learning, parents’ high expectations for achievement, and parental involvement in a child’s education. In the U.S., 64% of the differences in achievement from one school to another were attributable to “home” variables including “parental support for academic achievement” and “socioeconomic status” (Wherry, 2010). We will work with the Anacostia Parents Organization and the Anacostia Alumni Group to help us plan activities and increase parental involvement in our program. We will sponsor monthly activities and seminars for parents. Parents will learn proper ways to support and empower our program youth for success in school. Some concepts that we will promote among parents to increase their involvement include making communication effective and allowing for parental feedback, treating parents as partners, and building trust. We will also offer employment and vocational seminars for parents to help address the unemployment problem in our community.
</t>
  </si>
  <si>
    <t>Unfortunately, many parents in our target area are not actively involved in the education process of their youth. For example during the 2011 school year, Back-to-School night was attended by less than 200 parents. A recent (2009) study published by the Center for Research on the Education of Students Placed at Risk showed that there is a significant, positive correlation between how well students are doing in school and their parents’ attitudes toward the school. Further, the study suggests that parent involvement increases when a school/program implements activities that (1) assist parenting, (2) facilitate interactions with teens on learning activities at home, and (3) encourage volunteering and participation in school decision making. Therefore, we will communicate with the parents early and often. Our relationship with the Anacostia Alumni Group and AHS Parents Organization will facilitate recruiting and maintaining monthly communication with parents. Like the study results, we have found that establishing a continuing dialog with the parents can help us to plan and achieve our academic objective for the youth. We will contact parents by phone, letter, and e-mail. If these methods are unsuccessful, we will schedule home visits. We will use these communication methods to inform the parents of our activities with the youth and to gain their input on the service plan for their child. These communications will open the door for conducting planning activities with the parents to help inform our parental seminar topics as well as our activities for youth. We will schedule activities at a time and location convenient for most of our parents. We initially plan to offer monthly seminars that will help them to assist their youth with completing graduation requirements, and post-secondary planning and financing, thus actively involving them in the furtherance of their children’s education. Other parental topics include violence prevention; youth character building, nutrition, communication tips, and single family parenting.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</si>
</sst>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mm/dd/yy;@"/>
    <numFmt numFmtId="165" formatCode="[$$-409]#,##0.00;[Red]\-[$$-409]#,##0.00"/>
    <numFmt numFmtId="166" formatCode="_(\$* #,##0.00_);_(\$* \(#,##0.00\);_(\$* \-??_);_(@_)"/>
  </numFmts>
  <fonts count="35" x14ac:knownFonts="1">
    <font>
      <sz val="10"/>
      <name val="Calibri"/>
    </font>
    <font>
      <sz val="11"/>
      <color theme="1"/>
      <name val="Calibri"/>
      <family val="2"/>
      <scheme val="minor"/>
    </font>
    <font>
      <sz val="10"/>
      <name val="Calibri"/>
      <family val="2"/>
    </font>
    <font>
      <b/>
      <sz val="12"/>
      <name val="Calibri"/>
      <family val="2"/>
    </font>
    <font>
      <b/>
      <sz val="14"/>
      <color indexed="9"/>
      <name val="Calibri"/>
      <family val="2"/>
    </font>
    <font>
      <sz val="10"/>
      <name val="Arial"/>
      <family val="2"/>
    </font>
    <font>
      <b/>
      <sz val="14"/>
      <name val="Calibri"/>
      <family val="2"/>
    </font>
    <font>
      <b/>
      <sz val="10"/>
      <color indexed="10"/>
      <name val="Calibri"/>
      <family val="2"/>
    </font>
    <font>
      <b/>
      <sz val="12"/>
      <color indexed="10"/>
      <name val="Calibri"/>
      <family val="2"/>
    </font>
    <font>
      <b/>
      <sz val="16"/>
      <name val="Calibri"/>
      <family val="2"/>
    </font>
    <font>
      <u/>
      <sz val="8.5"/>
      <color indexed="12"/>
      <name val="Arial"/>
      <family val="2"/>
    </font>
    <font>
      <b/>
      <sz val="10"/>
      <name val="Calibri"/>
      <family val="2"/>
    </font>
    <font>
      <sz val="12"/>
      <name val="Calibri"/>
      <family val="2"/>
    </font>
    <font>
      <b/>
      <u/>
      <sz val="11"/>
      <color indexed="10"/>
      <name val="Calibri"/>
      <family val="2"/>
    </font>
    <font>
      <b/>
      <sz val="11"/>
      <color indexed="10"/>
      <name val="Calibri"/>
      <family val="2"/>
    </font>
    <font>
      <sz val="11"/>
      <name val="Calibri"/>
      <family val="2"/>
    </font>
    <font>
      <u/>
      <sz val="11"/>
      <color indexed="56"/>
      <name val="Calibri"/>
      <family val="2"/>
    </font>
    <font>
      <b/>
      <sz val="11"/>
      <name val="Calibri"/>
      <family val="2"/>
    </font>
    <font>
      <b/>
      <sz val="10"/>
      <color indexed="8"/>
      <name val="Calibri"/>
      <family val="2"/>
    </font>
    <font>
      <b/>
      <i/>
      <sz val="11"/>
      <name val="Calibri"/>
      <family val="2"/>
    </font>
    <font>
      <u/>
      <sz val="8.5"/>
      <color theme="10"/>
      <name val="Calibri"/>
      <family val="2"/>
    </font>
    <font>
      <b/>
      <sz val="11"/>
      <color rgb="FFFF0000"/>
      <name val="Calibri"/>
      <family val="2"/>
    </font>
    <font>
      <b/>
      <i/>
      <sz val="10"/>
      <name val="Calibri"/>
      <family val="2"/>
    </font>
    <font>
      <b/>
      <sz val="10"/>
      <color rgb="FFFF0000"/>
      <name val="Calibri"/>
      <family val="2"/>
    </font>
    <font>
      <b/>
      <u/>
      <sz val="11"/>
      <name val="Calibri"/>
      <family val="2"/>
    </font>
    <font>
      <b/>
      <sz val="11"/>
      <color rgb="FFC00000"/>
      <name val="Calibri"/>
      <family val="2"/>
    </font>
    <font>
      <b/>
      <sz val="18"/>
      <name val="Calibri"/>
      <family val="2"/>
    </font>
    <font>
      <b/>
      <sz val="14"/>
      <color indexed="10"/>
      <name val="Calibri"/>
      <family val="2"/>
    </font>
    <font>
      <b/>
      <u/>
      <sz val="14"/>
      <color indexed="10"/>
      <name val="Calibri"/>
      <family val="2"/>
    </font>
    <font>
      <b/>
      <sz val="10.5"/>
      <name val="Calibri"/>
      <family val="2"/>
    </font>
    <font>
      <sz val="10.5"/>
      <name val="Calibri"/>
      <family val="2"/>
    </font>
    <font>
      <b/>
      <sz val="9"/>
      <name val="Calibri"/>
      <family val="2"/>
      <scheme val="minor"/>
    </font>
    <font>
      <sz val="9"/>
      <name val="Calibri"/>
      <family val="2"/>
      <scheme val="minor"/>
    </font>
    <font>
      <sz val="10"/>
      <color rgb="FFFF0000"/>
      <name val="Calibri"/>
      <family val="2"/>
    </font>
    <font>
      <sz val="10"/>
      <color rgb="FF000000"/>
      <name val="Calibri"/>
      <family val="2"/>
      <scheme val="minor"/>
    </font>
  </fonts>
  <fills count="1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7" tint="0.59999389629810485"/>
        <bgColor indexed="64"/>
      </patternFill>
    </fill>
  </fills>
  <borders count="106">
    <border>
      <left/>
      <right/>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auto="1"/>
      </left>
      <right style="thin">
        <color auto="1"/>
      </right>
      <top style="thin">
        <color auto="1"/>
      </top>
      <bottom style="thin">
        <color auto="1"/>
      </bottom>
      <diagonal/>
    </border>
    <border>
      <left style="medium">
        <color auto="1"/>
      </left>
      <right/>
      <top/>
      <bottom style="thick">
        <color auto="1"/>
      </bottom>
      <diagonal/>
    </border>
    <border>
      <left/>
      <right/>
      <top style="medium">
        <color auto="1"/>
      </top>
      <bottom style="thin">
        <color auto="1"/>
      </bottom>
      <diagonal/>
    </border>
    <border>
      <left/>
      <right/>
      <top style="thin">
        <color auto="1"/>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ck">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right/>
      <top style="thin">
        <color auto="1"/>
      </top>
      <bottom/>
      <diagonal/>
    </border>
    <border>
      <left style="medium">
        <color auto="1"/>
      </left>
      <right style="medium">
        <color auto="1"/>
      </right>
      <top style="medium">
        <color auto="1"/>
      </top>
      <bottom style="medium">
        <color auto="1"/>
      </bottom>
      <diagonal/>
    </border>
    <border>
      <left/>
      <right/>
      <top/>
      <bottom style="thin">
        <color auto="1"/>
      </bottom>
      <diagonal/>
    </border>
    <border>
      <left/>
      <right style="thick">
        <color auto="1"/>
      </right>
      <top style="thin">
        <color auto="1"/>
      </top>
      <bottom/>
      <diagonal/>
    </border>
    <border>
      <left style="thick">
        <color auto="1"/>
      </left>
      <right/>
      <top style="thin">
        <color auto="1"/>
      </top>
      <bottom/>
      <diagonal/>
    </border>
    <border>
      <left style="thick">
        <color auto="1"/>
      </left>
      <right/>
      <top/>
      <bottom style="thin">
        <color auto="1"/>
      </bottom>
      <diagonal/>
    </border>
    <border>
      <left/>
      <right style="thick">
        <color auto="1"/>
      </right>
      <top/>
      <bottom style="thin">
        <color auto="1"/>
      </bottom>
      <diagonal/>
    </border>
    <border>
      <left/>
      <right style="thick">
        <color auto="1"/>
      </right>
      <top style="thick">
        <color auto="1"/>
      </top>
      <bottom/>
      <diagonal/>
    </border>
    <border>
      <left style="thick">
        <color auto="1"/>
      </left>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top style="thick">
        <color auto="1"/>
      </top>
      <bottom/>
      <diagonal/>
    </border>
    <border>
      <left/>
      <right/>
      <top style="thick">
        <color auto="1"/>
      </top>
      <bottom/>
      <diagonal/>
    </border>
    <border>
      <left style="thin">
        <color auto="1"/>
      </left>
      <right style="thick">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thick">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bottom style="thin">
        <color auto="1"/>
      </bottom>
      <diagonal/>
    </border>
    <border>
      <left style="medium">
        <color auto="1"/>
      </left>
      <right style="thin">
        <color auto="1"/>
      </right>
      <top style="thin">
        <color auto="1"/>
      </top>
      <bottom style="thick">
        <color auto="1"/>
      </bottom>
      <diagonal/>
    </border>
    <border>
      <left/>
      <right style="thin">
        <color auto="1"/>
      </right>
      <top/>
      <bottom style="thin">
        <color auto="1"/>
      </bottom>
      <diagonal/>
    </border>
    <border>
      <left/>
      <right style="thin">
        <color auto="1"/>
      </right>
      <top style="thin">
        <color auto="1"/>
      </top>
      <bottom style="thick">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ck">
        <color auto="1"/>
      </left>
      <right/>
      <top style="thin">
        <color auto="1"/>
      </top>
      <bottom style="thick">
        <color auto="1"/>
      </bottom>
      <diagonal/>
    </border>
    <border>
      <left/>
      <right/>
      <top style="thin">
        <color auto="1"/>
      </top>
      <bottom style="thick">
        <color auto="1"/>
      </bottom>
      <diagonal/>
    </border>
    <border>
      <left style="thin">
        <color auto="1"/>
      </left>
      <right/>
      <top style="thin">
        <color auto="1"/>
      </top>
      <bottom style="thick">
        <color auto="1"/>
      </bottom>
      <diagonal/>
    </border>
    <border>
      <left/>
      <right style="thick">
        <color auto="1"/>
      </right>
      <top style="thin">
        <color auto="1"/>
      </top>
      <bottom style="thick">
        <color auto="1"/>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style="thick">
        <color auto="1"/>
      </bottom>
      <diagonal/>
    </border>
    <border>
      <left style="medium">
        <color auto="1"/>
      </left>
      <right/>
      <top style="thick">
        <color auto="1"/>
      </top>
      <bottom/>
      <diagonal/>
    </border>
    <border>
      <left style="medium">
        <color auto="1"/>
      </left>
      <right/>
      <top/>
      <bottom style="medium">
        <color auto="1"/>
      </bottom>
      <diagonal/>
    </border>
    <border>
      <left/>
      <right/>
      <top/>
      <bottom style="medium">
        <color auto="1"/>
      </bottom>
      <diagonal/>
    </border>
    <border>
      <left/>
      <right/>
      <top style="medium">
        <color rgb="FFFF0000"/>
      </top>
      <bottom/>
      <diagonal/>
    </border>
    <border>
      <left/>
      <right/>
      <top style="medium">
        <color auto="1"/>
      </top>
      <bottom/>
      <diagonal/>
    </border>
    <border>
      <left style="thin">
        <color auto="1"/>
      </left>
      <right style="medium">
        <color auto="1"/>
      </right>
      <top style="thick">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thick">
        <color auto="1"/>
      </bottom>
      <diagonal/>
    </border>
    <border>
      <left style="thin">
        <color auto="1"/>
      </left>
      <right style="medium">
        <color auto="1"/>
      </right>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style="medium">
        <color auto="1"/>
      </right>
      <top style="thick">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thin">
        <color auto="1"/>
      </top>
      <bottom style="thin">
        <color auto="1"/>
      </bottom>
      <diagonal/>
    </border>
    <border>
      <left/>
      <right style="medium">
        <color auto="1"/>
      </right>
      <top style="thin">
        <color auto="1"/>
      </top>
      <bottom style="thick">
        <color auto="1"/>
      </bottom>
      <diagonal/>
    </border>
    <border>
      <left style="medium">
        <color auto="1"/>
      </left>
      <right/>
      <top style="thin">
        <color auto="1"/>
      </top>
      <bottom style="thick">
        <color auto="1"/>
      </bottom>
      <diagonal/>
    </border>
    <border>
      <left/>
      <right style="medium">
        <color auto="1"/>
      </right>
      <top/>
      <bottom style="medium">
        <color auto="1"/>
      </bottom>
      <diagonal/>
    </border>
    <border>
      <left style="medium">
        <color auto="1"/>
      </left>
      <right style="thin">
        <color auto="1"/>
      </right>
      <top style="thin">
        <color auto="1"/>
      </top>
      <bottom/>
      <diagonal/>
    </border>
    <border>
      <left style="thin">
        <color auto="1"/>
      </left>
      <right/>
      <top style="medium">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thin">
        <color auto="1"/>
      </top>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ck">
        <color auto="1"/>
      </top>
      <bottom style="thick">
        <color auto="1"/>
      </bottom>
      <diagonal/>
    </border>
    <border>
      <left/>
      <right/>
      <top style="thick">
        <color auto="1"/>
      </top>
      <bottom style="thick">
        <color auto="1"/>
      </bottom>
      <diagonal/>
    </border>
    <border>
      <left/>
      <right style="medium">
        <color auto="1"/>
      </right>
      <top style="thick">
        <color auto="1"/>
      </top>
      <bottom style="thick">
        <color auto="1"/>
      </bottom>
      <diagonal/>
    </border>
  </borders>
  <cellStyleXfs count="8">
    <xf numFmtId="0" fontId="0" fillId="0" borderId="0"/>
    <xf numFmtId="44" fontId="2" fillId="0" borderId="0" applyFont="0" applyFill="0" applyBorder="0" applyAlignment="0" applyProtection="0"/>
    <xf numFmtId="0" fontId="2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5" fillId="0" borderId="0"/>
    <xf numFmtId="0" fontId="2" fillId="0" borderId="0"/>
    <xf numFmtId="9" fontId="1" fillId="0" borderId="0" applyFont="0" applyFill="0" applyBorder="0" applyAlignment="0" applyProtection="0"/>
    <xf numFmtId="0" fontId="2" fillId="0" borderId="0"/>
  </cellStyleXfs>
  <cellXfs count="715">
    <xf numFmtId="0" fontId="0" fillId="0" borderId="0" xfId="0"/>
    <xf numFmtId="0" fontId="2" fillId="0" borderId="0" xfId="0" applyFont="1" applyProtection="1"/>
    <xf numFmtId="0" fontId="2" fillId="0" borderId="0" xfId="5" applyFont="1" applyProtection="1"/>
    <xf numFmtId="0" fontId="7" fillId="2" borderId="0" xfId="5" applyFont="1" applyFill="1" applyBorder="1" applyAlignment="1" applyProtection="1">
      <alignment horizontal="center" vertical="center" wrapText="1"/>
    </xf>
    <xf numFmtId="0" fontId="7" fillId="2" borderId="2" xfId="5" applyFont="1" applyFill="1" applyBorder="1" applyAlignment="1" applyProtection="1">
      <alignment horizontal="center" vertical="center" wrapText="1"/>
    </xf>
    <xf numFmtId="0" fontId="7" fillId="2" borderId="3" xfId="5" applyFont="1" applyFill="1" applyBorder="1" applyAlignment="1" applyProtection="1">
      <alignment horizontal="center" vertical="center" wrapText="1"/>
    </xf>
    <xf numFmtId="0" fontId="7" fillId="2" borderId="4" xfId="5" applyFont="1" applyFill="1" applyBorder="1" applyAlignment="1" applyProtection="1">
      <alignment horizontal="center" vertical="center" wrapText="1"/>
    </xf>
    <xf numFmtId="0" fontId="8" fillId="2" borderId="4" xfId="5" applyFont="1" applyFill="1" applyBorder="1" applyAlignment="1" applyProtection="1">
      <alignment horizontal="center" vertical="center" wrapText="1"/>
    </xf>
    <xf numFmtId="0" fontId="7" fillId="2" borderId="5" xfId="5" applyFont="1" applyFill="1" applyBorder="1" applyAlignment="1" applyProtection="1">
      <alignment horizontal="center" vertical="center" wrapText="1"/>
    </xf>
    <xf numFmtId="0" fontId="7" fillId="2" borderId="1" xfId="5" applyFont="1" applyFill="1" applyBorder="1" applyAlignment="1" applyProtection="1">
      <alignment horizontal="center" vertical="center" wrapText="1"/>
    </xf>
    <xf numFmtId="0" fontId="2" fillId="2" borderId="1" xfId="5" applyFont="1" applyFill="1" applyBorder="1" applyProtection="1"/>
    <xf numFmtId="0" fontId="9" fillId="2" borderId="0" xfId="5" applyFont="1" applyFill="1" applyBorder="1" applyAlignment="1" applyProtection="1">
      <alignment horizontal="left"/>
    </xf>
    <xf numFmtId="0" fontId="2" fillId="2" borderId="0" xfId="5" applyFont="1" applyFill="1" applyBorder="1" applyProtection="1"/>
    <xf numFmtId="0" fontId="2" fillId="2" borderId="2" xfId="5" applyFont="1" applyFill="1" applyBorder="1" applyProtection="1"/>
    <xf numFmtId="0" fontId="2" fillId="2" borderId="3" xfId="5" applyFont="1" applyFill="1" applyBorder="1" applyProtection="1"/>
    <xf numFmtId="0" fontId="2" fillId="2" borderId="4" xfId="5" applyFont="1" applyFill="1" applyBorder="1" applyProtection="1"/>
    <xf numFmtId="0" fontId="2" fillId="2" borderId="5" xfId="5" applyFont="1" applyFill="1" applyBorder="1" applyProtection="1"/>
    <xf numFmtId="0" fontId="2" fillId="0" borderId="0" xfId="5" applyFont="1" applyBorder="1" applyProtection="1"/>
    <xf numFmtId="0" fontId="2" fillId="0" borderId="0" xfId="0" applyFont="1"/>
    <xf numFmtId="0" fontId="2" fillId="0" borderId="0" xfId="5" applyFont="1" applyAlignment="1" applyProtection="1">
      <alignment vertical="center"/>
    </xf>
    <xf numFmtId="0" fontId="2" fillId="0" borderId="0" xfId="0" applyFont="1" applyFill="1" applyBorder="1" applyAlignment="1">
      <alignment horizontal="center"/>
    </xf>
    <xf numFmtId="0" fontId="2" fillId="8" borderId="12" xfId="0" applyFont="1" applyFill="1" applyBorder="1" applyProtection="1"/>
    <xf numFmtId="0" fontId="2" fillId="8" borderId="6" xfId="0" applyFont="1" applyFill="1" applyBorder="1" applyProtection="1"/>
    <xf numFmtId="0" fontId="2" fillId="8" borderId="13" xfId="0" applyFont="1" applyFill="1" applyBorder="1" applyAlignment="1" applyProtection="1"/>
    <xf numFmtId="0" fontId="2" fillId="8" borderId="9" xfId="0" applyFont="1" applyFill="1" applyBorder="1" applyAlignment="1" applyProtection="1"/>
    <xf numFmtId="0" fontId="2" fillId="8" borderId="14" xfId="0" applyFont="1" applyFill="1" applyBorder="1" applyAlignment="1" applyProtection="1"/>
    <xf numFmtId="0" fontId="2" fillId="8" borderId="15" xfId="0" applyFont="1" applyFill="1" applyBorder="1" applyAlignment="1" applyProtection="1"/>
    <xf numFmtId="0" fontId="2" fillId="0" borderId="0" xfId="0" applyFont="1" applyFill="1" applyProtection="1"/>
    <xf numFmtId="0" fontId="9" fillId="2" borderId="0" xfId="5" applyFont="1" applyFill="1" applyBorder="1" applyAlignment="1" applyProtection="1">
      <alignment horizontal="center" vertical="center"/>
    </xf>
    <xf numFmtId="0" fontId="2" fillId="2" borderId="0" xfId="5" applyFont="1" applyFill="1" applyBorder="1" applyAlignment="1" applyProtection="1">
      <alignment vertical="center"/>
    </xf>
    <xf numFmtId="0" fontId="6" fillId="2" borderId="0" xfId="5" applyFont="1" applyFill="1" applyBorder="1" applyAlignment="1" applyProtection="1">
      <alignment horizontal="right" vertical="center"/>
    </xf>
    <xf numFmtId="0" fontId="2" fillId="5" borderId="4" xfId="5" applyFont="1" applyFill="1" applyBorder="1" applyAlignment="1" applyProtection="1">
      <alignment vertical="center"/>
    </xf>
    <xf numFmtId="0" fontId="3" fillId="2" borderId="0" xfId="5" applyFont="1" applyFill="1" applyBorder="1" applyProtection="1"/>
    <xf numFmtId="0" fontId="21" fillId="2" borderId="0" xfId="5" applyFont="1" applyFill="1" applyBorder="1" applyAlignment="1" applyProtection="1">
      <alignment horizontal="center" vertical="center" wrapText="1"/>
    </xf>
    <xf numFmtId="0" fontId="11" fillId="6" borderId="13" xfId="5" applyFont="1" applyFill="1" applyBorder="1" applyAlignment="1" applyProtection="1">
      <alignment horizontal="center"/>
    </xf>
    <xf numFmtId="0" fontId="11" fillId="6" borderId="6" xfId="5" applyFont="1" applyFill="1" applyBorder="1" applyAlignment="1" applyProtection="1">
      <alignment horizontal="center" wrapText="1"/>
    </xf>
    <xf numFmtId="0" fontId="3" fillId="5" borderId="6" xfId="0" applyFont="1" applyFill="1" applyBorder="1" applyAlignment="1" applyProtection="1">
      <alignment horizontal="center" vertical="center" shrinkToFit="1"/>
      <protection locked="0"/>
    </xf>
    <xf numFmtId="0" fontId="3" fillId="5" borderId="13" xfId="0" applyFont="1" applyFill="1" applyBorder="1" applyAlignment="1" applyProtection="1">
      <alignment horizontal="center" vertical="center" shrinkToFit="1"/>
      <protection locked="0"/>
    </xf>
    <xf numFmtId="0" fontId="11" fillId="6" borderId="6" xfId="5" applyFont="1" applyFill="1" applyBorder="1" applyAlignment="1" applyProtection="1">
      <alignment horizontal="center"/>
    </xf>
    <xf numFmtId="0" fontId="11" fillId="6" borderId="37" xfId="5" applyFont="1" applyFill="1" applyBorder="1" applyAlignment="1" applyProtection="1">
      <alignment horizontal="center" wrapText="1"/>
    </xf>
    <xf numFmtId="0" fontId="3" fillId="5" borderId="37" xfId="0" applyFont="1" applyFill="1" applyBorder="1" applyAlignment="1" applyProtection="1">
      <alignment horizontal="center" vertical="center" shrinkToFit="1"/>
      <protection locked="0"/>
    </xf>
    <xf numFmtId="0" fontId="2" fillId="8" borderId="16" xfId="0" applyFont="1" applyFill="1" applyBorder="1" applyAlignment="1" applyProtection="1"/>
    <xf numFmtId="0" fontId="2" fillId="5" borderId="0" xfId="0" applyFont="1" applyFill="1" applyBorder="1" applyAlignment="1" applyProtection="1"/>
    <xf numFmtId="164" fontId="2" fillId="7" borderId="17" xfId="0" applyNumberFormat="1" applyFont="1" applyFill="1" applyBorder="1" applyAlignment="1" applyProtection="1">
      <alignment horizontal="center" vertical="center" shrinkToFit="1"/>
      <protection locked="0"/>
    </xf>
    <xf numFmtId="0" fontId="2" fillId="5" borderId="44" xfId="0" applyFont="1" applyFill="1" applyBorder="1" applyAlignment="1" applyProtection="1"/>
    <xf numFmtId="0" fontId="2" fillId="8" borderId="78" xfId="0" applyFont="1" applyFill="1" applyBorder="1" applyAlignment="1" applyProtection="1"/>
    <xf numFmtId="0" fontId="2" fillId="8" borderId="91" xfId="0" applyFont="1" applyFill="1" applyBorder="1" applyProtection="1"/>
    <xf numFmtId="0" fontId="2" fillId="8" borderId="42" xfId="0" applyFont="1" applyFill="1" applyBorder="1" applyProtection="1"/>
    <xf numFmtId="0" fontId="2" fillId="8" borderId="55" xfId="0" applyFont="1" applyFill="1" applyBorder="1" applyAlignment="1" applyProtection="1"/>
    <xf numFmtId="0" fontId="2" fillId="8" borderId="52" xfId="0" applyFont="1" applyFill="1" applyBorder="1" applyAlignment="1" applyProtection="1"/>
    <xf numFmtId="44" fontId="2" fillId="2" borderId="6" xfId="5" applyNumberFormat="1" applyFont="1" applyFill="1" applyBorder="1" applyAlignment="1" applyProtection="1">
      <alignment shrinkToFit="1"/>
      <protection locked="0"/>
    </xf>
    <xf numFmtId="0" fontId="2" fillId="2" borderId="6" xfId="5" applyFont="1" applyFill="1" applyBorder="1" applyAlignment="1" applyProtection="1">
      <alignment shrinkToFit="1"/>
      <protection locked="0"/>
    </xf>
    <xf numFmtId="2" fontId="2" fillId="2" borderId="6" xfId="5" applyNumberFormat="1" applyFont="1" applyFill="1" applyBorder="1" applyAlignment="1" applyProtection="1">
      <alignment shrinkToFit="1"/>
      <protection locked="0"/>
    </xf>
    <xf numFmtId="44" fontId="18" fillId="6" borderId="25" xfId="6" applyNumberFormat="1" applyFont="1" applyFill="1" applyBorder="1" applyAlignment="1" applyProtection="1">
      <alignment horizontal="center" vertical="center"/>
    </xf>
    <xf numFmtId="1" fontId="2" fillId="2" borderId="6" xfId="5" applyNumberFormat="1" applyFont="1" applyFill="1" applyBorder="1" applyAlignment="1" applyProtection="1">
      <alignment shrinkToFit="1"/>
      <protection locked="0"/>
    </xf>
    <xf numFmtId="44" fontId="30" fillId="0" borderId="58" xfId="1" applyFont="1" applyFill="1" applyBorder="1" applyAlignment="1">
      <alignment horizontal="left" vertical="center" wrapText="1" shrinkToFit="1"/>
    </xf>
    <xf numFmtId="44" fontId="30" fillId="0" borderId="43" xfId="1" applyFont="1" applyFill="1" applyBorder="1" applyAlignment="1">
      <alignment horizontal="left" vertical="center" wrapText="1" shrinkToFit="1"/>
    </xf>
    <xf numFmtId="44" fontId="30" fillId="0" borderId="83" xfId="1" applyFont="1" applyFill="1" applyBorder="1" applyAlignment="1">
      <alignment horizontal="left" vertical="center" wrapText="1" shrinkToFit="1"/>
    </xf>
    <xf numFmtId="44" fontId="30" fillId="0" borderId="91" xfId="1" applyFont="1" applyFill="1" applyBorder="1" applyAlignment="1">
      <alignment horizontal="left" vertical="center" wrapText="1" shrinkToFit="1"/>
    </xf>
    <xf numFmtId="44" fontId="30" fillId="0" borderId="6" xfId="1" applyFont="1" applyFill="1" applyBorder="1" applyAlignment="1">
      <alignment horizontal="left" vertical="center" wrapText="1" shrinkToFit="1"/>
    </xf>
    <xf numFmtId="44" fontId="30" fillId="0" borderId="74" xfId="1" applyFont="1" applyFill="1" applyBorder="1" applyAlignment="1">
      <alignment horizontal="left" vertical="center" wrapText="1" shrinkToFit="1"/>
    </xf>
    <xf numFmtId="44" fontId="30" fillId="0" borderId="42" xfId="1" applyFont="1" applyFill="1" applyBorder="1" applyAlignment="1">
      <alignment horizontal="left" vertical="center" wrapText="1" shrinkToFit="1"/>
    </xf>
    <xf numFmtId="44" fontId="30" fillId="0" borderId="96" xfId="1" applyFont="1" applyFill="1" applyBorder="1" applyAlignment="1">
      <alignment horizontal="left" vertical="center" wrapText="1" shrinkToFit="1"/>
    </xf>
    <xf numFmtId="44" fontId="18" fillId="6" borderId="74" xfId="6" applyNumberFormat="1" applyFont="1" applyFill="1" applyBorder="1" applyAlignment="1" applyProtection="1">
      <alignment horizontal="center" vertical="center"/>
    </xf>
    <xf numFmtId="44" fontId="30" fillId="0" borderId="84" xfId="1" applyFont="1" applyFill="1" applyBorder="1" applyAlignment="1">
      <alignment horizontal="left" vertical="center" wrapText="1" shrinkToFit="1"/>
    </xf>
    <xf numFmtId="44" fontId="30" fillId="0" borderId="85" xfId="1" applyFont="1" applyFill="1" applyBorder="1" applyAlignment="1">
      <alignment horizontal="left" vertical="center" wrapText="1" shrinkToFit="1"/>
    </xf>
    <xf numFmtId="44" fontId="30" fillId="0" borderId="86" xfId="1" applyFont="1" applyFill="1" applyBorder="1" applyAlignment="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66" xfId="0" applyFont="1" applyFill="1" applyBorder="1" applyAlignment="1" applyProtection="1">
      <alignment vertical="top" wrapText="1" shrinkToFit="1"/>
    </xf>
    <xf numFmtId="0" fontId="2" fillId="5" borderId="0" xfId="0" applyFont="1" applyFill="1" applyBorder="1" applyAlignment="1" applyProtection="1">
      <alignment vertical="top" wrapText="1" shrinkToFit="1"/>
    </xf>
    <xf numFmtId="0" fontId="2" fillId="5" borderId="44" xfId="0" applyFont="1" applyFill="1" applyBorder="1" applyAlignment="1" applyProtection="1">
      <alignment vertical="top" wrapText="1" shrinkToFit="1"/>
    </xf>
    <xf numFmtId="0" fontId="32" fillId="0" borderId="0" xfId="0" applyFont="1" applyBorder="1" applyAlignment="1">
      <alignment vertical="top" wrapTex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 fillId="0" borderId="0" xfId="7" applyFont="1"/>
    <xf numFmtId="0" fontId="2" fillId="2" borderId="0" xfId="7" applyFont="1" applyFill="1"/>
    <xf numFmtId="0" fontId="29" fillId="14" borderId="45" xfId="7" applyFont="1" applyFill="1" applyBorder="1" applyAlignment="1">
      <alignment horizontal="center" vertical="center" wrapText="1" shrinkToFit="1"/>
    </xf>
    <xf numFmtId="0" fontId="29" fillId="14" borderId="61" xfId="7" applyFont="1" applyFill="1" applyBorder="1" applyAlignment="1">
      <alignment horizontal="center" vertical="center" wrapText="1" shrinkToFit="1"/>
    </xf>
    <xf numFmtId="0" fontId="29" fillId="14" borderId="64" xfId="7" applyFont="1" applyFill="1" applyBorder="1" applyAlignment="1">
      <alignment horizontal="center" vertical="center" wrapText="1" shrinkToFit="1"/>
    </xf>
    <xf numFmtId="44" fontId="30" fillId="0" borderId="91" xfId="1" applyFont="1" applyFill="1" applyBorder="1" applyAlignment="1">
      <alignment vertical="center" wrapText="1" shrinkToFit="1"/>
    </xf>
    <xf numFmtId="49" fontId="30" fillId="0" borderId="91" xfId="1" applyNumberFormat="1" applyFont="1" applyFill="1" applyBorder="1" applyAlignment="1">
      <alignment horizontal="left" vertical="center" wrapText="1" shrinkToFit="1"/>
    </xf>
    <xf numFmtId="0" fontId="6" fillId="5" borderId="66" xfId="0" applyFont="1" applyFill="1" applyBorder="1" applyAlignment="1" applyProtection="1">
      <alignment horizontal="center"/>
    </xf>
    <xf numFmtId="0" fontId="6" fillId="5" borderId="0" xfId="0" applyFont="1" applyFill="1" applyBorder="1" applyAlignment="1" applyProtection="1">
      <alignment horizontal="center"/>
    </xf>
    <xf numFmtId="0" fontId="6" fillId="5" borderId="44"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165" fontId="0" fillId="0" borderId="6" xfId="0" applyNumberFormat="1" applyBorder="1" applyProtection="1">
      <protection locked="0"/>
    </xf>
    <xf numFmtId="0" fontId="0" fillId="0" borderId="6" xfId="1" applyNumberFormat="1" applyFont="1" applyBorder="1" applyProtection="1">
      <protection locked="0"/>
    </xf>
    <xf numFmtId="166" fontId="2" fillId="2" borderId="6" xfId="5" applyNumberFormat="1" applyFont="1" applyFill="1" applyBorder="1" applyAlignment="1" applyProtection="1">
      <alignment shrinkToFit="1"/>
      <protection locked="0"/>
    </xf>
    <xf numFmtId="0" fontId="24" fillId="14" borderId="13" xfId="2" applyFont="1" applyFill="1" applyBorder="1" applyAlignment="1" applyProtection="1">
      <alignment vertical="center"/>
      <protection locked="0"/>
    </xf>
    <xf numFmtId="0" fontId="24" fillId="14" borderId="9" xfId="2" applyFont="1" applyFill="1" applyBorder="1" applyAlignment="1" applyProtection="1">
      <alignment vertical="center"/>
      <protection locked="0"/>
    </xf>
    <xf numFmtId="0" fontId="24" fillId="14" borderId="14" xfId="2" applyFont="1" applyFill="1" applyBorder="1" applyAlignment="1" applyProtection="1">
      <alignment vertical="center"/>
      <protection locked="0"/>
    </xf>
    <xf numFmtId="0" fontId="24" fillId="13" borderId="13" xfId="2" applyFont="1" applyFill="1" applyBorder="1" applyAlignment="1" applyProtection="1">
      <alignment vertical="center"/>
      <protection locked="0"/>
    </xf>
    <xf numFmtId="0" fontId="24" fillId="13" borderId="9" xfId="2" applyFont="1" applyFill="1" applyBorder="1" applyAlignment="1" applyProtection="1">
      <alignment vertical="center"/>
      <protection locked="0"/>
    </xf>
    <xf numFmtId="0" fontId="24" fillId="13" borderId="14" xfId="2" applyFont="1" applyFill="1" applyBorder="1" applyAlignment="1" applyProtection="1">
      <alignment vertical="center"/>
      <protection locked="0"/>
    </xf>
    <xf numFmtId="0" fontId="24" fillId="12" borderId="13" xfId="2" applyFont="1" applyFill="1" applyBorder="1" applyAlignment="1" applyProtection="1">
      <alignment vertical="center"/>
      <protection locked="0"/>
    </xf>
    <xf numFmtId="0" fontId="24" fillId="12" borderId="9" xfId="2" applyFont="1" applyFill="1" applyBorder="1" applyAlignment="1" applyProtection="1">
      <alignment vertical="center"/>
      <protection locked="0"/>
    </xf>
    <xf numFmtId="0" fontId="24" fillId="12" borderId="14" xfId="2" applyFont="1" applyFill="1" applyBorder="1" applyAlignment="1" applyProtection="1">
      <alignment vertical="center"/>
      <protection locked="0"/>
    </xf>
    <xf numFmtId="0" fontId="24" fillId="11" borderId="13" xfId="2" applyFont="1" applyFill="1" applyBorder="1" applyAlignment="1" applyProtection="1">
      <alignment vertical="center"/>
      <protection locked="0"/>
    </xf>
    <xf numFmtId="0" fontId="24" fillId="11" borderId="9" xfId="2" applyFont="1" applyFill="1" applyBorder="1" applyAlignment="1" applyProtection="1">
      <alignment vertical="center"/>
      <protection locked="0"/>
    </xf>
    <xf numFmtId="0" fontId="24" fillId="11" borderId="14" xfId="2" applyFont="1" applyFill="1" applyBorder="1" applyAlignment="1" applyProtection="1">
      <alignment vertical="center"/>
      <protection locked="0"/>
    </xf>
    <xf numFmtId="0" fontId="24" fillId="13" borderId="6" xfId="2" applyFont="1" applyFill="1" applyBorder="1" applyAlignment="1" applyProtection="1">
      <alignment vertical="center"/>
      <protection locked="0"/>
    </xf>
    <xf numFmtId="0" fontId="24" fillId="9" borderId="13" xfId="2" applyFont="1" applyFill="1" applyBorder="1" applyAlignment="1" applyProtection="1">
      <alignment horizontal="left" vertical="center"/>
      <protection locked="0"/>
    </xf>
    <xf numFmtId="0" fontId="24" fillId="9" borderId="9" xfId="2" applyFont="1" applyFill="1" applyBorder="1" applyAlignment="1" applyProtection="1">
      <alignment horizontal="left" vertical="center"/>
      <protection locked="0"/>
    </xf>
    <xf numFmtId="0" fontId="24" fillId="9" borderId="14" xfId="2" applyFont="1" applyFill="1" applyBorder="1" applyAlignment="1" applyProtection="1">
      <alignment horizontal="left" vertical="center"/>
      <protection locked="0"/>
    </xf>
    <xf numFmtId="0" fontId="2" fillId="0" borderId="0" xfId="5" applyFont="1" applyBorder="1" applyAlignment="1" applyProtection="1">
      <alignment horizontal="center"/>
    </xf>
    <xf numFmtId="0" fontId="2" fillId="0" borderId="4" xfId="5" applyFont="1" applyBorder="1" applyAlignment="1" applyProtection="1">
      <alignment horizontal="center"/>
    </xf>
    <xf numFmtId="0" fontId="26" fillId="2" borderId="26" xfId="5" applyFont="1" applyFill="1" applyBorder="1" applyAlignment="1" applyProtection="1">
      <alignment horizontal="center" vertical="center" wrapText="1"/>
    </xf>
    <xf numFmtId="0" fontId="26" fillId="2" borderId="27" xfId="5" applyFont="1" applyFill="1" applyBorder="1" applyAlignment="1" applyProtection="1">
      <alignment horizontal="center" vertical="center" wrapText="1"/>
    </xf>
    <xf numFmtId="0" fontId="26" fillId="2" borderId="23" xfId="5" applyFont="1" applyFill="1" applyBorder="1" applyAlignment="1" applyProtection="1">
      <alignment horizontal="center" vertical="center" wrapText="1"/>
    </xf>
    <xf numFmtId="0" fontId="26" fillId="2" borderId="1" xfId="5" applyFont="1" applyFill="1" applyBorder="1" applyAlignment="1" applyProtection="1">
      <alignment horizontal="center" vertical="center" wrapText="1"/>
    </xf>
    <xf numFmtId="0" fontId="26" fillId="2" borderId="0" xfId="5" applyFont="1" applyFill="1" applyBorder="1" applyAlignment="1" applyProtection="1">
      <alignment horizontal="center" vertical="center" wrapText="1"/>
    </xf>
    <xf numFmtId="0" fontId="26" fillId="2" borderId="2" xfId="5" applyFont="1" applyFill="1" applyBorder="1" applyAlignment="1" applyProtection="1">
      <alignment horizontal="center" vertical="center" wrapText="1"/>
    </xf>
    <xf numFmtId="0" fontId="27" fillId="2" borderId="1" xfId="5" applyFont="1" applyFill="1" applyBorder="1" applyAlignment="1" applyProtection="1">
      <alignment horizontal="center" vertical="center" wrapText="1"/>
    </xf>
    <xf numFmtId="0" fontId="27" fillId="2" borderId="0" xfId="5" applyFont="1" applyFill="1" applyBorder="1" applyAlignment="1" applyProtection="1">
      <alignment horizontal="center" vertical="center" wrapText="1"/>
    </xf>
    <xf numFmtId="0" fontId="27" fillId="2" borderId="2" xfId="5" applyFont="1" applyFill="1" applyBorder="1" applyAlignment="1" applyProtection="1">
      <alignment horizontal="center" vertical="center" wrapText="1"/>
    </xf>
    <xf numFmtId="0" fontId="24" fillId="10" borderId="6" xfId="2" applyFont="1" applyFill="1" applyBorder="1" applyAlignment="1" applyProtection="1">
      <alignment vertical="center"/>
      <protection locked="0"/>
    </xf>
    <xf numFmtId="0" fontId="24" fillId="12" borderId="6" xfId="2" applyFont="1" applyFill="1" applyBorder="1" applyAlignment="1" applyProtection="1">
      <alignment vertical="center"/>
      <protection locked="0"/>
    </xf>
    <xf numFmtId="0" fontId="11" fillId="6" borderId="38" xfId="5" applyFont="1" applyFill="1" applyBorder="1" applyProtection="1"/>
    <xf numFmtId="0" fontId="11" fillId="6" borderId="29" xfId="5" applyFont="1" applyFill="1" applyBorder="1" applyProtection="1"/>
    <xf numFmtId="0" fontId="11" fillId="6" borderId="28" xfId="5" applyFont="1" applyFill="1" applyBorder="1" applyProtection="1"/>
    <xf numFmtId="0" fontId="11" fillId="6" borderId="76" xfId="5" applyFont="1" applyFill="1" applyBorder="1" applyProtection="1"/>
    <xf numFmtId="0" fontId="2" fillId="2" borderId="39" xfId="5" applyFont="1" applyFill="1" applyBorder="1" applyAlignment="1" applyProtection="1">
      <alignment horizontal="left" wrapText="1"/>
      <protection locked="0"/>
    </xf>
    <xf numFmtId="0" fontId="2" fillId="2" borderId="34" xfId="5" applyFont="1" applyFill="1" applyBorder="1" applyAlignment="1" applyProtection="1">
      <alignment horizontal="left" wrapText="1"/>
      <protection locked="0"/>
    </xf>
    <xf numFmtId="0" fontId="2" fillId="2" borderId="35" xfId="5" applyFont="1" applyFill="1" applyBorder="1" applyAlignment="1" applyProtection="1">
      <alignment horizontal="left" wrapText="1"/>
      <protection locked="0"/>
    </xf>
    <xf numFmtId="0" fontId="2" fillId="2" borderId="75" xfId="5" applyFont="1" applyFill="1" applyBorder="1" applyAlignment="1" applyProtection="1">
      <alignment horizontal="left" wrapText="1"/>
      <protection locked="0"/>
    </xf>
    <xf numFmtId="0" fontId="2" fillId="2" borderId="103" xfId="5" applyFont="1" applyFill="1" applyBorder="1" applyAlignment="1" applyProtection="1">
      <alignment horizontal="center" vertical="top" wrapText="1"/>
    </xf>
    <xf numFmtId="0" fontId="2" fillId="2" borderId="104" xfId="5" applyFont="1" applyFill="1" applyBorder="1" applyAlignment="1" applyProtection="1">
      <alignment horizontal="center" vertical="top" wrapText="1"/>
    </xf>
    <xf numFmtId="0" fontId="2" fillId="2" borderId="105" xfId="5" applyFont="1" applyFill="1" applyBorder="1" applyAlignment="1" applyProtection="1">
      <alignment horizontal="center" vertical="top" wrapText="1"/>
    </xf>
    <xf numFmtId="0" fontId="2" fillId="6" borderId="77" xfId="5" applyFont="1" applyFill="1" applyBorder="1" applyAlignment="1" applyProtection="1">
      <alignment horizontal="center"/>
    </xf>
    <xf numFmtId="0" fontId="2" fillId="6" borderId="52" xfId="5" applyFont="1" applyFill="1" applyBorder="1" applyAlignment="1" applyProtection="1">
      <alignment horizontal="center"/>
    </xf>
    <xf numFmtId="0" fontId="2" fillId="6" borderId="66" xfId="5" applyFont="1" applyFill="1" applyBorder="1" applyAlignment="1" applyProtection="1">
      <alignment horizontal="center"/>
    </xf>
    <xf numFmtId="0" fontId="2" fillId="6" borderId="53" xfId="5" applyFont="1" applyFill="1" applyBorder="1" applyAlignment="1" applyProtection="1">
      <alignment horizontal="center"/>
    </xf>
    <xf numFmtId="0" fontId="2" fillId="6" borderId="79" xfId="5" applyFont="1" applyFill="1" applyBorder="1" applyAlignment="1" applyProtection="1">
      <alignment horizontal="center"/>
    </xf>
    <xf numFmtId="0" fontId="2" fillId="6" borderId="40" xfId="5" applyFont="1" applyFill="1" applyBorder="1" applyAlignment="1" applyProtection="1">
      <alignment horizontal="center"/>
    </xf>
    <xf numFmtId="0" fontId="11" fillId="6" borderId="87" xfId="5" applyFont="1" applyFill="1" applyBorder="1" applyAlignment="1" applyProtection="1">
      <alignment horizontal="left"/>
    </xf>
    <xf numFmtId="0" fontId="11" fillId="6" borderId="9" xfId="5" applyFont="1" applyFill="1" applyBorder="1" applyAlignment="1" applyProtection="1">
      <alignment horizontal="left"/>
    </xf>
    <xf numFmtId="0" fontId="4" fillId="4" borderId="38" xfId="5" applyFont="1" applyFill="1" applyBorder="1" applyAlignment="1" applyProtection="1">
      <alignment horizontal="center" vertical="center"/>
    </xf>
    <xf numFmtId="0" fontId="4" fillId="4" borderId="29" xfId="5" applyFont="1" applyFill="1" applyBorder="1" applyAlignment="1" applyProtection="1">
      <alignment horizontal="center" vertical="center"/>
    </xf>
    <xf numFmtId="0" fontId="4" fillId="4" borderId="76" xfId="5" applyFont="1" applyFill="1" applyBorder="1" applyAlignment="1" applyProtection="1">
      <alignment horizontal="center" vertical="center"/>
    </xf>
    <xf numFmtId="0" fontId="4" fillId="4" borderId="37" xfId="5" applyFont="1" applyFill="1" applyBorder="1" applyAlignment="1" applyProtection="1">
      <alignment horizontal="center" vertical="center"/>
    </xf>
    <xf numFmtId="0" fontId="4" fillId="4" borderId="6" xfId="5" applyFont="1" applyFill="1" applyBorder="1" applyAlignment="1" applyProtection="1">
      <alignment horizontal="center" vertical="center"/>
    </xf>
    <xf numFmtId="0" fontId="4" fillId="4" borderId="74" xfId="5" applyFont="1" applyFill="1" applyBorder="1" applyAlignment="1" applyProtection="1">
      <alignment horizontal="center" vertical="center"/>
    </xf>
    <xf numFmtId="0" fontId="11" fillId="6" borderId="6" xfId="5" applyFont="1" applyFill="1" applyBorder="1" applyAlignment="1" applyProtection="1">
      <alignment horizontal="center"/>
    </xf>
    <xf numFmtId="0" fontId="11" fillId="6" borderId="74" xfId="5" applyFont="1" applyFill="1" applyBorder="1" applyAlignment="1" applyProtection="1">
      <alignment horizontal="center"/>
    </xf>
    <xf numFmtId="0" fontId="2" fillId="0" borderId="13" xfId="5" applyFont="1" applyBorder="1" applyAlignment="1" applyProtection="1">
      <alignment horizontal="left"/>
      <protection locked="0"/>
    </xf>
    <xf numFmtId="0" fontId="2" fillId="0" borderId="9" xfId="5" applyFont="1" applyBorder="1" applyAlignment="1" applyProtection="1">
      <alignment horizontal="left"/>
      <protection locked="0"/>
    </xf>
    <xf numFmtId="0" fontId="2" fillId="0" borderId="11" xfId="5" applyFont="1" applyBorder="1" applyAlignment="1" applyProtection="1">
      <alignment horizontal="left"/>
      <protection locked="0"/>
    </xf>
    <xf numFmtId="0" fontId="2" fillId="5" borderId="87" xfId="5" applyFont="1" applyFill="1" applyBorder="1" applyAlignment="1" applyProtection="1">
      <alignment horizontal="left"/>
      <protection locked="0"/>
    </xf>
    <xf numFmtId="0" fontId="2" fillId="5" borderId="9" xfId="5" applyFont="1" applyFill="1" applyBorder="1" applyAlignment="1" applyProtection="1">
      <alignment horizontal="left"/>
      <protection locked="0"/>
    </xf>
    <xf numFmtId="0" fontId="2" fillId="5" borderId="14" xfId="5" applyFont="1" applyFill="1" applyBorder="1" applyAlignment="1" applyProtection="1">
      <alignment horizontal="left"/>
      <protection locked="0"/>
    </xf>
    <xf numFmtId="0" fontId="12" fillId="2" borderId="77" xfId="5" applyFont="1" applyFill="1" applyBorder="1" applyAlignment="1" applyProtection="1">
      <alignment horizontal="left" vertical="center" wrapText="1"/>
    </xf>
    <xf numFmtId="0" fontId="12" fillId="2" borderId="16" xfId="5" applyFont="1" applyFill="1" applyBorder="1" applyAlignment="1" applyProtection="1">
      <alignment horizontal="left" vertical="center" wrapText="1"/>
    </xf>
    <xf numFmtId="0" fontId="12" fillId="2" borderId="78" xfId="5" applyFont="1" applyFill="1" applyBorder="1" applyAlignment="1" applyProtection="1">
      <alignment horizontal="left" vertical="center" wrapText="1"/>
    </xf>
    <xf numFmtId="0" fontId="12" fillId="2" borderId="66" xfId="5" applyFont="1" applyFill="1" applyBorder="1" applyAlignment="1" applyProtection="1">
      <alignment horizontal="left" vertical="center" wrapText="1"/>
    </xf>
    <xf numFmtId="0" fontId="12" fillId="2" borderId="0" xfId="5" applyFont="1" applyFill="1" applyBorder="1" applyAlignment="1" applyProtection="1">
      <alignment horizontal="left" vertical="center" wrapText="1"/>
    </xf>
    <xf numFmtId="0" fontId="12" fillId="2" borderId="44" xfId="5" applyFont="1" applyFill="1" applyBorder="1" applyAlignment="1" applyProtection="1">
      <alignment horizontal="left" vertical="center" wrapText="1"/>
    </xf>
    <xf numFmtId="0" fontId="12" fillId="2" borderId="79" xfId="5" applyFont="1" applyFill="1" applyBorder="1" applyAlignment="1" applyProtection="1">
      <alignment horizontal="left" vertical="center" wrapText="1"/>
    </xf>
    <xf numFmtId="0" fontId="12" fillId="2" borderId="18" xfId="5" applyFont="1" applyFill="1" applyBorder="1" applyAlignment="1" applyProtection="1">
      <alignment horizontal="left" vertical="center" wrapText="1"/>
    </xf>
    <xf numFmtId="0" fontId="12" fillId="2" borderId="80" xfId="5" applyFont="1" applyFill="1" applyBorder="1" applyAlignment="1" applyProtection="1">
      <alignment horizontal="left" vertical="center" wrapText="1"/>
    </xf>
    <xf numFmtId="0" fontId="11" fillId="6" borderId="37" xfId="5" applyFont="1" applyFill="1" applyBorder="1" applyProtection="1"/>
    <xf numFmtId="0" fontId="11" fillId="6" borderId="6" xfId="5" applyFont="1" applyFill="1" applyBorder="1" applyProtection="1"/>
    <xf numFmtId="0" fontId="11" fillId="6" borderId="25" xfId="5" applyFont="1" applyFill="1" applyBorder="1" applyProtection="1"/>
    <xf numFmtId="0" fontId="11" fillId="6" borderId="12" xfId="5" applyFont="1" applyFill="1" applyBorder="1" applyProtection="1"/>
    <xf numFmtId="0" fontId="11" fillId="6" borderId="74" xfId="5" applyFont="1" applyFill="1" applyBorder="1" applyProtection="1"/>
    <xf numFmtId="49" fontId="2" fillId="2" borderId="39" xfId="5" applyNumberFormat="1" applyFont="1" applyFill="1" applyBorder="1" applyAlignment="1" applyProtection="1">
      <alignment horizontal="left" wrapText="1"/>
      <protection locked="0"/>
    </xf>
    <xf numFmtId="49" fontId="2" fillId="2" borderId="34" xfId="5" applyNumberFormat="1" applyFont="1" applyFill="1" applyBorder="1" applyAlignment="1" applyProtection="1">
      <alignment horizontal="left" wrapText="1"/>
      <protection locked="0"/>
    </xf>
    <xf numFmtId="49" fontId="2" fillId="2" borderId="35" xfId="5" applyNumberFormat="1" applyFont="1" applyFill="1" applyBorder="1" applyAlignment="1" applyProtection="1">
      <alignment horizontal="left" wrapText="1"/>
      <protection locked="0"/>
    </xf>
    <xf numFmtId="0" fontId="2" fillId="5" borderId="13" xfId="5" applyFont="1" applyFill="1" applyBorder="1" applyAlignment="1" applyProtection="1">
      <alignment horizontal="left" wrapText="1"/>
      <protection locked="0"/>
    </xf>
    <xf numFmtId="0" fontId="2" fillId="5" borderId="9" xfId="5" applyFont="1" applyFill="1" applyBorder="1" applyAlignment="1" applyProtection="1">
      <alignment horizontal="left" wrapText="1"/>
      <protection locked="0"/>
    </xf>
    <xf numFmtId="0" fontId="2" fillId="5" borderId="11" xfId="5" applyFont="1" applyFill="1" applyBorder="1" applyAlignment="1" applyProtection="1">
      <alignment horizontal="left" wrapText="1"/>
      <protection locked="0"/>
    </xf>
    <xf numFmtId="0" fontId="2" fillId="2" borderId="33" xfId="5" applyFont="1" applyFill="1" applyBorder="1" applyAlignment="1" applyProtection="1">
      <alignment horizontal="left" wrapText="1"/>
      <protection locked="0"/>
    </xf>
    <xf numFmtId="0" fontId="11" fillId="6" borderId="36" xfId="5" applyFont="1" applyFill="1" applyBorder="1" applyProtection="1"/>
    <xf numFmtId="0" fontId="11" fillId="6" borderId="31" xfId="5" applyFont="1" applyFill="1" applyBorder="1" applyProtection="1"/>
    <xf numFmtId="0" fontId="11" fillId="6" borderId="32" xfId="5" applyFont="1" applyFill="1" applyBorder="1" applyProtection="1"/>
    <xf numFmtId="0" fontId="11" fillId="6" borderId="73" xfId="5" applyFont="1" applyFill="1" applyBorder="1" applyProtection="1"/>
    <xf numFmtId="0" fontId="2" fillId="2" borderId="37" xfId="5" applyFont="1" applyFill="1" applyBorder="1" applyAlignment="1" applyProtection="1">
      <alignment horizontal="left" wrapText="1"/>
      <protection locked="0"/>
    </xf>
    <xf numFmtId="0" fontId="2" fillId="2" borderId="6" xfId="5" applyFont="1" applyFill="1" applyBorder="1" applyAlignment="1" applyProtection="1">
      <alignment horizontal="left" wrapText="1"/>
      <protection locked="0"/>
    </xf>
    <xf numFmtId="0" fontId="2" fillId="2" borderId="25" xfId="5" applyFont="1" applyFill="1" applyBorder="1" applyAlignment="1" applyProtection="1">
      <alignment horizontal="left" wrapText="1"/>
      <protection locked="0"/>
    </xf>
    <xf numFmtId="0" fontId="2" fillId="2" borderId="74" xfId="5" applyFont="1" applyFill="1" applyBorder="1" applyAlignment="1" applyProtection="1">
      <alignment horizontal="left" wrapText="1"/>
      <protection locked="0"/>
    </xf>
    <xf numFmtId="0" fontId="2" fillId="2" borderId="12" xfId="5" applyFont="1" applyFill="1" applyBorder="1" applyAlignment="1" applyProtection="1">
      <alignment horizontal="left" wrapText="1"/>
      <protection locked="0"/>
    </xf>
    <xf numFmtId="0" fontId="2" fillId="0" borderId="71" xfId="5" applyFont="1" applyBorder="1" applyAlignment="1" applyProtection="1">
      <alignment horizontal="center"/>
    </xf>
    <xf numFmtId="0" fontId="4" fillId="4" borderId="64" xfId="5" applyFont="1" applyFill="1" applyBorder="1" applyAlignment="1" applyProtection="1">
      <alignment horizontal="center" vertical="center"/>
    </xf>
    <xf numFmtId="0" fontId="4" fillId="4" borderId="72" xfId="5" applyFont="1" applyFill="1" applyBorder="1" applyAlignment="1" applyProtection="1">
      <alignment horizontal="center" vertical="center"/>
    </xf>
    <xf numFmtId="0" fontId="4" fillId="4" borderId="65" xfId="5" applyFont="1" applyFill="1" applyBorder="1" applyAlignment="1" applyProtection="1">
      <alignment horizontal="center" vertical="center"/>
    </xf>
    <xf numFmtId="0" fontId="4" fillId="4" borderId="66" xfId="5" applyFont="1" applyFill="1" applyBorder="1" applyAlignment="1" applyProtection="1">
      <alignment horizontal="center" vertical="center"/>
    </xf>
    <xf numFmtId="0" fontId="4" fillId="4" borderId="0" xfId="5" applyFont="1" applyFill="1" applyBorder="1" applyAlignment="1" applyProtection="1">
      <alignment horizontal="center" vertical="center"/>
    </xf>
    <xf numFmtId="0" fontId="4" fillId="4" borderId="44" xfId="5" applyFont="1" applyFill="1" applyBorder="1" applyAlignment="1" applyProtection="1">
      <alignment horizontal="center" vertical="center"/>
    </xf>
    <xf numFmtId="0" fontId="11" fillId="6" borderId="30" xfId="5" applyFont="1" applyFill="1" applyBorder="1" applyProtection="1"/>
    <xf numFmtId="0" fontId="20" fillId="2" borderId="37" xfId="2" applyFill="1" applyBorder="1" applyAlignment="1" applyProtection="1">
      <alignment horizontal="left" wrapText="1"/>
      <protection locked="0"/>
    </xf>
    <xf numFmtId="0" fontId="12" fillId="0" borderId="77" xfId="5" applyFont="1" applyBorder="1" applyAlignment="1" applyProtection="1">
      <alignment horizontal="left" vertical="center"/>
    </xf>
    <xf numFmtId="0" fontId="12" fillId="0" borderId="16" xfId="5" applyFont="1" applyBorder="1" applyAlignment="1" applyProtection="1">
      <alignment horizontal="left" vertical="center"/>
    </xf>
    <xf numFmtId="0" fontId="12" fillId="0" borderId="78" xfId="5" applyFont="1" applyBorder="1" applyAlignment="1" applyProtection="1">
      <alignment horizontal="left" vertical="center"/>
    </xf>
    <xf numFmtId="0" fontId="11" fillId="6" borderId="13" xfId="5" applyFont="1" applyFill="1" applyBorder="1" applyAlignment="1" applyProtection="1">
      <alignment horizontal="center"/>
    </xf>
    <xf numFmtId="0" fontId="11" fillId="6" borderId="14" xfId="5" applyFont="1" applyFill="1" applyBorder="1" applyAlignment="1" applyProtection="1">
      <alignment horizontal="center"/>
    </xf>
    <xf numFmtId="0" fontId="11" fillId="6" borderId="9" xfId="5" applyFont="1" applyFill="1" applyBorder="1" applyAlignment="1" applyProtection="1">
      <alignment horizontal="center"/>
    </xf>
    <xf numFmtId="8" fontId="2" fillId="0" borderId="0" xfId="5" applyNumberFormat="1" applyFont="1" applyBorder="1" applyAlignment="1" applyProtection="1">
      <alignment horizontal="center"/>
      <protection locked="0"/>
    </xf>
    <xf numFmtId="44" fontId="2" fillId="0" borderId="0" xfId="5" applyNumberFormat="1" applyFont="1" applyBorder="1" applyAlignment="1" applyProtection="1">
      <alignment horizontal="center"/>
      <protection locked="0"/>
    </xf>
    <xf numFmtId="8" fontId="2" fillId="0" borderId="55" xfId="5" applyNumberFormat="1" applyFont="1" applyBorder="1" applyAlignment="1" applyProtection="1">
      <alignment horizontal="center"/>
      <protection locked="0"/>
    </xf>
    <xf numFmtId="44" fontId="2" fillId="0" borderId="52" xfId="5" applyNumberFormat="1" applyFont="1" applyBorder="1" applyAlignment="1" applyProtection="1">
      <alignment horizontal="center"/>
      <protection locked="0"/>
    </xf>
    <xf numFmtId="44" fontId="2" fillId="0" borderId="57" xfId="5" applyNumberFormat="1" applyFont="1" applyBorder="1" applyAlignment="1" applyProtection="1">
      <alignment horizontal="center"/>
      <protection locked="0"/>
    </xf>
    <xf numFmtId="44" fontId="2" fillId="0" borderId="40" xfId="5" applyNumberFormat="1" applyFont="1" applyBorder="1" applyAlignment="1" applyProtection="1">
      <alignment horizontal="center"/>
      <protection locked="0"/>
    </xf>
    <xf numFmtId="0" fontId="11" fillId="6" borderId="13" xfId="5" applyFont="1" applyFill="1" applyBorder="1" applyAlignment="1" applyProtection="1">
      <alignment horizontal="left"/>
    </xf>
    <xf numFmtId="0" fontId="11" fillId="6" borderId="11" xfId="5" applyFont="1" applyFill="1" applyBorder="1" applyAlignment="1" applyProtection="1">
      <alignment horizontal="left"/>
    </xf>
    <xf numFmtId="0" fontId="2" fillId="6" borderId="55" xfId="5" applyFont="1" applyFill="1" applyBorder="1" applyAlignment="1" applyProtection="1">
      <alignment horizontal="center"/>
    </xf>
    <xf numFmtId="0" fontId="2" fillId="6" borderId="56" xfId="5" applyFont="1" applyFill="1" applyBorder="1" applyAlignment="1" applyProtection="1">
      <alignment horizontal="center"/>
    </xf>
    <xf numFmtId="0" fontId="2" fillId="6" borderId="57" xfId="5" applyFont="1" applyFill="1" applyBorder="1" applyAlignment="1" applyProtection="1">
      <alignment horizontal="center"/>
    </xf>
    <xf numFmtId="0" fontId="2" fillId="6" borderId="78" xfId="5" applyFont="1" applyFill="1" applyBorder="1" applyAlignment="1" applyProtection="1">
      <alignment horizontal="center"/>
    </xf>
    <xf numFmtId="0" fontId="2" fillId="6" borderId="44" xfId="5" applyFont="1" applyFill="1" applyBorder="1" applyAlignment="1" applyProtection="1">
      <alignment horizontal="center"/>
    </xf>
    <xf numFmtId="0" fontId="2" fillId="6" borderId="80" xfId="5" applyFont="1" applyFill="1" applyBorder="1" applyAlignment="1" applyProtection="1">
      <alignment horizontal="center"/>
    </xf>
    <xf numFmtId="0" fontId="15" fillId="0" borderId="0" xfId="5" applyFont="1" applyBorder="1" applyAlignment="1" applyProtection="1">
      <alignment horizontal="center" wrapText="1"/>
    </xf>
    <xf numFmtId="0" fontId="2" fillId="0" borderId="0" xfId="5" applyBorder="1" applyProtection="1"/>
    <xf numFmtId="0" fontId="21" fillId="2" borderId="68" xfId="5" applyFont="1" applyFill="1" applyBorder="1" applyAlignment="1" applyProtection="1">
      <alignment horizontal="center" vertical="center" wrapText="1"/>
    </xf>
    <xf numFmtId="0" fontId="21" fillId="2" borderId="27" xfId="5" applyFont="1" applyFill="1" applyBorder="1" applyAlignment="1" applyProtection="1">
      <alignment horizontal="center" vertical="center" wrapText="1"/>
    </xf>
    <xf numFmtId="0" fontId="21" fillId="2" borderId="81" xfId="5" applyFont="1" applyFill="1" applyBorder="1" applyAlignment="1" applyProtection="1">
      <alignment horizontal="center" vertical="center" wrapText="1"/>
    </xf>
    <xf numFmtId="0" fontId="21" fillId="2" borderId="66" xfId="5" applyFont="1" applyFill="1" applyBorder="1" applyAlignment="1" applyProtection="1">
      <alignment horizontal="center" vertical="center" wrapText="1"/>
    </xf>
    <xf numFmtId="0" fontId="21" fillId="2" borderId="0" xfId="5" applyFont="1" applyFill="1" applyBorder="1" applyAlignment="1" applyProtection="1">
      <alignment horizontal="center" vertical="center" wrapText="1"/>
    </xf>
    <xf numFmtId="0" fontId="21" fillId="2" borderId="44" xfId="5" applyFont="1" applyFill="1" applyBorder="1" applyAlignment="1" applyProtection="1">
      <alignment horizontal="center" vertical="center" wrapText="1"/>
    </xf>
    <xf numFmtId="0" fontId="21" fillId="2" borderId="7" xfId="5" applyFont="1" applyFill="1" applyBorder="1" applyAlignment="1" applyProtection="1">
      <alignment horizontal="center" vertical="center" wrapText="1"/>
    </xf>
    <xf numFmtId="0" fontId="21" fillId="2" borderId="4" xfId="5" applyFont="1" applyFill="1" applyBorder="1" applyAlignment="1" applyProtection="1">
      <alignment horizontal="center" vertical="center" wrapText="1"/>
    </xf>
    <xf numFmtId="0" fontId="21" fillId="2" borderId="67" xfId="5" applyFont="1" applyFill="1" applyBorder="1" applyAlignment="1" applyProtection="1">
      <alignment horizontal="center" vertical="center" wrapText="1"/>
    </xf>
    <xf numFmtId="0" fontId="2" fillId="7" borderId="82" xfId="5" applyFont="1" applyFill="1" applyBorder="1" applyAlignment="1" applyProtection="1">
      <alignment horizontal="left" vertical="top" wrapText="1"/>
    </xf>
    <xf numFmtId="0" fontId="2" fillId="7" borderId="43" xfId="5" applyFont="1" applyFill="1" applyBorder="1" applyAlignment="1" applyProtection="1">
      <alignment horizontal="left" vertical="top" wrapText="1"/>
    </xf>
    <xf numFmtId="164" fontId="2" fillId="7" borderId="43" xfId="5" applyNumberFormat="1" applyFont="1" applyFill="1" applyBorder="1" applyAlignment="1" applyProtection="1">
      <alignment horizontal="right" vertical="top" wrapText="1"/>
    </xf>
    <xf numFmtId="164" fontId="2" fillId="7" borderId="83" xfId="5" applyNumberFormat="1" applyFont="1" applyFill="1" applyBorder="1" applyAlignment="1" applyProtection="1">
      <alignment horizontal="right" vertical="top" wrapText="1"/>
    </xf>
    <xf numFmtId="0" fontId="2" fillId="7" borderId="101" xfId="5" applyFont="1" applyFill="1" applyBorder="1" applyAlignment="1" applyProtection="1">
      <alignment horizontal="left" vertical="top" wrapText="1"/>
    </xf>
    <xf numFmtId="0" fontId="2" fillId="7" borderId="99" xfId="5" applyFont="1" applyFill="1" applyBorder="1" applyAlignment="1" applyProtection="1">
      <alignment horizontal="left" vertical="top" wrapText="1"/>
    </xf>
    <xf numFmtId="0" fontId="2" fillId="7" borderId="102" xfId="5" applyFont="1" applyFill="1" applyBorder="1" applyAlignment="1" applyProtection="1">
      <alignment horizontal="left" vertical="top" wrapText="1"/>
    </xf>
    <xf numFmtId="164" fontId="2" fillId="7" borderId="98" xfId="5" applyNumberFormat="1" applyFont="1" applyFill="1" applyBorder="1" applyAlignment="1" applyProtection="1">
      <alignment horizontal="right" vertical="top" wrapText="1"/>
    </xf>
    <xf numFmtId="164" fontId="2" fillId="7" borderId="99" xfId="5" applyNumberFormat="1" applyFont="1" applyFill="1" applyBorder="1" applyAlignment="1" applyProtection="1">
      <alignment horizontal="right" vertical="top" wrapText="1"/>
    </xf>
    <xf numFmtId="164" fontId="2" fillId="7" borderId="100" xfId="5" applyNumberFormat="1" applyFont="1" applyFill="1" applyBorder="1" applyAlignment="1" applyProtection="1">
      <alignment horizontal="right" vertical="top" wrapText="1"/>
    </xf>
    <xf numFmtId="0" fontId="2" fillId="2" borderId="87" xfId="5" applyFont="1" applyFill="1" applyBorder="1" applyAlignment="1" applyProtection="1">
      <alignment horizontal="left" wrapText="1"/>
      <protection locked="0"/>
    </xf>
    <xf numFmtId="0" fontId="2" fillId="2" borderId="9" xfId="5" applyFont="1" applyFill="1" applyBorder="1" applyAlignment="1" applyProtection="1">
      <alignment horizontal="left" wrapText="1"/>
      <protection locked="0"/>
    </xf>
    <xf numFmtId="0" fontId="2" fillId="2" borderId="89" xfId="5" applyFont="1" applyFill="1" applyBorder="1" applyAlignment="1" applyProtection="1">
      <alignment horizontal="left" wrapText="1"/>
      <protection locked="0"/>
    </xf>
    <xf numFmtId="0" fontId="2" fillId="2" borderId="49" xfId="5" applyFont="1" applyFill="1" applyBorder="1" applyAlignment="1" applyProtection="1">
      <alignment horizontal="left" wrapText="1"/>
      <protection locked="0"/>
    </xf>
    <xf numFmtId="0" fontId="2" fillId="2" borderId="13" xfId="5" applyFont="1" applyFill="1" applyBorder="1" applyAlignment="1" applyProtection="1">
      <alignment horizontal="left" wrapText="1"/>
      <protection locked="0"/>
    </xf>
    <xf numFmtId="0" fontId="2" fillId="2" borderId="11" xfId="5" applyFont="1" applyFill="1" applyBorder="1" applyAlignment="1" applyProtection="1">
      <alignment horizontal="left" wrapText="1"/>
      <protection locked="0"/>
    </xf>
    <xf numFmtId="14" fontId="2" fillId="2" borderId="50" xfId="5" applyNumberFormat="1" applyFont="1" applyFill="1" applyBorder="1" applyAlignment="1" applyProtection="1">
      <alignment horizontal="left" wrapText="1"/>
      <protection locked="0"/>
    </xf>
    <xf numFmtId="0" fontId="2" fillId="2" borderId="88" xfId="5" applyFont="1" applyFill="1" applyBorder="1" applyAlignment="1" applyProtection="1">
      <alignment horizontal="left" wrapText="1"/>
      <protection locked="0"/>
    </xf>
    <xf numFmtId="0" fontId="15" fillId="5" borderId="20" xfId="0" applyFont="1" applyFill="1" applyBorder="1" applyAlignment="1" applyProtection="1">
      <alignment horizontal="left" vertical="top" wrapText="1"/>
      <protection locked="0"/>
    </xf>
    <xf numFmtId="0" fontId="15" fillId="5" borderId="16" xfId="0" applyFont="1" applyFill="1" applyBorder="1" applyAlignment="1" applyProtection="1">
      <alignment horizontal="left" vertical="top" wrapText="1"/>
      <protection locked="0"/>
    </xf>
    <xf numFmtId="0" fontId="15" fillId="5" borderId="19" xfId="0" applyFont="1" applyFill="1" applyBorder="1" applyAlignment="1" applyProtection="1">
      <alignment horizontal="left" vertical="top" wrapText="1"/>
      <protection locked="0"/>
    </xf>
    <xf numFmtId="0" fontId="15" fillId="5" borderId="1"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2" xfId="0" applyFont="1" applyFill="1" applyBorder="1" applyAlignment="1" applyProtection="1">
      <alignment horizontal="left" vertical="top" wrapText="1"/>
      <protection locked="0"/>
    </xf>
    <xf numFmtId="0" fontId="15" fillId="5" borderId="3" xfId="0" applyFont="1" applyFill="1" applyBorder="1" applyAlignment="1" applyProtection="1">
      <alignment horizontal="left" vertical="top" wrapText="1"/>
      <protection locked="0"/>
    </xf>
    <xf numFmtId="0" fontId="15" fillId="5" borderId="4" xfId="0" applyFont="1" applyFill="1" applyBorder="1" applyAlignment="1" applyProtection="1">
      <alignment horizontal="left" vertical="top" wrapText="1"/>
      <protection locked="0"/>
    </xf>
    <xf numFmtId="0" fontId="15" fillId="5" borderId="5" xfId="0" applyFont="1" applyFill="1" applyBorder="1" applyAlignment="1" applyProtection="1">
      <alignment horizontal="left" vertical="top" wrapText="1"/>
      <protection locked="0"/>
    </xf>
    <xf numFmtId="0" fontId="6" fillId="12" borderId="26" xfId="0" applyFont="1" applyFill="1" applyBorder="1" applyAlignment="1" applyProtection="1">
      <alignment horizontal="center" vertical="center" wrapText="1" shrinkToFit="1"/>
    </xf>
    <xf numFmtId="0" fontId="6" fillId="12" borderId="27" xfId="0" applyFont="1" applyFill="1" applyBorder="1" applyAlignment="1" applyProtection="1">
      <alignment horizontal="center" vertical="center" wrapText="1" shrinkToFit="1"/>
    </xf>
    <xf numFmtId="0" fontId="6" fillId="12" borderId="23" xfId="0" applyFont="1" applyFill="1" applyBorder="1" applyAlignment="1" applyProtection="1">
      <alignment horizontal="center" vertical="center" wrapText="1" shrinkToFit="1"/>
    </xf>
    <xf numFmtId="0" fontId="6" fillId="12" borderId="1" xfId="0" applyFont="1" applyFill="1" applyBorder="1" applyAlignment="1" applyProtection="1">
      <alignment horizontal="center" vertical="center" wrapText="1" shrinkToFit="1"/>
    </xf>
    <xf numFmtId="0" fontId="6" fillId="12" borderId="0" xfId="0" applyFont="1" applyFill="1" applyBorder="1" applyAlignment="1" applyProtection="1">
      <alignment horizontal="center" vertical="center" wrapText="1" shrinkToFit="1"/>
    </xf>
    <xf numFmtId="0" fontId="6" fillId="12" borderId="2" xfId="0" applyFont="1" applyFill="1" applyBorder="1" applyAlignment="1" applyProtection="1">
      <alignment horizontal="center" vertical="center" wrapText="1" shrinkToFit="1"/>
    </xf>
    <xf numFmtId="0" fontId="2" fillId="5" borderId="20" xfId="0" applyFont="1" applyFill="1" applyBorder="1" applyAlignment="1" applyProtection="1">
      <alignment horizontal="left" vertical="center" wrapText="1" shrinkToFit="1"/>
    </xf>
    <xf numFmtId="0" fontId="2" fillId="5" borderId="16" xfId="0" applyFont="1" applyFill="1" applyBorder="1" applyAlignment="1" applyProtection="1">
      <alignment horizontal="left" vertical="center" wrapText="1" shrinkToFit="1"/>
    </xf>
    <xf numFmtId="0" fontId="2" fillId="5" borderId="19" xfId="0" applyFont="1" applyFill="1" applyBorder="1" applyAlignment="1" applyProtection="1">
      <alignment horizontal="left" vertical="center" wrapText="1" shrinkToFit="1"/>
    </xf>
    <xf numFmtId="0" fontId="2" fillId="5" borderId="1" xfId="0" applyFont="1" applyFill="1" applyBorder="1" applyAlignment="1" applyProtection="1">
      <alignment horizontal="left" vertical="center" wrapText="1" shrinkToFit="1"/>
    </xf>
    <xf numFmtId="0" fontId="2" fillId="5" borderId="0" xfId="0" applyFont="1" applyFill="1" applyBorder="1" applyAlignment="1" applyProtection="1">
      <alignment horizontal="left" vertical="center" wrapText="1" shrinkToFit="1"/>
    </xf>
    <xf numFmtId="0" fontId="2" fillId="5" borderId="2" xfId="0" applyFont="1" applyFill="1" applyBorder="1" applyAlignment="1" applyProtection="1">
      <alignment horizontal="left" vertical="center" wrapText="1" shrinkToFit="1"/>
    </xf>
    <xf numFmtId="0" fontId="2" fillId="5" borderId="21" xfId="0" applyFont="1" applyFill="1" applyBorder="1" applyAlignment="1" applyProtection="1">
      <alignment horizontal="left" vertical="center" wrapText="1" shrinkToFit="1"/>
    </xf>
    <xf numFmtId="0" fontId="2" fillId="5" borderId="18" xfId="0" applyFont="1" applyFill="1" applyBorder="1" applyAlignment="1" applyProtection="1">
      <alignment horizontal="left" vertical="center" wrapText="1" shrinkToFit="1"/>
    </xf>
    <xf numFmtId="0" fontId="2" fillId="5" borderId="22" xfId="0" applyFont="1" applyFill="1" applyBorder="1" applyAlignment="1" applyProtection="1">
      <alignment horizontal="left" vertical="center" wrapText="1" shrinkToFit="1"/>
    </xf>
    <xf numFmtId="0" fontId="6" fillId="12" borderId="64" xfId="0" applyFont="1" applyFill="1" applyBorder="1" applyAlignment="1" applyProtection="1">
      <alignment horizontal="center" vertical="center" wrapText="1" shrinkToFit="1"/>
    </xf>
    <xf numFmtId="0" fontId="6" fillId="12" borderId="72" xfId="0" applyFont="1" applyFill="1" applyBorder="1" applyAlignment="1" applyProtection="1">
      <alignment horizontal="center" vertical="center" wrapText="1" shrinkToFit="1"/>
    </xf>
    <xf numFmtId="0" fontId="6" fillId="12" borderId="65" xfId="0" applyFont="1" applyFill="1" applyBorder="1" applyAlignment="1" applyProtection="1">
      <alignment horizontal="center" vertical="center" wrapText="1" shrinkToFit="1"/>
    </xf>
    <xf numFmtId="0" fontId="6" fillId="12" borderId="66" xfId="0" applyFont="1" applyFill="1" applyBorder="1" applyAlignment="1" applyProtection="1">
      <alignment horizontal="center" vertical="center" wrapText="1" shrinkToFit="1"/>
    </xf>
    <xf numFmtId="0" fontId="6" fillId="12" borderId="44" xfId="0" applyFont="1" applyFill="1" applyBorder="1" applyAlignment="1" applyProtection="1">
      <alignment horizontal="center" vertical="center" wrapText="1" shrinkToFit="1"/>
    </xf>
    <xf numFmtId="0" fontId="2" fillId="5" borderId="77" xfId="0" applyFont="1" applyFill="1" applyBorder="1" applyAlignment="1" applyProtection="1">
      <alignment horizontal="left" vertical="center" wrapText="1" shrinkToFit="1"/>
    </xf>
    <xf numFmtId="0" fontId="2" fillId="5" borderId="78" xfId="0" applyFont="1" applyFill="1" applyBorder="1" applyAlignment="1" applyProtection="1">
      <alignment horizontal="left" vertical="center" wrapText="1" shrinkToFit="1"/>
    </xf>
    <xf numFmtId="0" fontId="2" fillId="5" borderId="66" xfId="0" applyFont="1" applyFill="1" applyBorder="1" applyAlignment="1" applyProtection="1">
      <alignment horizontal="left" vertical="center" wrapText="1" shrinkToFit="1"/>
    </xf>
    <xf numFmtId="0" fontId="2" fillId="5" borderId="44" xfId="0" applyFont="1" applyFill="1" applyBorder="1" applyAlignment="1" applyProtection="1">
      <alignment horizontal="left" vertical="center" wrapText="1" shrinkToFit="1"/>
    </xf>
    <xf numFmtId="0" fontId="2" fillId="5" borderId="79" xfId="0" applyFont="1" applyFill="1" applyBorder="1" applyAlignment="1" applyProtection="1">
      <alignment horizontal="left" vertical="center" wrapText="1" shrinkToFit="1"/>
    </xf>
    <xf numFmtId="0" fontId="2" fillId="5" borderId="80" xfId="0" applyFont="1" applyFill="1" applyBorder="1" applyAlignment="1" applyProtection="1">
      <alignment horizontal="left" vertical="center" wrapText="1" shrinkToFit="1"/>
    </xf>
    <xf numFmtId="0" fontId="2" fillId="8" borderId="77" xfId="0" applyFont="1" applyFill="1" applyBorder="1" applyAlignment="1" applyProtection="1">
      <alignment horizontal="center"/>
    </xf>
    <xf numFmtId="0" fontId="2" fillId="8" borderId="16" xfId="0" applyFont="1" applyFill="1" applyBorder="1" applyAlignment="1" applyProtection="1">
      <alignment horizontal="center"/>
    </xf>
    <xf numFmtId="0" fontId="2" fillId="8" borderId="78" xfId="0" applyFont="1" applyFill="1" applyBorder="1" applyAlignment="1" applyProtection="1">
      <alignment horizontal="center"/>
    </xf>
    <xf numFmtId="0" fontId="2" fillId="5" borderId="66" xfId="0" applyFont="1" applyFill="1" applyBorder="1" applyAlignment="1" applyProtection="1">
      <alignment horizontal="left" vertical="center" wrapText="1"/>
    </xf>
    <xf numFmtId="0" fontId="2" fillId="5" borderId="0" xfId="0" applyFont="1" applyFill="1" applyBorder="1" applyAlignment="1" applyProtection="1">
      <alignment horizontal="left" vertical="center" wrapText="1"/>
    </xf>
    <xf numFmtId="0" fontId="15" fillId="5" borderId="77" xfId="0" applyFont="1" applyFill="1" applyBorder="1" applyAlignment="1" applyProtection="1">
      <alignment horizontal="left" vertical="top" wrapText="1"/>
      <protection locked="0"/>
    </xf>
    <xf numFmtId="0" fontId="15" fillId="5" borderId="78" xfId="0" applyFont="1" applyFill="1" applyBorder="1" applyAlignment="1" applyProtection="1">
      <alignment horizontal="left" vertical="top" wrapText="1"/>
      <protection locked="0"/>
    </xf>
    <xf numFmtId="0" fontId="15" fillId="5" borderId="66"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wrapText="1"/>
      <protection locked="0"/>
    </xf>
    <xf numFmtId="0" fontId="15" fillId="5" borderId="69" xfId="0" applyFont="1" applyFill="1" applyBorder="1" applyAlignment="1" applyProtection="1">
      <alignment horizontal="left" vertical="top" wrapText="1"/>
      <protection locked="0"/>
    </xf>
    <xf numFmtId="0" fontId="15" fillId="5" borderId="70" xfId="0" applyFont="1" applyFill="1" applyBorder="1" applyAlignment="1" applyProtection="1">
      <alignment horizontal="left" vertical="top" wrapText="1"/>
      <protection locked="0"/>
    </xf>
    <xf numFmtId="0" fontId="15" fillId="5" borderId="90" xfId="0" applyFont="1" applyFill="1" applyBorder="1" applyAlignment="1" applyProtection="1">
      <alignment horizontal="left" vertical="top" wrapText="1"/>
      <protection locked="0"/>
    </xf>
    <xf numFmtId="0" fontId="2" fillId="5" borderId="77" xfId="0" applyFont="1" applyFill="1" applyBorder="1" applyAlignment="1" applyProtection="1">
      <alignment horizontal="left" vertical="center" wrapText="1"/>
    </xf>
    <xf numFmtId="0" fontId="2" fillId="5" borderId="16" xfId="0" applyFont="1" applyFill="1" applyBorder="1" applyAlignment="1" applyProtection="1">
      <alignment horizontal="left" vertical="center" wrapText="1"/>
    </xf>
    <xf numFmtId="0" fontId="2" fillId="5" borderId="78" xfId="0" applyFont="1" applyFill="1" applyBorder="1" applyAlignment="1" applyProtection="1">
      <alignment horizontal="left" vertical="center" wrapText="1"/>
    </xf>
    <xf numFmtId="0" fontId="2" fillId="5" borderId="44" xfId="0" applyFont="1" applyFill="1" applyBorder="1" applyAlignment="1" applyProtection="1">
      <alignment horizontal="left" vertical="center" wrapText="1"/>
    </xf>
    <xf numFmtId="0" fontId="2" fillId="5" borderId="79" xfId="0" applyFont="1" applyFill="1" applyBorder="1" applyAlignment="1" applyProtection="1">
      <alignment horizontal="left" vertical="center" wrapText="1"/>
    </xf>
    <xf numFmtId="0" fontId="2" fillId="5" borderId="18" xfId="0" applyFont="1" applyFill="1" applyBorder="1" applyAlignment="1" applyProtection="1">
      <alignment horizontal="left" vertical="center" wrapText="1"/>
    </xf>
    <xf numFmtId="0" fontId="2" fillId="5" borderId="80" xfId="0" applyFont="1" applyFill="1" applyBorder="1" applyAlignment="1" applyProtection="1">
      <alignment horizontal="left" vertical="center" wrapText="1"/>
    </xf>
    <xf numFmtId="0" fontId="6" fillId="7" borderId="87" xfId="0" applyFont="1" applyFill="1" applyBorder="1" applyAlignment="1" applyProtection="1">
      <alignment horizontal="center"/>
    </xf>
    <xf numFmtId="0" fontId="6" fillId="7" borderId="9" xfId="0" applyFont="1" applyFill="1" applyBorder="1" applyAlignment="1" applyProtection="1">
      <alignment horizontal="center"/>
    </xf>
    <xf numFmtId="0" fontId="6" fillId="7" borderId="11" xfId="0" applyFont="1" applyFill="1" applyBorder="1" applyAlignment="1" applyProtection="1">
      <alignment horizontal="center"/>
    </xf>
    <xf numFmtId="0" fontId="6" fillId="7" borderId="82" xfId="0" applyFont="1" applyFill="1" applyBorder="1" applyAlignment="1" applyProtection="1">
      <alignment horizontal="center"/>
    </xf>
    <xf numFmtId="0" fontId="6" fillId="7" borderId="43" xfId="0" applyFont="1" applyFill="1" applyBorder="1" applyAlignment="1" applyProtection="1">
      <alignment horizontal="center"/>
    </xf>
    <xf numFmtId="0" fontId="6" fillId="7" borderId="83" xfId="0" applyFont="1" applyFill="1" applyBorder="1" applyAlignment="1" applyProtection="1">
      <alignment horizontal="center"/>
    </xf>
    <xf numFmtId="0" fontId="2" fillId="5" borderId="66" xfId="0" applyFont="1" applyFill="1" applyBorder="1" applyAlignment="1" applyProtection="1">
      <alignment horizontal="left"/>
    </xf>
    <xf numFmtId="0" fontId="2" fillId="5" borderId="0" xfId="0" applyFont="1" applyFill="1" applyBorder="1" applyAlignment="1" applyProtection="1">
      <alignment horizontal="left"/>
    </xf>
    <xf numFmtId="0" fontId="2" fillId="5" borderId="66" xfId="0" applyFont="1" applyFill="1" applyBorder="1" applyAlignment="1" applyProtection="1">
      <alignment horizontal="left" vertical="top" wrapText="1"/>
    </xf>
    <xf numFmtId="0" fontId="2" fillId="5" borderId="0" xfId="0" applyFont="1" applyFill="1" applyBorder="1" applyAlignment="1" applyProtection="1">
      <alignment horizontal="left" vertical="top" wrapText="1"/>
    </xf>
    <xf numFmtId="0" fontId="23" fillId="5" borderId="77" xfId="0" applyFont="1" applyFill="1" applyBorder="1" applyAlignment="1" applyProtection="1">
      <alignment horizontal="center" vertical="center" wrapText="1"/>
    </xf>
    <xf numFmtId="0" fontId="23" fillId="5" borderId="16" xfId="0" applyFont="1" applyFill="1" applyBorder="1" applyAlignment="1" applyProtection="1">
      <alignment horizontal="center" vertical="center" wrapText="1"/>
    </xf>
    <xf numFmtId="0" fontId="23" fillId="5" borderId="78" xfId="0" applyFont="1" applyFill="1" applyBorder="1" applyAlignment="1" applyProtection="1">
      <alignment horizontal="center" vertical="center" wrapText="1"/>
    </xf>
    <xf numFmtId="0" fontId="23" fillId="5" borderId="66" xfId="0"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23" fillId="5" borderId="44" xfId="0" applyFont="1" applyFill="1" applyBorder="1" applyAlignment="1" applyProtection="1">
      <alignment horizontal="center" vertical="center" wrapText="1"/>
    </xf>
    <xf numFmtId="0" fontId="23" fillId="5" borderId="69" xfId="0" applyFont="1" applyFill="1" applyBorder="1" applyAlignment="1" applyProtection="1">
      <alignment horizontal="center" vertical="center" wrapText="1"/>
    </xf>
    <xf numFmtId="0" fontId="23" fillId="5" borderId="70" xfId="0" applyFont="1" applyFill="1" applyBorder="1" applyAlignment="1" applyProtection="1">
      <alignment horizontal="center" vertical="center" wrapText="1"/>
    </xf>
    <xf numFmtId="0" fontId="23" fillId="5" borderId="90" xfId="0" applyFont="1" applyFill="1" applyBorder="1" applyAlignment="1" applyProtection="1">
      <alignment horizontal="center" vertical="center" wrapText="1"/>
    </xf>
    <xf numFmtId="0" fontId="2" fillId="8" borderId="79" xfId="0" applyFont="1" applyFill="1" applyBorder="1" applyAlignment="1" applyProtection="1">
      <alignment horizontal="center"/>
    </xf>
    <xf numFmtId="0" fontId="2" fillId="8" borderId="18" xfId="0" applyFont="1" applyFill="1" applyBorder="1" applyAlignment="1" applyProtection="1">
      <alignment horizontal="center"/>
    </xf>
    <xf numFmtId="0" fontId="2" fillId="8" borderId="80" xfId="0" applyFont="1" applyFill="1" applyBorder="1" applyAlignment="1" applyProtection="1">
      <alignment horizontal="center"/>
    </xf>
    <xf numFmtId="0" fontId="17" fillId="5" borderId="37" xfId="0" applyFont="1" applyFill="1" applyBorder="1" applyAlignment="1" applyProtection="1">
      <alignment horizontal="center" vertical="center" wrapText="1"/>
    </xf>
    <xf numFmtId="0" fontId="17" fillId="5" borderId="6" xfId="0" applyFont="1" applyFill="1" applyBorder="1" applyAlignment="1" applyProtection="1">
      <alignment horizontal="center" vertical="center" wrapText="1"/>
    </xf>
    <xf numFmtId="0" fontId="17" fillId="5" borderId="74" xfId="0" applyFont="1" applyFill="1" applyBorder="1" applyAlignment="1" applyProtection="1">
      <alignment horizontal="center" vertical="center" wrapText="1"/>
    </xf>
    <xf numFmtId="0" fontId="2" fillId="5" borderId="44" xfId="0" applyFont="1" applyFill="1" applyBorder="1" applyAlignment="1" applyProtection="1">
      <alignment horizontal="left"/>
    </xf>
    <xf numFmtId="0" fontId="2" fillId="8" borderId="87" xfId="0" applyFont="1" applyFill="1" applyBorder="1" applyAlignment="1" applyProtection="1">
      <alignment horizontal="center"/>
    </xf>
    <xf numFmtId="0" fontId="2" fillId="8" borderId="9" xfId="0" applyFont="1" applyFill="1" applyBorder="1" applyAlignment="1" applyProtection="1">
      <alignment horizontal="center"/>
    </xf>
    <xf numFmtId="0" fontId="2" fillId="8" borderId="11" xfId="0" applyFont="1" applyFill="1" applyBorder="1" applyAlignment="1" applyProtection="1">
      <alignment horizontal="center"/>
    </xf>
    <xf numFmtId="0" fontId="34" fillId="0" borderId="66" xfId="0" applyFont="1" applyBorder="1" applyAlignment="1">
      <alignment horizontal="left" vertical="center" wrapText="1"/>
    </xf>
    <xf numFmtId="0" fontId="34" fillId="0" borderId="0" xfId="0" applyFont="1" applyBorder="1" applyAlignment="1">
      <alignment horizontal="left" vertical="center" wrapText="1"/>
    </xf>
    <xf numFmtId="0" fontId="34" fillId="5" borderId="66" xfId="0" applyFont="1" applyFill="1" applyBorder="1" applyAlignment="1">
      <alignment horizontal="center" vertical="center" wrapText="1"/>
    </xf>
    <xf numFmtId="0" fontId="34" fillId="5" borderId="0" xfId="0" applyFont="1" applyFill="1" applyBorder="1" applyAlignment="1">
      <alignment horizontal="center" vertical="center" wrapText="1"/>
    </xf>
    <xf numFmtId="0" fontId="6" fillId="7" borderId="37" xfId="0" applyFont="1" applyFill="1" applyBorder="1" applyAlignment="1" applyProtection="1">
      <alignment horizontal="center"/>
    </xf>
    <xf numFmtId="0" fontId="6" fillId="7" borderId="6" xfId="0" applyFont="1" applyFill="1" applyBorder="1" applyAlignment="1" applyProtection="1">
      <alignment horizontal="center"/>
    </xf>
    <xf numFmtId="0" fontId="6" fillId="7" borderId="74" xfId="0" applyFont="1" applyFill="1" applyBorder="1" applyAlignment="1" applyProtection="1">
      <alignment horizontal="center"/>
    </xf>
    <xf numFmtId="0" fontId="6" fillId="12" borderId="79" xfId="0" applyFont="1" applyFill="1" applyBorder="1" applyAlignment="1" applyProtection="1">
      <alignment horizontal="center" vertical="center" wrapText="1" shrinkToFit="1"/>
    </xf>
    <xf numFmtId="0" fontId="6" fillId="12" borderId="18" xfId="0" applyFont="1" applyFill="1" applyBorder="1" applyAlignment="1" applyProtection="1">
      <alignment horizontal="center" vertical="center" wrapText="1" shrinkToFit="1"/>
    </xf>
    <xf numFmtId="0" fontId="6" fillId="12" borderId="80" xfId="0" applyFont="1" applyFill="1" applyBorder="1" applyAlignment="1" applyProtection="1">
      <alignment horizontal="center" vertical="center" wrapText="1" shrinkToFit="1"/>
    </xf>
    <xf numFmtId="0" fontId="24" fillId="5" borderId="66" xfId="0" applyFont="1" applyFill="1" applyBorder="1" applyAlignment="1" applyProtection="1">
      <alignment horizontal="left" vertical="center" wrapText="1" shrinkToFit="1"/>
    </xf>
    <xf numFmtId="0" fontId="24" fillId="5" borderId="0" xfId="0" applyFont="1" applyFill="1" applyBorder="1" applyAlignment="1" applyProtection="1">
      <alignment horizontal="left" vertical="center" wrapText="1" shrinkToFit="1"/>
    </xf>
    <xf numFmtId="0" fontId="24" fillId="5" borderId="44" xfId="0" applyFont="1" applyFill="1" applyBorder="1" applyAlignment="1" applyProtection="1">
      <alignment horizontal="left" vertical="center" wrapText="1" shrinkToFit="1"/>
    </xf>
    <xf numFmtId="0" fontId="24" fillId="5" borderId="66" xfId="0" applyFont="1" applyFill="1" applyBorder="1" applyAlignment="1" applyProtection="1">
      <alignment vertical="center" wrapText="1" shrinkToFit="1"/>
    </xf>
    <xf numFmtId="0" fontId="24" fillId="5" borderId="0" xfId="0" applyFont="1" applyFill="1" applyBorder="1" applyAlignment="1" applyProtection="1">
      <alignment vertical="center" wrapText="1" shrinkToFit="1"/>
    </xf>
    <xf numFmtId="0" fontId="24" fillId="5" borderId="44" xfId="0" applyFont="1" applyFill="1" applyBorder="1" applyAlignment="1" applyProtection="1">
      <alignment vertical="center" wrapText="1" shrinkToFit="1"/>
    </xf>
    <xf numFmtId="0" fontId="31" fillId="0" borderId="61" xfId="0" applyFont="1" applyBorder="1" applyAlignment="1">
      <alignment horizontal="center" vertical="center" wrapText="1"/>
    </xf>
    <xf numFmtId="0" fontId="31" fillId="0" borderId="62" xfId="0" applyFont="1" applyBorder="1" applyAlignment="1">
      <alignment horizontal="center" vertical="center" wrapText="1"/>
    </xf>
    <xf numFmtId="0" fontId="31" fillId="0" borderId="63" xfId="0" applyFont="1" applyBorder="1" applyAlignment="1">
      <alignment horizontal="center" vertical="center" wrapText="1"/>
    </xf>
    <xf numFmtId="0" fontId="31" fillId="0" borderId="64" xfId="0" applyFont="1" applyBorder="1" applyAlignment="1">
      <alignment horizontal="center" vertical="center" wrapText="1"/>
    </xf>
    <xf numFmtId="0" fontId="31" fillId="0" borderId="65" xfId="0" applyFont="1" applyBorder="1" applyAlignment="1">
      <alignment horizontal="center" vertical="center" wrapText="1"/>
    </xf>
    <xf numFmtId="0" fontId="31" fillId="0" borderId="66" xfId="0" applyFont="1" applyBorder="1" applyAlignment="1">
      <alignment horizontal="center" vertical="center" wrapText="1"/>
    </xf>
    <xf numFmtId="0" fontId="31" fillId="0" borderId="44" xfId="0" applyFont="1" applyBorder="1" applyAlignment="1">
      <alignment horizontal="center" vertical="center" wrapText="1"/>
    </xf>
    <xf numFmtId="0" fontId="31" fillId="0" borderId="69" xfId="0" applyFont="1" applyBorder="1" applyAlignment="1">
      <alignment horizontal="center" vertical="center" wrapText="1"/>
    </xf>
    <xf numFmtId="0" fontId="31" fillId="0" borderId="90" xfId="0" applyFont="1" applyBorder="1" applyAlignment="1">
      <alignment horizontal="center" vertical="center" wrapText="1"/>
    </xf>
    <xf numFmtId="0" fontId="15" fillId="5" borderId="64" xfId="0" applyFont="1" applyFill="1" applyBorder="1" applyAlignment="1" applyProtection="1">
      <alignment horizontal="left" vertical="top" wrapText="1"/>
      <protection locked="0"/>
    </xf>
    <xf numFmtId="0" fontId="15" fillId="5" borderId="72" xfId="0" applyFont="1" applyFill="1" applyBorder="1" applyAlignment="1" applyProtection="1">
      <alignment horizontal="left" vertical="top" wrapText="1"/>
      <protection locked="0"/>
    </xf>
    <xf numFmtId="0" fontId="15" fillId="5" borderId="65" xfId="0" applyFont="1" applyFill="1" applyBorder="1" applyAlignment="1" applyProtection="1">
      <alignment horizontal="left" vertical="top" wrapText="1"/>
      <protection locked="0"/>
    </xf>
    <xf numFmtId="0" fontId="32" fillId="0" borderId="61" xfId="0" applyFont="1" applyBorder="1" applyAlignment="1">
      <alignment horizontal="center" vertical="center" wrapText="1"/>
    </xf>
    <xf numFmtId="0" fontId="32" fillId="0" borderId="62" xfId="0" applyFont="1" applyBorder="1" applyAlignment="1">
      <alignment horizontal="center" vertical="center" wrapText="1"/>
    </xf>
    <xf numFmtId="0" fontId="32" fillId="0" borderId="63" xfId="0" applyFont="1" applyBorder="1" applyAlignment="1">
      <alignment horizontal="center" vertical="center" wrapText="1"/>
    </xf>
    <xf numFmtId="0" fontId="2" fillId="5" borderId="64" xfId="0" applyFont="1" applyFill="1" applyBorder="1" applyAlignment="1" applyProtection="1">
      <alignment horizontal="left" vertical="center" wrapText="1" shrinkToFit="1"/>
    </xf>
    <xf numFmtId="0" fontId="2" fillId="5" borderId="72" xfId="0" applyFont="1" applyFill="1" applyBorder="1" applyAlignment="1" applyProtection="1">
      <alignment horizontal="left" vertical="center" wrapText="1" shrinkToFit="1"/>
    </xf>
    <xf numFmtId="0" fontId="2" fillId="5" borderId="65" xfId="0"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shrinkToFit="1"/>
    </xf>
    <xf numFmtId="0" fontId="2" fillId="5" borderId="70" xfId="0" applyFont="1" applyFill="1" applyBorder="1" applyAlignment="1" applyProtection="1">
      <alignment horizontal="left" vertical="center" wrapText="1" shrinkToFit="1"/>
    </xf>
    <xf numFmtId="0" fontId="2" fillId="5" borderId="90" xfId="0" applyFont="1" applyFill="1" applyBorder="1" applyAlignment="1" applyProtection="1">
      <alignment horizontal="left" vertical="center" wrapText="1" shrinkToFit="1"/>
    </xf>
    <xf numFmtId="0" fontId="32" fillId="0" borderId="61" xfId="0" applyFont="1" applyBorder="1" applyAlignment="1">
      <alignment horizontal="left" vertical="top" wrapText="1"/>
    </xf>
    <xf numFmtId="0" fontId="32" fillId="0" borderId="62" xfId="0" applyFont="1" applyBorder="1" applyAlignment="1">
      <alignment horizontal="left" vertical="top" wrapText="1"/>
    </xf>
    <xf numFmtId="0" fontId="32" fillId="0" borderId="63" xfId="0" applyFont="1" applyBorder="1" applyAlignment="1">
      <alignment horizontal="left" vertical="top" wrapText="1"/>
    </xf>
    <xf numFmtId="0" fontId="32" fillId="0" borderId="64" xfId="0" applyFont="1" applyBorder="1" applyAlignment="1">
      <alignment horizontal="left" vertical="top" wrapText="1"/>
    </xf>
    <xf numFmtId="0" fontId="32" fillId="0" borderId="65" xfId="0" applyFont="1" applyBorder="1" applyAlignment="1">
      <alignment horizontal="left" vertical="top" wrapText="1"/>
    </xf>
    <xf numFmtId="0" fontId="32" fillId="0" borderId="66" xfId="0" applyFont="1" applyBorder="1" applyAlignment="1">
      <alignment horizontal="left" vertical="top" wrapText="1"/>
    </xf>
    <xf numFmtId="0" fontId="32" fillId="0" borderId="44" xfId="0" applyFont="1" applyBorder="1" applyAlignment="1">
      <alignment horizontal="left" vertical="top" wrapText="1"/>
    </xf>
    <xf numFmtId="0" fontId="32" fillId="0" borderId="69" xfId="0" applyFont="1" applyBorder="1" applyAlignment="1">
      <alignment horizontal="left" vertical="top" wrapText="1"/>
    </xf>
    <xf numFmtId="0" fontId="32" fillId="0" borderId="90" xfId="0" applyFont="1" applyBorder="1" applyAlignment="1">
      <alignment horizontal="left" vertical="top" wrapText="1"/>
    </xf>
    <xf numFmtId="0" fontId="31" fillId="0" borderId="72"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70" xfId="0" applyFont="1" applyBorder="1" applyAlignment="1">
      <alignment horizontal="center" vertical="center" wrapText="1"/>
    </xf>
    <xf numFmtId="0" fontId="32" fillId="0" borderId="0" xfId="0" applyFont="1" applyBorder="1" applyAlignment="1">
      <alignment horizontal="left" vertical="top" wrapText="1"/>
    </xf>
    <xf numFmtId="0" fontId="32" fillId="0" borderId="70" xfId="0" applyFont="1" applyBorder="1" applyAlignment="1">
      <alignment horizontal="left" vertical="top" wrapText="1"/>
    </xf>
    <xf numFmtId="0" fontId="2" fillId="5" borderId="77" xfId="0" applyNumberFormat="1" applyFont="1" applyFill="1" applyBorder="1" applyAlignment="1" applyProtection="1">
      <alignment horizontal="left" vertical="center" wrapText="1" shrinkToFit="1"/>
    </xf>
    <xf numFmtId="0" fontId="2" fillId="5" borderId="16" xfId="0" applyNumberFormat="1" applyFont="1" applyFill="1" applyBorder="1" applyAlignment="1" applyProtection="1">
      <alignment horizontal="left" vertical="center" wrapText="1" shrinkToFit="1"/>
    </xf>
    <xf numFmtId="0" fontId="2" fillId="5" borderId="78" xfId="0" applyNumberFormat="1" applyFont="1" applyFill="1" applyBorder="1" applyAlignment="1" applyProtection="1">
      <alignment horizontal="left" vertical="center" wrapText="1" shrinkToFit="1"/>
    </xf>
    <xf numFmtId="0" fontId="2" fillId="5" borderId="66" xfId="0" applyNumberFormat="1" applyFont="1" applyFill="1" applyBorder="1" applyAlignment="1" applyProtection="1">
      <alignment horizontal="left" vertical="center" wrapText="1" shrinkToFit="1"/>
    </xf>
    <xf numFmtId="0" fontId="2" fillId="5" borderId="0" xfId="0" applyNumberFormat="1" applyFont="1" applyFill="1" applyBorder="1" applyAlignment="1" applyProtection="1">
      <alignment horizontal="left" vertical="center" wrapText="1" shrinkToFit="1"/>
    </xf>
    <xf numFmtId="0" fontId="2" fillId="5" borderId="44" xfId="0" applyNumberFormat="1" applyFont="1" applyFill="1" applyBorder="1" applyAlignment="1" applyProtection="1">
      <alignment horizontal="left" vertical="center" wrapText="1" shrinkToFit="1"/>
    </xf>
    <xf numFmtId="0" fontId="2" fillId="5" borderId="79" xfId="0" applyNumberFormat="1" applyFont="1" applyFill="1" applyBorder="1" applyAlignment="1" applyProtection="1">
      <alignment horizontal="left" vertical="center" wrapText="1" shrinkToFit="1"/>
    </xf>
    <xf numFmtId="0" fontId="2" fillId="5" borderId="18" xfId="0" applyNumberFormat="1" applyFont="1" applyFill="1" applyBorder="1" applyAlignment="1" applyProtection="1">
      <alignment horizontal="left" vertical="center" wrapText="1" shrinkToFit="1"/>
    </xf>
    <xf numFmtId="0" fontId="2" fillId="5" borderId="80" xfId="0" applyNumberFormat="1" applyFont="1" applyFill="1" applyBorder="1" applyAlignment="1" applyProtection="1">
      <alignment horizontal="left" vertical="center" wrapText="1" shrinkToFit="1"/>
    </xf>
    <xf numFmtId="0" fontId="2" fillId="5" borderId="69" xfId="0" applyFont="1" applyFill="1" applyBorder="1" applyAlignment="1" applyProtection="1">
      <alignment horizontal="left" vertical="center" wrapText="1"/>
    </xf>
    <xf numFmtId="0" fontId="2" fillId="5" borderId="70" xfId="0" applyFont="1" applyFill="1" applyBorder="1" applyAlignment="1" applyProtection="1">
      <alignment horizontal="left" vertical="center" wrapText="1"/>
    </xf>
    <xf numFmtId="0" fontId="2" fillId="5" borderId="90" xfId="0" applyFont="1" applyFill="1" applyBorder="1" applyAlignment="1" applyProtection="1">
      <alignment horizontal="left" vertical="center" wrapText="1"/>
    </xf>
    <xf numFmtId="0" fontId="2" fillId="5" borderId="64" xfId="0" applyNumberFormat="1" applyFont="1" applyFill="1" applyBorder="1" applyAlignment="1" applyProtection="1">
      <alignment horizontal="left" vertical="center" wrapText="1"/>
    </xf>
    <xf numFmtId="0" fontId="2" fillId="5" borderId="72" xfId="0" applyNumberFormat="1" applyFont="1" applyFill="1" applyBorder="1" applyAlignment="1" applyProtection="1">
      <alignment horizontal="left" vertical="center" wrapText="1"/>
    </xf>
    <xf numFmtId="0" fontId="2" fillId="5" borderId="65" xfId="0" applyNumberFormat="1" applyFont="1" applyFill="1" applyBorder="1" applyAlignment="1" applyProtection="1">
      <alignment horizontal="left" vertical="center" wrapText="1"/>
    </xf>
    <xf numFmtId="0" fontId="2" fillId="5" borderId="66" xfId="0" applyNumberFormat="1" applyFont="1" applyFill="1" applyBorder="1" applyAlignment="1" applyProtection="1">
      <alignment horizontal="left" vertical="center" wrapText="1"/>
    </xf>
    <xf numFmtId="0" fontId="2" fillId="5" borderId="0" xfId="0" applyNumberFormat="1" applyFont="1" applyFill="1" applyBorder="1" applyAlignment="1" applyProtection="1">
      <alignment horizontal="left" vertical="center" wrapText="1"/>
    </xf>
    <xf numFmtId="0" fontId="2" fillId="5" borderId="44" xfId="0" applyNumberFormat="1" applyFont="1" applyFill="1" applyBorder="1" applyAlignment="1" applyProtection="1">
      <alignment horizontal="left" vertical="center" wrapText="1"/>
    </xf>
    <xf numFmtId="0" fontId="2" fillId="5" borderId="69" xfId="0" applyNumberFormat="1" applyFont="1" applyFill="1" applyBorder="1" applyAlignment="1" applyProtection="1">
      <alignment horizontal="left" vertical="center" wrapText="1"/>
    </xf>
    <xf numFmtId="0" fontId="2" fillId="5" borderId="70" xfId="0" applyNumberFormat="1" applyFont="1" applyFill="1" applyBorder="1" applyAlignment="1" applyProtection="1">
      <alignment horizontal="left" vertical="center" wrapText="1"/>
    </xf>
    <xf numFmtId="0" fontId="2" fillId="5" borderId="90" xfId="0" applyNumberFormat="1" applyFont="1" applyFill="1" applyBorder="1" applyAlignment="1" applyProtection="1">
      <alignment horizontal="left" vertical="center" wrapText="1"/>
    </xf>
    <xf numFmtId="0" fontId="2" fillId="0" borderId="64" xfId="0" applyNumberFormat="1" applyFont="1" applyBorder="1" applyAlignment="1" applyProtection="1">
      <alignment horizontal="left" vertical="center" wrapText="1"/>
    </xf>
    <xf numFmtId="0" fontId="2" fillId="0" borderId="72" xfId="0" applyNumberFormat="1" applyFont="1" applyBorder="1" applyAlignment="1" applyProtection="1">
      <alignment horizontal="left" vertical="center" wrapText="1"/>
    </xf>
    <xf numFmtId="0" fontId="2" fillId="0" borderId="65" xfId="0" applyNumberFormat="1" applyFont="1" applyBorder="1" applyAlignment="1" applyProtection="1">
      <alignment horizontal="left" vertical="center" wrapText="1"/>
    </xf>
    <xf numFmtId="0" fontId="2" fillId="0" borderId="66" xfId="0" applyNumberFormat="1" applyFont="1" applyBorder="1" applyAlignment="1" applyProtection="1">
      <alignment horizontal="left" vertical="center" wrapText="1"/>
    </xf>
    <xf numFmtId="0" fontId="2" fillId="0" borderId="0" xfId="0" applyNumberFormat="1" applyFont="1" applyBorder="1" applyAlignment="1" applyProtection="1">
      <alignment horizontal="left" vertical="center" wrapText="1"/>
    </xf>
    <xf numFmtId="0" fontId="2" fillId="0" borderId="44" xfId="0" applyNumberFormat="1" applyFont="1" applyBorder="1" applyAlignment="1" applyProtection="1">
      <alignment horizontal="left" vertical="center" wrapText="1"/>
    </xf>
    <xf numFmtId="0" fontId="2" fillId="0" borderId="69" xfId="0" applyNumberFormat="1" applyFont="1" applyBorder="1" applyAlignment="1" applyProtection="1">
      <alignment horizontal="left" vertical="center" wrapText="1"/>
    </xf>
    <xf numFmtId="0" fontId="2" fillId="0" borderId="70" xfId="0" applyNumberFormat="1" applyFont="1" applyBorder="1" applyAlignment="1" applyProtection="1">
      <alignment horizontal="left" vertical="center" wrapText="1"/>
    </xf>
    <xf numFmtId="0" fontId="2" fillId="0" borderId="90" xfId="0" applyNumberFormat="1" applyFont="1" applyBorder="1" applyAlignment="1" applyProtection="1">
      <alignment horizontal="left" vertical="center" wrapText="1"/>
    </xf>
    <xf numFmtId="0" fontId="2" fillId="0" borderId="64" xfId="0" applyFont="1" applyBorder="1" applyAlignment="1" applyProtection="1">
      <alignment horizontal="left" vertical="center" wrapText="1"/>
    </xf>
    <xf numFmtId="0" fontId="2" fillId="0" borderId="72" xfId="0" applyFont="1" applyBorder="1" applyAlignment="1" applyProtection="1">
      <alignment horizontal="left" vertical="center" wrapText="1"/>
    </xf>
    <xf numFmtId="0" fontId="2" fillId="0" borderId="65" xfId="0" applyFont="1" applyBorder="1" applyAlignment="1" applyProtection="1">
      <alignment horizontal="left" vertical="center" wrapText="1"/>
    </xf>
    <xf numFmtId="0" fontId="2" fillId="0" borderId="66"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0" fontId="2" fillId="0" borderId="44" xfId="0" applyFont="1" applyBorder="1" applyAlignment="1" applyProtection="1">
      <alignment horizontal="left" vertical="center" wrapText="1"/>
    </xf>
    <xf numFmtId="0" fontId="2" fillId="0" borderId="69" xfId="0" applyFont="1" applyBorder="1" applyAlignment="1" applyProtection="1">
      <alignment horizontal="left" vertical="center" wrapText="1"/>
    </xf>
    <xf numFmtId="0" fontId="2" fillId="0" borderId="70" xfId="0" applyFont="1" applyBorder="1" applyAlignment="1" applyProtection="1">
      <alignment horizontal="left" vertical="center" wrapText="1"/>
    </xf>
    <xf numFmtId="0" fontId="2" fillId="0" borderId="90" xfId="0" applyFont="1" applyBorder="1" applyAlignment="1" applyProtection="1">
      <alignment horizontal="left" vertical="center" wrapText="1"/>
    </xf>
    <xf numFmtId="0" fontId="2" fillId="0" borderId="64" xfId="0" applyFont="1" applyBorder="1" applyAlignment="1" applyProtection="1">
      <alignment horizontal="left" vertical="center"/>
    </xf>
    <xf numFmtId="0" fontId="2" fillId="0" borderId="72" xfId="0" applyFont="1" applyBorder="1" applyAlignment="1" applyProtection="1">
      <alignment horizontal="left" vertical="center"/>
    </xf>
    <xf numFmtId="0" fontId="2" fillId="0" borderId="65" xfId="0" applyFont="1" applyBorder="1" applyAlignment="1" applyProtection="1">
      <alignment horizontal="left" vertical="center"/>
    </xf>
    <xf numFmtId="0" fontId="2" fillId="0" borderId="66" xfId="0" applyFont="1" applyBorder="1" applyAlignment="1" applyProtection="1">
      <alignment horizontal="left" vertical="center"/>
    </xf>
    <xf numFmtId="0" fontId="2" fillId="0" borderId="0" xfId="0" applyFont="1" applyBorder="1" applyAlignment="1" applyProtection="1">
      <alignment horizontal="left" vertical="center"/>
    </xf>
    <xf numFmtId="0" fontId="2" fillId="0" borderId="44" xfId="0" applyFont="1" applyBorder="1" applyAlignment="1" applyProtection="1">
      <alignment horizontal="left" vertical="center"/>
    </xf>
    <xf numFmtId="0" fontId="2" fillId="0" borderId="69" xfId="0" applyFont="1" applyBorder="1" applyAlignment="1" applyProtection="1">
      <alignment horizontal="left" vertical="center"/>
    </xf>
    <xf numFmtId="0" fontId="2" fillId="0" borderId="70" xfId="0" applyFont="1" applyBorder="1" applyAlignment="1" applyProtection="1">
      <alignment horizontal="left" vertical="center"/>
    </xf>
    <xf numFmtId="0" fontId="2" fillId="0" borderId="90" xfId="0" applyFont="1" applyBorder="1" applyAlignment="1" applyProtection="1">
      <alignment horizontal="left" vertical="center"/>
    </xf>
    <xf numFmtId="0" fontId="6" fillId="7" borderId="82" xfId="5" applyFont="1" applyFill="1" applyBorder="1" applyAlignment="1" applyProtection="1">
      <alignment horizontal="left" vertical="center" wrapText="1"/>
    </xf>
    <xf numFmtId="0" fontId="6" fillId="7" borderId="43" xfId="5" applyFont="1" applyFill="1" applyBorder="1" applyAlignment="1" applyProtection="1">
      <alignment horizontal="left" vertical="center" wrapText="1"/>
    </xf>
    <xf numFmtId="9" fontId="11" fillId="5" borderId="92" xfId="5" applyNumberFormat="1" applyFont="1" applyFill="1" applyBorder="1" applyAlignment="1" applyProtection="1">
      <alignment horizontal="left" vertical="top" wrapText="1"/>
      <protection locked="0"/>
    </xf>
    <xf numFmtId="9" fontId="11" fillId="5" borderId="8" xfId="5" applyNumberFormat="1" applyFont="1" applyFill="1" applyBorder="1" applyAlignment="1" applyProtection="1">
      <alignment horizontal="left" vertical="top" wrapText="1"/>
      <protection locked="0"/>
    </xf>
    <xf numFmtId="9" fontId="11" fillId="5" borderId="10" xfId="5" applyNumberFormat="1" applyFont="1" applyFill="1" applyBorder="1" applyAlignment="1" applyProtection="1">
      <alignment horizontal="left" vertical="top" wrapText="1"/>
      <protection locked="0"/>
    </xf>
    <xf numFmtId="0" fontId="2" fillId="7" borderId="77" xfId="5" applyFont="1" applyFill="1" applyBorder="1" applyAlignment="1" applyProtection="1">
      <alignment horizontal="left" vertical="center" wrapText="1"/>
    </xf>
    <xf numFmtId="0" fontId="2" fillId="7" borderId="16" xfId="5" applyFont="1" applyFill="1" applyBorder="1" applyAlignment="1" applyProtection="1">
      <alignment horizontal="left" vertical="center" wrapText="1"/>
    </xf>
    <xf numFmtId="0" fontId="2" fillId="7" borderId="78" xfId="5" applyFont="1" applyFill="1" applyBorder="1" applyAlignment="1" applyProtection="1">
      <alignment horizontal="left" vertical="center" wrapText="1"/>
    </xf>
    <xf numFmtId="0" fontId="2" fillId="7" borderId="66" xfId="5" applyFont="1" applyFill="1" applyBorder="1" applyAlignment="1" applyProtection="1">
      <alignment horizontal="left" vertical="center" wrapText="1"/>
    </xf>
    <xf numFmtId="0" fontId="2" fillId="7" borderId="0" xfId="5" applyFont="1" applyFill="1" applyBorder="1" applyAlignment="1" applyProtection="1">
      <alignment horizontal="left" vertical="center" wrapText="1"/>
    </xf>
    <xf numFmtId="0" fontId="2" fillId="7" borderId="44" xfId="5" applyFont="1" applyFill="1" applyBorder="1" applyAlignment="1" applyProtection="1">
      <alignment horizontal="left" vertical="center" wrapText="1"/>
    </xf>
    <xf numFmtId="0" fontId="15" fillId="8" borderId="45" xfId="0" applyFont="1" applyFill="1" applyBorder="1" applyAlignment="1" applyProtection="1">
      <alignment horizontal="center" vertical="top" wrapText="1"/>
      <protection locked="0"/>
    </xf>
    <xf numFmtId="0" fontId="15" fillId="8" borderId="46" xfId="0" applyFont="1" applyFill="1" applyBorder="1" applyAlignment="1" applyProtection="1">
      <alignment horizontal="center" vertical="top" wrapText="1"/>
      <protection locked="0"/>
    </xf>
    <xf numFmtId="0" fontId="15" fillId="8" borderId="47" xfId="0" applyFont="1" applyFill="1" applyBorder="1" applyAlignment="1" applyProtection="1">
      <alignment horizontal="center" vertical="top" wrapText="1"/>
      <protection locked="0"/>
    </xf>
    <xf numFmtId="0" fontId="2" fillId="8" borderId="64" xfId="0" applyFont="1" applyFill="1" applyBorder="1" applyAlignment="1" applyProtection="1">
      <alignment horizontal="center"/>
    </xf>
    <xf numFmtId="0" fontId="2" fillId="8" borderId="72" xfId="0" applyFont="1" applyFill="1" applyBorder="1" applyAlignment="1" applyProtection="1">
      <alignment horizontal="center"/>
    </xf>
    <xf numFmtId="0" fontId="2" fillId="8" borderId="65" xfId="0" applyFont="1" applyFill="1" applyBorder="1" applyAlignment="1" applyProtection="1">
      <alignment horizontal="center"/>
    </xf>
    <xf numFmtId="0" fontId="2" fillId="8" borderId="66" xfId="0" applyFont="1" applyFill="1" applyBorder="1" applyAlignment="1" applyProtection="1">
      <alignment horizontal="center"/>
    </xf>
    <xf numFmtId="0" fontId="2" fillId="8" borderId="0" xfId="0" applyFont="1" applyFill="1" applyBorder="1" applyAlignment="1" applyProtection="1">
      <alignment horizontal="center"/>
    </xf>
    <xf numFmtId="0" fontId="2" fillId="8" borderId="44" xfId="0" applyFont="1" applyFill="1" applyBorder="1" applyAlignment="1" applyProtection="1">
      <alignment horizontal="center"/>
    </xf>
    <xf numFmtId="0" fontId="2" fillId="8" borderId="69" xfId="0" applyFont="1" applyFill="1" applyBorder="1" applyAlignment="1" applyProtection="1">
      <alignment horizontal="center"/>
    </xf>
    <xf numFmtId="0" fontId="2" fillId="8" borderId="70" xfId="0" applyFont="1" applyFill="1" applyBorder="1" applyAlignment="1" applyProtection="1">
      <alignment horizontal="center"/>
    </xf>
    <xf numFmtId="0" fontId="2" fillId="8" borderId="90" xfId="0" applyFont="1" applyFill="1" applyBorder="1" applyAlignment="1" applyProtection="1">
      <alignment horizontal="center"/>
    </xf>
    <xf numFmtId="0" fontId="2" fillId="2" borderId="87" xfId="5" applyFont="1" applyFill="1" applyBorder="1" applyAlignment="1" applyProtection="1">
      <alignment shrinkToFit="1"/>
      <protection locked="0"/>
    </xf>
    <xf numFmtId="0" fontId="2" fillId="2" borderId="9" xfId="5" applyFont="1" applyFill="1" applyBorder="1" applyAlignment="1" applyProtection="1">
      <alignment shrinkToFit="1"/>
      <protection locked="0"/>
    </xf>
    <xf numFmtId="0" fontId="2" fillId="2" borderId="14" xfId="5" applyFont="1" applyFill="1" applyBorder="1" applyAlignment="1" applyProtection="1">
      <alignment shrinkToFit="1"/>
      <protection locked="0"/>
    </xf>
    <xf numFmtId="0" fontId="2" fillId="2" borderId="13" xfId="5" applyFont="1" applyFill="1" applyBorder="1" applyAlignment="1" applyProtection="1">
      <alignment shrinkToFit="1"/>
      <protection locked="0"/>
    </xf>
    <xf numFmtId="0" fontId="2" fillId="2" borderId="11" xfId="5" applyFont="1" applyFill="1" applyBorder="1" applyAlignment="1" applyProtection="1">
      <alignment shrinkToFit="1"/>
      <protection locked="0"/>
    </xf>
    <xf numFmtId="0" fontId="18" fillId="6" borderId="101" xfId="5" applyFont="1" applyFill="1" applyBorder="1" applyAlignment="1" applyProtection="1">
      <alignment horizontal="left" vertical="center"/>
    </xf>
    <xf numFmtId="0" fontId="18" fillId="6" borderId="99" xfId="5" applyFont="1" applyFill="1" applyBorder="1" applyAlignment="1" applyProtection="1">
      <alignment horizontal="left" vertical="center"/>
    </xf>
    <xf numFmtId="0" fontId="18" fillId="6" borderId="102" xfId="5" applyFont="1" applyFill="1" applyBorder="1" applyAlignment="1" applyProtection="1">
      <alignment horizontal="left" vertical="center"/>
    </xf>
    <xf numFmtId="44" fontId="18" fillId="6" borderId="98" xfId="5" applyNumberFormat="1" applyFont="1" applyFill="1" applyBorder="1" applyAlignment="1" applyProtection="1">
      <alignment horizontal="left" vertical="center"/>
    </xf>
    <xf numFmtId="44" fontId="18" fillId="6" borderId="99" xfId="5" applyNumberFormat="1" applyFont="1" applyFill="1" applyBorder="1" applyAlignment="1" applyProtection="1">
      <alignment horizontal="left" vertical="center"/>
    </xf>
    <xf numFmtId="44" fontId="18" fillId="6" borderId="100" xfId="5" applyNumberFormat="1" applyFont="1" applyFill="1" applyBorder="1" applyAlignment="1" applyProtection="1">
      <alignment horizontal="left" vertical="center"/>
    </xf>
    <xf numFmtId="0" fontId="18" fillId="6" borderId="87" xfId="5" applyFont="1" applyFill="1" applyBorder="1" applyAlignment="1" applyProtection="1">
      <alignment horizontal="center" vertical="center"/>
    </xf>
    <xf numFmtId="0" fontId="18" fillId="6" borderId="9" xfId="5" applyFont="1" applyFill="1" applyBorder="1" applyAlignment="1" applyProtection="1">
      <alignment horizontal="center" vertical="center"/>
    </xf>
    <xf numFmtId="0" fontId="18" fillId="6" borderId="14" xfId="5" applyFont="1" applyFill="1" applyBorder="1" applyAlignment="1" applyProtection="1">
      <alignment horizontal="center" vertical="center"/>
    </xf>
    <xf numFmtId="0" fontId="17" fillId="3" borderId="77" xfId="5" applyFont="1" applyFill="1" applyBorder="1" applyAlignment="1" applyProtection="1">
      <alignment horizontal="center" vertical="center" wrapText="1"/>
    </xf>
    <xf numFmtId="0" fontId="17" fillId="3" borderId="16" xfId="5" applyFont="1" applyFill="1" applyBorder="1" applyAlignment="1" applyProtection="1">
      <alignment horizontal="center" vertical="center" wrapText="1"/>
    </xf>
    <xf numFmtId="0" fontId="17" fillId="3" borderId="78" xfId="5" applyFont="1" applyFill="1" applyBorder="1" applyAlignment="1" applyProtection="1">
      <alignment horizontal="center" vertical="center" wrapText="1"/>
    </xf>
    <xf numFmtId="0" fontId="17" fillId="3" borderId="79" xfId="5" applyFont="1" applyFill="1" applyBorder="1" applyAlignment="1" applyProtection="1">
      <alignment horizontal="center" vertical="center" wrapText="1"/>
    </xf>
    <xf numFmtId="0" fontId="17" fillId="3" borderId="18" xfId="5" applyFont="1" applyFill="1" applyBorder="1" applyAlignment="1" applyProtection="1">
      <alignment horizontal="center" vertical="center" wrapText="1"/>
    </xf>
    <xf numFmtId="0" fontId="17" fillId="3" borderId="80" xfId="5" applyFont="1" applyFill="1" applyBorder="1" applyAlignment="1" applyProtection="1">
      <alignment horizontal="center" vertical="center" wrapText="1"/>
    </xf>
    <xf numFmtId="0" fontId="17" fillId="3" borderId="87" xfId="5" applyFont="1" applyFill="1" applyBorder="1" applyAlignment="1" applyProtection="1">
      <alignment horizontal="center" vertical="center" wrapText="1"/>
    </xf>
    <xf numFmtId="0" fontId="17" fillId="3" borderId="9" xfId="5" applyFont="1" applyFill="1" applyBorder="1" applyAlignment="1" applyProtection="1">
      <alignment horizontal="center" vertical="center" wrapText="1"/>
    </xf>
    <xf numFmtId="0" fontId="17" fillId="3" borderId="11" xfId="5" applyFont="1" applyFill="1" applyBorder="1" applyAlignment="1" applyProtection="1">
      <alignment horizontal="center" vertical="center" wrapText="1"/>
    </xf>
    <xf numFmtId="0" fontId="11" fillId="3" borderId="77" xfId="5" applyFont="1" applyFill="1" applyBorder="1" applyAlignment="1" applyProtection="1">
      <alignment horizontal="center" vertical="center" wrapText="1"/>
    </xf>
    <xf numFmtId="0" fontId="11" fillId="3" borderId="16" xfId="5" applyFont="1" applyFill="1" applyBorder="1" applyAlignment="1" applyProtection="1">
      <alignment horizontal="center" vertical="center" wrapText="1"/>
    </xf>
    <xf numFmtId="0" fontId="11" fillId="3" borderId="52" xfId="5" applyFont="1" applyFill="1" applyBorder="1" applyAlignment="1" applyProtection="1">
      <alignment horizontal="center" vertical="center" wrapText="1"/>
    </xf>
    <xf numFmtId="0" fontId="11" fillId="3" borderId="66" xfId="5" applyFont="1" applyFill="1" applyBorder="1" applyAlignment="1" applyProtection="1">
      <alignment horizontal="center" vertical="center" wrapText="1"/>
    </xf>
    <xf numFmtId="0" fontId="11" fillId="3" borderId="0" xfId="5" applyFont="1" applyFill="1" applyBorder="1" applyAlignment="1" applyProtection="1">
      <alignment horizontal="center" vertical="center" wrapText="1"/>
    </xf>
    <xf numFmtId="0" fontId="11" fillId="3" borderId="53" xfId="5" applyFont="1" applyFill="1" applyBorder="1" applyAlignment="1" applyProtection="1">
      <alignment horizontal="center" vertical="center" wrapText="1"/>
    </xf>
    <xf numFmtId="0" fontId="11" fillId="3" borderId="79" xfId="5" applyFont="1" applyFill="1" applyBorder="1" applyAlignment="1" applyProtection="1">
      <alignment horizontal="center" vertical="center" wrapText="1"/>
    </xf>
    <xf numFmtId="0" fontId="11" fillId="3" borderId="18" xfId="5" applyFont="1" applyFill="1" applyBorder="1" applyAlignment="1" applyProtection="1">
      <alignment horizontal="center" vertical="center" wrapText="1"/>
    </xf>
    <xf numFmtId="0" fontId="11" fillId="3" borderId="40" xfId="5" applyFont="1" applyFill="1" applyBorder="1" applyAlignment="1" applyProtection="1">
      <alignment horizontal="center" vertical="center" wrapText="1"/>
    </xf>
    <xf numFmtId="0" fontId="11" fillId="3" borderId="42" xfId="5" applyFont="1" applyFill="1" applyBorder="1" applyAlignment="1" applyProtection="1">
      <alignment horizontal="center" vertical="center" wrapText="1"/>
    </xf>
    <xf numFmtId="0" fontId="11" fillId="3" borderId="54" xfId="5" applyFont="1" applyFill="1" applyBorder="1" applyAlignment="1" applyProtection="1">
      <alignment horizontal="center" vertical="center" wrapText="1"/>
    </xf>
    <xf numFmtId="0" fontId="11" fillId="3" borderId="29" xfId="5" applyFont="1" applyFill="1" applyBorder="1" applyAlignment="1" applyProtection="1">
      <alignment horizontal="center" vertical="center" wrapText="1"/>
    </xf>
    <xf numFmtId="0" fontId="11" fillId="3" borderId="6" xfId="5" applyFont="1" applyFill="1" applyBorder="1" applyAlignment="1" applyProtection="1">
      <alignment horizontal="center" vertical="center" wrapText="1"/>
    </xf>
    <xf numFmtId="0" fontId="11" fillId="3" borderId="55" xfId="5" applyFont="1" applyFill="1" applyBorder="1" applyAlignment="1" applyProtection="1">
      <alignment horizontal="center" vertical="center" wrapText="1"/>
    </xf>
    <xf numFmtId="0" fontId="11" fillId="3" borderId="78" xfId="5" applyFont="1" applyFill="1" applyBorder="1" applyAlignment="1" applyProtection="1">
      <alignment horizontal="center" vertical="center" wrapText="1"/>
    </xf>
    <xf numFmtId="0" fontId="11" fillId="3" borderId="56" xfId="5" applyFont="1" applyFill="1" applyBorder="1" applyAlignment="1" applyProtection="1">
      <alignment horizontal="center" vertical="center" wrapText="1"/>
    </xf>
    <xf numFmtId="0" fontId="11" fillId="3" borderId="44" xfId="5" applyFont="1" applyFill="1" applyBorder="1" applyAlignment="1" applyProtection="1">
      <alignment horizontal="center" vertical="center" wrapText="1"/>
    </xf>
    <xf numFmtId="0" fontId="11" fillId="3" borderId="57" xfId="5" applyFont="1" applyFill="1" applyBorder="1" applyAlignment="1" applyProtection="1">
      <alignment horizontal="center" vertical="center" wrapText="1"/>
    </xf>
    <xf numFmtId="0" fontId="11" fillId="3" borderId="80" xfId="5" applyFont="1" applyFill="1" applyBorder="1" applyAlignment="1" applyProtection="1">
      <alignment horizontal="center" vertical="center" wrapText="1"/>
    </xf>
    <xf numFmtId="0" fontId="15" fillId="4" borderId="87" xfId="5" applyFont="1" applyFill="1" applyBorder="1" applyAlignment="1" applyProtection="1">
      <alignment horizontal="center" vertical="center" wrapText="1"/>
    </xf>
    <xf numFmtId="0" fontId="15" fillId="4" borderId="9" xfId="5" applyFont="1" applyFill="1" applyBorder="1" applyAlignment="1" applyProtection="1">
      <alignment horizontal="center" vertical="center" wrapText="1"/>
    </xf>
    <xf numFmtId="0" fontId="15" fillId="4" borderId="11" xfId="5" applyFont="1" applyFill="1" applyBorder="1" applyAlignment="1" applyProtection="1">
      <alignment horizontal="center" vertical="center" wrapText="1"/>
    </xf>
    <xf numFmtId="44" fontId="18" fillId="6" borderId="13" xfId="5" applyNumberFormat="1" applyFont="1" applyFill="1" applyBorder="1" applyAlignment="1" applyProtection="1">
      <alignment horizontal="left" vertical="center"/>
    </xf>
    <xf numFmtId="44" fontId="18" fillId="6" borderId="9" xfId="5" applyNumberFormat="1" applyFont="1" applyFill="1" applyBorder="1" applyAlignment="1" applyProtection="1">
      <alignment horizontal="left" vertical="center"/>
    </xf>
    <xf numFmtId="44" fontId="18" fillId="6" borderId="11" xfId="5" applyNumberFormat="1" applyFont="1" applyFill="1" applyBorder="1" applyAlignment="1" applyProtection="1">
      <alignment horizontal="left" vertical="center"/>
    </xf>
    <xf numFmtId="0" fontId="2" fillId="0" borderId="16" xfId="5" applyBorder="1" applyProtection="1"/>
    <xf numFmtId="0" fontId="2" fillId="0" borderId="78" xfId="5" applyBorder="1" applyProtection="1"/>
    <xf numFmtId="0" fontId="2" fillId="0" borderId="56" xfId="5" applyBorder="1" applyProtection="1"/>
    <xf numFmtId="0" fontId="2" fillId="0" borderId="44" xfId="5" applyBorder="1" applyProtection="1"/>
    <xf numFmtId="0" fontId="2" fillId="0" borderId="57" xfId="5" applyBorder="1" applyProtection="1"/>
    <xf numFmtId="0" fontId="2" fillId="0" borderId="18" xfId="5" applyBorder="1" applyProtection="1"/>
    <xf numFmtId="0" fontId="2" fillId="0" borderId="80" xfId="5" applyBorder="1" applyProtection="1"/>
    <xf numFmtId="0" fontId="18" fillId="6" borderId="6" xfId="5" applyFont="1" applyFill="1" applyBorder="1" applyAlignment="1" applyProtection="1">
      <alignment horizontal="left" vertical="center"/>
    </xf>
    <xf numFmtId="0" fontId="17" fillId="6" borderId="37" xfId="5" applyFont="1" applyFill="1" applyBorder="1" applyAlignment="1" applyProtection="1">
      <alignment horizontal="center" vertical="center" wrapText="1"/>
    </xf>
    <xf numFmtId="0" fontId="17" fillId="6" borderId="6" xfId="5" applyFont="1" applyFill="1" applyBorder="1" applyAlignment="1" applyProtection="1">
      <alignment horizontal="center" vertical="center" wrapText="1"/>
    </xf>
    <xf numFmtId="0" fontId="17" fillId="6" borderId="74" xfId="5" applyFont="1" applyFill="1" applyBorder="1" applyAlignment="1" applyProtection="1">
      <alignment horizontal="center" vertical="center" wrapText="1"/>
    </xf>
    <xf numFmtId="0" fontId="11" fillId="6" borderId="77" xfId="5" applyFont="1" applyFill="1" applyBorder="1" applyAlignment="1" applyProtection="1">
      <alignment horizontal="center" vertical="center" wrapText="1"/>
    </xf>
    <xf numFmtId="0" fontId="11" fillId="6" borderId="52" xfId="5" applyFont="1" applyFill="1" applyBorder="1" applyAlignment="1" applyProtection="1">
      <alignment horizontal="center" vertical="center" wrapText="1"/>
    </xf>
    <xf numFmtId="0" fontId="11" fillId="6" borderId="66" xfId="5" applyFont="1" applyFill="1" applyBorder="1" applyAlignment="1" applyProtection="1">
      <alignment horizontal="center" vertical="center" wrapText="1"/>
    </xf>
    <xf numFmtId="0" fontId="11" fillId="6" borderId="53" xfId="5" applyFont="1" applyFill="1" applyBorder="1" applyAlignment="1" applyProtection="1">
      <alignment horizontal="center" vertical="center" wrapText="1"/>
    </xf>
    <xf numFmtId="0" fontId="11" fillId="6" borderId="79" xfId="5" applyFont="1" applyFill="1" applyBorder="1" applyAlignment="1" applyProtection="1">
      <alignment horizontal="center" vertical="center" wrapText="1"/>
    </xf>
    <xf numFmtId="0" fontId="11" fillId="6" borderId="40"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xf>
    <xf numFmtId="0" fontId="11" fillId="6" borderId="54" xfId="5" applyFont="1" applyFill="1" applyBorder="1" applyAlignment="1" applyProtection="1">
      <alignment horizontal="center" vertical="center" wrapText="1"/>
    </xf>
    <xf numFmtId="0" fontId="11" fillId="6" borderId="29" xfId="5" applyFont="1" applyFill="1" applyBorder="1" applyAlignment="1" applyProtection="1">
      <alignment horizontal="center" vertical="center" wrapText="1"/>
    </xf>
    <xf numFmtId="0" fontId="11" fillId="6" borderId="42" xfId="5" applyFont="1" applyFill="1" applyBorder="1" applyAlignment="1" applyProtection="1">
      <alignment horizontal="center" vertical="center" wrapText="1" shrinkToFit="1"/>
    </xf>
    <xf numFmtId="0" fontId="11" fillId="6" borderId="54" xfId="5" applyFont="1" applyFill="1" applyBorder="1" applyAlignment="1" applyProtection="1">
      <alignment horizontal="center" vertical="center" wrapText="1" shrinkToFit="1"/>
    </xf>
    <xf numFmtId="0" fontId="11" fillId="6" borderId="29" xfId="5" applyFont="1" applyFill="1" applyBorder="1" applyAlignment="1" applyProtection="1">
      <alignment horizontal="center" vertical="center" wrapText="1" shrinkToFit="1"/>
    </xf>
    <xf numFmtId="0" fontId="11" fillId="6" borderId="6" xfId="5" applyFont="1" applyFill="1" applyBorder="1" applyAlignment="1" applyProtection="1">
      <alignment horizontal="center" vertical="center" wrapText="1"/>
    </xf>
    <xf numFmtId="0" fontId="11" fillId="6" borderId="55" xfId="5" applyFont="1" applyFill="1" applyBorder="1" applyAlignment="1" applyProtection="1">
      <alignment horizontal="center" vertical="center" wrapText="1"/>
    </xf>
    <xf numFmtId="0" fontId="11" fillId="6" borderId="16" xfId="5" applyFont="1" applyFill="1" applyBorder="1" applyAlignment="1" applyProtection="1">
      <alignment horizontal="center" vertical="center" wrapText="1"/>
    </xf>
    <xf numFmtId="0" fontId="11" fillId="6" borderId="78" xfId="5" applyFont="1" applyFill="1" applyBorder="1" applyAlignment="1" applyProtection="1">
      <alignment horizontal="center" vertical="center" wrapText="1"/>
    </xf>
    <xf numFmtId="0" fontId="11" fillId="6" borderId="56" xfId="5" applyFont="1" applyFill="1" applyBorder="1" applyAlignment="1" applyProtection="1">
      <alignment horizontal="center" vertical="center" wrapText="1"/>
    </xf>
    <xf numFmtId="0" fontId="11" fillId="6" borderId="0" xfId="5" applyFont="1" applyFill="1" applyBorder="1" applyAlignment="1" applyProtection="1">
      <alignment horizontal="center" vertical="center" wrapText="1"/>
    </xf>
    <xf numFmtId="0" fontId="11" fillId="6" borderId="44" xfId="5" applyFont="1" applyFill="1" applyBorder="1" applyAlignment="1" applyProtection="1">
      <alignment horizontal="center" vertical="center" wrapText="1"/>
    </xf>
    <xf numFmtId="0" fontId="11" fillId="6" borderId="57" xfId="5" applyFont="1" applyFill="1" applyBorder="1" applyAlignment="1" applyProtection="1">
      <alignment horizontal="center" vertical="center" wrapText="1"/>
    </xf>
    <xf numFmtId="0" fontId="11" fillId="6" borderId="18" xfId="5" applyFont="1" applyFill="1" applyBorder="1" applyAlignment="1" applyProtection="1">
      <alignment horizontal="center" vertical="center" wrapText="1"/>
    </xf>
    <xf numFmtId="0" fontId="11" fillId="6" borderId="80" xfId="5" applyFont="1" applyFill="1" applyBorder="1" applyAlignment="1" applyProtection="1">
      <alignment horizontal="center" vertical="center" wrapText="1"/>
    </xf>
    <xf numFmtId="0" fontId="6" fillId="11" borderId="64" xfId="5" applyFont="1" applyFill="1" applyBorder="1" applyAlignment="1" applyProtection="1">
      <alignment horizontal="center" vertical="center" wrapText="1" shrinkToFit="1"/>
    </xf>
    <xf numFmtId="0" fontId="6" fillId="11" borderId="72" xfId="5" applyFont="1" applyFill="1" applyBorder="1" applyAlignment="1" applyProtection="1">
      <alignment horizontal="center" vertical="center" wrapText="1" shrinkToFit="1"/>
    </xf>
    <xf numFmtId="0" fontId="6" fillId="11" borderId="65" xfId="5" applyFont="1" applyFill="1" applyBorder="1" applyAlignment="1" applyProtection="1">
      <alignment horizontal="center" vertical="center" wrapText="1" shrinkToFit="1"/>
    </xf>
    <xf numFmtId="0" fontId="6" fillId="11" borderId="66" xfId="5" applyFont="1" applyFill="1" applyBorder="1" applyAlignment="1" applyProtection="1">
      <alignment horizontal="center" vertical="center" wrapText="1" shrinkToFit="1"/>
    </xf>
    <xf numFmtId="0" fontId="6" fillId="11" borderId="0" xfId="5" applyFont="1" applyFill="1" applyBorder="1" applyAlignment="1" applyProtection="1">
      <alignment horizontal="center" vertical="center" wrapText="1" shrinkToFit="1"/>
    </xf>
    <xf numFmtId="0" fontId="6" fillId="11" borderId="44" xfId="5" applyFont="1" applyFill="1" applyBorder="1" applyAlignment="1" applyProtection="1">
      <alignment horizontal="center" vertical="center" wrapText="1" shrinkToFit="1"/>
    </xf>
    <xf numFmtId="0" fontId="2" fillId="5" borderId="77" xfId="5" applyFont="1" applyFill="1" applyBorder="1" applyAlignment="1" applyProtection="1">
      <alignment horizontal="center" vertical="center" wrapText="1" shrinkToFit="1"/>
    </xf>
    <xf numFmtId="0" fontId="2" fillId="5" borderId="16" xfId="5" applyFont="1" applyFill="1" applyBorder="1" applyAlignment="1" applyProtection="1">
      <alignment horizontal="center" vertical="center" wrapText="1" shrinkToFit="1"/>
    </xf>
    <xf numFmtId="0" fontId="2" fillId="5" borderId="78" xfId="5" applyFont="1" applyFill="1" applyBorder="1" applyAlignment="1" applyProtection="1">
      <alignment horizontal="center" vertical="center" wrapText="1" shrinkToFit="1"/>
    </xf>
    <xf numFmtId="0" fontId="2" fillId="5" borderId="79" xfId="5" applyFont="1" applyFill="1" applyBorder="1" applyAlignment="1" applyProtection="1">
      <alignment horizontal="center" vertical="center" wrapText="1" shrinkToFit="1"/>
    </xf>
    <xf numFmtId="0" fontId="2" fillId="5" borderId="18" xfId="5" applyFont="1" applyFill="1" applyBorder="1" applyAlignment="1" applyProtection="1">
      <alignment horizontal="center" vertical="center" wrapText="1" shrinkToFit="1"/>
    </xf>
    <xf numFmtId="0" fontId="2" fillId="5" borderId="80" xfId="5" applyFont="1" applyFill="1" applyBorder="1" applyAlignment="1" applyProtection="1">
      <alignment horizontal="center" vertical="center" wrapText="1" shrinkToFit="1"/>
    </xf>
    <xf numFmtId="0" fontId="18" fillId="6" borderId="87" xfId="5" applyFont="1" applyFill="1" applyBorder="1" applyAlignment="1" applyProtection="1">
      <alignment horizontal="left" vertical="center"/>
    </xf>
    <xf numFmtId="0" fontId="18" fillId="6" borderId="9" xfId="5" applyFont="1" applyFill="1" applyBorder="1" applyAlignment="1" applyProtection="1">
      <alignment horizontal="left" vertical="center"/>
    </xf>
    <xf numFmtId="0" fontId="18" fillId="6" borderId="14" xfId="5" applyFont="1" applyFill="1" applyBorder="1" applyAlignment="1" applyProtection="1">
      <alignment horizontal="left" vertical="center"/>
    </xf>
    <xf numFmtId="0" fontId="15" fillId="4" borderId="77" xfId="5" applyFont="1" applyFill="1" applyBorder="1" applyAlignment="1" applyProtection="1">
      <alignment horizontal="center" vertical="center" wrapText="1"/>
    </xf>
    <xf numFmtId="0" fontId="15" fillId="4" borderId="16" xfId="5" applyFont="1" applyFill="1" applyBorder="1" applyAlignment="1" applyProtection="1">
      <alignment horizontal="center" vertical="center" wrapText="1"/>
    </xf>
    <xf numFmtId="0" fontId="15" fillId="4" borderId="78" xfId="5" applyFont="1" applyFill="1" applyBorder="1" applyAlignment="1" applyProtection="1">
      <alignment horizontal="center" vertical="center" wrapText="1"/>
    </xf>
    <xf numFmtId="0" fontId="18" fillId="6" borderId="89" xfId="5" applyFont="1" applyFill="1" applyBorder="1" applyAlignment="1" applyProtection="1">
      <alignment horizontal="left" vertical="center"/>
    </xf>
    <xf numFmtId="0" fontId="18" fillId="6" borderId="49" xfId="5" applyFont="1" applyFill="1" applyBorder="1" applyAlignment="1" applyProtection="1">
      <alignment horizontal="left" vertical="center"/>
    </xf>
    <xf numFmtId="0" fontId="18" fillId="6" borderId="41" xfId="5" applyFont="1" applyFill="1" applyBorder="1" applyAlignment="1" applyProtection="1">
      <alignment horizontal="left" vertical="center"/>
    </xf>
    <xf numFmtId="44" fontId="18" fillId="6" borderId="50" xfId="5" applyNumberFormat="1" applyFont="1" applyFill="1" applyBorder="1" applyAlignment="1" applyProtection="1">
      <alignment horizontal="left" vertical="center"/>
    </xf>
    <xf numFmtId="44" fontId="18" fillId="6" borderId="49" xfId="5" applyNumberFormat="1" applyFont="1" applyFill="1" applyBorder="1" applyAlignment="1" applyProtection="1">
      <alignment horizontal="left" vertical="center"/>
    </xf>
    <xf numFmtId="44" fontId="18" fillId="6" borderId="88" xfId="5" applyNumberFormat="1" applyFont="1" applyFill="1" applyBorder="1" applyAlignment="1" applyProtection="1">
      <alignment horizontal="left" vertical="center"/>
    </xf>
    <xf numFmtId="0" fontId="11" fillId="5" borderId="64" xfId="5" applyFont="1" applyFill="1" applyBorder="1" applyAlignment="1" applyProtection="1">
      <alignment horizontal="center" vertical="center" wrapText="1"/>
    </xf>
    <xf numFmtId="0" fontId="11" fillId="5" borderId="72" xfId="5" applyFont="1" applyFill="1" applyBorder="1" applyAlignment="1" applyProtection="1">
      <alignment horizontal="center" vertical="center" wrapText="1"/>
    </xf>
    <xf numFmtId="0" fontId="11" fillId="5" borderId="65" xfId="5" applyFont="1" applyFill="1" applyBorder="1" applyAlignment="1" applyProtection="1">
      <alignment horizontal="center" vertical="center" wrapText="1"/>
    </xf>
    <xf numFmtId="0" fontId="11" fillId="5" borderId="66" xfId="5" applyFont="1" applyFill="1" applyBorder="1" applyAlignment="1" applyProtection="1">
      <alignment horizontal="center" vertical="center" wrapText="1"/>
    </xf>
    <xf numFmtId="0" fontId="11" fillId="5" borderId="0" xfId="5" applyFont="1" applyFill="1" applyBorder="1" applyAlignment="1" applyProtection="1">
      <alignment horizontal="center" vertical="center" wrapText="1"/>
    </xf>
    <xf numFmtId="0" fontId="11" fillId="5" borderId="44" xfId="5" applyFont="1" applyFill="1" applyBorder="1" applyAlignment="1" applyProtection="1">
      <alignment horizontal="center" vertical="center" wrapText="1"/>
    </xf>
    <xf numFmtId="0" fontId="11" fillId="5" borderId="69" xfId="5" applyFont="1" applyFill="1" applyBorder="1" applyAlignment="1" applyProtection="1">
      <alignment horizontal="center" vertical="center" wrapText="1"/>
    </xf>
    <xf numFmtId="0" fontId="11" fillId="5" borderId="70" xfId="5" applyFont="1" applyFill="1" applyBorder="1" applyAlignment="1" applyProtection="1">
      <alignment horizontal="center" vertical="center" wrapText="1"/>
    </xf>
    <xf numFmtId="0" fontId="11" fillId="5" borderId="90" xfId="5" applyFont="1" applyFill="1" applyBorder="1" applyAlignment="1" applyProtection="1">
      <alignment horizontal="center" vertical="center" wrapText="1"/>
    </xf>
    <xf numFmtId="44" fontId="2" fillId="8" borderId="64" xfId="1" applyFont="1" applyFill="1" applyBorder="1" applyAlignment="1" applyProtection="1">
      <alignment horizontal="center"/>
    </xf>
    <xf numFmtId="44" fontId="2" fillId="8" borderId="72" xfId="1" applyFont="1" applyFill="1" applyBorder="1" applyAlignment="1" applyProtection="1">
      <alignment horizontal="center"/>
    </xf>
    <xf numFmtId="44" fontId="2" fillId="8" borderId="65" xfId="1" applyFont="1" applyFill="1" applyBorder="1" applyAlignment="1" applyProtection="1">
      <alignment horizontal="center"/>
    </xf>
    <xf numFmtId="44" fontId="2" fillId="8" borderId="66" xfId="1" applyFont="1" applyFill="1" applyBorder="1" applyAlignment="1" applyProtection="1">
      <alignment horizontal="center"/>
    </xf>
    <xf numFmtId="44" fontId="2" fillId="8" borderId="0" xfId="1" applyFont="1" applyFill="1" applyBorder="1" applyAlignment="1" applyProtection="1">
      <alignment horizontal="center"/>
    </xf>
    <xf numFmtId="44" fontId="2" fillId="8" borderId="44" xfId="1" applyFont="1" applyFill="1" applyBorder="1" applyAlignment="1" applyProtection="1">
      <alignment horizontal="center"/>
    </xf>
    <xf numFmtId="44" fontId="2" fillId="8" borderId="69" xfId="1" applyFont="1" applyFill="1" applyBorder="1" applyAlignment="1" applyProtection="1">
      <alignment horizontal="center"/>
    </xf>
    <xf numFmtId="44" fontId="2" fillId="8" borderId="70" xfId="1" applyFont="1" applyFill="1" applyBorder="1" applyAlignment="1" applyProtection="1">
      <alignment horizontal="center"/>
    </xf>
    <xf numFmtId="44" fontId="2" fillId="8" borderId="90" xfId="1" applyFont="1" applyFill="1" applyBorder="1" applyAlignment="1" applyProtection="1">
      <alignment horizontal="center"/>
    </xf>
    <xf numFmtId="44" fontId="2" fillId="2" borderId="58" xfId="1" applyFont="1" applyFill="1" applyBorder="1" applyAlignment="1" applyProtection="1">
      <alignment horizontal="center"/>
      <protection locked="0"/>
    </xf>
    <xf numFmtId="44" fontId="2" fillId="2" borderId="59" xfId="1" applyFont="1" applyFill="1" applyBorder="1" applyAlignment="1" applyProtection="1">
      <alignment horizontal="center"/>
      <protection locked="0"/>
    </xf>
    <xf numFmtId="44" fontId="2" fillId="2" borderId="60" xfId="1" applyFont="1" applyFill="1" applyBorder="1" applyAlignment="1" applyProtection="1">
      <alignment horizontal="center"/>
      <protection locked="0"/>
    </xf>
    <xf numFmtId="0" fontId="11" fillId="6" borderId="61" xfId="5" applyFont="1" applyFill="1" applyBorder="1" applyAlignment="1" applyProtection="1">
      <alignment horizontal="center" vertical="center" textRotation="90"/>
    </xf>
    <xf numFmtId="0" fontId="11" fillId="6" borderId="62" xfId="5" applyFont="1" applyFill="1" applyBorder="1" applyAlignment="1" applyProtection="1">
      <alignment horizontal="center" vertical="center" textRotation="90"/>
    </xf>
    <xf numFmtId="0" fontId="11" fillId="7" borderId="61" xfId="5" applyFont="1" applyFill="1" applyBorder="1" applyAlignment="1" applyProtection="1">
      <alignment horizontal="center" vertical="center" wrapText="1"/>
    </xf>
    <xf numFmtId="0" fontId="11" fillId="7" borderId="62" xfId="5" applyFont="1" applyFill="1" applyBorder="1" applyAlignment="1" applyProtection="1">
      <alignment horizontal="center" vertical="center" wrapText="1"/>
    </xf>
    <xf numFmtId="44" fontId="2" fillId="7" borderId="61" xfId="1" applyFont="1" applyFill="1" applyBorder="1" applyAlignment="1" applyProtection="1">
      <alignment horizontal="center"/>
    </xf>
    <xf numFmtId="44" fontId="2" fillId="7" borderId="62" xfId="1" applyFont="1" applyFill="1" applyBorder="1" applyAlignment="1" applyProtection="1">
      <alignment horizontal="center"/>
    </xf>
    <xf numFmtId="44" fontId="2" fillId="7" borderId="63" xfId="1" applyFont="1" applyFill="1" applyBorder="1" applyAlignment="1" applyProtection="1">
      <alignment horizontal="center"/>
    </xf>
    <xf numFmtId="44" fontId="2" fillId="5" borderId="61" xfId="1" applyFont="1" applyFill="1" applyBorder="1" applyAlignment="1" applyProtection="1">
      <alignment horizontal="center"/>
      <protection locked="0"/>
    </xf>
    <xf numFmtId="44" fontId="2" fillId="5" borderId="62" xfId="1" applyFont="1" applyFill="1" applyBorder="1" applyAlignment="1" applyProtection="1">
      <alignment horizontal="center"/>
      <protection locked="0"/>
    </xf>
    <xf numFmtId="44" fontId="2" fillId="5" borderId="63" xfId="1" applyFont="1" applyFill="1" applyBorder="1" applyAlignment="1" applyProtection="1">
      <alignment horizontal="center"/>
      <protection locked="0"/>
    </xf>
    <xf numFmtId="44" fontId="2" fillId="6" borderId="61" xfId="1" applyFont="1" applyFill="1" applyBorder="1" applyAlignment="1" applyProtection="1">
      <alignment horizontal="center"/>
    </xf>
    <xf numFmtId="44" fontId="2" fillId="6" borderId="62" xfId="1" applyFont="1" applyFill="1" applyBorder="1" applyAlignment="1" applyProtection="1">
      <alignment horizontal="center"/>
    </xf>
    <xf numFmtId="44" fontId="2" fillId="6" borderId="63" xfId="1" applyFont="1" applyFill="1" applyBorder="1" applyAlignment="1" applyProtection="1">
      <alignment horizontal="center"/>
    </xf>
    <xf numFmtId="44" fontId="2" fillId="11" borderId="61" xfId="1" applyFont="1" applyFill="1" applyBorder="1" applyAlignment="1" applyProtection="1">
      <alignment horizontal="center"/>
    </xf>
    <xf numFmtId="44" fontId="2" fillId="11" borderId="62" xfId="1" applyFont="1" applyFill="1" applyBorder="1" applyAlignment="1" applyProtection="1">
      <alignment horizontal="center"/>
    </xf>
    <xf numFmtId="44" fontId="2" fillId="11" borderId="63" xfId="1" applyFont="1" applyFill="1" applyBorder="1" applyAlignment="1" applyProtection="1">
      <alignment horizontal="center"/>
    </xf>
    <xf numFmtId="0" fontId="11" fillId="6" borderId="64" xfId="5" applyFont="1" applyFill="1" applyBorder="1" applyAlignment="1" applyProtection="1">
      <alignment horizontal="center" vertical="center"/>
    </xf>
    <xf numFmtId="0" fontId="11" fillId="6" borderId="72" xfId="5" applyFont="1" applyFill="1" applyBorder="1" applyAlignment="1" applyProtection="1">
      <alignment horizontal="center" vertical="center"/>
    </xf>
    <xf numFmtId="0" fontId="11" fillId="6" borderId="65" xfId="5" applyFont="1" applyFill="1" applyBorder="1" applyAlignment="1" applyProtection="1">
      <alignment horizontal="center" vertical="center"/>
    </xf>
    <xf numFmtId="0" fontId="11" fillId="6" borderId="66" xfId="5" applyFont="1" applyFill="1" applyBorder="1" applyAlignment="1" applyProtection="1">
      <alignment horizontal="center" vertical="center"/>
    </xf>
    <xf numFmtId="0" fontId="11" fillId="6" borderId="0" xfId="5" applyFont="1" applyFill="1" applyBorder="1" applyAlignment="1" applyProtection="1">
      <alignment horizontal="center" vertical="center"/>
    </xf>
    <xf numFmtId="0" fontId="11" fillId="6" borderId="44" xfId="5" applyFont="1" applyFill="1" applyBorder="1" applyAlignment="1" applyProtection="1">
      <alignment horizontal="center" vertical="center"/>
    </xf>
    <xf numFmtId="0" fontId="11" fillId="6" borderId="69" xfId="5" applyFont="1" applyFill="1" applyBorder="1" applyAlignment="1" applyProtection="1">
      <alignment horizontal="center" vertical="center"/>
    </xf>
    <xf numFmtId="0" fontId="11" fillId="6" borderId="70" xfId="5" applyFont="1" applyFill="1" applyBorder="1" applyAlignment="1" applyProtection="1">
      <alignment horizontal="center" vertical="center"/>
    </xf>
    <xf numFmtId="0" fontId="11" fillId="6" borderId="90" xfId="5" applyFont="1" applyFill="1" applyBorder="1" applyAlignment="1" applyProtection="1">
      <alignment horizontal="center" vertical="center"/>
    </xf>
    <xf numFmtId="0" fontId="11" fillId="6" borderId="65" xfId="5" applyFont="1" applyFill="1" applyBorder="1" applyAlignment="1" applyProtection="1">
      <alignment horizontal="center" vertical="center" wrapText="1"/>
    </xf>
    <xf numFmtId="0" fontId="11" fillId="6" borderId="90" xfId="5" applyFont="1" applyFill="1" applyBorder="1" applyAlignment="1" applyProtection="1">
      <alignment horizontal="center" vertical="center" wrapText="1"/>
    </xf>
    <xf numFmtId="0" fontId="11" fillId="6" borderId="64" xfId="5" applyFont="1" applyFill="1" applyBorder="1" applyAlignment="1" applyProtection="1">
      <alignment horizontal="center" vertical="center" wrapText="1"/>
    </xf>
    <xf numFmtId="0" fontId="11" fillId="6" borderId="72" xfId="5" applyFont="1" applyFill="1" applyBorder="1" applyAlignment="1" applyProtection="1">
      <alignment horizontal="center" vertical="center" wrapText="1"/>
    </xf>
    <xf numFmtId="0" fontId="11" fillId="6" borderId="69" xfId="5" applyFont="1" applyFill="1" applyBorder="1" applyAlignment="1" applyProtection="1">
      <alignment horizontal="center" vertical="center" wrapText="1"/>
    </xf>
    <xf numFmtId="0" fontId="11" fillId="6" borderId="70" xfId="5" applyFont="1" applyFill="1" applyBorder="1" applyAlignment="1" applyProtection="1">
      <alignment horizontal="center" vertical="center" wrapText="1"/>
    </xf>
    <xf numFmtId="0" fontId="11" fillId="11" borderId="64" xfId="5" applyFont="1" applyFill="1" applyBorder="1" applyAlignment="1" applyProtection="1">
      <alignment horizontal="center" vertical="center" wrapText="1"/>
    </xf>
    <xf numFmtId="0" fontId="11" fillId="11" borderId="72" xfId="5" applyFont="1" applyFill="1" applyBorder="1" applyAlignment="1" applyProtection="1">
      <alignment horizontal="center" vertical="center"/>
    </xf>
    <xf numFmtId="0" fontId="11" fillId="11" borderId="66" xfId="5" applyFont="1" applyFill="1" applyBorder="1" applyAlignment="1" applyProtection="1">
      <alignment horizontal="center" vertical="center"/>
    </xf>
    <xf numFmtId="0" fontId="11" fillId="11" borderId="0" xfId="5" applyFont="1" applyFill="1" applyBorder="1" applyAlignment="1" applyProtection="1">
      <alignment horizontal="center" vertical="center"/>
    </xf>
    <xf numFmtId="0" fontId="11" fillId="11" borderId="69" xfId="5" applyFont="1" applyFill="1" applyBorder="1" applyAlignment="1" applyProtection="1">
      <alignment horizontal="center" vertical="center"/>
    </xf>
    <xf numFmtId="0" fontId="11" fillId="7" borderId="64" xfId="5" applyFont="1" applyFill="1" applyBorder="1" applyAlignment="1" applyProtection="1">
      <alignment horizontal="center" vertical="center" wrapText="1"/>
    </xf>
    <xf numFmtId="0" fontId="11" fillId="7" borderId="65" xfId="5" applyFont="1" applyFill="1" applyBorder="1" applyAlignment="1" applyProtection="1">
      <alignment horizontal="center" vertical="center" wrapText="1"/>
    </xf>
    <xf numFmtId="0" fontId="11" fillId="7" borderId="66" xfId="5" applyFont="1" applyFill="1" applyBorder="1" applyAlignment="1" applyProtection="1">
      <alignment horizontal="center" vertical="center" wrapText="1"/>
    </xf>
    <xf numFmtId="0" fontId="11" fillId="7" borderId="44" xfId="5" applyFont="1" applyFill="1" applyBorder="1" applyAlignment="1" applyProtection="1">
      <alignment horizontal="center" vertical="center" wrapText="1"/>
    </xf>
    <xf numFmtId="0" fontId="2" fillId="2" borderId="24" xfId="5" applyFont="1" applyFill="1" applyBorder="1" applyAlignment="1" applyProtection="1">
      <alignment shrinkToFit="1"/>
      <protection locked="0"/>
    </xf>
    <xf numFmtId="0" fontId="2" fillId="2" borderId="15" xfId="5" applyFont="1" applyFill="1" applyBorder="1" applyAlignment="1" applyProtection="1">
      <alignment shrinkToFit="1"/>
      <protection locked="0"/>
    </xf>
    <xf numFmtId="0" fontId="18" fillId="6" borderId="48" xfId="5" applyFont="1" applyFill="1" applyBorder="1" applyAlignment="1" applyProtection="1">
      <alignment horizontal="left" vertical="center"/>
    </xf>
    <xf numFmtId="44" fontId="18" fillId="6" borderId="51" xfId="5" applyNumberFormat="1" applyFont="1" applyFill="1" applyBorder="1" applyAlignment="1" applyProtection="1">
      <alignment horizontal="left" vertical="center"/>
    </xf>
    <xf numFmtId="0" fontId="15" fillId="4" borderId="24" xfId="5" applyFont="1" applyFill="1" applyBorder="1" applyAlignment="1" applyProtection="1">
      <alignment horizontal="center" vertical="center" wrapText="1"/>
    </xf>
    <xf numFmtId="0" fontId="15" fillId="4" borderId="15" xfId="5" applyFont="1" applyFill="1" applyBorder="1" applyAlignment="1" applyProtection="1">
      <alignment horizontal="center" vertical="center" wrapText="1"/>
    </xf>
    <xf numFmtId="0" fontId="17" fillId="3" borderId="24" xfId="5" applyFont="1" applyFill="1" applyBorder="1" applyAlignment="1" applyProtection="1">
      <alignment horizontal="center" vertical="center" wrapText="1"/>
    </xf>
    <xf numFmtId="0" fontId="17" fillId="3" borderId="15" xfId="5" applyFont="1" applyFill="1" applyBorder="1" applyAlignment="1" applyProtection="1">
      <alignment horizontal="center" vertical="center" wrapText="1"/>
    </xf>
    <xf numFmtId="0" fontId="11" fillId="3" borderId="20" xfId="5" applyFont="1" applyFill="1" applyBorder="1" applyAlignment="1" applyProtection="1">
      <alignment horizontal="center" vertical="center" wrapText="1"/>
    </xf>
    <xf numFmtId="0" fontId="11" fillId="3" borderId="1" xfId="5" applyFont="1" applyFill="1" applyBorder="1" applyAlignment="1" applyProtection="1">
      <alignment horizontal="center" vertical="center" wrapText="1"/>
    </xf>
    <xf numFmtId="0" fontId="11" fillId="3" borderId="21" xfId="5" applyFont="1" applyFill="1" applyBorder="1" applyAlignment="1" applyProtection="1">
      <alignment horizontal="center" vertical="center" wrapText="1"/>
    </xf>
    <xf numFmtId="0" fontId="11" fillId="3" borderId="19" xfId="5" applyFont="1" applyFill="1" applyBorder="1" applyAlignment="1" applyProtection="1">
      <alignment horizontal="center" vertical="center" wrapText="1"/>
    </xf>
    <xf numFmtId="0" fontId="11" fillId="3" borderId="2" xfId="5" applyFont="1" applyFill="1" applyBorder="1" applyAlignment="1" applyProtection="1">
      <alignment horizontal="center" vertical="center" wrapText="1"/>
    </xf>
    <xf numFmtId="0" fontId="11" fillId="3" borderId="22" xfId="5" applyFont="1" applyFill="1" applyBorder="1" applyAlignment="1" applyProtection="1">
      <alignment horizontal="center" vertical="center" wrapText="1"/>
    </xf>
    <xf numFmtId="0" fontId="6" fillId="13" borderId="26" xfId="5" applyFont="1" applyFill="1" applyBorder="1" applyAlignment="1" applyProtection="1">
      <alignment horizontal="center" vertical="center" wrapText="1" shrinkToFit="1"/>
    </xf>
    <xf numFmtId="0" fontId="6" fillId="13" borderId="27" xfId="5" applyFont="1" applyFill="1" applyBorder="1" applyAlignment="1" applyProtection="1">
      <alignment horizontal="center" vertical="center" wrapText="1" shrinkToFit="1"/>
    </xf>
    <xf numFmtId="0" fontId="6" fillId="13" borderId="23" xfId="5" applyFont="1" applyFill="1" applyBorder="1" applyAlignment="1" applyProtection="1">
      <alignment horizontal="center" vertical="center" wrapText="1" shrinkToFit="1"/>
    </xf>
    <xf numFmtId="0" fontId="6" fillId="13" borderId="1" xfId="5" applyFont="1" applyFill="1" applyBorder="1" applyAlignment="1" applyProtection="1">
      <alignment horizontal="center" vertical="center" wrapText="1" shrinkToFit="1"/>
    </xf>
    <xf numFmtId="0" fontId="6" fillId="13" borderId="0" xfId="5" applyFont="1" applyFill="1" applyBorder="1" applyAlignment="1" applyProtection="1">
      <alignment horizontal="center" vertical="center" wrapText="1" shrinkToFit="1"/>
    </xf>
    <xf numFmtId="0" fontId="6" fillId="13" borderId="2" xfId="5" applyFont="1" applyFill="1" applyBorder="1" applyAlignment="1" applyProtection="1">
      <alignment horizontal="center" vertical="center" wrapText="1" shrinkToFit="1"/>
    </xf>
    <xf numFmtId="0" fontId="2" fillId="5" borderId="20" xfId="5" applyFont="1" applyFill="1" applyBorder="1" applyAlignment="1" applyProtection="1">
      <alignment horizontal="center" vertical="center" wrapText="1" shrinkToFit="1"/>
    </xf>
    <xf numFmtId="0" fontId="2" fillId="5" borderId="19" xfId="5" applyFont="1" applyFill="1" applyBorder="1" applyAlignment="1" applyProtection="1">
      <alignment horizontal="center" vertical="center" wrapText="1" shrinkToFit="1"/>
    </xf>
    <xf numFmtId="0" fontId="2" fillId="5" borderId="21" xfId="5" applyFont="1" applyFill="1" applyBorder="1" applyAlignment="1" applyProtection="1">
      <alignment horizontal="center" vertical="center" wrapText="1" shrinkToFit="1"/>
    </xf>
    <xf numFmtId="0" fontId="2" fillId="5" borderId="22" xfId="5" applyFont="1" applyFill="1" applyBorder="1" applyAlignment="1" applyProtection="1">
      <alignment horizontal="center" vertical="center" wrapText="1" shrinkToFit="1"/>
    </xf>
    <xf numFmtId="0" fontId="17" fillId="6" borderId="12" xfId="5" applyFont="1" applyFill="1" applyBorder="1" applyAlignment="1" applyProtection="1">
      <alignment horizontal="center" vertical="center" wrapText="1"/>
    </xf>
    <xf numFmtId="0" fontId="17" fillId="6" borderId="25" xfId="5" applyFont="1" applyFill="1" applyBorder="1" applyAlignment="1" applyProtection="1">
      <alignment horizontal="center" vertical="center" wrapText="1"/>
    </xf>
    <xf numFmtId="0" fontId="11" fillId="6" borderId="20" xfId="5" applyFont="1" applyFill="1" applyBorder="1" applyAlignment="1" applyProtection="1">
      <alignment horizontal="center" vertical="center" wrapText="1"/>
    </xf>
    <xf numFmtId="0" fontId="11" fillId="6" borderId="1" xfId="5" applyFont="1" applyFill="1" applyBorder="1" applyAlignment="1" applyProtection="1">
      <alignment horizontal="center" vertical="center" wrapText="1"/>
    </xf>
    <xf numFmtId="0" fontId="11" fillId="6" borderId="21" xfId="5" applyFont="1" applyFill="1" applyBorder="1" applyAlignment="1" applyProtection="1">
      <alignment horizontal="center" vertical="center" wrapText="1"/>
    </xf>
    <xf numFmtId="0" fontId="11" fillId="6" borderId="19" xfId="5" applyFont="1" applyFill="1" applyBorder="1" applyAlignment="1" applyProtection="1">
      <alignment horizontal="center" vertical="center" wrapText="1"/>
    </xf>
    <xf numFmtId="0" fontId="11" fillId="6" borderId="2" xfId="5" applyFont="1" applyFill="1" applyBorder="1" applyAlignment="1" applyProtection="1">
      <alignment horizontal="center" vertical="center" wrapText="1"/>
    </xf>
    <xf numFmtId="0" fontId="11" fillId="6" borderId="22" xfId="5" applyFont="1" applyFill="1" applyBorder="1" applyAlignment="1" applyProtection="1">
      <alignment horizontal="center" vertical="center" wrapText="1"/>
    </xf>
    <xf numFmtId="0" fontId="18" fillId="6" borderId="24" xfId="5" applyFont="1" applyFill="1" applyBorder="1" applyAlignment="1" applyProtection="1">
      <alignment horizontal="center" vertical="center"/>
    </xf>
    <xf numFmtId="0" fontId="2" fillId="0" borderId="19" xfId="5" applyBorder="1" applyProtection="1"/>
    <xf numFmtId="0" fontId="2" fillId="0" borderId="2" xfId="5" applyBorder="1" applyProtection="1"/>
    <xf numFmtId="0" fontId="2" fillId="0" borderId="22" xfId="5" applyBorder="1" applyProtection="1"/>
    <xf numFmtId="0" fontId="18" fillId="6" borderId="24" xfId="5" applyFont="1" applyFill="1" applyBorder="1" applyAlignment="1" applyProtection="1">
      <alignment horizontal="left" vertical="center"/>
    </xf>
    <xf numFmtId="44" fontId="18" fillId="6" borderId="15" xfId="5" applyNumberFormat="1" applyFont="1" applyFill="1" applyBorder="1" applyAlignment="1" applyProtection="1">
      <alignment horizontal="left" vertical="center"/>
    </xf>
    <xf numFmtId="0" fontId="17" fillId="3" borderId="20" xfId="5" applyFont="1" applyFill="1" applyBorder="1" applyAlignment="1" applyProtection="1">
      <alignment horizontal="center" vertical="center" wrapText="1"/>
    </xf>
    <xf numFmtId="0" fontId="17" fillId="3" borderId="19" xfId="5" applyFont="1" applyFill="1" applyBorder="1" applyAlignment="1" applyProtection="1">
      <alignment horizontal="center" vertical="center" wrapText="1"/>
    </xf>
    <xf numFmtId="0" fontId="17" fillId="3" borderId="21" xfId="5" applyFont="1" applyFill="1" applyBorder="1" applyAlignment="1" applyProtection="1">
      <alignment horizontal="center" vertical="center" wrapText="1"/>
    </xf>
    <xf numFmtId="0" fontId="17" fillId="3" borderId="22" xfId="5" applyFont="1" applyFill="1" applyBorder="1" applyAlignment="1" applyProtection="1">
      <alignment horizontal="center" vertical="center" wrapText="1"/>
    </xf>
    <xf numFmtId="0" fontId="11" fillId="13" borderId="64" xfId="5" applyFont="1" applyFill="1" applyBorder="1" applyAlignment="1" applyProtection="1">
      <alignment horizontal="center" vertical="center" wrapText="1"/>
    </xf>
    <xf numFmtId="0" fontId="11" fillId="13" borderId="72" xfId="5" applyFont="1" applyFill="1" applyBorder="1" applyAlignment="1" applyProtection="1">
      <alignment horizontal="center" vertical="center"/>
    </xf>
    <xf numFmtId="0" fontId="11" fillId="13" borderId="66" xfId="5" applyFont="1" applyFill="1" applyBorder="1" applyAlignment="1" applyProtection="1">
      <alignment horizontal="center" vertical="center"/>
    </xf>
    <xf numFmtId="0" fontId="11" fillId="13" borderId="0" xfId="5" applyFont="1" applyFill="1" applyBorder="1" applyAlignment="1" applyProtection="1">
      <alignment horizontal="center" vertical="center"/>
    </xf>
    <xf numFmtId="0" fontId="11" fillId="13" borderId="69" xfId="5" applyFont="1" applyFill="1" applyBorder="1" applyAlignment="1" applyProtection="1">
      <alignment horizontal="center" vertical="center"/>
    </xf>
    <xf numFmtId="44" fontId="2" fillId="13" borderId="61" xfId="1" applyFont="1" applyFill="1" applyBorder="1" applyAlignment="1" applyProtection="1">
      <alignment horizontal="center"/>
    </xf>
    <xf numFmtId="44" fontId="2" fillId="13" borderId="62" xfId="1" applyFont="1" applyFill="1" applyBorder="1" applyAlignment="1" applyProtection="1">
      <alignment horizontal="center"/>
    </xf>
    <xf numFmtId="44" fontId="2" fillId="13" borderId="63" xfId="1" applyFont="1" applyFill="1" applyBorder="1" applyAlignment="1" applyProtection="1">
      <alignment horizontal="center"/>
    </xf>
    <xf numFmtId="0" fontId="6" fillId="9" borderId="26" xfId="5" applyFont="1" applyFill="1" applyBorder="1" applyAlignment="1" applyProtection="1">
      <alignment horizontal="center" vertical="center" wrapText="1" shrinkToFit="1"/>
    </xf>
    <xf numFmtId="0" fontId="6" fillId="9" borderId="27" xfId="5" applyFont="1" applyFill="1" applyBorder="1" applyAlignment="1" applyProtection="1">
      <alignment horizontal="center" vertical="center" wrapText="1" shrinkToFit="1"/>
    </xf>
    <xf numFmtId="0" fontId="6" fillId="9" borderId="23" xfId="5" applyFont="1" applyFill="1" applyBorder="1" applyAlignment="1" applyProtection="1">
      <alignment horizontal="center" vertical="center" wrapText="1" shrinkToFit="1"/>
    </xf>
    <xf numFmtId="0" fontId="6" fillId="9" borderId="1" xfId="5" applyFont="1" applyFill="1" applyBorder="1" applyAlignment="1" applyProtection="1">
      <alignment horizontal="center" vertical="center" wrapText="1" shrinkToFit="1"/>
    </xf>
    <xf numFmtId="0" fontId="6" fillId="9" borderId="0" xfId="5" applyFont="1" applyFill="1" applyBorder="1" applyAlignment="1" applyProtection="1">
      <alignment horizontal="center" vertical="center" wrapText="1" shrinkToFit="1"/>
    </xf>
    <xf numFmtId="0" fontId="6" fillId="9" borderId="2" xfId="5" applyFont="1" applyFill="1" applyBorder="1" applyAlignment="1" applyProtection="1">
      <alignment horizontal="center" vertical="center" wrapText="1" shrinkToFit="1"/>
    </xf>
    <xf numFmtId="0" fontId="11" fillId="9" borderId="64" xfId="5" applyFont="1" applyFill="1" applyBorder="1" applyAlignment="1" applyProtection="1">
      <alignment horizontal="center" vertical="center" wrapText="1"/>
    </xf>
    <xf numFmtId="0" fontId="11" fillId="9" borderId="72" xfId="5" applyFont="1" applyFill="1" applyBorder="1" applyAlignment="1" applyProtection="1">
      <alignment horizontal="center" vertical="center"/>
    </xf>
    <xf numFmtId="0" fontId="11" fillId="9" borderId="66" xfId="5" applyFont="1" applyFill="1" applyBorder="1" applyAlignment="1" applyProtection="1">
      <alignment horizontal="center" vertical="center"/>
    </xf>
    <xf numFmtId="0" fontId="11" fillId="9" borderId="0" xfId="5" applyFont="1" applyFill="1" applyBorder="1" applyAlignment="1" applyProtection="1">
      <alignment horizontal="center" vertical="center"/>
    </xf>
    <xf numFmtId="0" fontId="11" fillId="9" borderId="69" xfId="5" applyFont="1" applyFill="1" applyBorder="1" applyAlignment="1" applyProtection="1">
      <alignment horizontal="center" vertical="center"/>
    </xf>
    <xf numFmtId="44" fontId="2" fillId="9" borderId="61" xfId="1" applyFont="1" applyFill="1" applyBorder="1" applyAlignment="1" applyProtection="1">
      <alignment horizontal="center"/>
    </xf>
    <xf numFmtId="44" fontId="2" fillId="9" borderId="62" xfId="1" applyFont="1" applyFill="1" applyBorder="1" applyAlignment="1" applyProtection="1">
      <alignment horizontal="center"/>
    </xf>
    <xf numFmtId="44" fontId="2" fillId="9" borderId="63" xfId="1" applyFont="1" applyFill="1" applyBorder="1" applyAlignment="1" applyProtection="1">
      <alignment horizontal="center"/>
    </xf>
    <xf numFmtId="0" fontId="11" fillId="14" borderId="93" xfId="7" applyFont="1" applyFill="1" applyBorder="1" applyAlignment="1">
      <alignment horizontal="center" vertical="center" wrapText="1" shrinkToFit="1"/>
    </xf>
    <xf numFmtId="0" fontId="11" fillId="14" borderId="94" xfId="7" applyFont="1" applyFill="1" applyBorder="1" applyAlignment="1">
      <alignment horizontal="center" vertical="center" wrapText="1" shrinkToFit="1"/>
    </xf>
    <xf numFmtId="0" fontId="11" fillId="14" borderId="95" xfId="7" applyFont="1" applyFill="1" applyBorder="1" applyAlignment="1">
      <alignment horizontal="center" vertical="center" wrapText="1" shrinkToFit="1"/>
    </xf>
    <xf numFmtId="0" fontId="11" fillId="6" borderId="93" xfId="7" applyFont="1" applyFill="1" applyBorder="1" applyAlignment="1">
      <alignment horizontal="center" vertical="center" textRotation="90" wrapText="1" shrinkToFit="1"/>
    </xf>
    <xf numFmtId="0" fontId="11" fillId="6" borderId="94" xfId="7" applyFont="1" applyFill="1" applyBorder="1" applyAlignment="1">
      <alignment horizontal="center" vertical="center" textRotation="90" wrapText="1" shrinkToFit="1"/>
    </xf>
    <xf numFmtId="0" fontId="11" fillId="6" borderId="95" xfId="7" applyFont="1" applyFill="1" applyBorder="1" applyAlignment="1">
      <alignment horizontal="center" vertical="center" textRotation="90" wrapText="1" shrinkToFit="1"/>
    </xf>
    <xf numFmtId="0" fontId="6" fillId="14" borderId="82" xfId="7" applyFont="1" applyFill="1" applyBorder="1" applyAlignment="1">
      <alignment horizontal="center" vertical="center" wrapText="1" shrinkToFit="1"/>
    </xf>
    <xf numFmtId="0" fontId="6" fillId="14" borderId="43" xfId="7" applyFont="1" applyFill="1" applyBorder="1" applyAlignment="1">
      <alignment horizontal="center" vertical="center" wrapText="1" shrinkToFit="1"/>
    </xf>
    <xf numFmtId="0" fontId="6" fillId="14" borderId="83" xfId="7" applyFont="1" applyFill="1" applyBorder="1" applyAlignment="1">
      <alignment horizontal="center" vertical="center" wrapText="1" shrinkToFit="1"/>
    </xf>
    <xf numFmtId="0" fontId="6" fillId="14" borderId="84" xfId="7" applyFont="1" applyFill="1" applyBorder="1" applyAlignment="1">
      <alignment horizontal="center" vertical="center" wrapText="1" shrinkToFit="1"/>
    </xf>
    <xf numFmtId="0" fontId="6" fillId="14" borderId="85" xfId="7" applyFont="1" applyFill="1" applyBorder="1" applyAlignment="1">
      <alignment horizontal="center" vertical="center" wrapText="1" shrinkToFit="1"/>
    </xf>
    <xf numFmtId="0" fontId="6" fillId="14" borderId="86" xfId="7" applyFont="1" applyFill="1" applyBorder="1" applyAlignment="1">
      <alignment horizontal="center" vertical="center" wrapText="1" shrinkToFit="1"/>
    </xf>
    <xf numFmtId="0" fontId="2" fillId="0" borderId="82" xfId="7" applyFont="1" applyFill="1" applyBorder="1" applyAlignment="1">
      <alignment horizontal="center" vertical="center" wrapText="1" shrinkToFit="1"/>
    </xf>
    <xf numFmtId="0" fontId="2" fillId="0" borderId="43" xfId="7" applyFont="1" applyFill="1" applyBorder="1" applyAlignment="1">
      <alignment horizontal="center" vertical="center" wrapText="1" shrinkToFit="1"/>
    </xf>
    <xf numFmtId="0" fontId="2" fillId="0" borderId="83" xfId="7" applyFont="1" applyFill="1" applyBorder="1" applyAlignment="1">
      <alignment horizontal="center" vertical="center" wrapText="1" shrinkToFit="1"/>
    </xf>
    <xf numFmtId="0" fontId="2" fillId="0" borderId="37" xfId="7" applyFont="1" applyFill="1" applyBorder="1" applyAlignment="1">
      <alignment horizontal="center" vertical="center" wrapText="1" shrinkToFit="1"/>
    </xf>
    <xf numFmtId="0" fontId="2" fillId="0" borderId="6" xfId="7" applyFont="1" applyFill="1" applyBorder="1" applyAlignment="1">
      <alignment horizontal="center" vertical="center" wrapText="1" shrinkToFit="1"/>
    </xf>
    <xf numFmtId="0" fontId="2" fillId="0" borderId="74" xfId="7" applyFont="1" applyFill="1" applyBorder="1" applyAlignment="1">
      <alignment horizontal="center" vertical="center" wrapText="1" shrinkToFit="1"/>
    </xf>
    <xf numFmtId="0" fontId="11" fillId="6" borderId="64" xfId="7" applyFont="1" applyFill="1" applyBorder="1" applyAlignment="1">
      <alignment horizontal="center" vertical="center" wrapText="1" shrinkToFit="1"/>
    </xf>
    <xf numFmtId="0" fontId="11" fillId="6" borderId="65" xfId="7" applyFont="1" applyFill="1" applyBorder="1" applyAlignment="1">
      <alignment horizontal="center" vertical="center" wrapText="1" shrinkToFit="1"/>
    </xf>
    <xf numFmtId="0" fontId="11" fillId="6" borderId="66" xfId="7" applyFont="1" applyFill="1" applyBorder="1" applyAlignment="1">
      <alignment horizontal="center" vertical="center" wrapText="1" shrinkToFit="1"/>
    </xf>
    <xf numFmtId="0" fontId="11" fillId="6" borderId="44" xfId="7" applyFont="1" applyFill="1" applyBorder="1" applyAlignment="1">
      <alignment horizontal="center" vertical="center" wrapText="1" shrinkToFit="1"/>
    </xf>
    <xf numFmtId="0" fontId="11" fillId="6" borderId="69" xfId="7" applyFont="1" applyFill="1" applyBorder="1" applyAlignment="1">
      <alignment horizontal="center" vertical="center" wrapText="1" shrinkToFit="1"/>
    </xf>
    <xf numFmtId="0" fontId="11" fillId="6" borderId="90" xfId="7" applyFont="1" applyFill="1" applyBorder="1" applyAlignment="1">
      <alignment horizontal="center" vertical="center" wrapText="1" shrinkToFit="1"/>
    </xf>
    <xf numFmtId="0" fontId="11" fillId="6" borderId="97" xfId="7" applyFont="1" applyFill="1" applyBorder="1" applyAlignment="1">
      <alignment horizontal="center" vertical="center" wrapText="1" shrinkToFit="1"/>
    </xf>
    <xf numFmtId="0" fontId="11" fillId="6" borderId="43" xfId="7" applyFont="1" applyFill="1" applyBorder="1" applyAlignment="1">
      <alignment horizontal="center" vertical="center" wrapText="1" shrinkToFit="1"/>
    </xf>
    <xf numFmtId="0" fontId="11" fillId="6" borderId="83" xfId="7" applyFont="1" applyFill="1" applyBorder="1" applyAlignment="1">
      <alignment horizontal="center" vertical="center" wrapText="1" shrinkToFit="1"/>
    </xf>
    <xf numFmtId="0" fontId="11" fillId="6" borderId="14" xfId="7" applyFont="1" applyFill="1" applyBorder="1" applyAlignment="1">
      <alignment horizontal="center" vertical="center" wrapText="1" shrinkToFit="1"/>
    </xf>
    <xf numFmtId="0" fontId="11" fillId="6" borderId="6" xfId="7" applyFont="1" applyFill="1" applyBorder="1" applyAlignment="1">
      <alignment horizontal="center" vertical="center" wrapText="1" shrinkToFit="1"/>
    </xf>
    <xf numFmtId="0" fontId="11" fillId="6" borderId="74" xfId="7" applyFont="1" applyFill="1" applyBorder="1" applyAlignment="1">
      <alignment horizontal="center" vertical="center" wrapText="1" shrinkToFit="1"/>
    </xf>
    <xf numFmtId="0" fontId="11" fillId="6" borderId="52" xfId="7" applyFont="1" applyFill="1" applyBorder="1" applyAlignment="1">
      <alignment horizontal="center" vertical="center" wrapText="1" shrinkToFit="1"/>
    </xf>
    <xf numFmtId="0" fontId="11" fillId="6" borderId="42" xfId="7" applyFont="1" applyFill="1" applyBorder="1" applyAlignment="1">
      <alignment horizontal="center" vertical="center" wrapText="1" shrinkToFit="1"/>
    </xf>
    <xf numFmtId="0" fontId="11" fillId="6" borderId="96" xfId="7" applyFont="1" applyFill="1" applyBorder="1" applyAlignment="1">
      <alignment horizontal="center" vertical="center" wrapText="1" shrinkToFit="1"/>
    </xf>
    <xf numFmtId="0" fontId="11" fillId="14" borderId="65" xfId="7" applyFont="1" applyFill="1" applyBorder="1" applyAlignment="1">
      <alignment horizontal="center" vertical="center" wrapText="1" shrinkToFit="1"/>
    </xf>
    <xf numFmtId="0" fontId="11" fillId="14" borderId="44" xfId="7" applyFont="1" applyFill="1" applyBorder="1" applyAlignment="1">
      <alignment horizontal="center" vertical="center" wrapText="1" shrinkToFit="1"/>
    </xf>
    <xf numFmtId="0" fontId="11" fillId="14" borderId="90" xfId="7" applyFont="1" applyFill="1" applyBorder="1" applyAlignment="1">
      <alignment horizontal="center" vertical="center" wrapText="1" shrinkToFit="1"/>
    </xf>
  </cellXfs>
  <cellStyles count="8">
    <cellStyle name="Currency 2" xfId="1"/>
    <cellStyle name="Hyperlink" xfId="2" builtinId="8"/>
    <cellStyle name="Hyperlink 2" xfId="3"/>
    <cellStyle name="Normal" xfId="0" builtinId="0"/>
    <cellStyle name="Normal 2" xfId="4"/>
    <cellStyle name="Normal 3" xfId="5"/>
    <cellStyle name="Normal 4" xfId="7"/>
    <cellStyle name="Percent 2" xfId="6"/>
  </cellStyles>
  <dxfs count="2">
    <dxf>
      <font>
        <condense val="0"/>
        <extend val="0"/>
        <color rgb="FF006100"/>
      </font>
      <fill>
        <patternFill>
          <bgColor rgb="FFC6EF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0" Type="http://schemas.openxmlformats.org/officeDocument/2006/relationships/externalLink" Target="externalLinks/externalLink2.xml"/><Relationship Id="rId21" Type="http://schemas.openxmlformats.org/officeDocument/2006/relationships/externalLink" Target="externalLinks/externalLink3.xml"/><Relationship Id="rId22" Type="http://schemas.openxmlformats.org/officeDocument/2006/relationships/externalLink" Target="externalLinks/externalLink4.xml"/><Relationship Id="rId23" Type="http://schemas.openxmlformats.org/officeDocument/2006/relationships/externalLink" Target="externalLinks/externalLink5.xml"/><Relationship Id="rId24" Type="http://schemas.openxmlformats.org/officeDocument/2006/relationships/externalLink" Target="externalLinks/externalLink6.xml"/><Relationship Id="rId25" Type="http://schemas.openxmlformats.org/officeDocument/2006/relationships/externalLink" Target="externalLinks/externalLink7.xml"/><Relationship Id="rId26" Type="http://schemas.openxmlformats.org/officeDocument/2006/relationships/externalLink" Target="externalLinks/externalLink8.xml"/><Relationship Id="rId27" Type="http://schemas.openxmlformats.org/officeDocument/2006/relationships/externalLink" Target="externalLinks/externalLink9.xml"/><Relationship Id="rId28" Type="http://schemas.openxmlformats.org/officeDocument/2006/relationships/externalLink" Target="externalLinks/externalLink10.xml"/><Relationship Id="rId29" Type="http://schemas.openxmlformats.org/officeDocument/2006/relationships/externalLink" Target="externalLinks/externalLink11.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30" Type="http://schemas.openxmlformats.org/officeDocument/2006/relationships/theme" Target="theme/theme1.xml"/><Relationship Id="rId31" Type="http://schemas.openxmlformats.org/officeDocument/2006/relationships/styles" Target="styles.xml"/><Relationship Id="rId32" Type="http://schemas.openxmlformats.org/officeDocument/2006/relationships/sharedStrings" Target="sharedStrings.xml"/><Relationship Id="rId9" Type="http://schemas.openxmlformats.org/officeDocument/2006/relationships/worksheet" Target="worksheets/sheet9.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33" Type="http://schemas.openxmlformats.org/officeDocument/2006/relationships/calcChain" Target="calcChain.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7</xdr:col>
      <xdr:colOff>28575</xdr:colOff>
      <xdr:row>21</xdr:row>
      <xdr:rowOff>66676</xdr:rowOff>
    </xdr:from>
    <xdr:to>
      <xdr:col>9</xdr:col>
      <xdr:colOff>704850</xdr:colOff>
      <xdr:row>24</xdr:row>
      <xdr:rowOff>228600</xdr:rowOff>
    </xdr:to>
    <xdr:sp macro="" textlink="">
      <xdr:nvSpPr>
        <xdr:cNvPr id="4" name="AutoShape 23"/>
        <xdr:cNvSpPr>
          <a:spLocks noChangeArrowheads="1"/>
        </xdr:cNvSpPr>
      </xdr:nvSpPr>
      <xdr:spPr bwMode="auto">
        <a:xfrm>
          <a:off x="7362825" y="5743576"/>
          <a:ext cx="2771775" cy="1104899"/>
        </a:xfrm>
        <a:prstGeom prst="flowChartAlternateProcess">
          <a:avLst/>
        </a:prstGeom>
        <a:solidFill>
          <a:srgbClr val="FFFFFF"/>
        </a:solidFill>
        <a:ln w="28575">
          <a:solidFill>
            <a:srgbClr val="000000"/>
          </a:solidFill>
          <a:prstDash val="sysDot"/>
          <a:miter lim="800000"/>
          <a:headEnd/>
          <a:tailEnd/>
        </a:ln>
      </xdr:spPr>
      <xdr:txBody>
        <a:bodyPr vertOverflow="clip" wrap="square" lIns="36576" tIns="27432" rIns="36576" bIns="0" anchor="t" upright="1"/>
        <a:lstStyle/>
        <a:p>
          <a:pPr algn="ctr" rtl="0">
            <a:defRPr sz="1000"/>
          </a:pPr>
          <a:endParaRPr lang="en-US" sz="1200" b="1" i="1" strike="noStrike">
            <a:solidFill>
              <a:srgbClr val="FF0000"/>
            </a:solidFill>
            <a:latin typeface="Arial"/>
            <a:cs typeface="Arial"/>
          </a:endParaRPr>
        </a:p>
        <a:p>
          <a:pPr algn="ctr" rtl="0">
            <a:defRPr sz="1000"/>
          </a:pPr>
          <a:r>
            <a:rPr lang="en-US" sz="1200" b="1" i="1" strike="noStrike">
              <a:solidFill>
                <a:sysClr val="windowText" lastClr="000000"/>
              </a:solidFill>
              <a:latin typeface="Arial"/>
              <a:cs typeface="Arial"/>
            </a:rPr>
            <a:t>You can navigate through this application workbook by selecting the desired tabs at the left.</a:t>
          </a:r>
        </a:p>
      </xdr:txBody>
    </xdr:sp>
    <xdr:clientData/>
  </xdr:twoCellAnchor>
  <xdr:twoCellAnchor>
    <xdr:from>
      <xdr:col>6</xdr:col>
      <xdr:colOff>47625</xdr:colOff>
      <xdr:row>15</xdr:row>
      <xdr:rowOff>0</xdr:rowOff>
    </xdr:from>
    <xdr:to>
      <xdr:col>6</xdr:col>
      <xdr:colOff>981075</xdr:colOff>
      <xdr:row>31</xdr:row>
      <xdr:rowOff>0</xdr:rowOff>
    </xdr:to>
    <xdr:sp macro="" textlink="">
      <xdr:nvSpPr>
        <xdr:cNvPr id="12" name="Left Brace 11"/>
        <xdr:cNvSpPr/>
      </xdr:nvSpPr>
      <xdr:spPr>
        <a:xfrm flipH="1">
          <a:off x="6334125" y="3790950"/>
          <a:ext cx="933450" cy="5029200"/>
        </a:xfrm>
        <a:prstGeom prst="leftBrace">
          <a:avLst>
            <a:gd name="adj1" fmla="val 8333"/>
            <a:gd name="adj2" fmla="val 49622"/>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lang="en-US" sz="1100">
            <a:solidFill>
              <a:sysClr val="windowText" lastClr="000000"/>
            </a:solidFill>
          </a:endParaRPr>
        </a:p>
      </xdr:txBody>
    </xdr:sp>
    <xdr:clientData/>
  </xdr:twoCellAnchor>
  <xdr:twoCellAnchor editAs="oneCell">
    <xdr:from>
      <xdr:col>4</xdr:col>
      <xdr:colOff>638175</xdr:colOff>
      <xdr:row>0</xdr:row>
      <xdr:rowOff>76200</xdr:rowOff>
    </xdr:from>
    <xdr:to>
      <xdr:col>5</xdr:col>
      <xdr:colOff>419553</xdr:colOff>
      <xdr:row>1</xdr:row>
      <xdr:rowOff>142954</xdr:rowOff>
    </xdr:to>
    <xdr:pic>
      <xdr:nvPicPr>
        <xdr:cNvPr id="6" name="Picture 5"/>
        <xdr:cNvPicPr>
          <a:picLocks noChangeAspect="1"/>
        </xdr:cNvPicPr>
      </xdr:nvPicPr>
      <xdr:blipFill>
        <a:blip xmlns:r="http://schemas.openxmlformats.org/officeDocument/2006/relationships" r:embed="rId1"/>
        <a:stretch>
          <a:fillRect/>
        </a:stretch>
      </xdr:blipFill>
      <xdr:spPr>
        <a:xfrm>
          <a:off x="4829175" y="76200"/>
          <a:ext cx="829128" cy="91447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638175</xdr:colOff>
      <xdr:row>0</xdr:row>
      <xdr:rowOff>66675</xdr:rowOff>
    </xdr:from>
    <xdr:to>
      <xdr:col>5</xdr:col>
      <xdr:colOff>419553</xdr:colOff>
      <xdr:row>0</xdr:row>
      <xdr:rowOff>981154</xdr:rowOff>
    </xdr:to>
    <xdr:pic>
      <xdr:nvPicPr>
        <xdr:cNvPr id="3" name="Picture 2"/>
        <xdr:cNvPicPr>
          <a:picLocks noChangeAspect="1"/>
        </xdr:cNvPicPr>
      </xdr:nvPicPr>
      <xdr:blipFill>
        <a:blip xmlns:r="http://schemas.openxmlformats.org/officeDocument/2006/relationships" r:embed="rId1"/>
        <a:stretch>
          <a:fillRect/>
        </a:stretch>
      </xdr:blipFill>
      <xdr:spPr>
        <a:xfrm>
          <a:off x="4829175" y="66675"/>
          <a:ext cx="829128" cy="91447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Title%20l%20EB/Allocations/State%20Fiscal%20Stabilization%20Fund/GSF.Preliminary.Allocations.to.LEAs.Workbook_J.Skinner_10-28-09.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Community%20Learning/21st%20CCLC/FY2013/Approved%20Budgets%20&amp;%20Trackers/21st.CCLC_Budget%20Approval%20Form_10.12.12.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Documents%20and%20Settings/Jeremy.Skinner/Desktop/SFSF_Application.Review.Form_J.Skinner_12-20-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munity%20Learning/21st%20CCLC/FY2012/Application%20Template/21st.CCLC_2011-2012_Application_09.09.1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unity%20Learning/21st%20CCLC/FY2013/Competition%20Documents/RFA%20Applic%20Assur%20etc/21st.CCLC_2012-2013_Application_03.09.1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Notice%20of%20New%20or%20Expanding%20Charters/New%20or%20Significantly%20Expanding%20Public%20Charter%20School%20Notification%20Form.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ocuments%20and%20Settings/Jeremy.Skinner/Desktop/1003(a)_LEA.Application.FFY.2008.FFY.2009_J.Skinner_12-15-09.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School%20Improvement/FFY%202009%20Application%20Forms/1003(a)_LEA.Application.FFY.2008.and.FFY.2009.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Consolidated%20Application/FFY%202011%20Consolidated%20Apps/ConApp_FFY.2011.Phase.II.Application_05-19-11.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Documents%20and%20Settings/Natalie.Mitchell/Local%20Settings/Temporary%20Internet%20Files/Content.Outlook/5TCNI2EJ/1003(a)_LEA%20Application%20FFY%202008%20and%20FFY%20200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Documents%20and%20Settings/Jeremy.Skinner/Desktop/FFY%202009%20Application%20Forms/Charter%20LEA%201003(a)%20Application%20and%20Budget_09-17-09.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llocations Summary"/>
      <sheetName val="Process"/>
      <sheetName val="Enrollment Data"/>
      <sheetName val="N&amp;E Projections"/>
      <sheetName val="SpEd Data"/>
      <sheetName val="ELL Data"/>
      <sheetName val="Calculating ESF Per-Pupil"/>
      <sheetName val="ALL LEAs"/>
      <sheetName val="AppleTree"/>
      <sheetName val="ALTA"/>
      <sheetName val="Arts&amp;Tech"/>
      <sheetName val="Achievement"/>
      <sheetName val="BookerT"/>
      <sheetName val="Bridges"/>
      <sheetName val="CapitalCity"/>
      <sheetName val="CarlosRosario"/>
      <sheetName val="CenterCity"/>
      <sheetName val="CesarChavez"/>
      <sheetName val="ChildrensStudio"/>
      <sheetName val="CityCollegiate"/>
      <sheetName val="CommunityAcademy"/>
      <sheetName val="DCBilingual"/>
      <sheetName val="DCPrep"/>
      <sheetName val="ELHaynes"/>
      <sheetName val="Eagle"/>
      <sheetName val="EarlyChildhood"/>
      <sheetName val="ESF"/>
      <sheetName val="EWStokes"/>
      <sheetName val="Excel"/>
      <sheetName val="Friendship"/>
      <sheetName val="Hope"/>
      <sheetName val="Hospitality"/>
      <sheetName val="HowardRoad"/>
      <sheetName val="HowardU"/>
      <sheetName val="Hyde"/>
      <sheetName val="IDEA"/>
      <sheetName val="Ideal"/>
      <sheetName val="Imagine"/>
      <sheetName val="Kamit"/>
      <sheetName val="KIPP"/>
      <sheetName val="LAMB"/>
      <sheetName val="LAYCYouthBuild"/>
      <sheetName val="MaryMcCleod"/>
      <sheetName val="MayaAngelou"/>
      <sheetName val="Meridian"/>
      <sheetName val="Nia"/>
      <sheetName val="Options"/>
      <sheetName val="Paul"/>
      <sheetName val="Potomac"/>
      <sheetName val="Roots"/>
      <sheetName val="SAIL"/>
      <sheetName val="StColetta"/>
      <sheetName val="Septima"/>
      <sheetName val="SEED"/>
      <sheetName val="NextStep"/>
      <sheetName val="TheaBowman"/>
      <sheetName val="ThurgoodMarshall"/>
      <sheetName val="TreeofLife"/>
      <sheetName val="TwoRivers"/>
      <sheetName val="WashLatin"/>
      <sheetName val="WashMST"/>
      <sheetName val="WashYuYing"/>
      <sheetName val="WilliamDoar"/>
      <sheetName val="YoungAmerica"/>
      <sheetName val="D.C.P.S."/>
      <sheetName val="NationalCollegia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6">
          <cell r="B6">
            <v>109</v>
          </cell>
        </row>
        <row r="7">
          <cell r="B7">
            <v>71</v>
          </cell>
        </row>
        <row r="8">
          <cell r="B8">
            <v>0</v>
          </cell>
        </row>
        <row r="9">
          <cell r="B9">
            <v>0</v>
          </cell>
        </row>
        <row r="10">
          <cell r="B10">
            <v>0</v>
          </cell>
        </row>
        <row r="11">
          <cell r="B11">
            <v>72</v>
          </cell>
        </row>
        <row r="12">
          <cell r="B12">
            <v>0</v>
          </cell>
        </row>
        <row r="13">
          <cell r="B13">
            <v>0</v>
          </cell>
        </row>
        <row r="14">
          <cell r="B14">
            <v>0</v>
          </cell>
        </row>
        <row r="15">
          <cell r="B15">
            <v>0</v>
          </cell>
        </row>
        <row r="16">
          <cell r="B16">
            <v>0</v>
          </cell>
        </row>
        <row r="17">
          <cell r="B17">
            <v>0</v>
          </cell>
        </row>
        <row r="18">
          <cell r="B18">
            <v>0</v>
          </cell>
        </row>
        <row r="19">
          <cell r="B19">
            <v>252</v>
          </cell>
          <cell r="C19">
            <v>32855.899669590515</v>
          </cell>
        </row>
        <row r="21">
          <cell r="B21">
            <v>4</v>
          </cell>
        </row>
        <row r="22">
          <cell r="B22">
            <v>1</v>
          </cell>
        </row>
        <row r="23">
          <cell r="B23">
            <v>0</v>
          </cell>
        </row>
        <row r="24">
          <cell r="B24">
            <v>1</v>
          </cell>
        </row>
        <row r="25">
          <cell r="B25">
            <v>6</v>
          </cell>
          <cell r="C25">
            <v>554.30303734365236</v>
          </cell>
        </row>
        <row r="27">
          <cell r="B27">
            <v>44</v>
          </cell>
          <cell r="C27">
            <v>1863.2034868694197</v>
          </cell>
        </row>
        <row r="28">
          <cell r="C28">
            <v>35273.410000000003</v>
          </cell>
        </row>
      </sheetData>
      <sheetData sheetId="9" refreshError="1">
        <row r="6">
          <cell r="B6">
            <v>0</v>
          </cell>
        </row>
        <row r="7">
          <cell r="B7">
            <v>8</v>
          </cell>
        </row>
        <row r="8">
          <cell r="B8">
            <v>12</v>
          </cell>
        </row>
        <row r="9">
          <cell r="B9">
            <v>33</v>
          </cell>
        </row>
        <row r="10">
          <cell r="B10">
            <v>17</v>
          </cell>
        </row>
        <row r="11">
          <cell r="B11">
            <v>57</v>
          </cell>
        </row>
        <row r="12">
          <cell r="B12">
            <v>8</v>
          </cell>
        </row>
        <row r="13">
          <cell r="B13">
            <v>0</v>
          </cell>
        </row>
        <row r="14">
          <cell r="B14">
            <v>0</v>
          </cell>
        </row>
        <row r="15">
          <cell r="B15">
            <v>0</v>
          </cell>
        </row>
        <row r="16">
          <cell r="B16">
            <v>0</v>
          </cell>
        </row>
        <row r="17">
          <cell r="B17">
            <v>0</v>
          </cell>
        </row>
        <row r="18">
          <cell r="B18">
            <v>0</v>
          </cell>
        </row>
        <row r="19">
          <cell r="B19">
            <v>135</v>
          </cell>
          <cell r="C19">
            <v>14952.207982127093</v>
          </cell>
        </row>
        <row r="21">
          <cell r="B21">
            <v>5</v>
          </cell>
        </row>
        <row r="22">
          <cell r="B22">
            <v>2</v>
          </cell>
        </row>
        <row r="23">
          <cell r="B23">
            <v>0</v>
          </cell>
        </row>
        <row r="24">
          <cell r="B24">
            <v>0</v>
          </cell>
        </row>
        <row r="25">
          <cell r="B25">
            <v>7</v>
          </cell>
          <cell r="C25">
            <v>442.51082813148719</v>
          </cell>
        </row>
        <row r="27">
          <cell r="C27">
            <v>0</v>
          </cell>
        </row>
        <row r="28">
          <cell r="C28">
            <v>15394.72</v>
          </cell>
        </row>
      </sheetData>
      <sheetData sheetId="10" refreshError="1">
        <row r="6">
          <cell r="B6">
            <v>0</v>
          </cell>
        </row>
        <row r="7">
          <cell r="B7">
            <v>61</v>
          </cell>
        </row>
        <row r="8">
          <cell r="B8">
            <v>79</v>
          </cell>
        </row>
        <row r="9">
          <cell r="B9">
            <v>242</v>
          </cell>
        </row>
        <row r="10">
          <cell r="B10">
            <v>152</v>
          </cell>
        </row>
        <row r="11">
          <cell r="B11">
            <v>0</v>
          </cell>
        </row>
        <row r="12">
          <cell r="B12">
            <v>75</v>
          </cell>
        </row>
        <row r="13">
          <cell r="B13">
            <v>0</v>
          </cell>
        </row>
        <row r="14">
          <cell r="B14">
            <v>0</v>
          </cell>
        </row>
        <row r="15">
          <cell r="B15">
            <v>0</v>
          </cell>
        </row>
        <row r="16">
          <cell r="B16">
            <v>0</v>
          </cell>
        </row>
        <row r="17">
          <cell r="B17">
            <v>0</v>
          </cell>
        </row>
        <row r="18">
          <cell r="B18">
            <v>0</v>
          </cell>
        </row>
        <row r="19">
          <cell r="B19">
            <v>609</v>
          </cell>
          <cell r="C19">
            <v>69155.549874855031</v>
          </cell>
        </row>
        <row r="21">
          <cell r="B21">
            <v>8</v>
          </cell>
        </row>
        <row r="22">
          <cell r="B22">
            <v>8</v>
          </cell>
        </row>
        <row r="23">
          <cell r="B23">
            <v>3</v>
          </cell>
        </row>
        <row r="24">
          <cell r="B24">
            <v>0</v>
          </cell>
        </row>
        <row r="25">
          <cell r="B25">
            <v>19</v>
          </cell>
          <cell r="C25">
            <v>1541.37743004652</v>
          </cell>
        </row>
        <row r="27">
          <cell r="B27">
            <v>2</v>
          </cell>
          <cell r="C27">
            <v>84.691067584973624</v>
          </cell>
        </row>
        <row r="28">
          <cell r="C28">
            <v>70781.62</v>
          </cell>
        </row>
      </sheetData>
      <sheetData sheetId="11" refreshError="1">
        <row r="6">
          <cell r="B6">
            <v>0</v>
          </cell>
        </row>
        <row r="7">
          <cell r="B7">
            <v>0</v>
          </cell>
        </row>
        <row r="8">
          <cell r="B8">
            <v>0</v>
          </cell>
        </row>
        <row r="9">
          <cell r="B9">
            <v>0</v>
          </cell>
        </row>
        <row r="10">
          <cell r="B10">
            <v>65</v>
          </cell>
        </row>
        <row r="11">
          <cell r="B11">
            <v>0</v>
          </cell>
        </row>
        <row r="12">
          <cell r="B12">
            <v>35</v>
          </cell>
        </row>
        <row r="13">
          <cell r="B13">
            <v>0</v>
          </cell>
        </row>
        <row r="14">
          <cell r="B14">
            <v>0</v>
          </cell>
        </row>
        <row r="15">
          <cell r="B15">
            <v>0</v>
          </cell>
        </row>
        <row r="16">
          <cell r="B16">
            <v>0</v>
          </cell>
        </row>
        <row r="17">
          <cell r="B17">
            <v>0</v>
          </cell>
        </row>
        <row r="18">
          <cell r="B18">
            <v>0</v>
          </cell>
        </row>
        <row r="19">
          <cell r="B19">
            <v>100</v>
          </cell>
          <cell r="C19">
            <v>10697.540474326981</v>
          </cell>
        </row>
        <row r="21">
          <cell r="B21">
            <v>1</v>
          </cell>
        </row>
        <row r="22">
          <cell r="B22">
            <v>3</v>
          </cell>
        </row>
        <row r="23">
          <cell r="B23">
            <v>1</v>
          </cell>
        </row>
        <row r="24">
          <cell r="B24">
            <v>0</v>
          </cell>
        </row>
        <row r="25">
          <cell r="B25">
            <v>5</v>
          </cell>
          <cell r="C25">
            <v>449.92129654517242</v>
          </cell>
        </row>
        <row r="27">
          <cell r="C27">
            <v>0</v>
          </cell>
        </row>
        <row r="28">
          <cell r="C28">
            <v>11147.46</v>
          </cell>
        </row>
      </sheetData>
      <sheetData sheetId="12" refreshError="1">
        <row r="6">
          <cell r="B6">
            <v>0</v>
          </cell>
        </row>
        <row r="7">
          <cell r="B7">
            <v>0</v>
          </cell>
        </row>
        <row r="8">
          <cell r="B8">
            <v>0</v>
          </cell>
        </row>
        <row r="9">
          <cell r="B9">
            <v>0</v>
          </cell>
        </row>
        <row r="10">
          <cell r="B10">
            <v>0</v>
          </cell>
        </row>
        <row r="11">
          <cell r="B11">
            <v>0</v>
          </cell>
        </row>
        <row r="12">
          <cell r="B12">
            <v>0</v>
          </cell>
        </row>
        <row r="13">
          <cell r="B13">
            <v>0</v>
          </cell>
        </row>
        <row r="14">
          <cell r="B14">
            <v>234</v>
          </cell>
        </row>
        <row r="15">
          <cell r="B15">
            <v>0</v>
          </cell>
        </row>
        <row r="16">
          <cell r="B16">
            <v>0</v>
          </cell>
        </row>
        <row r="17">
          <cell r="B17">
            <v>0</v>
          </cell>
        </row>
        <row r="18">
          <cell r="B18">
            <v>66</v>
          </cell>
        </row>
        <row r="19">
          <cell r="B19">
            <v>300</v>
          </cell>
          <cell r="C19">
            <v>33975.93903840179</v>
          </cell>
        </row>
        <row r="21">
          <cell r="B21">
            <v>11</v>
          </cell>
        </row>
        <row r="22">
          <cell r="B22">
            <v>16</v>
          </cell>
        </row>
        <row r="23">
          <cell r="B23">
            <v>3</v>
          </cell>
        </row>
        <row r="24">
          <cell r="B24">
            <v>6</v>
          </cell>
        </row>
        <row r="25">
          <cell r="B25">
            <v>36</v>
          </cell>
          <cell r="C25">
            <v>3878.427440053867</v>
          </cell>
        </row>
        <row r="27">
          <cell r="C27">
            <v>0</v>
          </cell>
        </row>
        <row r="28">
          <cell r="C28">
            <v>37854.370000000003</v>
          </cell>
        </row>
      </sheetData>
      <sheetData sheetId="13" refreshError="1">
        <row r="6">
          <cell r="B6">
            <v>40</v>
          </cell>
        </row>
        <row r="7">
          <cell r="B7">
            <v>36</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0</v>
          </cell>
        </row>
        <row r="19">
          <cell r="B19">
            <v>76</v>
          </cell>
          <cell r="C19">
            <v>10628.72898191419</v>
          </cell>
        </row>
        <row r="21">
          <cell r="B21">
            <v>12</v>
          </cell>
        </row>
        <row r="22">
          <cell r="B22">
            <v>6</v>
          </cell>
        </row>
        <row r="23">
          <cell r="B23">
            <v>1</v>
          </cell>
        </row>
        <row r="24">
          <cell r="B24">
            <v>6</v>
          </cell>
        </row>
        <row r="25">
          <cell r="B25">
            <v>25</v>
          </cell>
          <cell r="C25">
            <v>2809.202711793575</v>
          </cell>
        </row>
        <row r="27">
          <cell r="B27">
            <v>32</v>
          </cell>
          <cell r="C27">
            <v>1355.057081359578</v>
          </cell>
        </row>
        <row r="28">
          <cell r="C28">
            <v>14792.99</v>
          </cell>
        </row>
      </sheetData>
      <sheetData sheetId="14" refreshError="1">
        <row r="6">
          <cell r="B6">
            <v>0</v>
          </cell>
        </row>
        <row r="7">
          <cell r="B7">
            <v>20</v>
          </cell>
        </row>
        <row r="8">
          <cell r="B8">
            <v>24</v>
          </cell>
        </row>
        <row r="9">
          <cell r="B9">
            <v>75</v>
          </cell>
        </row>
        <row r="10">
          <cell r="B10">
            <v>50</v>
          </cell>
        </row>
        <row r="11">
          <cell r="B11">
            <v>52</v>
          </cell>
        </row>
        <row r="12">
          <cell r="B12">
            <v>151</v>
          </cell>
        </row>
        <row r="13">
          <cell r="B13">
            <v>0</v>
          </cell>
        </row>
        <row r="14">
          <cell r="B14">
            <v>52</v>
          </cell>
        </row>
        <row r="15">
          <cell r="B15">
            <v>0</v>
          </cell>
        </row>
        <row r="16">
          <cell r="B16">
            <v>0</v>
          </cell>
        </row>
        <row r="17">
          <cell r="B17">
            <v>0</v>
          </cell>
        </row>
        <row r="18">
          <cell r="B18">
            <v>0</v>
          </cell>
        </row>
        <row r="19">
          <cell r="B19">
            <v>424</v>
          </cell>
          <cell r="C19">
            <v>47644.018708271724</v>
          </cell>
        </row>
        <row r="21">
          <cell r="B21">
            <v>9</v>
          </cell>
        </row>
        <row r="22">
          <cell r="B22">
            <v>13</v>
          </cell>
        </row>
        <row r="23">
          <cell r="B23">
            <v>38</v>
          </cell>
        </row>
        <row r="24">
          <cell r="B24">
            <v>6</v>
          </cell>
        </row>
        <row r="25">
          <cell r="B25">
            <v>66</v>
          </cell>
          <cell r="C25">
            <v>8556.550285778847</v>
          </cell>
        </row>
        <row r="27">
          <cell r="B27">
            <v>78</v>
          </cell>
          <cell r="C27">
            <v>3302.9516358139713</v>
          </cell>
        </row>
        <row r="28">
          <cell r="C28">
            <v>59503.519999999997</v>
          </cell>
        </row>
      </sheetData>
      <sheetData sheetId="15"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1481</v>
          </cell>
        </row>
        <row r="19">
          <cell r="B19">
            <v>1481</v>
          </cell>
          <cell r="C19">
            <v>117588.25415001182</v>
          </cell>
        </row>
        <row r="25">
          <cell r="B25">
            <v>0</v>
          </cell>
          <cell r="C25">
            <v>0</v>
          </cell>
        </row>
        <row r="27">
          <cell r="B27">
            <v>149</v>
          </cell>
          <cell r="C27">
            <v>6309.4845350805354</v>
          </cell>
        </row>
        <row r="28">
          <cell r="C28">
            <v>123897.74</v>
          </cell>
        </row>
      </sheetData>
      <sheetData sheetId="16" refreshError="1">
        <row r="6">
          <cell r="B6">
            <v>0</v>
          </cell>
        </row>
        <row r="7">
          <cell r="B7">
            <v>132</v>
          </cell>
        </row>
        <row r="8">
          <cell r="B8">
            <v>147</v>
          </cell>
        </row>
        <row r="9">
          <cell r="B9">
            <v>439</v>
          </cell>
        </row>
        <row r="10">
          <cell r="B10">
            <v>311</v>
          </cell>
        </row>
        <row r="11">
          <cell r="B11">
            <v>298</v>
          </cell>
        </row>
        <row r="12">
          <cell r="B12">
            <v>425</v>
          </cell>
        </row>
        <row r="13">
          <cell r="B13">
            <v>0</v>
          </cell>
        </row>
        <row r="14">
          <cell r="B14">
            <v>0</v>
          </cell>
        </row>
        <row r="15">
          <cell r="B15">
            <v>0</v>
          </cell>
        </row>
        <row r="16">
          <cell r="B16">
            <v>0</v>
          </cell>
        </row>
        <row r="17">
          <cell r="B17">
            <v>0</v>
          </cell>
        </row>
        <row r="18">
          <cell r="B18">
            <v>0</v>
          </cell>
        </row>
        <row r="19">
          <cell r="B19">
            <v>1752</v>
          </cell>
          <cell r="C19">
            <v>195684.00484680562</v>
          </cell>
        </row>
        <row r="21">
          <cell r="B21">
            <v>23</v>
          </cell>
        </row>
        <row r="22">
          <cell r="B22">
            <v>42</v>
          </cell>
        </row>
        <row r="23">
          <cell r="B23">
            <v>8</v>
          </cell>
        </row>
        <row r="24">
          <cell r="B24">
            <v>3</v>
          </cell>
        </row>
        <row r="25">
          <cell r="B25">
            <v>76</v>
          </cell>
          <cell r="C25">
            <v>6681.913504785457</v>
          </cell>
        </row>
        <row r="27">
          <cell r="B27">
            <v>147</v>
          </cell>
          <cell r="C27">
            <v>6224.7934674955613</v>
          </cell>
        </row>
        <row r="28">
          <cell r="C28">
            <v>208590.71</v>
          </cell>
        </row>
      </sheetData>
      <sheetData sheetId="17" refreshError="1">
        <row r="6">
          <cell r="B6">
            <v>0</v>
          </cell>
        </row>
        <row r="7">
          <cell r="B7">
            <v>0</v>
          </cell>
        </row>
        <row r="8">
          <cell r="B8">
            <v>0</v>
          </cell>
        </row>
        <row r="9">
          <cell r="B9">
            <v>0</v>
          </cell>
        </row>
        <row r="10">
          <cell r="B10">
            <v>0</v>
          </cell>
        </row>
        <row r="11">
          <cell r="B11">
            <v>0</v>
          </cell>
        </row>
        <row r="12">
          <cell r="B12">
            <v>539</v>
          </cell>
        </row>
        <row r="13">
          <cell r="B13">
            <v>0</v>
          </cell>
        </row>
        <row r="14">
          <cell r="B14">
            <v>770</v>
          </cell>
        </row>
        <row r="15">
          <cell r="B15">
            <v>0</v>
          </cell>
        </row>
        <row r="16">
          <cell r="B16">
            <v>0</v>
          </cell>
        </row>
        <row r="17">
          <cell r="B17">
            <v>0</v>
          </cell>
        </row>
        <row r="18">
          <cell r="B18">
            <v>0</v>
          </cell>
        </row>
        <row r="19">
          <cell r="B19">
            <v>1309</v>
          </cell>
          <cell r="C19">
            <v>153330.00194756032</v>
          </cell>
        </row>
        <row r="21">
          <cell r="B21">
            <v>45</v>
          </cell>
        </row>
        <row r="22">
          <cell r="B22">
            <v>85</v>
          </cell>
        </row>
        <row r="23">
          <cell r="B23">
            <v>25</v>
          </cell>
        </row>
        <row r="24">
          <cell r="B24">
            <v>16</v>
          </cell>
        </row>
        <row r="25">
          <cell r="B25">
            <v>171</v>
          </cell>
          <cell r="C25">
            <v>17192.921902756534</v>
          </cell>
        </row>
        <row r="27">
          <cell r="B27">
            <v>90</v>
          </cell>
          <cell r="C27">
            <v>3811.098041323813</v>
          </cell>
        </row>
        <row r="28">
          <cell r="C28">
            <v>174334.02</v>
          </cell>
        </row>
      </sheetData>
      <sheetData sheetId="18" refreshError="1">
        <row r="6">
          <cell r="B6">
            <v>16</v>
          </cell>
        </row>
        <row r="7">
          <cell r="B7">
            <v>4</v>
          </cell>
        </row>
        <row r="8">
          <cell r="B8">
            <v>11</v>
          </cell>
        </row>
        <row r="9">
          <cell r="B9">
            <v>28</v>
          </cell>
        </row>
        <row r="10">
          <cell r="B10">
            <v>15</v>
          </cell>
        </row>
        <row r="11">
          <cell r="B11">
            <v>20</v>
          </cell>
        </row>
        <row r="12">
          <cell r="B12">
            <v>2</v>
          </cell>
        </row>
        <row r="13">
          <cell r="B13">
            <v>0</v>
          </cell>
        </row>
        <row r="14">
          <cell r="B14">
            <v>0</v>
          </cell>
        </row>
        <row r="15">
          <cell r="B15">
            <v>0</v>
          </cell>
        </row>
        <row r="16">
          <cell r="B16">
            <v>0</v>
          </cell>
        </row>
        <row r="17">
          <cell r="B17">
            <v>0</v>
          </cell>
        </row>
        <row r="18">
          <cell r="B18">
            <v>0</v>
          </cell>
        </row>
        <row r="19">
          <cell r="B19">
            <v>96</v>
          </cell>
          <cell r="C19">
            <v>11221.566455009006</v>
          </cell>
        </row>
        <row r="21">
          <cell r="B21">
            <v>3</v>
          </cell>
        </row>
        <row r="22">
          <cell r="B22">
            <v>0</v>
          </cell>
        </row>
        <row r="23">
          <cell r="B23">
            <v>1</v>
          </cell>
        </row>
        <row r="24">
          <cell r="B24">
            <v>0</v>
          </cell>
        </row>
        <row r="25">
          <cell r="B25">
            <v>4</v>
          </cell>
          <cell r="C25">
            <v>309.12239668515372</v>
          </cell>
        </row>
        <row r="27">
          <cell r="B27">
            <v>6</v>
          </cell>
          <cell r="C27">
            <v>254.07320275492089</v>
          </cell>
        </row>
        <row r="28">
          <cell r="C28">
            <v>11784.76</v>
          </cell>
        </row>
      </sheetData>
      <sheetData sheetId="19" refreshError="1">
        <row r="6">
          <cell r="B6">
            <v>0</v>
          </cell>
        </row>
        <row r="7">
          <cell r="B7">
            <v>0</v>
          </cell>
        </row>
        <row r="8">
          <cell r="B8">
            <v>0</v>
          </cell>
        </row>
        <row r="9">
          <cell r="B9">
            <v>0</v>
          </cell>
        </row>
        <row r="10">
          <cell r="B10">
            <v>0</v>
          </cell>
        </row>
        <row r="11">
          <cell r="B11">
            <v>46</v>
          </cell>
        </row>
        <row r="12">
          <cell r="B12">
            <v>99</v>
          </cell>
        </row>
        <row r="13">
          <cell r="B13">
            <v>0</v>
          </cell>
        </row>
        <row r="14">
          <cell r="B14">
            <v>0</v>
          </cell>
        </row>
        <row r="15">
          <cell r="B15">
            <v>0</v>
          </cell>
        </row>
        <row r="16">
          <cell r="B16">
            <v>0</v>
          </cell>
        </row>
        <row r="17">
          <cell r="B17">
            <v>0</v>
          </cell>
        </row>
        <row r="18">
          <cell r="B18">
            <v>0</v>
          </cell>
        </row>
        <row r="19">
          <cell r="B19">
            <v>145</v>
          </cell>
          <cell r="C19">
            <v>15664.671588185687</v>
          </cell>
        </row>
        <row r="21">
          <cell r="B21">
            <v>5</v>
          </cell>
        </row>
        <row r="22">
          <cell r="B22">
            <v>10</v>
          </cell>
        </row>
        <row r="23">
          <cell r="B23">
            <v>2</v>
          </cell>
        </row>
        <row r="24">
          <cell r="B24">
            <v>0</v>
          </cell>
        </row>
        <row r="25">
          <cell r="B25">
            <v>17</v>
          </cell>
          <cell r="C25">
            <v>1399.5198918416891</v>
          </cell>
        </row>
        <row r="27">
          <cell r="C27">
            <v>0</v>
          </cell>
        </row>
        <row r="28">
          <cell r="C28">
            <v>17064.189999999999</v>
          </cell>
        </row>
      </sheetData>
      <sheetData sheetId="20" refreshError="1">
        <row r="6">
          <cell r="B6">
            <v>211</v>
          </cell>
        </row>
        <row r="7">
          <cell r="B7">
            <v>200</v>
          </cell>
        </row>
        <row r="8">
          <cell r="B8">
            <v>188</v>
          </cell>
        </row>
        <row r="9">
          <cell r="B9">
            <v>428</v>
          </cell>
        </row>
        <row r="10">
          <cell r="B10">
            <v>197</v>
          </cell>
        </row>
        <row r="11">
          <cell r="B11">
            <v>157</v>
          </cell>
        </row>
        <row r="12">
          <cell r="B12">
            <v>169</v>
          </cell>
        </row>
        <row r="13">
          <cell r="B13">
            <v>0</v>
          </cell>
        </row>
        <row r="14">
          <cell r="B14">
            <v>0</v>
          </cell>
        </row>
        <row r="15">
          <cell r="B15">
            <v>0</v>
          </cell>
        </row>
        <row r="16">
          <cell r="B16">
            <v>0</v>
          </cell>
        </row>
        <row r="17">
          <cell r="B17">
            <v>0</v>
          </cell>
        </row>
        <row r="18">
          <cell r="B18">
            <v>0</v>
          </cell>
        </row>
        <row r="19">
          <cell r="B19">
            <v>1550</v>
          </cell>
          <cell r="C19">
            <v>184542.89490600233</v>
          </cell>
        </row>
        <row r="21">
          <cell r="B21">
            <v>19</v>
          </cell>
        </row>
        <row r="22">
          <cell r="B22">
            <v>42</v>
          </cell>
        </row>
        <row r="23">
          <cell r="B23">
            <v>28</v>
          </cell>
        </row>
        <row r="24">
          <cell r="B24">
            <v>0</v>
          </cell>
        </row>
        <row r="25">
          <cell r="B25">
            <v>89</v>
          </cell>
          <cell r="C25">
            <v>8589.7915298059488</v>
          </cell>
        </row>
        <row r="27">
          <cell r="B27">
            <v>214</v>
          </cell>
          <cell r="C27">
            <v>9061.9442315921769</v>
          </cell>
        </row>
        <row r="28">
          <cell r="C28">
            <v>202194.63</v>
          </cell>
        </row>
      </sheetData>
      <sheetData sheetId="21" refreshError="1">
        <row r="6">
          <cell r="B6">
            <v>20</v>
          </cell>
        </row>
        <row r="7">
          <cell r="B7">
            <v>69</v>
          </cell>
        </row>
        <row r="8">
          <cell r="B8">
            <v>46</v>
          </cell>
        </row>
        <row r="9">
          <cell r="B9">
            <v>129</v>
          </cell>
        </row>
        <row r="10">
          <cell r="B10">
            <v>21</v>
          </cell>
        </row>
        <row r="11">
          <cell r="B11">
            <v>76</v>
          </cell>
        </row>
        <row r="12">
          <cell r="B12">
            <v>0</v>
          </cell>
        </row>
        <row r="13">
          <cell r="B13">
            <v>0</v>
          </cell>
        </row>
        <row r="14">
          <cell r="B14">
            <v>0</v>
          </cell>
        </row>
        <row r="15">
          <cell r="B15">
            <v>0</v>
          </cell>
        </row>
        <row r="16">
          <cell r="B16">
            <v>0</v>
          </cell>
        </row>
        <row r="17">
          <cell r="B17">
            <v>0</v>
          </cell>
        </row>
        <row r="18">
          <cell r="B18">
            <v>0</v>
          </cell>
        </row>
        <row r="19">
          <cell r="B19">
            <v>361</v>
          </cell>
          <cell r="C19">
            <v>42589.02061179361</v>
          </cell>
        </row>
        <row r="21">
          <cell r="B21">
            <v>11</v>
          </cell>
        </row>
        <row r="22">
          <cell r="B22">
            <v>6</v>
          </cell>
        </row>
        <row r="23">
          <cell r="B23">
            <v>4</v>
          </cell>
        </row>
        <row r="24">
          <cell r="B24">
            <v>3</v>
          </cell>
        </row>
        <row r="25">
          <cell r="B25">
            <v>24</v>
          </cell>
          <cell r="C25">
            <v>2434.6564653990295</v>
          </cell>
        </row>
        <row r="27">
          <cell r="B27">
            <v>204</v>
          </cell>
          <cell r="C27">
            <v>8638.4888936673087</v>
          </cell>
        </row>
        <row r="28">
          <cell r="C28">
            <v>53662.17</v>
          </cell>
        </row>
      </sheetData>
      <sheetData sheetId="22" refreshError="1">
        <row r="6">
          <cell r="B6">
            <v>145</v>
          </cell>
        </row>
        <row r="7">
          <cell r="B7">
            <v>97</v>
          </cell>
        </row>
        <row r="8">
          <cell r="B8">
            <v>60</v>
          </cell>
        </row>
        <row r="9">
          <cell r="B9">
            <v>181</v>
          </cell>
        </row>
        <row r="10">
          <cell r="B10">
            <v>137</v>
          </cell>
        </row>
        <row r="11">
          <cell r="B11">
            <v>112</v>
          </cell>
        </row>
        <row r="12">
          <cell r="B12">
            <v>118</v>
          </cell>
        </row>
        <row r="13">
          <cell r="B13">
            <v>0</v>
          </cell>
        </row>
        <row r="14">
          <cell r="B14">
            <v>0</v>
          </cell>
        </row>
        <row r="15">
          <cell r="B15">
            <v>0</v>
          </cell>
        </row>
        <row r="16">
          <cell r="B16">
            <v>0</v>
          </cell>
        </row>
        <row r="17">
          <cell r="B17">
            <v>0</v>
          </cell>
        </row>
        <row r="18">
          <cell r="B18">
            <v>0</v>
          </cell>
        </row>
        <row r="19">
          <cell r="B19">
            <v>850</v>
          </cell>
          <cell r="C19">
            <v>100564.29092708731</v>
          </cell>
        </row>
        <row r="21">
          <cell r="B21">
            <v>11</v>
          </cell>
        </row>
        <row r="22">
          <cell r="B22">
            <v>24</v>
          </cell>
        </row>
        <row r="23">
          <cell r="B23">
            <v>12</v>
          </cell>
        </row>
        <row r="24">
          <cell r="B24">
            <v>0</v>
          </cell>
        </row>
        <row r="25">
          <cell r="B25">
            <v>47</v>
          </cell>
          <cell r="C25">
            <v>4340.4172137298983</v>
          </cell>
        </row>
        <row r="27">
          <cell r="B27">
            <v>13</v>
          </cell>
          <cell r="C27">
            <v>550.49193930232855</v>
          </cell>
        </row>
        <row r="28">
          <cell r="C28">
            <v>105455.2</v>
          </cell>
        </row>
      </sheetData>
      <sheetData sheetId="23" refreshError="1">
        <row r="6">
          <cell r="B6">
            <v>0</v>
          </cell>
        </row>
        <row r="7">
          <cell r="B7">
            <v>41</v>
          </cell>
        </row>
        <row r="8">
          <cell r="B8">
            <v>47</v>
          </cell>
        </row>
        <row r="9">
          <cell r="B9">
            <v>144</v>
          </cell>
        </row>
        <row r="10">
          <cell r="B10">
            <v>96</v>
          </cell>
        </row>
        <row r="11">
          <cell r="B11">
            <v>55</v>
          </cell>
        </row>
        <row r="12">
          <cell r="B12">
            <v>49</v>
          </cell>
        </row>
        <row r="13">
          <cell r="B13">
            <v>0</v>
          </cell>
        </row>
        <row r="14">
          <cell r="B14">
            <v>0</v>
          </cell>
        </row>
        <row r="15">
          <cell r="B15">
            <v>0</v>
          </cell>
        </row>
        <row r="16">
          <cell r="B16">
            <v>0</v>
          </cell>
        </row>
        <row r="17">
          <cell r="B17">
            <v>0</v>
          </cell>
        </row>
        <row r="18">
          <cell r="B18">
            <v>0</v>
          </cell>
        </row>
        <row r="19">
          <cell r="B19">
            <v>432</v>
          </cell>
          <cell r="C19">
            <v>48683.601562877273</v>
          </cell>
        </row>
        <row r="21">
          <cell r="B21">
            <v>23</v>
          </cell>
        </row>
        <row r="22">
          <cell r="B22">
            <v>19</v>
          </cell>
        </row>
        <row r="23">
          <cell r="B23">
            <v>3</v>
          </cell>
        </row>
        <row r="24">
          <cell r="B24">
            <v>2</v>
          </cell>
        </row>
        <row r="25">
          <cell r="B25">
            <v>47</v>
          </cell>
          <cell r="C25">
            <v>3788.019725406908</v>
          </cell>
        </row>
        <row r="27">
          <cell r="B27">
            <v>75</v>
          </cell>
          <cell r="C27">
            <v>3175.9150344365107</v>
          </cell>
        </row>
        <row r="28">
          <cell r="C28">
            <v>55647.54</v>
          </cell>
        </row>
      </sheetData>
      <sheetData sheetId="24" refreshError="1">
        <row r="6">
          <cell r="B6">
            <v>118</v>
          </cell>
        </row>
        <row r="7">
          <cell r="B7">
            <v>128</v>
          </cell>
        </row>
        <row r="8">
          <cell r="B8">
            <v>80</v>
          </cell>
        </row>
        <row r="9">
          <cell r="B9">
            <v>0</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360</v>
          </cell>
          <cell r="C19">
            <v>48964.140724252509</v>
          </cell>
        </row>
        <row r="21">
          <cell r="B21">
            <v>11</v>
          </cell>
        </row>
        <row r="22">
          <cell r="B22">
            <v>9</v>
          </cell>
        </row>
        <row r="23">
          <cell r="B23">
            <v>0</v>
          </cell>
        </row>
        <row r="24">
          <cell r="B24">
            <v>9</v>
          </cell>
        </row>
        <row r="25">
          <cell r="B25">
            <v>29</v>
          </cell>
          <cell r="C25">
            <v>3612.4974878370499</v>
          </cell>
        </row>
        <row r="27">
          <cell r="C27">
            <v>0</v>
          </cell>
        </row>
        <row r="28">
          <cell r="C28">
            <v>52576.639999999999</v>
          </cell>
        </row>
      </sheetData>
      <sheetData sheetId="25" refreshError="1">
        <row r="6">
          <cell r="B6">
            <v>32</v>
          </cell>
        </row>
        <row r="7">
          <cell r="B7">
            <v>44</v>
          </cell>
        </row>
        <row r="8">
          <cell r="B8">
            <v>39</v>
          </cell>
        </row>
        <row r="9">
          <cell r="B9">
            <v>71</v>
          </cell>
        </row>
        <row r="10">
          <cell r="B10">
            <v>0</v>
          </cell>
        </row>
        <row r="11">
          <cell r="B11">
            <v>34</v>
          </cell>
        </row>
        <row r="12">
          <cell r="B12">
            <v>0</v>
          </cell>
        </row>
        <row r="13">
          <cell r="B13">
            <v>0</v>
          </cell>
        </row>
        <row r="14">
          <cell r="B14">
            <v>0</v>
          </cell>
        </row>
        <row r="15">
          <cell r="B15">
            <v>0</v>
          </cell>
        </row>
        <row r="16">
          <cell r="B16">
            <v>0</v>
          </cell>
        </row>
        <row r="17">
          <cell r="B17">
            <v>0</v>
          </cell>
        </row>
        <row r="18">
          <cell r="B18">
            <v>0</v>
          </cell>
        </row>
        <row r="19">
          <cell r="B19">
            <v>220</v>
          </cell>
          <cell r="C19">
            <v>27077.85158360569</v>
          </cell>
        </row>
        <row r="21">
          <cell r="B21">
            <v>5</v>
          </cell>
        </row>
        <row r="22">
          <cell r="B22">
            <v>1</v>
          </cell>
        </row>
        <row r="23">
          <cell r="B23">
            <v>0</v>
          </cell>
        </row>
        <row r="24">
          <cell r="B24">
            <v>1</v>
          </cell>
        </row>
        <row r="25">
          <cell r="B25">
            <v>7</v>
          </cell>
          <cell r="C25">
            <v>609.3522312738852</v>
          </cell>
        </row>
        <row r="27">
          <cell r="C27">
            <v>0</v>
          </cell>
        </row>
        <row r="28">
          <cell r="C28">
            <v>27687.200000000001</v>
          </cell>
        </row>
      </sheetData>
      <sheetData sheetId="26" refreshError="1">
        <row r="6">
          <cell r="B6">
            <v>19</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0</v>
          </cell>
        </row>
        <row r="18">
          <cell r="B18">
            <v>168</v>
          </cell>
        </row>
        <row r="19">
          <cell r="B19">
            <v>187</v>
          </cell>
          <cell r="C19">
            <v>16034.136370525133</v>
          </cell>
        </row>
        <row r="25">
          <cell r="B25">
            <v>0</v>
          </cell>
          <cell r="C25">
            <v>0</v>
          </cell>
        </row>
        <row r="27">
          <cell r="B27">
            <v>24</v>
          </cell>
          <cell r="C27">
            <v>1016.2928110196835</v>
          </cell>
        </row>
        <row r="28">
          <cell r="C28">
            <v>17050.43</v>
          </cell>
        </row>
      </sheetData>
      <sheetData sheetId="27" refreshError="1">
        <row r="6">
          <cell r="B6">
            <v>0</v>
          </cell>
        </row>
        <row r="7">
          <cell r="B7">
            <v>44</v>
          </cell>
        </row>
        <row r="8">
          <cell r="B8">
            <v>38</v>
          </cell>
        </row>
        <row r="9">
          <cell r="B9">
            <v>130</v>
          </cell>
        </row>
        <row r="10">
          <cell r="B10">
            <v>82</v>
          </cell>
        </row>
        <row r="11">
          <cell r="B11">
            <v>0</v>
          </cell>
        </row>
        <row r="12">
          <cell r="B12">
            <v>20</v>
          </cell>
        </row>
        <row r="13">
          <cell r="B13">
            <v>0</v>
          </cell>
        </row>
        <row r="14">
          <cell r="B14">
            <v>0</v>
          </cell>
        </row>
        <row r="15">
          <cell r="B15">
            <v>0</v>
          </cell>
        </row>
        <row r="16">
          <cell r="B16">
            <v>0</v>
          </cell>
        </row>
        <row r="17">
          <cell r="B17">
            <v>0</v>
          </cell>
        </row>
        <row r="18">
          <cell r="B18">
            <v>0</v>
          </cell>
        </row>
        <row r="19">
          <cell r="B19">
            <v>314</v>
          </cell>
          <cell r="C19">
            <v>35909.012656028819</v>
          </cell>
        </row>
        <row r="21">
          <cell r="B21">
            <v>6</v>
          </cell>
        </row>
        <row r="22">
          <cell r="B22">
            <v>15</v>
          </cell>
        </row>
        <row r="23">
          <cell r="B23">
            <v>2</v>
          </cell>
        </row>
        <row r="24">
          <cell r="B24">
            <v>1</v>
          </cell>
        </row>
        <row r="25">
          <cell r="B25">
            <v>24</v>
          </cell>
          <cell r="C25">
            <v>2123.2050643552889</v>
          </cell>
        </row>
        <row r="27">
          <cell r="B27">
            <v>164</v>
          </cell>
          <cell r="C27">
            <v>6944.6675419678368</v>
          </cell>
        </row>
        <row r="28">
          <cell r="C28">
            <v>44976.89</v>
          </cell>
        </row>
      </sheetData>
      <sheetData sheetId="28" refreshError="1">
        <row r="6">
          <cell r="B6">
            <v>46</v>
          </cell>
        </row>
        <row r="7">
          <cell r="B7">
            <v>46</v>
          </cell>
        </row>
        <row r="8">
          <cell r="B8">
            <v>41</v>
          </cell>
        </row>
        <row r="9">
          <cell r="B9">
            <v>0</v>
          </cell>
        </row>
        <row r="10">
          <cell r="B10">
            <v>0</v>
          </cell>
        </row>
        <row r="11">
          <cell r="B11">
            <v>32</v>
          </cell>
        </row>
        <row r="12">
          <cell r="B12">
            <v>0</v>
          </cell>
        </row>
        <row r="13">
          <cell r="B13">
            <v>0</v>
          </cell>
        </row>
        <row r="14">
          <cell r="B14">
            <v>0</v>
          </cell>
        </row>
        <row r="15">
          <cell r="B15">
            <v>0</v>
          </cell>
        </row>
        <row r="16">
          <cell r="B16">
            <v>0</v>
          </cell>
        </row>
        <row r="17">
          <cell r="B17">
            <v>0</v>
          </cell>
        </row>
        <row r="18">
          <cell r="B18">
            <v>0</v>
          </cell>
        </row>
        <row r="19">
          <cell r="B19">
            <v>165</v>
          </cell>
          <cell r="C19">
            <v>21886.289140646812</v>
          </cell>
        </row>
        <row r="21">
          <cell r="B21">
            <v>1</v>
          </cell>
        </row>
        <row r="22">
          <cell r="B22">
            <v>0</v>
          </cell>
        </row>
        <row r="23">
          <cell r="B23">
            <v>0</v>
          </cell>
        </row>
        <row r="24">
          <cell r="B24">
            <v>0</v>
          </cell>
        </row>
        <row r="25">
          <cell r="B25">
            <v>1</v>
          </cell>
          <cell r="C25">
            <v>55.04919393023286</v>
          </cell>
        </row>
        <row r="27">
          <cell r="C27">
            <v>0</v>
          </cell>
        </row>
        <row r="28">
          <cell r="C28">
            <v>21941.34</v>
          </cell>
        </row>
      </sheetData>
      <sheetData sheetId="29" refreshError="1">
        <row r="6">
          <cell r="B6">
            <v>78</v>
          </cell>
        </row>
        <row r="7">
          <cell r="B7">
            <v>126</v>
          </cell>
        </row>
        <row r="8">
          <cell r="B8">
            <v>170</v>
          </cell>
        </row>
        <row r="9">
          <cell r="B9">
            <v>646</v>
          </cell>
        </row>
        <row r="10">
          <cell r="B10">
            <v>484</v>
          </cell>
        </row>
        <row r="11">
          <cell r="B11">
            <v>0</v>
          </cell>
        </row>
        <row r="12">
          <cell r="B12">
            <v>1035</v>
          </cell>
        </row>
        <row r="13">
          <cell r="B13">
            <v>0</v>
          </cell>
        </row>
        <row r="14">
          <cell r="B14">
            <v>1266</v>
          </cell>
        </row>
        <row r="15">
          <cell r="B15">
            <v>0</v>
          </cell>
        </row>
        <row r="16">
          <cell r="B16">
            <v>0</v>
          </cell>
        </row>
        <row r="17">
          <cell r="B17">
            <v>0</v>
          </cell>
        </row>
        <row r="18">
          <cell r="B18">
            <v>0</v>
          </cell>
        </row>
        <row r="19">
          <cell r="B19">
            <v>3805</v>
          </cell>
          <cell r="C19">
            <v>439750.95796656178</v>
          </cell>
        </row>
        <row r="21">
          <cell r="B21">
            <v>75</v>
          </cell>
        </row>
        <row r="22">
          <cell r="B22">
            <v>178</v>
          </cell>
        </row>
        <row r="23">
          <cell r="B23">
            <v>28</v>
          </cell>
        </row>
        <row r="24">
          <cell r="B24">
            <v>4</v>
          </cell>
        </row>
        <row r="25">
          <cell r="B25">
            <v>285</v>
          </cell>
          <cell r="C25">
            <v>24048.452096091187</v>
          </cell>
        </row>
        <row r="27">
          <cell r="B27">
            <v>11</v>
          </cell>
          <cell r="C27">
            <v>465.80087171735494</v>
          </cell>
        </row>
        <row r="28">
          <cell r="C28">
            <v>464265.21</v>
          </cell>
        </row>
      </sheetData>
      <sheetData sheetId="30" refreshError="1">
        <row r="6">
          <cell r="B6">
            <v>87</v>
          </cell>
        </row>
        <row r="7">
          <cell r="B7">
            <v>106</v>
          </cell>
        </row>
        <row r="8">
          <cell r="B8">
            <v>81</v>
          </cell>
        </row>
        <row r="9">
          <cell r="B9">
            <v>193</v>
          </cell>
        </row>
        <row r="10">
          <cell r="B10">
            <v>71</v>
          </cell>
        </row>
        <row r="11">
          <cell r="B11">
            <v>231</v>
          </cell>
        </row>
        <row r="12">
          <cell r="B12">
            <v>85</v>
          </cell>
        </row>
        <row r="13">
          <cell r="B13">
            <v>0</v>
          </cell>
        </row>
        <row r="14">
          <cell r="B14">
            <v>0</v>
          </cell>
        </row>
        <row r="15">
          <cell r="B15">
            <v>0</v>
          </cell>
        </row>
        <row r="16">
          <cell r="B16">
            <v>0</v>
          </cell>
        </row>
        <row r="17">
          <cell r="B17">
            <v>0</v>
          </cell>
        </row>
        <row r="18">
          <cell r="B18">
            <v>0</v>
          </cell>
        </row>
        <row r="19">
          <cell r="B19">
            <v>854</v>
          </cell>
          <cell r="C19">
            <v>99748.080763237114</v>
          </cell>
        </row>
        <row r="21">
          <cell r="B21">
            <v>32</v>
          </cell>
        </row>
        <row r="22">
          <cell r="B22">
            <v>7</v>
          </cell>
        </row>
        <row r="23">
          <cell r="B23">
            <v>5</v>
          </cell>
        </row>
        <row r="24">
          <cell r="B24">
            <v>1</v>
          </cell>
        </row>
        <row r="25">
          <cell r="B25">
            <v>45</v>
          </cell>
          <cell r="C25">
            <v>3317.3491173034172</v>
          </cell>
        </row>
        <row r="27">
          <cell r="B27">
            <v>7</v>
          </cell>
          <cell r="C27">
            <v>296.41873654740766</v>
          </cell>
        </row>
        <row r="28">
          <cell r="C28">
            <v>103361.85</v>
          </cell>
        </row>
      </sheetData>
      <sheetData sheetId="31" refreshError="1">
        <row r="6">
          <cell r="B6">
            <v>0</v>
          </cell>
        </row>
        <row r="7">
          <cell r="B7">
            <v>0</v>
          </cell>
        </row>
        <row r="8">
          <cell r="B8">
            <v>0</v>
          </cell>
        </row>
        <row r="9">
          <cell r="B9">
            <v>0</v>
          </cell>
        </row>
        <row r="10">
          <cell r="B10">
            <v>0</v>
          </cell>
        </row>
        <row r="11">
          <cell r="B11">
            <v>33</v>
          </cell>
        </row>
        <row r="12">
          <cell r="B12">
            <v>0</v>
          </cell>
        </row>
        <row r="13">
          <cell r="B13">
            <v>0</v>
          </cell>
        </row>
        <row r="14">
          <cell r="B14">
            <v>162</v>
          </cell>
        </row>
        <row r="15">
          <cell r="B15">
            <v>0</v>
          </cell>
        </row>
        <row r="16">
          <cell r="B16">
            <v>0</v>
          </cell>
        </row>
        <row r="17">
          <cell r="B17">
            <v>0</v>
          </cell>
        </row>
        <row r="18">
          <cell r="B18">
            <v>0</v>
          </cell>
        </row>
        <row r="19">
          <cell r="B19">
            <v>195</v>
          </cell>
          <cell r="C19">
            <v>23387.438313590465</v>
          </cell>
        </row>
        <row r="21">
          <cell r="B21">
            <v>4</v>
          </cell>
        </row>
        <row r="22">
          <cell r="B22">
            <v>14</v>
          </cell>
        </row>
        <row r="23">
          <cell r="B23">
            <v>7</v>
          </cell>
        </row>
        <row r="24">
          <cell r="B24">
            <v>6</v>
          </cell>
        </row>
        <row r="25">
          <cell r="B25">
            <v>31</v>
          </cell>
          <cell r="C25">
            <v>3901.7174836397353</v>
          </cell>
        </row>
        <row r="27">
          <cell r="B27">
            <v>5</v>
          </cell>
          <cell r="C27">
            <v>211.72766896243405</v>
          </cell>
        </row>
        <row r="28">
          <cell r="C28">
            <v>27500.880000000001</v>
          </cell>
        </row>
      </sheetData>
      <sheetData sheetId="32" refreshError="1">
        <row r="6">
          <cell r="B6">
            <v>30</v>
          </cell>
        </row>
        <row r="7">
          <cell r="B7">
            <v>39</v>
          </cell>
        </row>
        <row r="8">
          <cell r="B8">
            <v>106</v>
          </cell>
        </row>
        <row r="9">
          <cell r="B9">
            <v>362</v>
          </cell>
        </row>
        <row r="10">
          <cell r="B10">
            <v>179</v>
          </cell>
        </row>
        <row r="11">
          <cell r="B11">
            <v>0</v>
          </cell>
        </row>
        <row r="12">
          <cell r="B12">
            <v>142</v>
          </cell>
        </row>
        <row r="13">
          <cell r="B13">
            <v>0</v>
          </cell>
        </row>
        <row r="14">
          <cell r="B14">
            <v>0</v>
          </cell>
        </row>
        <row r="15">
          <cell r="B15">
            <v>0</v>
          </cell>
        </row>
        <row r="16">
          <cell r="B16">
            <v>0</v>
          </cell>
        </row>
        <row r="17">
          <cell r="B17">
            <v>0</v>
          </cell>
        </row>
        <row r="18">
          <cell r="B18">
            <v>0</v>
          </cell>
        </row>
        <row r="19">
          <cell r="B19">
            <v>858</v>
          </cell>
          <cell r="C19">
            <v>96967.037831415568</v>
          </cell>
        </row>
        <row r="21">
          <cell r="B21">
            <v>25</v>
          </cell>
        </row>
        <row r="22">
          <cell r="B22">
            <v>12</v>
          </cell>
        </row>
        <row r="23">
          <cell r="B23">
            <v>4</v>
          </cell>
        </row>
        <row r="24">
          <cell r="B24">
            <v>2</v>
          </cell>
        </row>
        <row r="25">
          <cell r="B25">
            <v>43</v>
          </cell>
          <cell r="C25">
            <v>3456.6659234806984</v>
          </cell>
        </row>
        <row r="27">
          <cell r="B27">
            <v>0</v>
          </cell>
          <cell r="C27">
            <v>0</v>
          </cell>
        </row>
        <row r="28">
          <cell r="C28">
            <v>100423.7</v>
          </cell>
        </row>
      </sheetData>
      <sheetData sheetId="33" refreshError="1">
        <row r="6">
          <cell r="B6">
            <v>0</v>
          </cell>
        </row>
        <row r="7">
          <cell r="B7">
            <v>0</v>
          </cell>
        </row>
        <row r="8">
          <cell r="B8">
            <v>0</v>
          </cell>
        </row>
        <row r="9">
          <cell r="B9">
            <v>0</v>
          </cell>
        </row>
        <row r="10">
          <cell r="B10">
            <v>0</v>
          </cell>
        </row>
        <row r="11">
          <cell r="B11">
            <v>37</v>
          </cell>
        </row>
        <row r="12">
          <cell r="B12">
            <v>283</v>
          </cell>
        </row>
        <row r="13">
          <cell r="B13">
            <v>0</v>
          </cell>
        </row>
        <row r="14">
          <cell r="B14">
            <v>0</v>
          </cell>
        </row>
        <row r="15">
          <cell r="B15">
            <v>0</v>
          </cell>
        </row>
        <row r="16">
          <cell r="B16">
            <v>0</v>
          </cell>
        </row>
        <row r="17">
          <cell r="B17">
            <v>0</v>
          </cell>
        </row>
        <row r="18">
          <cell r="B18">
            <v>0</v>
          </cell>
        </row>
        <row r="19">
          <cell r="B19">
            <v>320</v>
          </cell>
          <cell r="C19">
            <v>34775.210988734987</v>
          </cell>
        </row>
        <row r="21">
          <cell r="B21">
            <v>3</v>
          </cell>
        </row>
        <row r="22">
          <cell r="B22">
            <v>3</v>
          </cell>
        </row>
        <row r="23">
          <cell r="B23">
            <v>1</v>
          </cell>
        </row>
        <row r="24">
          <cell r="B24">
            <v>0</v>
          </cell>
        </row>
        <row r="25">
          <cell r="B25">
            <v>7</v>
          </cell>
          <cell r="C25">
            <v>560.01968440563815</v>
          </cell>
        </row>
        <row r="27">
          <cell r="C27">
            <v>0</v>
          </cell>
        </row>
        <row r="28">
          <cell r="C28">
            <v>35335.230000000003</v>
          </cell>
        </row>
      </sheetData>
      <sheetData sheetId="34" refreshError="1">
        <row r="6">
          <cell r="B6">
            <v>0</v>
          </cell>
        </row>
        <row r="7">
          <cell r="B7">
            <v>19</v>
          </cell>
        </row>
        <row r="8">
          <cell r="B8">
            <v>31</v>
          </cell>
        </row>
        <row r="9">
          <cell r="B9">
            <v>112</v>
          </cell>
        </row>
        <row r="10">
          <cell r="B10">
            <v>80</v>
          </cell>
        </row>
        <row r="11">
          <cell r="B11">
            <v>0</v>
          </cell>
        </row>
        <row r="12">
          <cell r="B12">
            <v>198</v>
          </cell>
        </row>
        <row r="13">
          <cell r="B13">
            <v>0</v>
          </cell>
        </row>
        <row r="14">
          <cell r="B14">
            <v>270</v>
          </cell>
        </row>
        <row r="15">
          <cell r="B15">
            <v>0</v>
          </cell>
        </row>
        <row r="16">
          <cell r="B16">
            <v>0</v>
          </cell>
        </row>
        <row r="17">
          <cell r="B17">
            <v>0</v>
          </cell>
        </row>
        <row r="18">
          <cell r="B18">
            <v>0</v>
          </cell>
        </row>
        <row r="19">
          <cell r="B19">
            <v>710</v>
          </cell>
          <cell r="C19">
            <v>81953.42882528936</v>
          </cell>
        </row>
        <row r="21">
          <cell r="B21">
            <v>21</v>
          </cell>
        </row>
        <row r="22">
          <cell r="B22">
            <v>30</v>
          </cell>
        </row>
        <row r="23">
          <cell r="B23">
            <v>10</v>
          </cell>
        </row>
        <row r="24">
          <cell r="B24">
            <v>3</v>
          </cell>
        </row>
        <row r="25">
          <cell r="B25">
            <v>64</v>
          </cell>
          <cell r="C25">
            <v>5856.1755958319645</v>
          </cell>
        </row>
        <row r="27">
          <cell r="B27">
            <v>7</v>
          </cell>
          <cell r="C27">
            <v>296.41873654740766</v>
          </cell>
        </row>
        <row r="28">
          <cell r="C28">
            <v>88106.02</v>
          </cell>
        </row>
      </sheetData>
      <sheetData sheetId="35" refreshError="1">
        <row r="6">
          <cell r="B6">
            <v>0</v>
          </cell>
        </row>
        <row r="7">
          <cell r="B7">
            <v>0</v>
          </cell>
        </row>
        <row r="8">
          <cell r="B8">
            <v>0</v>
          </cell>
        </row>
        <row r="9">
          <cell r="B9">
            <v>0</v>
          </cell>
        </row>
        <row r="10">
          <cell r="B10">
            <v>0</v>
          </cell>
        </row>
        <row r="11">
          <cell r="B11">
            <v>0</v>
          </cell>
        </row>
        <row r="12">
          <cell r="B12">
            <v>145</v>
          </cell>
        </row>
        <row r="13">
          <cell r="B13">
            <v>0</v>
          </cell>
        </row>
        <row r="14">
          <cell r="B14">
            <v>328</v>
          </cell>
        </row>
        <row r="15">
          <cell r="B15">
            <v>0</v>
          </cell>
        </row>
        <row r="16">
          <cell r="B16">
            <v>0</v>
          </cell>
        </row>
        <row r="17">
          <cell r="B17">
            <v>0</v>
          </cell>
        </row>
        <row r="18">
          <cell r="B18">
            <v>0</v>
          </cell>
        </row>
        <row r="19">
          <cell r="B19">
            <v>473</v>
          </cell>
          <cell r="C19">
            <v>56089.83542318322</v>
          </cell>
        </row>
        <row r="21">
          <cell r="B21">
            <v>2</v>
          </cell>
        </row>
        <row r="22">
          <cell r="B22">
            <v>15</v>
          </cell>
        </row>
        <row r="23">
          <cell r="B23">
            <v>38</v>
          </cell>
        </row>
        <row r="24">
          <cell r="B24">
            <v>1</v>
          </cell>
        </row>
        <row r="25">
          <cell r="B25">
            <v>56</v>
          </cell>
          <cell r="C25">
            <v>7086.1016248347432</v>
          </cell>
        </row>
        <row r="27">
          <cell r="C27">
            <v>0</v>
          </cell>
        </row>
        <row r="28">
          <cell r="C28">
            <v>63175.94</v>
          </cell>
        </row>
      </sheetData>
      <sheetData sheetId="36" refreshError="1">
        <row r="6">
          <cell r="B6">
            <v>18</v>
          </cell>
        </row>
        <row r="7">
          <cell r="B7">
            <v>25</v>
          </cell>
        </row>
        <row r="8">
          <cell r="B8">
            <v>25</v>
          </cell>
        </row>
        <row r="9">
          <cell r="B9">
            <v>81</v>
          </cell>
        </row>
        <row r="10">
          <cell r="B10">
            <v>54</v>
          </cell>
        </row>
        <row r="11">
          <cell r="B11">
            <v>61</v>
          </cell>
        </row>
        <row r="12">
          <cell r="B12">
            <v>74</v>
          </cell>
        </row>
        <row r="13">
          <cell r="B13">
            <v>0</v>
          </cell>
        </row>
        <row r="14">
          <cell r="B14">
            <v>112</v>
          </cell>
        </row>
        <row r="15">
          <cell r="B15">
            <v>0</v>
          </cell>
        </row>
        <row r="16">
          <cell r="B16">
            <v>0</v>
          </cell>
        </row>
        <row r="17">
          <cell r="B17">
            <v>0</v>
          </cell>
        </row>
        <row r="18">
          <cell r="B18">
            <v>0</v>
          </cell>
        </row>
        <row r="19">
          <cell r="B19">
            <v>450</v>
          </cell>
          <cell r="C19">
            <v>52006.667327242678</v>
          </cell>
        </row>
        <row r="21">
          <cell r="B21">
            <v>20</v>
          </cell>
        </row>
        <row r="22">
          <cell r="B22">
            <v>10</v>
          </cell>
        </row>
        <row r="23">
          <cell r="B23">
            <v>0</v>
          </cell>
        </row>
        <row r="24">
          <cell r="B24">
            <v>2</v>
          </cell>
        </row>
        <row r="25">
          <cell r="B25">
            <v>32</v>
          </cell>
          <cell r="C25">
            <v>2438.2558357713906</v>
          </cell>
        </row>
        <row r="27">
          <cell r="B27">
            <v>10</v>
          </cell>
          <cell r="C27">
            <v>423.4553379248681</v>
          </cell>
        </row>
        <row r="28">
          <cell r="C28">
            <v>54868.38</v>
          </cell>
        </row>
      </sheetData>
      <sheetData sheetId="37" refreshError="1">
        <row r="6">
          <cell r="B6">
            <v>65</v>
          </cell>
        </row>
        <row r="7">
          <cell r="B7">
            <v>29</v>
          </cell>
        </row>
        <row r="8">
          <cell r="B8">
            <v>24</v>
          </cell>
        </row>
        <row r="9">
          <cell r="B9">
            <v>103</v>
          </cell>
        </row>
        <row r="10">
          <cell r="B10">
            <v>0</v>
          </cell>
        </row>
        <row r="11">
          <cell r="B11">
            <v>159</v>
          </cell>
        </row>
        <row r="12">
          <cell r="B12">
            <v>0</v>
          </cell>
        </row>
        <row r="13">
          <cell r="B13">
            <v>0</v>
          </cell>
        </row>
        <row r="14">
          <cell r="B14">
            <v>0</v>
          </cell>
        </row>
        <row r="15">
          <cell r="B15">
            <v>0</v>
          </cell>
        </row>
        <row r="16">
          <cell r="B16">
            <v>0</v>
          </cell>
        </row>
        <row r="17">
          <cell r="B17">
            <v>0</v>
          </cell>
        </row>
        <row r="18">
          <cell r="B18">
            <v>0</v>
          </cell>
        </row>
        <row r="19">
          <cell r="B19">
            <v>380</v>
          </cell>
          <cell r="C19">
            <v>44251.082813148721</v>
          </cell>
        </row>
        <row r="21">
          <cell r="B21">
            <v>4</v>
          </cell>
        </row>
        <row r="22">
          <cell r="B22">
            <v>3</v>
          </cell>
        </row>
        <row r="23">
          <cell r="B23">
            <v>1</v>
          </cell>
        </row>
        <row r="24">
          <cell r="B24">
            <v>0</v>
          </cell>
        </row>
        <row r="25">
          <cell r="B25">
            <v>8</v>
          </cell>
          <cell r="C25">
            <v>615.06887833587098</v>
          </cell>
        </row>
        <row r="27">
          <cell r="C27">
            <v>0</v>
          </cell>
        </row>
        <row r="28">
          <cell r="C28">
            <v>44866.15</v>
          </cell>
        </row>
      </sheetData>
      <sheetData sheetId="38" refreshError="1">
        <row r="6">
          <cell r="B6">
            <v>0</v>
          </cell>
        </row>
        <row r="7">
          <cell r="B7">
            <v>0</v>
          </cell>
        </row>
        <row r="8">
          <cell r="B8">
            <v>0</v>
          </cell>
        </row>
        <row r="9">
          <cell r="B9">
            <v>0</v>
          </cell>
        </row>
        <row r="10">
          <cell r="B10">
            <v>0</v>
          </cell>
        </row>
        <row r="11">
          <cell r="B11">
            <v>20</v>
          </cell>
        </row>
        <row r="12">
          <cell r="B12">
            <v>30</v>
          </cell>
        </row>
        <row r="13">
          <cell r="B13">
            <v>0</v>
          </cell>
        </row>
        <row r="14">
          <cell r="B14">
            <v>150</v>
          </cell>
        </row>
        <row r="15">
          <cell r="B15">
            <v>0</v>
          </cell>
        </row>
        <row r="16">
          <cell r="B16">
            <v>0</v>
          </cell>
        </row>
        <row r="17">
          <cell r="B17">
            <v>0</v>
          </cell>
        </row>
        <row r="18">
          <cell r="B18">
            <v>0</v>
          </cell>
        </row>
        <row r="19">
          <cell r="B19">
            <v>200</v>
          </cell>
          <cell r="C19">
            <v>23808.776374825713</v>
          </cell>
        </row>
        <row r="21">
          <cell r="B21">
            <v>4</v>
          </cell>
        </row>
        <row r="22">
          <cell r="B22">
            <v>13</v>
          </cell>
        </row>
        <row r="23">
          <cell r="B23">
            <v>3</v>
          </cell>
        </row>
        <row r="24">
          <cell r="B24">
            <v>0</v>
          </cell>
        </row>
        <row r="25">
          <cell r="B25">
            <v>20</v>
          </cell>
          <cell r="C25">
            <v>1739.3428005263959</v>
          </cell>
        </row>
        <row r="27">
          <cell r="C27">
            <v>0</v>
          </cell>
        </row>
        <row r="28">
          <cell r="C28">
            <v>25548.12</v>
          </cell>
        </row>
      </sheetData>
      <sheetData sheetId="39" refreshError="1">
        <row r="6">
          <cell r="B6">
            <v>0</v>
          </cell>
        </row>
        <row r="7">
          <cell r="B7">
            <v>98</v>
          </cell>
        </row>
        <row r="8">
          <cell r="B8">
            <v>98</v>
          </cell>
        </row>
        <row r="9">
          <cell r="B9">
            <v>0</v>
          </cell>
        </row>
        <row r="10">
          <cell r="B10">
            <v>252</v>
          </cell>
        </row>
        <row r="11">
          <cell r="B11">
            <v>483</v>
          </cell>
        </row>
        <row r="12">
          <cell r="B12">
            <v>649</v>
          </cell>
        </row>
        <row r="13">
          <cell r="B13">
            <v>0</v>
          </cell>
        </row>
        <row r="14">
          <cell r="B14">
            <v>0</v>
          </cell>
        </row>
        <row r="15">
          <cell r="B15">
            <v>0</v>
          </cell>
        </row>
        <row r="16">
          <cell r="B16">
            <v>0</v>
          </cell>
        </row>
        <row r="17">
          <cell r="B17">
            <v>0</v>
          </cell>
        </row>
        <row r="18">
          <cell r="B18">
            <v>0</v>
          </cell>
        </row>
        <row r="19">
          <cell r="B19">
            <v>1580</v>
          </cell>
          <cell r="C19">
            <v>175550.82080516778</v>
          </cell>
        </row>
        <row r="21">
          <cell r="B21">
            <v>21</v>
          </cell>
        </row>
        <row r="22">
          <cell r="B22">
            <v>62</v>
          </cell>
        </row>
        <row r="23">
          <cell r="B23">
            <v>23</v>
          </cell>
        </row>
        <row r="24">
          <cell r="B24">
            <v>1</v>
          </cell>
        </row>
        <row r="25">
          <cell r="B25">
            <v>107</v>
          </cell>
          <cell r="C25">
            <v>9903.1382603799284</v>
          </cell>
        </row>
        <row r="27">
          <cell r="B27">
            <v>1</v>
          </cell>
          <cell r="C27">
            <v>42.345533792486812</v>
          </cell>
        </row>
        <row r="28">
          <cell r="C28">
            <v>185496.3</v>
          </cell>
        </row>
      </sheetData>
      <sheetData sheetId="40" refreshError="1">
        <row r="6">
          <cell r="B6">
            <v>34</v>
          </cell>
        </row>
        <row r="7">
          <cell r="B7">
            <v>31</v>
          </cell>
        </row>
        <row r="8">
          <cell r="B8">
            <v>24</v>
          </cell>
        </row>
        <row r="9">
          <cell r="B9">
            <v>51</v>
          </cell>
        </row>
        <row r="10">
          <cell r="B10">
            <v>4</v>
          </cell>
        </row>
        <row r="11">
          <cell r="B11">
            <v>27</v>
          </cell>
        </row>
        <row r="12">
          <cell r="B12">
            <v>0</v>
          </cell>
        </row>
        <row r="13">
          <cell r="B13">
            <v>0</v>
          </cell>
        </row>
        <row r="14">
          <cell r="B14">
            <v>0</v>
          </cell>
        </row>
        <row r="15">
          <cell r="B15">
            <v>0</v>
          </cell>
        </row>
        <row r="16">
          <cell r="B16">
            <v>0</v>
          </cell>
        </row>
        <row r="17">
          <cell r="B17">
            <v>0</v>
          </cell>
        </row>
        <row r="18">
          <cell r="B18">
            <v>0</v>
          </cell>
        </row>
        <row r="19">
          <cell r="B19">
            <v>171</v>
          </cell>
          <cell r="C19">
            <v>21073.25489183106</v>
          </cell>
        </row>
        <row r="21">
          <cell r="B21">
            <v>8</v>
          </cell>
        </row>
        <row r="22">
          <cell r="B22">
            <v>4</v>
          </cell>
        </row>
        <row r="23">
          <cell r="B23">
            <v>0</v>
          </cell>
        </row>
        <row r="24">
          <cell r="B24">
            <v>0</v>
          </cell>
        </row>
        <row r="25">
          <cell r="B25">
            <v>12</v>
          </cell>
          <cell r="C25">
            <v>774.92326840250871</v>
          </cell>
        </row>
        <row r="27">
          <cell r="B27">
            <v>22</v>
          </cell>
          <cell r="C27">
            <v>931.60174343470987</v>
          </cell>
        </row>
        <row r="28">
          <cell r="C28">
            <v>22779.78</v>
          </cell>
        </row>
      </sheetData>
      <sheetData sheetId="41" refreshError="1">
        <row r="6">
          <cell r="B6">
            <v>0</v>
          </cell>
        </row>
        <row r="7">
          <cell r="B7">
            <v>0</v>
          </cell>
        </row>
        <row r="8">
          <cell r="B8">
            <v>0</v>
          </cell>
        </row>
        <row r="9">
          <cell r="B9">
            <v>0</v>
          </cell>
        </row>
        <row r="10">
          <cell r="B10">
            <v>0</v>
          </cell>
        </row>
        <row r="11">
          <cell r="B11">
            <v>16</v>
          </cell>
        </row>
        <row r="12">
          <cell r="B12">
            <v>0</v>
          </cell>
        </row>
        <row r="13">
          <cell r="B13">
            <v>0</v>
          </cell>
        </row>
        <row r="14">
          <cell r="B14">
            <v>0</v>
          </cell>
        </row>
        <row r="15">
          <cell r="B15">
            <v>0</v>
          </cell>
        </row>
        <row r="16">
          <cell r="B16">
            <v>84</v>
          </cell>
        </row>
        <row r="17">
          <cell r="B17">
            <v>0</v>
          </cell>
        </row>
        <row r="18">
          <cell r="B18">
            <v>0</v>
          </cell>
        </row>
        <row r="19">
          <cell r="B19">
            <v>100</v>
          </cell>
          <cell r="C19">
            <v>12098.119004513481</v>
          </cell>
        </row>
        <row r="21">
          <cell r="B21">
            <v>4</v>
          </cell>
        </row>
        <row r="22">
          <cell r="B22">
            <v>0</v>
          </cell>
        </row>
        <row r="23">
          <cell r="B23">
            <v>0</v>
          </cell>
        </row>
        <row r="24">
          <cell r="B24">
            <v>0</v>
          </cell>
        </row>
        <row r="25">
          <cell r="B25">
            <v>4</v>
          </cell>
          <cell r="C25">
            <v>220.19677572093144</v>
          </cell>
        </row>
        <row r="27">
          <cell r="B27">
            <v>45</v>
          </cell>
          <cell r="C27">
            <v>1905.5490206619065</v>
          </cell>
        </row>
        <row r="28">
          <cell r="C28">
            <v>14223.86</v>
          </cell>
        </row>
      </sheetData>
      <sheetData sheetId="42" refreshError="1">
        <row r="6">
          <cell r="B6">
            <v>0</v>
          </cell>
        </row>
        <row r="7">
          <cell r="B7">
            <v>39</v>
          </cell>
        </row>
        <row r="8">
          <cell r="B8">
            <v>24</v>
          </cell>
        </row>
        <row r="9">
          <cell r="B9">
            <v>72</v>
          </cell>
        </row>
        <row r="10">
          <cell r="B10">
            <v>30</v>
          </cell>
        </row>
        <row r="11">
          <cell r="B11">
            <v>96</v>
          </cell>
        </row>
        <row r="12">
          <cell r="B12">
            <v>49</v>
          </cell>
        </row>
        <row r="13">
          <cell r="B13">
            <v>0</v>
          </cell>
        </row>
        <row r="14">
          <cell r="B14">
            <v>0</v>
          </cell>
        </row>
        <row r="15">
          <cell r="B15">
            <v>0</v>
          </cell>
        </row>
        <row r="16">
          <cell r="B16">
            <v>0</v>
          </cell>
        </row>
        <row r="17">
          <cell r="B17">
            <v>0</v>
          </cell>
        </row>
        <row r="18">
          <cell r="B18">
            <v>0</v>
          </cell>
        </row>
        <row r="19">
          <cell r="B19">
            <v>310</v>
          </cell>
          <cell r="C19">
            <v>34974.234997559666</v>
          </cell>
        </row>
        <row r="21">
          <cell r="B21">
            <v>11</v>
          </cell>
        </row>
        <row r="22">
          <cell r="B22">
            <v>5</v>
          </cell>
        </row>
        <row r="23">
          <cell r="B23">
            <v>1</v>
          </cell>
        </row>
        <row r="24">
          <cell r="B24">
            <v>2</v>
          </cell>
        </row>
        <row r="25">
          <cell r="B25">
            <v>19</v>
          </cell>
          <cell r="C25">
            <v>1668.6257590929431</v>
          </cell>
        </row>
        <row r="27">
          <cell r="C27">
            <v>0</v>
          </cell>
        </row>
        <row r="28">
          <cell r="C28">
            <v>36642.86</v>
          </cell>
        </row>
      </sheetData>
      <sheetData sheetId="43" refreshError="1">
        <row r="6">
          <cell r="B6">
            <v>0</v>
          </cell>
        </row>
        <row r="7">
          <cell r="B7">
            <v>0</v>
          </cell>
        </row>
        <row r="8">
          <cell r="B8">
            <v>0</v>
          </cell>
        </row>
        <row r="9">
          <cell r="B9">
            <v>0</v>
          </cell>
        </row>
        <row r="10">
          <cell r="B10">
            <v>0</v>
          </cell>
        </row>
        <row r="11">
          <cell r="B11">
            <v>59</v>
          </cell>
        </row>
        <row r="12">
          <cell r="B12">
            <v>195</v>
          </cell>
        </row>
        <row r="13">
          <cell r="B13">
            <v>0</v>
          </cell>
        </row>
        <row r="15">
          <cell r="B15">
            <v>0</v>
          </cell>
        </row>
        <row r="16">
          <cell r="B16">
            <v>301</v>
          </cell>
        </row>
        <row r="17">
          <cell r="B17">
            <v>0</v>
          </cell>
        </row>
        <row r="18">
          <cell r="B18">
            <v>0</v>
          </cell>
        </row>
        <row r="19">
          <cell r="B19">
            <v>555</v>
          </cell>
          <cell r="C19">
            <v>64790.78397919445</v>
          </cell>
        </row>
        <row r="21">
          <cell r="B21">
            <v>22</v>
          </cell>
        </row>
        <row r="22">
          <cell r="B22">
            <v>29</v>
          </cell>
        </row>
        <row r="23">
          <cell r="B23">
            <v>23</v>
          </cell>
        </row>
        <row r="24">
          <cell r="B24">
            <v>5</v>
          </cell>
        </row>
        <row r="25">
          <cell r="B25">
            <v>79</v>
          </cell>
          <cell r="C25">
            <v>8200.2126189150713</v>
          </cell>
        </row>
        <row r="27">
          <cell r="B27">
            <v>2</v>
          </cell>
          <cell r="C27">
            <v>84.691067584973624</v>
          </cell>
        </row>
        <row r="28">
          <cell r="C28">
            <v>73075.69</v>
          </cell>
        </row>
      </sheetData>
      <sheetData sheetId="44" refreshError="1">
        <row r="6">
          <cell r="B6">
            <v>46</v>
          </cell>
        </row>
        <row r="7">
          <cell r="B7">
            <v>52</v>
          </cell>
        </row>
        <row r="8">
          <cell r="B8">
            <v>50</v>
          </cell>
        </row>
        <row r="9">
          <cell r="B9">
            <v>186</v>
          </cell>
        </row>
        <row r="10">
          <cell r="B10">
            <v>83</v>
          </cell>
        </row>
        <row r="11">
          <cell r="B11">
            <v>0</v>
          </cell>
        </row>
        <row r="12">
          <cell r="B12">
            <v>90</v>
          </cell>
        </row>
        <row r="13">
          <cell r="B13">
            <v>0</v>
          </cell>
        </row>
        <row r="14">
          <cell r="B14">
            <v>0</v>
          </cell>
        </row>
        <row r="15">
          <cell r="B15">
            <v>0</v>
          </cell>
        </row>
        <row r="16">
          <cell r="B16">
            <v>0</v>
          </cell>
        </row>
        <row r="17">
          <cell r="B17">
            <v>0</v>
          </cell>
        </row>
        <row r="18">
          <cell r="B18">
            <v>0</v>
          </cell>
        </row>
        <row r="19">
          <cell r="B19">
            <v>507</v>
          </cell>
          <cell r="C19">
            <v>58853.940141487794</v>
          </cell>
        </row>
        <row r="21">
          <cell r="B21">
            <v>44</v>
          </cell>
        </row>
        <row r="22">
          <cell r="B22">
            <v>8</v>
          </cell>
        </row>
        <row r="23">
          <cell r="B23">
            <v>2</v>
          </cell>
        </row>
        <row r="24">
          <cell r="B24">
            <v>2</v>
          </cell>
        </row>
        <row r="25">
          <cell r="B25">
            <v>56</v>
          </cell>
          <cell r="C25">
            <v>3880.1212614055671</v>
          </cell>
        </row>
        <row r="27">
          <cell r="B27">
            <v>76</v>
          </cell>
          <cell r="C27">
            <v>3218.2605682289977</v>
          </cell>
        </row>
        <row r="28">
          <cell r="C28">
            <v>65952.320000000007</v>
          </cell>
        </row>
      </sheetData>
      <sheetData sheetId="45" refreshError="1">
        <row r="6">
          <cell r="B6">
            <v>0</v>
          </cell>
        </row>
        <row r="7">
          <cell r="B7">
            <v>22</v>
          </cell>
        </row>
        <row r="8">
          <cell r="B8">
            <v>20</v>
          </cell>
        </row>
        <row r="9">
          <cell r="B9">
            <v>77</v>
          </cell>
        </row>
        <row r="10">
          <cell r="B10">
            <v>47</v>
          </cell>
        </row>
        <row r="11">
          <cell r="B11">
            <v>0</v>
          </cell>
        </row>
        <row r="12">
          <cell r="B12">
            <v>0</v>
          </cell>
        </row>
        <row r="13">
          <cell r="B13">
            <v>0</v>
          </cell>
        </row>
        <row r="14">
          <cell r="B14">
            <v>0</v>
          </cell>
        </row>
        <row r="15">
          <cell r="B15">
            <v>0</v>
          </cell>
        </row>
        <row r="16">
          <cell r="B16">
            <v>0</v>
          </cell>
        </row>
        <row r="17">
          <cell r="B17">
            <v>0</v>
          </cell>
        </row>
        <row r="18">
          <cell r="B18">
            <v>0</v>
          </cell>
        </row>
        <row r="19">
          <cell r="B19">
            <v>166</v>
          </cell>
          <cell r="C19">
            <v>18907.280838345363</v>
          </cell>
        </row>
        <row r="21">
          <cell r="B21">
            <v>7</v>
          </cell>
        </row>
        <row r="22">
          <cell r="B22">
            <v>5</v>
          </cell>
        </row>
        <row r="23">
          <cell r="B23">
            <v>0</v>
          </cell>
        </row>
        <row r="24">
          <cell r="B24">
            <v>0</v>
          </cell>
        </row>
        <row r="25">
          <cell r="B25">
            <v>12</v>
          </cell>
          <cell r="C25">
            <v>803.50650371243728</v>
          </cell>
        </row>
        <row r="27">
          <cell r="C27">
            <v>0</v>
          </cell>
        </row>
        <row r="28">
          <cell r="C28">
            <v>19710.79</v>
          </cell>
        </row>
      </sheetData>
      <sheetData sheetId="46" refreshError="1">
        <row r="6">
          <cell r="B6">
            <v>0</v>
          </cell>
        </row>
        <row r="7">
          <cell r="B7">
            <v>0</v>
          </cell>
        </row>
        <row r="8">
          <cell r="B8">
            <v>0</v>
          </cell>
        </row>
        <row r="9">
          <cell r="B9">
            <v>0</v>
          </cell>
        </row>
        <row r="10">
          <cell r="B10">
            <v>11</v>
          </cell>
        </row>
        <row r="11">
          <cell r="B11">
            <v>44</v>
          </cell>
        </row>
        <row r="12">
          <cell r="B12">
            <v>216</v>
          </cell>
        </row>
        <row r="13">
          <cell r="B13">
            <v>0</v>
          </cell>
        </row>
        <row r="14">
          <cell r="B14">
            <v>89</v>
          </cell>
        </row>
        <row r="15">
          <cell r="B15">
            <v>0</v>
          </cell>
        </row>
        <row r="16">
          <cell r="B16">
            <v>0</v>
          </cell>
        </row>
        <row r="17">
          <cell r="B17">
            <v>0</v>
          </cell>
        </row>
        <row r="18">
          <cell r="B18">
            <v>0</v>
          </cell>
        </row>
        <row r="19">
          <cell r="B19">
            <v>360</v>
          </cell>
          <cell r="C19">
            <v>40304.479063688952</v>
          </cell>
        </row>
        <row r="21">
          <cell r="B21">
            <v>3</v>
          </cell>
        </row>
        <row r="22">
          <cell r="B22">
            <v>33</v>
          </cell>
        </row>
        <row r="23">
          <cell r="B23">
            <v>12</v>
          </cell>
        </row>
        <row r="24">
          <cell r="B24">
            <v>187</v>
          </cell>
        </row>
        <row r="25">
          <cell r="B25">
            <v>235</v>
          </cell>
          <cell r="C25">
            <v>51491.322180988114</v>
          </cell>
        </row>
        <row r="27">
          <cell r="C27">
            <v>0</v>
          </cell>
        </row>
        <row r="28">
          <cell r="C28">
            <v>91795.8</v>
          </cell>
        </row>
      </sheetData>
      <sheetData sheetId="47" refreshError="1">
        <row r="6">
          <cell r="B6">
            <v>0</v>
          </cell>
        </row>
        <row r="7">
          <cell r="B7">
            <v>0</v>
          </cell>
        </row>
        <row r="8">
          <cell r="B8">
            <v>0</v>
          </cell>
        </row>
        <row r="9">
          <cell r="B9">
            <v>0</v>
          </cell>
        </row>
        <row r="10">
          <cell r="B10">
            <v>0</v>
          </cell>
        </row>
        <row r="11">
          <cell r="B11">
            <v>102</v>
          </cell>
        </row>
        <row r="12">
          <cell r="B12">
            <v>573</v>
          </cell>
        </row>
        <row r="13">
          <cell r="B13">
            <v>0</v>
          </cell>
        </row>
        <row r="14">
          <cell r="B14">
            <v>0</v>
          </cell>
        </row>
        <row r="15">
          <cell r="B15">
            <v>0</v>
          </cell>
        </row>
        <row r="16">
          <cell r="B16">
            <v>0</v>
          </cell>
        </row>
        <row r="17">
          <cell r="B17">
            <v>0</v>
          </cell>
        </row>
        <row r="18">
          <cell r="B18">
            <v>0</v>
          </cell>
        </row>
        <row r="19">
          <cell r="B19">
            <v>675</v>
          </cell>
          <cell r="C19">
            <v>73277.887589553618</v>
          </cell>
        </row>
        <row r="21">
          <cell r="B21">
            <v>10</v>
          </cell>
        </row>
        <row r="22">
          <cell r="B22">
            <v>37</v>
          </cell>
        </row>
        <row r="23">
          <cell r="B23">
            <v>9</v>
          </cell>
        </row>
        <row r="24">
          <cell r="B24">
            <v>0</v>
          </cell>
        </row>
        <row r="25">
          <cell r="B25">
            <v>56</v>
          </cell>
          <cell r="C25">
            <v>4940.6651552383992</v>
          </cell>
        </row>
        <row r="27">
          <cell r="B27">
            <v>52</v>
          </cell>
          <cell r="C27">
            <v>2201.9677572093142</v>
          </cell>
        </row>
        <row r="28">
          <cell r="C28">
            <v>80420.52</v>
          </cell>
        </row>
      </sheetData>
      <sheetData sheetId="48" refreshError="1">
        <row r="6">
          <cell r="B6">
            <v>2</v>
          </cell>
        </row>
        <row r="7">
          <cell r="B7">
            <v>46</v>
          </cell>
        </row>
        <row r="8">
          <cell r="B8">
            <v>28</v>
          </cell>
        </row>
        <row r="9">
          <cell r="B9">
            <v>83</v>
          </cell>
        </row>
        <row r="10">
          <cell r="B10">
            <v>44</v>
          </cell>
        </row>
        <row r="11">
          <cell r="B11">
            <v>134</v>
          </cell>
        </row>
        <row r="12">
          <cell r="B12">
            <v>13</v>
          </cell>
        </row>
        <row r="13">
          <cell r="B13">
            <v>0</v>
          </cell>
        </row>
        <row r="14">
          <cell r="B14">
            <v>0</v>
          </cell>
        </row>
        <row r="15">
          <cell r="B15">
            <v>0</v>
          </cell>
        </row>
        <row r="16">
          <cell r="B16">
            <v>0</v>
          </cell>
        </row>
        <row r="17">
          <cell r="B17">
            <v>0</v>
          </cell>
        </row>
        <row r="18">
          <cell r="B18">
            <v>0</v>
          </cell>
        </row>
        <row r="19">
          <cell r="B19">
            <v>350</v>
          </cell>
          <cell r="C19">
            <v>39515.79349680389</v>
          </cell>
        </row>
        <row r="21">
          <cell r="B21">
            <v>1</v>
          </cell>
        </row>
        <row r="22">
          <cell r="B22">
            <v>8</v>
          </cell>
        </row>
        <row r="23">
          <cell r="B23">
            <v>2</v>
          </cell>
        </row>
        <row r="24">
          <cell r="B24">
            <v>0</v>
          </cell>
        </row>
        <row r="25">
          <cell r="B25">
            <v>11</v>
          </cell>
          <cell r="C25">
            <v>1012.0582576404348</v>
          </cell>
        </row>
        <row r="27">
          <cell r="C27">
            <v>0</v>
          </cell>
        </row>
        <row r="28">
          <cell r="C28">
            <v>40527.85</v>
          </cell>
        </row>
      </sheetData>
      <sheetData sheetId="49" refreshError="1">
        <row r="6">
          <cell r="B6">
            <v>0</v>
          </cell>
        </row>
        <row r="7">
          <cell r="B7">
            <v>29</v>
          </cell>
        </row>
        <row r="8">
          <cell r="B8">
            <v>15</v>
          </cell>
        </row>
        <row r="9">
          <cell r="B9">
            <v>28</v>
          </cell>
        </row>
        <row r="10">
          <cell r="B10">
            <v>12</v>
          </cell>
        </row>
        <row r="11">
          <cell r="B11">
            <v>0</v>
          </cell>
        </row>
        <row r="12">
          <cell r="B12">
            <v>22</v>
          </cell>
        </row>
        <row r="13">
          <cell r="B13">
            <v>0</v>
          </cell>
        </row>
        <row r="14">
          <cell r="B14">
            <v>0</v>
          </cell>
        </row>
        <row r="15">
          <cell r="B15">
            <v>0</v>
          </cell>
        </row>
        <row r="16">
          <cell r="B16">
            <v>0</v>
          </cell>
        </row>
        <row r="17">
          <cell r="B17">
            <v>0</v>
          </cell>
        </row>
        <row r="18">
          <cell r="B18">
            <v>0</v>
          </cell>
        </row>
        <row r="19">
          <cell r="B19">
            <v>106</v>
          </cell>
          <cell r="C19">
            <v>12688.839200918674</v>
          </cell>
        </row>
        <row r="21">
          <cell r="B21">
            <v>2</v>
          </cell>
        </row>
        <row r="22">
          <cell r="B22">
            <v>1</v>
          </cell>
        </row>
        <row r="23">
          <cell r="B23">
            <v>0</v>
          </cell>
        </row>
        <row r="24">
          <cell r="B24">
            <v>0</v>
          </cell>
        </row>
        <row r="25">
          <cell r="B25">
            <v>3</v>
          </cell>
          <cell r="C25">
            <v>193.73081710062718</v>
          </cell>
        </row>
        <row r="27">
          <cell r="C27">
            <v>0</v>
          </cell>
        </row>
        <row r="28">
          <cell r="C28">
            <v>12882.57</v>
          </cell>
        </row>
      </sheetData>
      <sheetData sheetId="50" refreshError="1">
        <row r="6">
          <cell r="B6">
            <v>0</v>
          </cell>
        </row>
        <row r="7">
          <cell r="B7">
            <v>0</v>
          </cell>
        </row>
        <row r="8">
          <cell r="B8">
            <v>13</v>
          </cell>
        </row>
        <row r="9">
          <cell r="B9">
            <v>49</v>
          </cell>
        </row>
        <row r="10">
          <cell r="B10">
            <v>43</v>
          </cell>
        </row>
        <row r="11">
          <cell r="B11">
            <v>41</v>
          </cell>
        </row>
        <row r="12">
          <cell r="B12">
            <v>30</v>
          </cell>
        </row>
        <row r="13">
          <cell r="B13">
            <v>0</v>
          </cell>
        </row>
        <row r="14">
          <cell r="B14">
            <v>0</v>
          </cell>
        </row>
        <row r="15">
          <cell r="B15">
            <v>0</v>
          </cell>
        </row>
        <row r="16">
          <cell r="B16">
            <v>0</v>
          </cell>
        </row>
        <row r="17">
          <cell r="B17">
            <v>0</v>
          </cell>
        </row>
        <row r="18">
          <cell r="B18">
            <v>0</v>
          </cell>
        </row>
        <row r="19">
          <cell r="B19">
            <v>176</v>
          </cell>
          <cell r="C19">
            <v>19140.181274204042</v>
          </cell>
        </row>
        <row r="21">
          <cell r="B21">
            <v>10</v>
          </cell>
        </row>
        <row r="22">
          <cell r="B22">
            <v>28</v>
          </cell>
        </row>
        <row r="23">
          <cell r="B23">
            <v>26</v>
          </cell>
        </row>
        <row r="24">
          <cell r="B24">
            <v>12</v>
          </cell>
        </row>
        <row r="25">
          <cell r="B25">
            <v>76</v>
          </cell>
          <cell r="C25">
            <v>9641.231133873398</v>
          </cell>
        </row>
        <row r="27">
          <cell r="C27">
            <v>0</v>
          </cell>
        </row>
        <row r="28">
          <cell r="C28">
            <v>28781.41</v>
          </cell>
        </row>
      </sheetData>
      <sheetData sheetId="51" refreshError="1">
        <row r="6">
          <cell r="B6">
            <v>0</v>
          </cell>
        </row>
        <row r="7">
          <cell r="B7">
            <v>0</v>
          </cell>
        </row>
        <row r="8">
          <cell r="B8">
            <v>0</v>
          </cell>
        </row>
        <row r="9">
          <cell r="B9">
            <v>0</v>
          </cell>
        </row>
        <row r="10">
          <cell r="B10">
            <v>0</v>
          </cell>
        </row>
        <row r="11">
          <cell r="B11">
            <v>0</v>
          </cell>
        </row>
        <row r="12">
          <cell r="B12">
            <v>0</v>
          </cell>
        </row>
        <row r="13">
          <cell r="B13">
            <v>0</v>
          </cell>
        </row>
        <row r="14">
          <cell r="B14">
            <v>0</v>
          </cell>
        </row>
        <row r="15">
          <cell r="B15">
            <v>0</v>
          </cell>
        </row>
        <row r="16">
          <cell r="B16">
            <v>0</v>
          </cell>
        </row>
        <row r="17">
          <cell r="B17">
            <v>225</v>
          </cell>
        </row>
        <row r="18">
          <cell r="B18">
            <v>0</v>
          </cell>
        </row>
        <row r="19">
          <cell r="B19">
            <v>225</v>
          </cell>
          <cell r="C19">
            <v>27868.65442718038</v>
          </cell>
        </row>
        <row r="21">
          <cell r="B21">
            <v>0</v>
          </cell>
        </row>
        <row r="22">
          <cell r="B22">
            <v>0</v>
          </cell>
        </row>
        <row r="23">
          <cell r="B23">
            <v>0</v>
          </cell>
        </row>
        <row r="24">
          <cell r="B24">
            <v>225</v>
          </cell>
        </row>
        <row r="25">
          <cell r="B25">
            <v>225</v>
          </cell>
          <cell r="C25">
            <v>56356.612286075884</v>
          </cell>
        </row>
        <row r="27">
          <cell r="C27">
            <v>0</v>
          </cell>
        </row>
        <row r="28">
          <cell r="C28">
            <v>84225.27</v>
          </cell>
        </row>
      </sheetData>
      <sheetData sheetId="52" refreshError="1">
        <row r="6">
          <cell r="B6">
            <v>19</v>
          </cell>
        </row>
        <row r="7">
          <cell r="B7">
            <v>19</v>
          </cell>
        </row>
        <row r="8">
          <cell r="B8">
            <v>21</v>
          </cell>
        </row>
        <row r="9">
          <cell r="B9">
            <v>37</v>
          </cell>
        </row>
        <row r="10">
          <cell r="B10">
            <v>0</v>
          </cell>
        </row>
        <row r="11">
          <cell r="B11">
            <v>140</v>
          </cell>
        </row>
        <row r="12">
          <cell r="B12">
            <v>0</v>
          </cell>
        </row>
        <row r="13">
          <cell r="B13">
            <v>0</v>
          </cell>
        </row>
        <row r="14">
          <cell r="B14">
            <v>0</v>
          </cell>
        </row>
        <row r="15">
          <cell r="B15">
            <v>0</v>
          </cell>
        </row>
        <row r="16">
          <cell r="B16">
            <v>0</v>
          </cell>
        </row>
        <row r="17">
          <cell r="B17">
            <v>0</v>
          </cell>
        </row>
        <row r="18">
          <cell r="B18">
            <v>0</v>
          </cell>
        </row>
        <row r="19">
          <cell r="B19">
            <v>236</v>
          </cell>
          <cell r="C19">
            <v>26938.111322090484</v>
          </cell>
        </row>
        <row r="21">
          <cell r="B21">
            <v>2</v>
          </cell>
        </row>
        <row r="22">
          <cell r="B22">
            <v>1</v>
          </cell>
        </row>
        <row r="23">
          <cell r="B23">
            <v>0</v>
          </cell>
        </row>
        <row r="24">
          <cell r="B24">
            <v>0</v>
          </cell>
        </row>
        <row r="25">
          <cell r="B25">
            <v>3</v>
          </cell>
          <cell r="C25">
            <v>193.73081710062718</v>
          </cell>
        </row>
        <row r="27">
          <cell r="C27">
            <v>0</v>
          </cell>
        </row>
        <row r="28">
          <cell r="C28">
            <v>27131.84</v>
          </cell>
        </row>
      </sheetData>
      <sheetData sheetId="53" refreshError="1">
        <row r="6">
          <cell r="B6">
            <v>0</v>
          </cell>
        </row>
        <row r="7">
          <cell r="B7">
            <v>0</v>
          </cell>
        </row>
        <row r="8">
          <cell r="B8">
            <v>0</v>
          </cell>
        </row>
        <row r="9">
          <cell r="B9">
            <v>0</v>
          </cell>
        </row>
        <row r="10">
          <cell r="B10">
            <v>0</v>
          </cell>
        </row>
        <row r="11">
          <cell r="B11">
            <v>0</v>
          </cell>
        </row>
        <row r="12">
          <cell r="B12">
            <v>143</v>
          </cell>
        </row>
        <row r="13">
          <cell r="B13">
            <v>0</v>
          </cell>
        </row>
        <row r="14">
          <cell r="B14">
            <v>186</v>
          </cell>
        </row>
        <row r="15">
          <cell r="B15">
            <v>0</v>
          </cell>
        </row>
        <row r="16">
          <cell r="B16">
            <v>0</v>
          </cell>
        </row>
        <row r="17">
          <cell r="B17">
            <v>0</v>
          </cell>
        </row>
        <row r="18">
          <cell r="B18">
            <v>0</v>
          </cell>
        </row>
        <row r="19">
          <cell r="B19">
            <v>329</v>
          </cell>
          <cell r="C19">
            <v>38433.865108405844</v>
          </cell>
        </row>
        <row r="21">
          <cell r="B21">
            <v>1</v>
          </cell>
        </row>
        <row r="22">
          <cell r="B22">
            <v>22</v>
          </cell>
        </row>
        <row r="23">
          <cell r="B23">
            <v>14</v>
          </cell>
        </row>
        <row r="24">
          <cell r="B24">
            <v>0</v>
          </cell>
        </row>
        <row r="25">
          <cell r="B25">
            <v>37</v>
          </cell>
          <cell r="C25">
            <v>3910.6100457361572</v>
          </cell>
        </row>
        <row r="27">
          <cell r="C27">
            <v>0</v>
          </cell>
        </row>
        <row r="28">
          <cell r="C28">
            <v>42344.480000000003</v>
          </cell>
        </row>
      </sheetData>
      <sheetData sheetId="54" refreshError="1">
        <row r="6">
          <cell r="B6">
            <v>0</v>
          </cell>
        </row>
        <row r="7">
          <cell r="B7">
            <v>0</v>
          </cell>
        </row>
        <row r="8">
          <cell r="B8">
            <v>0</v>
          </cell>
        </row>
        <row r="9">
          <cell r="B9">
            <v>0</v>
          </cell>
        </row>
        <row r="10">
          <cell r="B10">
            <v>0</v>
          </cell>
        </row>
        <row r="11">
          <cell r="B11">
            <v>30</v>
          </cell>
        </row>
        <row r="12">
          <cell r="B12">
            <v>0</v>
          </cell>
        </row>
        <row r="13">
          <cell r="B13">
            <v>0</v>
          </cell>
        </row>
        <row r="14">
          <cell r="B14">
            <v>32</v>
          </cell>
        </row>
        <row r="15">
          <cell r="B15">
            <v>0</v>
          </cell>
        </row>
        <row r="16">
          <cell r="B16">
            <v>0</v>
          </cell>
        </row>
        <row r="17">
          <cell r="B17">
            <v>0</v>
          </cell>
        </row>
        <row r="18">
          <cell r="B18">
            <v>52</v>
          </cell>
        </row>
        <row r="19">
          <cell r="B19">
            <v>114</v>
          </cell>
          <cell r="C19">
            <v>11234.270115146752</v>
          </cell>
        </row>
        <row r="21">
          <cell r="B21">
            <v>0</v>
          </cell>
        </row>
        <row r="22">
          <cell r="B22">
            <v>1</v>
          </cell>
        </row>
        <row r="23">
          <cell r="B23">
            <v>3</v>
          </cell>
        </row>
        <row r="24">
          <cell r="B24">
            <v>1</v>
          </cell>
        </row>
        <row r="25">
          <cell r="B25">
            <v>5</v>
          </cell>
          <cell r="C25">
            <v>766.03070630608647</v>
          </cell>
        </row>
        <row r="27">
          <cell r="B27">
            <v>79</v>
          </cell>
          <cell r="C27">
            <v>3345.2971696064583</v>
          </cell>
        </row>
        <row r="28">
          <cell r="C28">
            <v>15345.6</v>
          </cell>
        </row>
      </sheetData>
      <sheetData sheetId="55" refreshError="1">
        <row r="6">
          <cell r="B6">
            <v>0</v>
          </cell>
        </row>
        <row r="7">
          <cell r="B7">
            <v>0</v>
          </cell>
        </row>
        <row r="8">
          <cell r="B8">
            <v>0</v>
          </cell>
        </row>
        <row r="9">
          <cell r="B9">
            <v>0</v>
          </cell>
        </row>
        <row r="10">
          <cell r="B10">
            <v>14</v>
          </cell>
        </row>
        <row r="11">
          <cell r="B11">
            <v>79</v>
          </cell>
        </row>
        <row r="12">
          <cell r="B12">
            <v>32</v>
          </cell>
        </row>
        <row r="13">
          <cell r="B13">
            <v>0</v>
          </cell>
        </row>
        <row r="14">
          <cell r="B14">
            <v>0</v>
          </cell>
        </row>
        <row r="15">
          <cell r="B15">
            <v>0</v>
          </cell>
        </row>
        <row r="16">
          <cell r="B16">
            <v>0</v>
          </cell>
        </row>
        <row r="17">
          <cell r="B17">
            <v>0</v>
          </cell>
        </row>
        <row r="18">
          <cell r="B18">
            <v>0</v>
          </cell>
        </row>
        <row r="19">
          <cell r="B19">
            <v>125</v>
          </cell>
          <cell r="C19">
            <v>13334.608591254098</v>
          </cell>
        </row>
        <row r="21">
          <cell r="B21">
            <v>1</v>
          </cell>
        </row>
        <row r="22">
          <cell r="B22">
            <v>4</v>
          </cell>
        </row>
        <row r="23">
          <cell r="B23">
            <v>1</v>
          </cell>
        </row>
        <row r="24">
          <cell r="B24">
            <v>0</v>
          </cell>
        </row>
        <row r="25">
          <cell r="B25">
            <v>6</v>
          </cell>
          <cell r="C25">
            <v>533.55372578533388</v>
          </cell>
        </row>
        <row r="27">
          <cell r="C27">
            <v>0</v>
          </cell>
        </row>
        <row r="28">
          <cell r="C28">
            <v>13868.16</v>
          </cell>
        </row>
      </sheetData>
      <sheetData sheetId="56" refreshError="1">
        <row r="6">
          <cell r="B6">
            <v>0</v>
          </cell>
        </row>
        <row r="7">
          <cell r="B7">
            <v>0</v>
          </cell>
        </row>
        <row r="8">
          <cell r="B8">
            <v>0</v>
          </cell>
        </row>
        <row r="9">
          <cell r="B9">
            <v>0</v>
          </cell>
        </row>
        <row r="10">
          <cell r="B10">
            <v>0</v>
          </cell>
        </row>
        <row r="11">
          <cell r="B11">
            <v>0</v>
          </cell>
        </row>
        <row r="12">
          <cell r="B12">
            <v>0</v>
          </cell>
        </row>
        <row r="13">
          <cell r="B13">
            <v>0</v>
          </cell>
        </row>
        <row r="14">
          <cell r="B14">
            <v>377</v>
          </cell>
        </row>
        <row r="15">
          <cell r="B15">
            <v>0</v>
          </cell>
        </row>
        <row r="16">
          <cell r="B16">
            <v>0</v>
          </cell>
        </row>
        <row r="17">
          <cell r="B17">
            <v>0</v>
          </cell>
        </row>
        <row r="18">
          <cell r="B18">
            <v>0</v>
          </cell>
        </row>
        <row r="19">
          <cell r="B19">
            <v>377</v>
          </cell>
          <cell r="C19">
            <v>46296.372095325831</v>
          </cell>
        </row>
        <row r="21">
          <cell r="B21">
            <v>15</v>
          </cell>
        </row>
        <row r="22">
          <cell r="B22">
            <v>15</v>
          </cell>
        </row>
        <row r="23">
          <cell r="B23">
            <v>11</v>
          </cell>
        </row>
        <row r="24">
          <cell r="B24">
            <v>1</v>
          </cell>
        </row>
        <row r="25">
          <cell r="B25">
            <v>42</v>
          </cell>
          <cell r="C25">
            <v>3914.4211437774811</v>
          </cell>
        </row>
        <row r="27">
          <cell r="C27">
            <v>0</v>
          </cell>
        </row>
        <row r="28">
          <cell r="C28">
            <v>50210.79</v>
          </cell>
        </row>
      </sheetData>
      <sheetData sheetId="57" refreshError="1">
        <row r="6">
          <cell r="B6">
            <v>0</v>
          </cell>
        </row>
        <row r="7">
          <cell r="B7">
            <v>32</v>
          </cell>
        </row>
        <row r="8">
          <cell r="B8">
            <v>36</v>
          </cell>
        </row>
        <row r="9">
          <cell r="B9">
            <v>98</v>
          </cell>
        </row>
        <row r="10">
          <cell r="B10">
            <v>46</v>
          </cell>
        </row>
        <row r="11">
          <cell r="B11">
            <v>66</v>
          </cell>
        </row>
        <row r="12">
          <cell r="B12">
            <v>82</v>
          </cell>
        </row>
        <row r="13">
          <cell r="B13">
            <v>0</v>
          </cell>
        </row>
        <row r="14">
          <cell r="B14">
            <v>0</v>
          </cell>
        </row>
        <row r="15">
          <cell r="B15">
            <v>0</v>
          </cell>
        </row>
        <row r="16">
          <cell r="B16">
            <v>0</v>
          </cell>
        </row>
        <row r="17">
          <cell r="B17">
            <v>0</v>
          </cell>
        </row>
        <row r="18">
          <cell r="B18">
            <v>0</v>
          </cell>
        </row>
        <row r="19">
          <cell r="B19">
            <v>360</v>
          </cell>
          <cell r="C19">
            <v>40531.027669478754</v>
          </cell>
        </row>
        <row r="21">
          <cell r="B21">
            <v>12</v>
          </cell>
        </row>
        <row r="22">
          <cell r="B22">
            <v>15</v>
          </cell>
        </row>
        <row r="23">
          <cell r="B23">
            <v>2</v>
          </cell>
        </row>
        <row r="24">
          <cell r="B24">
            <v>0</v>
          </cell>
        </row>
        <row r="25">
          <cell r="B25">
            <v>29</v>
          </cell>
          <cell r="C25">
            <v>2203.0263955541268</v>
          </cell>
        </row>
        <row r="27">
          <cell r="B27">
            <v>1</v>
          </cell>
          <cell r="C27">
            <v>42.345533792486812</v>
          </cell>
        </row>
        <row r="28">
          <cell r="C28">
            <v>42776.4</v>
          </cell>
        </row>
      </sheetData>
      <sheetData sheetId="58" refreshError="1">
        <row r="6">
          <cell r="B6">
            <v>16</v>
          </cell>
        </row>
        <row r="7">
          <cell r="B7">
            <v>41</v>
          </cell>
        </row>
        <row r="8">
          <cell r="B8">
            <v>50</v>
          </cell>
        </row>
        <row r="9">
          <cell r="B9">
            <v>142</v>
          </cell>
        </row>
        <row r="10">
          <cell r="B10">
            <v>71</v>
          </cell>
        </row>
        <row r="11">
          <cell r="B11">
            <v>45</v>
          </cell>
        </row>
        <row r="12">
          <cell r="B12">
            <v>47</v>
          </cell>
        </row>
        <row r="13">
          <cell r="B13">
            <v>0</v>
          </cell>
        </row>
        <row r="14">
          <cell r="B14">
            <v>0</v>
          </cell>
        </row>
        <row r="15">
          <cell r="B15">
            <v>0</v>
          </cell>
        </row>
        <row r="16">
          <cell r="B16">
            <v>0</v>
          </cell>
        </row>
        <row r="17">
          <cell r="B17">
            <v>0</v>
          </cell>
        </row>
        <row r="18">
          <cell r="B18">
            <v>0</v>
          </cell>
        </row>
        <row r="19">
          <cell r="B19">
            <v>412</v>
          </cell>
          <cell r="C19">
            <v>47231.149753794976</v>
          </cell>
        </row>
        <row r="21">
          <cell r="B21">
            <v>35</v>
          </cell>
        </row>
        <row r="22">
          <cell r="B22">
            <v>7</v>
          </cell>
        </row>
        <row r="23">
          <cell r="B23">
            <v>1</v>
          </cell>
        </row>
        <row r="24">
          <cell r="B24">
            <v>4</v>
          </cell>
        </row>
        <row r="25">
          <cell r="B25">
            <v>47</v>
          </cell>
          <cell r="C25">
            <v>3658.0189366639734</v>
          </cell>
        </row>
        <row r="27">
          <cell r="B27">
            <v>1</v>
          </cell>
          <cell r="C27">
            <v>42.345533792486812</v>
          </cell>
        </row>
        <row r="28">
          <cell r="C28">
            <v>50931.51</v>
          </cell>
        </row>
      </sheetData>
      <sheetData sheetId="59" refreshError="1">
        <row r="6">
          <cell r="B6">
            <v>0</v>
          </cell>
        </row>
        <row r="7">
          <cell r="B7">
            <v>0</v>
          </cell>
        </row>
        <row r="8">
          <cell r="B8">
            <v>0</v>
          </cell>
        </row>
        <row r="9">
          <cell r="B9">
            <v>0</v>
          </cell>
        </row>
        <row r="10">
          <cell r="B10">
            <v>51</v>
          </cell>
        </row>
        <row r="11">
          <cell r="B11">
            <v>90</v>
          </cell>
        </row>
        <row r="12">
          <cell r="B12">
            <v>238</v>
          </cell>
        </row>
        <row r="13">
          <cell r="B13">
            <v>0</v>
          </cell>
        </row>
        <row r="14">
          <cell r="B14">
            <v>60</v>
          </cell>
        </row>
        <row r="15">
          <cell r="B15">
            <v>0</v>
          </cell>
        </row>
        <row r="16">
          <cell r="B16">
            <v>0</v>
          </cell>
        </row>
        <row r="17">
          <cell r="B17">
            <v>0</v>
          </cell>
        </row>
        <row r="18">
          <cell r="B18">
            <v>0</v>
          </cell>
        </row>
        <row r="19">
          <cell r="B19">
            <v>439</v>
          </cell>
          <cell r="C19">
            <v>48246.383926469847</v>
          </cell>
        </row>
        <row r="21">
          <cell r="B21">
            <v>9</v>
          </cell>
        </row>
        <row r="22">
          <cell r="B22">
            <v>3</v>
          </cell>
        </row>
        <row r="23">
          <cell r="B23">
            <v>0</v>
          </cell>
        </row>
        <row r="24">
          <cell r="B24">
            <v>0</v>
          </cell>
        </row>
        <row r="25">
          <cell r="B25">
            <v>12</v>
          </cell>
          <cell r="C25">
            <v>746.34003309258014</v>
          </cell>
        </row>
        <row r="27">
          <cell r="B27">
            <v>10</v>
          </cell>
          <cell r="C27">
            <v>423.4553379248681</v>
          </cell>
        </row>
        <row r="28">
          <cell r="C28">
            <v>49416.18</v>
          </cell>
        </row>
      </sheetData>
      <sheetData sheetId="60" refreshError="1">
        <row r="6">
          <cell r="B6">
            <v>0</v>
          </cell>
        </row>
        <row r="7">
          <cell r="B7">
            <v>0</v>
          </cell>
        </row>
        <row r="8">
          <cell r="B8">
            <v>0</v>
          </cell>
        </row>
        <row r="9">
          <cell r="B9">
            <v>0</v>
          </cell>
        </row>
        <row r="10">
          <cell r="B10">
            <v>0</v>
          </cell>
        </row>
        <row r="11">
          <cell r="B11">
            <v>0</v>
          </cell>
        </row>
        <row r="12">
          <cell r="B12">
            <v>0</v>
          </cell>
        </row>
        <row r="13">
          <cell r="B13">
            <v>0</v>
          </cell>
        </row>
        <row r="14">
          <cell r="B14">
            <v>349</v>
          </cell>
        </row>
        <row r="15">
          <cell r="B15">
            <v>0</v>
          </cell>
        </row>
        <row r="16">
          <cell r="B16">
            <v>0</v>
          </cell>
        </row>
        <row r="17">
          <cell r="B17">
            <v>0</v>
          </cell>
        </row>
        <row r="18">
          <cell r="B18">
            <v>0</v>
          </cell>
        </row>
        <row r="19">
          <cell r="B19">
            <v>349</v>
          </cell>
          <cell r="C19">
            <v>42857.914751375902</v>
          </cell>
        </row>
        <row r="21">
          <cell r="B21">
            <v>1</v>
          </cell>
        </row>
        <row r="22">
          <cell r="B22">
            <v>8</v>
          </cell>
        </row>
        <row r="23">
          <cell r="B23">
            <v>21</v>
          </cell>
        </row>
        <row r="24">
          <cell r="B24">
            <v>0</v>
          </cell>
        </row>
        <row r="25">
          <cell r="B25">
            <v>30</v>
          </cell>
          <cell r="C25">
            <v>3747.579740635083</v>
          </cell>
        </row>
        <row r="27">
          <cell r="B27">
            <v>1</v>
          </cell>
          <cell r="C27">
            <v>42.345533792486812</v>
          </cell>
        </row>
        <row r="28">
          <cell r="C28">
            <v>46647.839999999997</v>
          </cell>
        </row>
      </sheetData>
      <sheetData sheetId="61" refreshError="1">
        <row r="6">
          <cell r="B6">
            <v>0</v>
          </cell>
        </row>
        <row r="7">
          <cell r="B7">
            <v>64</v>
          </cell>
        </row>
        <row r="8">
          <cell r="B8">
            <v>34</v>
          </cell>
        </row>
        <row r="9">
          <cell r="B9">
            <v>32</v>
          </cell>
        </row>
        <row r="10">
          <cell r="B10">
            <v>0</v>
          </cell>
        </row>
        <row r="11">
          <cell r="B11">
            <v>70</v>
          </cell>
        </row>
        <row r="12">
          <cell r="B12">
            <v>0</v>
          </cell>
        </row>
        <row r="13">
          <cell r="B13">
            <v>0</v>
          </cell>
        </row>
        <row r="14">
          <cell r="B14">
            <v>0</v>
          </cell>
        </row>
        <row r="15">
          <cell r="B15">
            <v>0</v>
          </cell>
        </row>
        <row r="16">
          <cell r="B16">
            <v>0</v>
          </cell>
        </row>
        <row r="17">
          <cell r="B17">
            <v>0</v>
          </cell>
        </row>
        <row r="18">
          <cell r="B18">
            <v>0</v>
          </cell>
        </row>
        <row r="19">
          <cell r="B19">
            <v>200</v>
          </cell>
          <cell r="C19">
            <v>24285.163629991184</v>
          </cell>
        </row>
        <row r="21">
          <cell r="B21">
            <v>4</v>
          </cell>
        </row>
        <row r="22">
          <cell r="B22">
            <v>2</v>
          </cell>
        </row>
        <row r="23">
          <cell r="B23">
            <v>0</v>
          </cell>
        </row>
        <row r="24">
          <cell r="B24">
            <v>0</v>
          </cell>
        </row>
        <row r="25">
          <cell r="B25">
            <v>6</v>
          </cell>
          <cell r="C25">
            <v>387.46163420125436</v>
          </cell>
        </row>
        <row r="27">
          <cell r="B27">
            <v>21</v>
          </cell>
          <cell r="C27">
            <v>889.2562096422231</v>
          </cell>
        </row>
        <row r="28">
          <cell r="C28">
            <v>25561.88</v>
          </cell>
        </row>
      </sheetData>
      <sheetData sheetId="62" refreshError="1">
        <row r="6">
          <cell r="B6">
            <v>16</v>
          </cell>
        </row>
        <row r="7">
          <cell r="B7">
            <v>54</v>
          </cell>
        </row>
        <row r="8">
          <cell r="B8">
            <v>63</v>
          </cell>
        </row>
        <row r="9">
          <cell r="B9">
            <v>174</v>
          </cell>
        </row>
        <row r="10">
          <cell r="B10">
            <v>84</v>
          </cell>
        </row>
        <row r="11">
          <cell r="B11">
            <v>166</v>
          </cell>
        </row>
        <row r="12">
          <cell r="B12">
            <v>136</v>
          </cell>
        </row>
        <row r="13">
          <cell r="B13">
            <v>0</v>
          </cell>
        </row>
        <row r="14">
          <cell r="B14">
            <v>97</v>
          </cell>
        </row>
        <row r="15">
          <cell r="B15">
            <v>0</v>
          </cell>
        </row>
        <row r="16">
          <cell r="B16">
            <v>0</v>
          </cell>
        </row>
        <row r="17">
          <cell r="B17">
            <v>0</v>
          </cell>
        </row>
        <row r="18">
          <cell r="B18">
            <v>0</v>
          </cell>
        </row>
        <row r="19">
          <cell r="B19">
            <v>790</v>
          </cell>
          <cell r="C19">
            <v>89999.080245861842</v>
          </cell>
        </row>
        <row r="21">
          <cell r="B21">
            <v>12</v>
          </cell>
        </row>
        <row r="22">
          <cell r="B22">
            <v>19</v>
          </cell>
        </row>
        <row r="23">
          <cell r="B23">
            <v>1</v>
          </cell>
        </row>
        <row r="24">
          <cell r="B24">
            <v>2</v>
          </cell>
        </row>
        <row r="25">
          <cell r="B25">
            <v>34</v>
          </cell>
          <cell r="C25">
            <v>2894.528962385436</v>
          </cell>
        </row>
        <row r="27">
          <cell r="B27">
            <v>8</v>
          </cell>
          <cell r="C27">
            <v>338.76427033989449</v>
          </cell>
        </row>
        <row r="28">
          <cell r="C28">
            <v>93232.37</v>
          </cell>
        </row>
      </sheetData>
      <sheetData sheetId="63" refreshError="1">
        <row r="6">
          <cell r="B6">
            <v>0</v>
          </cell>
        </row>
        <row r="7">
          <cell r="B7">
            <v>0</v>
          </cell>
        </row>
        <row r="8">
          <cell r="B8">
            <v>0</v>
          </cell>
        </row>
        <row r="9">
          <cell r="B9">
            <v>0</v>
          </cell>
        </row>
        <row r="10">
          <cell r="B10">
            <v>0</v>
          </cell>
        </row>
        <row r="11">
          <cell r="B11">
            <v>0</v>
          </cell>
        </row>
        <row r="12">
          <cell r="B12">
            <v>0</v>
          </cell>
        </row>
        <row r="13">
          <cell r="B13">
            <v>0</v>
          </cell>
        </row>
        <row r="14">
          <cell r="B14">
            <v>320</v>
          </cell>
        </row>
        <row r="15">
          <cell r="B15">
            <v>0</v>
          </cell>
        </row>
        <row r="16">
          <cell r="B16">
            <v>0</v>
          </cell>
        </row>
        <row r="17">
          <cell r="B17">
            <v>0</v>
          </cell>
        </row>
        <row r="18">
          <cell r="B18">
            <v>0</v>
          </cell>
        </row>
        <row r="19">
          <cell r="B19">
            <v>320</v>
          </cell>
          <cell r="C19">
            <v>39296.655359427758</v>
          </cell>
        </row>
        <row r="21">
          <cell r="B21">
            <v>7</v>
          </cell>
        </row>
        <row r="22">
          <cell r="B22">
            <v>27</v>
          </cell>
        </row>
        <row r="23">
          <cell r="B23">
            <v>8</v>
          </cell>
        </row>
        <row r="24">
          <cell r="B24">
            <v>5</v>
          </cell>
        </row>
        <row r="25">
          <cell r="B25">
            <v>47</v>
          </cell>
          <cell r="C25">
            <v>5047.5876280644279</v>
          </cell>
        </row>
        <row r="27">
          <cell r="C27">
            <v>0</v>
          </cell>
        </row>
        <row r="28">
          <cell r="C28">
            <v>44344.24</v>
          </cell>
        </row>
      </sheetData>
      <sheetData sheetId="64" refreshError="1">
        <row r="6">
          <cell r="B6">
            <v>1519</v>
          </cell>
        </row>
        <row r="7">
          <cell r="B7">
            <v>2491</v>
          </cell>
        </row>
        <row r="8">
          <cell r="B8">
            <v>3334</v>
          </cell>
        </row>
        <row r="9">
          <cell r="B9">
            <v>10597</v>
          </cell>
        </row>
        <row r="10">
          <cell r="B10">
            <v>6301</v>
          </cell>
        </row>
        <row r="12">
          <cell r="B12">
            <v>6970</v>
          </cell>
        </row>
        <row r="13">
          <cell r="B13">
            <v>0</v>
          </cell>
        </row>
        <row r="14">
          <cell r="B14">
            <v>11838</v>
          </cell>
        </row>
        <row r="15">
          <cell r="B15">
            <v>38</v>
          </cell>
        </row>
        <row r="16">
          <cell r="B16">
            <v>141</v>
          </cell>
        </row>
        <row r="17">
          <cell r="B17">
            <v>457</v>
          </cell>
        </row>
        <row r="18">
          <cell r="B18">
            <v>995</v>
          </cell>
        </row>
        <row r="19">
          <cell r="B19">
            <v>44681</v>
          </cell>
          <cell r="C19">
            <v>5177496.3152713645</v>
          </cell>
        </row>
        <row r="21">
          <cell r="B21">
            <v>1325</v>
          </cell>
        </row>
        <row r="22">
          <cell r="B22">
            <v>2094</v>
          </cell>
        </row>
        <row r="23">
          <cell r="B23">
            <v>694</v>
          </cell>
        </row>
        <row r="24">
          <cell r="B24">
            <v>1648</v>
          </cell>
        </row>
        <row r="25">
          <cell r="B25">
            <v>5761</v>
          </cell>
          <cell r="C25">
            <v>760765.88608966651</v>
          </cell>
        </row>
        <row r="27">
          <cell r="B27">
            <v>4273</v>
          </cell>
          <cell r="C27">
            <v>180942.46589529613</v>
          </cell>
        </row>
        <row r="28">
          <cell r="C28">
            <v>6119204.6699999999</v>
          </cell>
        </row>
      </sheetData>
      <sheetData sheetId="65" refreshError="1">
        <row r="6">
          <cell r="B6">
            <v>0</v>
          </cell>
        </row>
        <row r="7">
          <cell r="B7">
            <v>0</v>
          </cell>
        </row>
        <row r="8">
          <cell r="B8">
            <v>0</v>
          </cell>
        </row>
        <row r="9">
          <cell r="B9">
            <v>0</v>
          </cell>
        </row>
        <row r="10">
          <cell r="B10">
            <v>0</v>
          </cell>
        </row>
        <row r="11">
          <cell r="B11">
            <v>125</v>
          </cell>
        </row>
        <row r="12">
          <cell r="B12">
            <v>0</v>
          </cell>
        </row>
        <row r="13">
          <cell r="B13">
            <v>0</v>
          </cell>
        </row>
        <row r="14">
          <cell r="B14">
            <v>0</v>
          </cell>
        </row>
        <row r="15">
          <cell r="B15">
            <v>0</v>
          </cell>
        </row>
        <row r="16">
          <cell r="B16">
            <v>0</v>
          </cell>
        </row>
        <row r="17">
          <cell r="B17">
            <v>0</v>
          </cell>
        </row>
        <row r="18">
          <cell r="B18">
            <v>0</v>
          </cell>
        </row>
        <row r="19">
          <cell r="B19">
            <v>125</v>
          </cell>
          <cell r="C19">
            <v>13232.979310152128</v>
          </cell>
        </row>
        <row r="25">
          <cell r="B25">
            <v>0</v>
          </cell>
          <cell r="C25">
            <v>0</v>
          </cell>
        </row>
        <row r="27">
          <cell r="C27">
            <v>0</v>
          </cell>
        </row>
        <row r="28">
          <cell r="C28">
            <v>13232.98</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ontents"/>
      <sheetName val="Budget Approval Form"/>
      <sheetName val="Budget Adjustment Request Form"/>
      <sheetName val=" Budget Adjustment Instructions"/>
      <sheetName val="Sheet1"/>
    </sheetNames>
    <sheetDataSet>
      <sheetData sheetId="0" refreshError="1"/>
      <sheetData sheetId="1" refreshError="1"/>
      <sheetData sheetId="2" refreshError="1"/>
      <sheetData sheetId="3" refreshError="1"/>
      <sheetData sheetId="4">
        <row r="1">
          <cell r="A1" t="str">
            <v>Fiscal Year 2011 (September 1, 2010 - August 31, 2011)</v>
          </cell>
          <cell r="B1" t="str">
            <v>Instruction</v>
          </cell>
        </row>
        <row r="2">
          <cell r="A2" t="str">
            <v>Fiscal Year 2012 (September 1, 2011 - August 31, 2012)</v>
          </cell>
          <cell r="B2" t="str">
            <v>Support Services</v>
          </cell>
        </row>
        <row r="3">
          <cell r="A3" t="str">
            <v>Fiscal Year 2013 (September 1, 2012 - August 31, 2013)</v>
          </cell>
          <cell r="B3" t="str">
            <v>Administrative Costs</v>
          </cell>
        </row>
        <row r="4">
          <cell r="A4" t="str">
            <v>Fiscal Year 2014 (September 1, 2013 - August 31, 2014)</v>
          </cell>
          <cell r="B4" t="str">
            <v>Operations and Maintenance of Non-Instructional Services</v>
          </cell>
        </row>
        <row r="5">
          <cell r="B5" t="str">
            <v>Student Transportation</v>
          </cell>
        </row>
        <row r="6">
          <cell r="B6" t="str">
            <v>Other (Specify)</v>
          </cell>
        </row>
        <row r="7">
          <cell r="B7" t="str">
            <v>INDIRECT COSTS</v>
          </cell>
        </row>
        <row r="9">
          <cell r="A9" t="str">
            <v>Achieve Tutoring</v>
          </cell>
        </row>
        <row r="10">
          <cell r="A10" t="str">
            <v>AFC Scholarship Foundation, Inc.</v>
          </cell>
        </row>
        <row r="11">
          <cell r="A11" t="str">
            <v>Beacon House</v>
          </cell>
        </row>
        <row r="12">
          <cell r="A12" t="str">
            <v>City Gate, Inc.</v>
          </cell>
        </row>
        <row r="13">
          <cell r="A13" t="str">
            <v>City Kids</v>
          </cell>
        </row>
        <row r="14">
          <cell r="A14" t="str">
            <v>DC Scholars Public Charter School</v>
          </cell>
        </row>
        <row r="15">
          <cell r="A15" t="str">
            <v>District of Columbia Public Schools (DCPS)</v>
          </cell>
        </row>
        <row r="16">
          <cell r="A16" t="str">
            <v>Elsie Whitlow Stokes Public Charter School</v>
          </cell>
        </row>
        <row r="17">
          <cell r="A17" t="str">
            <v>Friendship Public Charter School</v>
          </cell>
        </row>
        <row r="18">
          <cell r="A18" t="str">
            <v>Higher Achievement Program</v>
          </cell>
        </row>
        <row r="19">
          <cell r="A19" t="str">
            <v>Horton's Kids</v>
          </cell>
        </row>
        <row r="20">
          <cell r="A20" t="str">
            <v>LifeSTARTS Youth &amp; Family Services</v>
          </cell>
        </row>
        <row r="21">
          <cell r="A21" t="str">
            <v>Metropolitan Day School</v>
          </cell>
        </row>
        <row r="22">
          <cell r="A22" t="str">
            <v>New Community for Children</v>
          </cell>
        </row>
        <row r="23">
          <cell r="A23" t="str">
            <v>Paxen Learning Corporation</v>
          </cell>
        </row>
        <row r="24">
          <cell r="A24" t="str">
            <v>People Animals Love</v>
          </cell>
        </row>
        <row r="25">
          <cell r="A25" t="str">
            <v>Sasha Bruce Youthwork, Inc.</v>
          </cell>
        </row>
        <row r="26">
          <cell r="A26" t="str">
            <v>Save the Children, Inc.</v>
          </cell>
        </row>
        <row r="27">
          <cell r="A27" t="str">
            <v>The Fishing School</v>
          </cell>
        </row>
        <row r="28">
          <cell r="A28" t="str">
            <v>The Literacy Lab</v>
          </cell>
        </row>
        <row r="29">
          <cell r="A29" t="str">
            <v>The SEED School of Washington, DC</v>
          </cell>
        </row>
        <row r="30">
          <cell r="A30" t="str">
            <v>Thurgood Marshall Academy Public Charter High School</v>
          </cell>
        </row>
        <row r="31">
          <cell r="A31" t="str">
            <v>YOUR Community Center</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Review Procedure"/>
      <sheetName val="Review Form"/>
      <sheetName val="Reference"/>
    </sheetNames>
    <sheetDataSet>
      <sheetData sheetId="0"/>
      <sheetData sheetId="1"/>
      <sheetData sheetId="2">
        <row r="2">
          <cell r="A2" t="str">
            <v>Yes</v>
          </cell>
        </row>
        <row r="7">
          <cell r="A7" t="str">
            <v>Robin Bessler</v>
          </cell>
        </row>
        <row r="8">
          <cell r="A8" t="str">
            <v>Myles Cliff</v>
          </cell>
        </row>
        <row r="9">
          <cell r="A9" t="str">
            <v>Natalie Mitchell</v>
          </cell>
        </row>
        <row r="10">
          <cell r="A10" t="str">
            <v>Bridgette Royster</v>
          </cell>
        </row>
        <row r="11">
          <cell r="A11" t="str">
            <v>Jeremy Skinner</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Sheet1"/>
    </sheetNames>
    <sheetDataSet>
      <sheetData sheetId="0" refreshError="1"/>
      <sheetData sheetId="1">
        <row r="57">
          <cell r="A57" t="str">
            <v>X</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tents"/>
      <sheetName val="Application Cover Page"/>
      <sheetName val="C1-Program Abstract"/>
      <sheetName val="C2-Competitive Priority Pts."/>
      <sheetName val="C3-Needs &amp; Resource Assessment"/>
      <sheetName val="C4-Sec. 1-Program Design"/>
      <sheetName val="C4-Sec. 2-Measurable Objectives"/>
      <sheetName val="C5-Program Staff &amp; Training"/>
      <sheetName val="C6-Program Eval. &amp; Monitoring"/>
      <sheetName val="C7-Sustainability"/>
      <sheetName val="Year 1 Budget Narrative"/>
      <sheetName val="Year 1 Budget"/>
      <sheetName val="Year 2 Budget Narrative"/>
      <sheetName val="Year 2 Budget"/>
      <sheetName val="Year 3 Budget Narrative"/>
      <sheetName val="Year 3 Budget"/>
      <sheetName val="Budget Definitions"/>
      <sheetName val="Sheet1"/>
    </sheetNames>
    <sheetDataSet>
      <sheetData sheetId="0"/>
      <sheetData sheetId="1">
        <row r="59">
          <cell r="A59" t="str">
            <v>X</v>
          </cell>
        </row>
      </sheetData>
      <sheetData sheetId="2"/>
      <sheetData sheetId="3"/>
      <sheetData sheetId="4"/>
      <sheetData sheetId="5"/>
      <sheetData sheetId="6"/>
      <sheetData sheetId="7"/>
      <sheetData sheetId="8"/>
      <sheetData sheetId="9"/>
      <sheetData sheetId="10">
        <row r="152">
          <cell r="F152">
            <v>0</v>
          </cell>
        </row>
      </sheetData>
      <sheetData sheetId="11"/>
      <sheetData sheetId="12">
        <row r="247">
          <cell r="F247">
            <v>0</v>
          </cell>
        </row>
      </sheetData>
      <sheetData sheetId="13"/>
      <sheetData sheetId="14">
        <row r="247">
          <cell r="F247">
            <v>0</v>
          </cell>
        </row>
      </sheetData>
      <sheetData sheetId="15"/>
      <sheetData sheetId="16"/>
      <sheetData sheetId="17">
        <row r="1">
          <cell r="A1" t="str">
            <v>Administrator</v>
          </cell>
        </row>
        <row r="2">
          <cell r="A2" t="str">
            <v>Chancellor</v>
          </cell>
        </row>
        <row r="14">
          <cell r="A14" t="str">
            <v>Yes</v>
          </cell>
        </row>
        <row r="15">
          <cell r="A15" t="str">
            <v>No</v>
          </cell>
        </row>
        <row r="18">
          <cell r="A18" t="str">
            <v>Community-Based (Non-Profit)</v>
          </cell>
        </row>
        <row r="19">
          <cell r="A19" t="str">
            <v>Community-Based (For-Profit)</v>
          </cell>
        </row>
        <row r="20">
          <cell r="A20" t="str">
            <v>DCPS Local Educational Agency</v>
          </cell>
        </row>
        <row r="21">
          <cell r="A21" t="str">
            <v>Public Charter School Local Educational Agency</v>
          </cell>
        </row>
        <row r="22">
          <cell r="A22" t="str">
            <v>Private School</v>
          </cell>
        </row>
        <row r="23">
          <cell r="A23" t="str">
            <v>College/University</v>
          </cell>
        </row>
        <row r="24">
          <cell r="A24" t="str">
            <v>Faith Based Organization</v>
          </cell>
        </row>
        <row r="25">
          <cell r="A25" t="str">
            <v>Governmental Entity</v>
          </cell>
        </row>
        <row r="26">
          <cell r="A26" t="str">
            <v>For-Profit Business</v>
          </cell>
        </row>
        <row r="27">
          <cell r="A27" t="str">
            <v>Other</v>
          </cell>
        </row>
        <row r="28">
          <cell r="A28" t="str">
            <v>Select One</v>
          </cell>
        </row>
        <row r="31">
          <cell r="A31" t="str">
            <v>Instruction</v>
          </cell>
        </row>
        <row r="32">
          <cell r="A32" t="str">
            <v>Support Services</v>
          </cell>
        </row>
        <row r="33">
          <cell r="A33" t="str">
            <v>Administration</v>
          </cell>
        </row>
        <row r="34">
          <cell r="A34" t="str">
            <v>Operations &amp; Maintenance</v>
          </cell>
        </row>
        <row r="35">
          <cell r="A35" t="str">
            <v>Student Transportation</v>
          </cell>
        </row>
        <row r="36">
          <cell r="A36" t="str">
            <v>Other</v>
          </cell>
        </row>
        <row r="38">
          <cell r="A38" t="str">
            <v>Indirect Costs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Notification Form"/>
      <sheetName val="Sheet1"/>
    </sheetNames>
    <sheetDataSet>
      <sheetData sheetId="0"/>
      <sheetData sheetId="1">
        <row r="1">
          <cell r="A1" t="str">
            <v>Chair of the Board of Directors</v>
          </cell>
        </row>
        <row r="2">
          <cell r="A2" t="str">
            <v>Executive Director</v>
          </cell>
        </row>
        <row r="9">
          <cell r="A9" t="str">
            <v>Yes (provide full details in narrative form on the next line)</v>
          </cell>
        </row>
        <row r="10">
          <cell r="A10" t="str">
            <v>No</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OSSE Only"/>
      <sheetName val="Allocation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ow r="3">
          <cell r="A3" t="str">
            <v>Yes</v>
          </cell>
        </row>
        <row r="4">
          <cell r="A4" t="str">
            <v>No</v>
          </cell>
        </row>
        <row r="6">
          <cell r="A6" t="str">
            <v>X</v>
          </cell>
        </row>
      </sheetData>
      <sheetData sheetId="16"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Table of Contents"/>
      <sheetName val="1"/>
      <sheetName val="2"/>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ow r="13">
          <cell r="L13" t="str">
            <v>Yes</v>
          </cell>
        </row>
        <row r="14">
          <cell r="L14" t="str">
            <v>No</v>
          </cell>
        </row>
      </sheetData>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ow r="6">
          <cell r="A6" t="str">
            <v>X</v>
          </cell>
        </row>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Contents"/>
      <sheetName val="1"/>
      <sheetName val="2"/>
      <sheetName val="3"/>
      <sheetName val="4"/>
      <sheetName val="7"/>
      <sheetName val="8"/>
      <sheetName val="9"/>
      <sheetName val="10"/>
      <sheetName val="11"/>
      <sheetName val="12"/>
      <sheetName val="13"/>
      <sheetName val="14"/>
      <sheetName val="15"/>
      <sheetName val="16"/>
      <sheetName val="17"/>
      <sheetName val="18"/>
      <sheetName val="19"/>
      <sheetName val="20"/>
      <sheetName val="Sheet1"/>
      <sheetName val="Validation"/>
    </sheetNames>
    <sheetDataSet>
      <sheetData sheetId="0"/>
      <sheetData sheetId="1">
        <row r="62">
          <cell r="A62" t="str">
            <v>X</v>
          </cell>
        </row>
      </sheetData>
      <sheetData sheetId="2"/>
      <sheetData sheetId="3"/>
      <sheetData sheetId="4"/>
      <sheetData sheetId="5"/>
      <sheetData sheetId="6"/>
      <sheetData sheetId="7"/>
      <sheetData sheetId="8">
        <row r="9">
          <cell r="C9" t="str">
            <v>NON SETASIDE</v>
          </cell>
        </row>
        <row r="10">
          <cell r="C10" t="str">
            <v>Parent Involvement</v>
          </cell>
        </row>
        <row r="11">
          <cell r="C11" t="str">
            <v>Highly-Qualified</v>
          </cell>
        </row>
        <row r="12">
          <cell r="C12" t="str">
            <v>Supp. Ed. Services</v>
          </cell>
        </row>
        <row r="13">
          <cell r="C13" t="str">
            <v>Prof. Development</v>
          </cell>
        </row>
        <row r="14">
          <cell r="C14" t="str">
            <v>Financial Incentives</v>
          </cell>
        </row>
        <row r="15">
          <cell r="C15" t="str">
            <v>Off the Top Reserve</v>
          </cell>
        </row>
        <row r="16">
          <cell r="C16" t="str">
            <v>Homeless</v>
          </cell>
        </row>
        <row r="17">
          <cell r="C17" t="str">
            <v>Neg. &amp; Delinquent</v>
          </cell>
        </row>
        <row r="18">
          <cell r="C18" t="str">
            <v>Equitable Services</v>
          </cell>
        </row>
      </sheetData>
      <sheetData sheetId="9"/>
      <sheetData sheetId="10"/>
      <sheetData sheetId="11"/>
      <sheetData sheetId="12">
        <row r="9">
          <cell r="C9" t="str">
            <v>Recruit./Retention</v>
          </cell>
        </row>
        <row r="10">
          <cell r="C10" t="str">
            <v>Prof. Development</v>
          </cell>
        </row>
        <row r="11">
          <cell r="C11" t="str">
            <v>Mentoring/Induction</v>
          </cell>
        </row>
        <row r="12">
          <cell r="C12" t="str">
            <v>Teacher Testing</v>
          </cell>
        </row>
        <row r="13">
          <cell r="C13" t="str">
            <v>Principal Development</v>
          </cell>
        </row>
        <row r="14">
          <cell r="C14" t="str">
            <v>Merit Pay</v>
          </cell>
        </row>
        <row r="15">
          <cell r="C15" t="str">
            <v>Class-size Reduction</v>
          </cell>
        </row>
        <row r="16">
          <cell r="C16" t="str">
            <v>Teacher Advancement</v>
          </cell>
        </row>
        <row r="17">
          <cell r="C17" t="str">
            <v>Equitable Services</v>
          </cell>
        </row>
        <row r="18">
          <cell r="C18" t="str">
            <v>Other</v>
          </cell>
        </row>
      </sheetData>
      <sheetData sheetId="13"/>
      <sheetData sheetId="14"/>
      <sheetData sheetId="15"/>
      <sheetData sheetId="16">
        <row r="9">
          <cell r="C9" t="str">
            <v>Eng. Proficiency</v>
          </cell>
        </row>
        <row r="10">
          <cell r="C10" t="str">
            <v>Prof. Development</v>
          </cell>
        </row>
        <row r="11">
          <cell r="C11" t="str">
            <v>Objectives/Strategies</v>
          </cell>
        </row>
        <row r="12">
          <cell r="C12" t="str">
            <v>Curricula/Materials</v>
          </cell>
        </row>
        <row r="13">
          <cell r="C13" t="str">
            <v>Tutorials</v>
          </cell>
        </row>
        <row r="14">
          <cell r="C14" t="str">
            <v>Lang. Instruction Prog.</v>
          </cell>
        </row>
        <row r="15">
          <cell r="C15" t="str">
            <v>Parent/Community</v>
          </cell>
        </row>
        <row r="16">
          <cell r="C16" t="str">
            <v>Ed. Technology</v>
          </cell>
        </row>
        <row r="17">
          <cell r="C17" t="str">
            <v>Equitable Services</v>
          </cell>
        </row>
        <row r="18">
          <cell r="C18" t="str">
            <v>Other</v>
          </cell>
        </row>
      </sheetData>
      <sheetData sheetId="17"/>
      <sheetData sheetId="18"/>
      <sheetData sheetId="19">
        <row r="1">
          <cell r="A1" t="str">
            <v>Chairperson of the Board of Directors</v>
          </cell>
          <cell r="E1" t="str">
            <v>Academy for Learning Through the Arts (ALTA) Public Charter School</v>
          </cell>
        </row>
        <row r="2">
          <cell r="A2" t="str">
            <v>Chancellor</v>
          </cell>
          <cell r="E2" t="str">
            <v>Achievement Preparatory Academy Public Charter School</v>
          </cell>
        </row>
        <row r="3">
          <cell r="E3" t="str">
            <v>AppleTree Early Learning Public Charter School</v>
          </cell>
        </row>
        <row r="4">
          <cell r="A4" t="str">
            <v>X</v>
          </cell>
          <cell r="E4" t="str">
            <v>Arts and Technology Public Charter School</v>
          </cell>
        </row>
        <row r="5">
          <cell r="E5" t="str">
            <v>Booker T. Washington Public Charter School</v>
          </cell>
        </row>
        <row r="6">
          <cell r="A6" t="str">
            <v>Instruction</v>
          </cell>
          <cell r="E6" t="str">
            <v>Bridges Public Charter School</v>
          </cell>
        </row>
        <row r="7">
          <cell r="A7" t="str">
            <v>Support Services</v>
          </cell>
          <cell r="E7" t="str">
            <v>Capital City Public Charter School</v>
          </cell>
        </row>
        <row r="8">
          <cell r="A8" t="str">
            <v>Administration</v>
          </cell>
          <cell r="E8" t="str">
            <v>Carlos Rosario Public Charter School</v>
          </cell>
        </row>
        <row r="9">
          <cell r="A9" t="str">
            <v>Operations &amp; Maintenance</v>
          </cell>
          <cell r="E9" t="str">
            <v>Center City Public Charter School</v>
          </cell>
        </row>
        <row r="10">
          <cell r="A10" t="str">
            <v>Student Transportation</v>
          </cell>
          <cell r="E10" t="str">
            <v>Cesar Chavez Public Charter School</v>
          </cell>
        </row>
        <row r="11">
          <cell r="A11" t="str">
            <v>Other</v>
          </cell>
          <cell r="E11" t="str">
            <v>Children's Studio Public Charter School</v>
          </cell>
        </row>
        <row r="12">
          <cell r="E12" t="str">
            <v>City Collegiate Public Charter School</v>
          </cell>
        </row>
        <row r="13">
          <cell r="A13" t="str">
            <v>Yes</v>
          </cell>
          <cell r="E13" t="str">
            <v>Community Academy Public Charter School</v>
          </cell>
        </row>
        <row r="14">
          <cell r="A14" t="str">
            <v>No</v>
          </cell>
          <cell r="E14" t="str">
            <v>DC Bilingual Public Charter School</v>
          </cell>
        </row>
        <row r="15">
          <cell r="E15" t="str">
            <v>DC Preparatory Public Charter School</v>
          </cell>
        </row>
        <row r="16">
          <cell r="E16" t="str">
            <v>District of Columbia Public Schools (DCPS)</v>
          </cell>
        </row>
        <row r="17">
          <cell r="E17" t="str">
            <v>E.L. Haynes Public Charter School</v>
          </cell>
        </row>
        <row r="18">
          <cell r="E18" t="str">
            <v>Eagle Academy Public Charter School</v>
          </cell>
        </row>
        <row r="19">
          <cell r="E19" t="str">
            <v>Early Childhood Academy Public Charter School</v>
          </cell>
        </row>
        <row r="20">
          <cell r="E20" t="str">
            <v>Education Strengthens Families (ESF) Public Charter School</v>
          </cell>
        </row>
        <row r="21">
          <cell r="E21" t="str">
            <v>Elsie Whitlow Stokes Public Charter School</v>
          </cell>
        </row>
        <row r="22">
          <cell r="E22" t="str">
            <v>Excel Academy Public Charter School</v>
          </cell>
        </row>
        <row r="23">
          <cell r="E23" t="str">
            <v>Friendship Public Charter School</v>
          </cell>
        </row>
        <row r="24">
          <cell r="E24" t="str">
            <v>Hope Community Public Charter School</v>
          </cell>
        </row>
        <row r="25">
          <cell r="E25" t="str">
            <v>Hospitality Public Charter School</v>
          </cell>
        </row>
        <row r="26">
          <cell r="E26" t="str">
            <v>Howard Road Academy Public Charter School</v>
          </cell>
        </row>
        <row r="27">
          <cell r="E27" t="str">
            <v>Howard University Middle School for Math &amp; Science Public Charter School</v>
          </cell>
        </row>
        <row r="28">
          <cell r="E28" t="str">
            <v>Hyde Leadership Academy Public Charter School</v>
          </cell>
        </row>
        <row r="29">
          <cell r="E29" t="str">
            <v>Ideal Academy Public Charter School</v>
          </cell>
        </row>
        <row r="30">
          <cell r="E30" t="str">
            <v>Imagine Southeast Public Charter School</v>
          </cell>
        </row>
        <row r="31">
          <cell r="E31" t="str">
            <v>Integrated Design &amp; Electronics Academy (IDEA) Public Charter School</v>
          </cell>
        </row>
        <row r="32">
          <cell r="E32" t="str">
            <v>Kamit Institute for Magnificent  Achievers Public Charter School</v>
          </cell>
        </row>
        <row r="33">
          <cell r="E33" t="str">
            <v>KIPP DC Public Charter School</v>
          </cell>
        </row>
        <row r="34">
          <cell r="E34" t="str">
            <v>Latin American Montesori Bilingual (LAMB) Public Charter School</v>
          </cell>
        </row>
        <row r="35">
          <cell r="E35" t="str">
            <v>LAYC YouthBuild Public Charter School</v>
          </cell>
        </row>
        <row r="36">
          <cell r="E36" t="str">
            <v>Mary McLeod Bethune Public Charter School</v>
          </cell>
        </row>
        <row r="37">
          <cell r="E37" t="str">
            <v>Maya Angelou Public Charter School</v>
          </cell>
        </row>
        <row r="38">
          <cell r="E38" t="str">
            <v>Meridian Public Charter School</v>
          </cell>
        </row>
        <row r="39">
          <cell r="E39" t="str">
            <v>National Collegiate Preparatory Public Charter School</v>
          </cell>
        </row>
        <row r="40">
          <cell r="E40" t="str">
            <v>Next Step Public Charter School</v>
          </cell>
        </row>
        <row r="41">
          <cell r="E41" t="str">
            <v>Nia Community Public Charter School</v>
          </cell>
        </row>
        <row r="42">
          <cell r="E42" t="str">
            <v>Options Public Charter School</v>
          </cell>
        </row>
        <row r="43">
          <cell r="E43" t="str">
            <v>Paul Public Charter School</v>
          </cell>
        </row>
        <row r="44">
          <cell r="E44" t="str">
            <v>Potomac Lighthouse Public Charter School</v>
          </cell>
        </row>
        <row r="45">
          <cell r="E45" t="str">
            <v>Roots Public Charter School</v>
          </cell>
        </row>
        <row r="46">
          <cell r="E46" t="str">
            <v>School for Arts in Learning (SAIL) Public Charter School</v>
          </cell>
        </row>
        <row r="47">
          <cell r="E47" t="str">
            <v>SEED Public Charter School</v>
          </cell>
        </row>
        <row r="48">
          <cell r="E48" t="str">
            <v>Septima Clark Public Charter School</v>
          </cell>
        </row>
        <row r="49">
          <cell r="E49" t="str">
            <v>St. Coletta Public Charter School</v>
          </cell>
        </row>
        <row r="50">
          <cell r="E50" t="str">
            <v>Thea Bowman Public Charter School</v>
          </cell>
        </row>
        <row r="51">
          <cell r="E51" t="str">
            <v>Thurgood Marshall Academy Public Charter School</v>
          </cell>
        </row>
        <row r="52">
          <cell r="E52" t="str">
            <v>Tree of Life Public Charter School</v>
          </cell>
        </row>
        <row r="53">
          <cell r="E53" t="str">
            <v>Two Rivers Public Charter School</v>
          </cell>
        </row>
        <row r="54">
          <cell r="E54" t="str">
            <v>Washington Latin Public Charter School</v>
          </cell>
        </row>
        <row r="55">
          <cell r="E55" t="str">
            <v>Washington Math Science &amp; Technology Public Charter School</v>
          </cell>
        </row>
        <row r="56">
          <cell r="E56" t="str">
            <v>Washington Yu Ying Public Charter School</v>
          </cell>
        </row>
        <row r="57">
          <cell r="E57" t="str">
            <v>William E. Doar Jr. Public Charter School</v>
          </cell>
        </row>
        <row r="58">
          <cell r="E58" t="str">
            <v>Young America Works Public Charter School</v>
          </cell>
        </row>
      </sheetData>
      <sheetData sheetId="20"/>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Table of Contents"/>
      <sheetName val="3"/>
      <sheetName val="4"/>
      <sheetName val="5"/>
      <sheetName val="6"/>
      <sheetName val="7"/>
      <sheetName val="8"/>
      <sheetName val="9"/>
      <sheetName val="10"/>
      <sheetName val="11"/>
      <sheetName val="12"/>
      <sheetName val="13"/>
      <sheetName val="14"/>
      <sheetName val="Validation"/>
      <sheetName val="OSSE On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9">
          <cell r="A9" t="str">
            <v>School Improvement Year 1</v>
          </cell>
        </row>
        <row r="10">
          <cell r="A10" t="str">
            <v>School Improvement Year 2</v>
          </cell>
        </row>
        <row r="11">
          <cell r="A11" t="str">
            <v>Corrective Action</v>
          </cell>
        </row>
        <row r="12">
          <cell r="A12" t="str">
            <v>Restructuring Year 1</v>
          </cell>
        </row>
        <row r="13">
          <cell r="A13" t="str">
            <v>Restructuring Year 2</v>
          </cell>
        </row>
        <row r="14">
          <cell r="A14" t="str">
            <v>Other</v>
          </cell>
        </row>
        <row r="16">
          <cell r="A16" t="str">
            <v>Annual 1003(a) Funds</v>
          </cell>
        </row>
        <row r="17">
          <cell r="A17" t="str">
            <v>ARRA 1003(a) Funds</v>
          </cell>
        </row>
        <row r="18">
          <cell r="A18" t="str">
            <v>Both Annual and ARRA</v>
          </cell>
        </row>
        <row r="21">
          <cell r="A21" t="str">
            <v>Instruction</v>
          </cell>
        </row>
        <row r="22">
          <cell r="A22" t="str">
            <v>Support Services</v>
          </cell>
        </row>
        <row r="23">
          <cell r="A23" t="str">
            <v>Administration</v>
          </cell>
        </row>
        <row r="24">
          <cell r="A24" t="str">
            <v>Operations</v>
          </cell>
        </row>
        <row r="25">
          <cell r="A25" t="str">
            <v>Transportation</v>
          </cell>
        </row>
        <row r="26">
          <cell r="A26" t="str">
            <v>Other</v>
          </cell>
        </row>
        <row r="28">
          <cell r="A28" t="str">
            <v>Fully Funded</v>
          </cell>
        </row>
        <row r="29">
          <cell r="A29" t="str">
            <v>Partially Funded</v>
          </cell>
        </row>
        <row r="30">
          <cell r="A30" t="str">
            <v>Not Funded</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1003(a) Application"/>
      <sheetName val="OSSE Only"/>
    </sheetNames>
    <sheetDataSet>
      <sheetData sheetId="0"/>
      <sheetData sheetId="1">
        <row r="12">
          <cell r="A12" t="str">
            <v>Elementary</v>
          </cell>
        </row>
        <row r="13">
          <cell r="A13" t="str">
            <v>Secondary</v>
          </cell>
        </row>
        <row r="15">
          <cell r="A15" t="str">
            <v>School Improvement 1</v>
          </cell>
        </row>
        <row r="16">
          <cell r="A16" t="str">
            <v>School Improvement 2</v>
          </cell>
        </row>
        <row r="17">
          <cell r="A17" t="str">
            <v>Corrective Action</v>
          </cell>
        </row>
        <row r="18">
          <cell r="A18" t="str">
            <v>Restructuring 1</v>
          </cell>
        </row>
        <row r="19">
          <cell r="A19" t="str">
            <v>Restructuring 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0"/>
    <pageSetUpPr fitToPage="1"/>
  </sheetPr>
  <dimension ref="A1:J33"/>
  <sheetViews>
    <sheetView workbookViewId="0">
      <selection activeCell="C16" sqref="C16:F16"/>
    </sheetView>
  </sheetViews>
  <sheetFormatPr baseColWidth="10" defaultColWidth="8.83203125" defaultRowHeight="14" x14ac:dyDescent="0"/>
  <cols>
    <col min="1" max="10" width="15.6640625" style="2" customWidth="1"/>
    <col min="11" max="51" width="4.6640625" style="2" customWidth="1"/>
    <col min="52" max="16384" width="8.83203125" style="2"/>
  </cols>
  <sheetData>
    <row r="1" spans="1:10" ht="66.75" customHeight="1">
      <c r="A1" s="110"/>
      <c r="B1" s="110"/>
      <c r="C1" s="110"/>
      <c r="D1" s="110"/>
      <c r="E1" s="110"/>
      <c r="F1" s="110"/>
      <c r="G1" s="110"/>
      <c r="H1" s="110"/>
      <c r="I1" s="110"/>
      <c r="J1" s="110"/>
    </row>
    <row r="2" spans="1:10" ht="15" customHeight="1" thickBot="1">
      <c r="A2" s="111"/>
      <c r="B2" s="111"/>
      <c r="C2" s="111"/>
      <c r="D2" s="111"/>
      <c r="E2" s="111"/>
      <c r="F2" s="111"/>
      <c r="G2" s="111"/>
      <c r="H2" s="111"/>
      <c r="I2" s="111"/>
      <c r="J2" s="111"/>
    </row>
    <row r="3" spans="1:10" ht="15" customHeight="1" thickTop="1">
      <c r="A3" s="112" t="s">
        <v>235</v>
      </c>
      <c r="B3" s="113"/>
      <c r="C3" s="113"/>
      <c r="D3" s="113"/>
      <c r="E3" s="113"/>
      <c r="F3" s="113"/>
      <c r="G3" s="113"/>
      <c r="H3" s="113"/>
      <c r="I3" s="113"/>
      <c r="J3" s="114"/>
    </row>
    <row r="4" spans="1:10" ht="15" customHeight="1">
      <c r="A4" s="115"/>
      <c r="B4" s="116"/>
      <c r="C4" s="116"/>
      <c r="D4" s="116"/>
      <c r="E4" s="116"/>
      <c r="F4" s="116"/>
      <c r="G4" s="116"/>
      <c r="H4" s="116"/>
      <c r="I4" s="116"/>
      <c r="J4" s="117"/>
    </row>
    <row r="5" spans="1:10" ht="15" customHeight="1">
      <c r="A5" s="115"/>
      <c r="B5" s="116"/>
      <c r="C5" s="116"/>
      <c r="D5" s="116"/>
      <c r="E5" s="116"/>
      <c r="F5" s="116"/>
      <c r="G5" s="116"/>
      <c r="H5" s="116"/>
      <c r="I5" s="116"/>
      <c r="J5" s="117"/>
    </row>
    <row r="6" spans="1:10" ht="15" customHeight="1">
      <c r="A6" s="115"/>
      <c r="B6" s="116"/>
      <c r="C6" s="116"/>
      <c r="D6" s="116"/>
      <c r="E6" s="116"/>
      <c r="F6" s="116"/>
      <c r="G6" s="116"/>
      <c r="H6" s="116"/>
      <c r="I6" s="116"/>
      <c r="J6" s="117"/>
    </row>
    <row r="7" spans="1:10" ht="15" customHeight="1">
      <c r="A7" s="115"/>
      <c r="B7" s="116"/>
      <c r="C7" s="116"/>
      <c r="D7" s="116"/>
      <c r="E7" s="116"/>
      <c r="F7" s="116"/>
      <c r="G7" s="116"/>
      <c r="H7" s="116"/>
      <c r="I7" s="116"/>
      <c r="J7" s="117"/>
    </row>
    <row r="8" spans="1:10" ht="15" customHeight="1">
      <c r="A8" s="115"/>
      <c r="B8" s="116"/>
      <c r="C8" s="116"/>
      <c r="D8" s="116"/>
      <c r="E8" s="116"/>
      <c r="F8" s="116"/>
      <c r="G8" s="116"/>
      <c r="H8" s="116"/>
      <c r="I8" s="116"/>
      <c r="J8" s="117"/>
    </row>
    <row r="9" spans="1:10" ht="15" customHeight="1">
      <c r="A9" s="115"/>
      <c r="B9" s="116"/>
      <c r="C9" s="116"/>
      <c r="D9" s="116"/>
      <c r="E9" s="116"/>
      <c r="F9" s="116"/>
      <c r="G9" s="116"/>
      <c r="H9" s="116"/>
      <c r="I9" s="116"/>
      <c r="J9" s="117"/>
    </row>
    <row r="10" spans="1:10" ht="15" customHeight="1">
      <c r="A10" s="118" t="s">
        <v>229</v>
      </c>
      <c r="B10" s="119"/>
      <c r="C10" s="119"/>
      <c r="D10" s="119"/>
      <c r="E10" s="119"/>
      <c r="F10" s="119"/>
      <c r="G10" s="119"/>
      <c r="H10" s="119"/>
      <c r="I10" s="119"/>
      <c r="J10" s="120"/>
    </row>
    <row r="11" spans="1:10" ht="15" customHeight="1">
      <c r="A11" s="118"/>
      <c r="B11" s="119"/>
      <c r="C11" s="119"/>
      <c r="D11" s="119"/>
      <c r="E11" s="119"/>
      <c r="F11" s="119"/>
      <c r="G11" s="119"/>
      <c r="H11" s="119"/>
      <c r="I11" s="119"/>
      <c r="J11" s="120"/>
    </row>
    <row r="12" spans="1:10" s="17" customFormat="1" ht="21" customHeight="1">
      <c r="A12" s="118"/>
      <c r="B12" s="119"/>
      <c r="C12" s="119"/>
      <c r="D12" s="119"/>
      <c r="E12" s="119"/>
      <c r="F12" s="119"/>
      <c r="G12" s="119"/>
      <c r="H12" s="119"/>
      <c r="I12" s="119"/>
      <c r="J12" s="120"/>
    </row>
    <row r="13" spans="1:10" s="17" customFormat="1" ht="21" customHeight="1" thickBot="1">
      <c r="A13" s="5"/>
      <c r="B13" s="6"/>
      <c r="C13" s="7"/>
      <c r="D13" s="7"/>
      <c r="E13" s="7"/>
      <c r="F13" s="7"/>
      <c r="G13" s="7"/>
      <c r="H13" s="7"/>
      <c r="I13" s="6"/>
      <c r="J13" s="8"/>
    </row>
    <row r="14" spans="1:10" ht="15" customHeight="1" thickTop="1">
      <c r="A14" s="9"/>
      <c r="B14" s="3"/>
      <c r="C14" s="3"/>
      <c r="D14" s="3"/>
      <c r="E14" s="3"/>
      <c r="F14" s="3"/>
      <c r="G14" s="3"/>
      <c r="H14" s="3"/>
      <c r="I14" s="3"/>
      <c r="J14" s="4"/>
    </row>
    <row r="15" spans="1:10" ht="25" customHeight="1">
      <c r="A15" s="10"/>
      <c r="B15" s="28"/>
      <c r="C15" s="11" t="s">
        <v>0</v>
      </c>
      <c r="D15" s="29"/>
      <c r="E15" s="29"/>
      <c r="F15" s="29"/>
      <c r="G15" s="12"/>
      <c r="H15" s="12"/>
      <c r="I15" s="12"/>
      <c r="J15" s="13"/>
    </row>
    <row r="16" spans="1:10" ht="25" customHeight="1">
      <c r="A16" s="10"/>
      <c r="B16" s="30">
        <v>1</v>
      </c>
      <c r="C16" s="121" t="s">
        <v>155</v>
      </c>
      <c r="D16" s="121"/>
      <c r="E16" s="121"/>
      <c r="F16" s="121"/>
      <c r="G16" s="32"/>
      <c r="H16" s="12"/>
      <c r="I16" s="12"/>
      <c r="J16" s="13"/>
    </row>
    <row r="17" spans="1:10" ht="25" customHeight="1">
      <c r="A17" s="10"/>
      <c r="B17" s="30">
        <v>2</v>
      </c>
      <c r="C17" s="122" t="s">
        <v>132</v>
      </c>
      <c r="D17" s="122"/>
      <c r="E17" s="122"/>
      <c r="F17" s="122"/>
      <c r="G17" s="32"/>
      <c r="H17" s="12"/>
      <c r="I17" s="12"/>
      <c r="J17" s="13"/>
    </row>
    <row r="18" spans="1:10" ht="25" customHeight="1">
      <c r="A18" s="10"/>
      <c r="B18" s="30">
        <v>3</v>
      </c>
      <c r="C18" s="122" t="s">
        <v>133</v>
      </c>
      <c r="D18" s="122"/>
      <c r="E18" s="122"/>
      <c r="F18" s="122"/>
      <c r="G18" s="32"/>
      <c r="H18" s="12"/>
      <c r="I18" s="12"/>
      <c r="J18" s="13"/>
    </row>
    <row r="19" spans="1:10" ht="25" customHeight="1">
      <c r="A19" s="10"/>
      <c r="B19" s="30">
        <v>4</v>
      </c>
      <c r="C19" s="122" t="s">
        <v>134</v>
      </c>
      <c r="D19" s="122"/>
      <c r="E19" s="122"/>
      <c r="F19" s="122"/>
      <c r="G19" s="32"/>
      <c r="H19" s="12"/>
      <c r="I19" s="12"/>
      <c r="J19" s="13"/>
    </row>
    <row r="20" spans="1:10" ht="25" customHeight="1">
      <c r="A20" s="10"/>
      <c r="B20" s="30">
        <v>5</v>
      </c>
      <c r="C20" s="100" t="s">
        <v>135</v>
      </c>
      <c r="D20" s="101"/>
      <c r="E20" s="101"/>
      <c r="F20" s="102"/>
      <c r="G20" s="32"/>
      <c r="H20" s="12"/>
      <c r="I20" s="12"/>
      <c r="J20" s="13"/>
    </row>
    <row r="21" spans="1:10" ht="25" customHeight="1">
      <c r="A21" s="10"/>
      <c r="B21" s="30">
        <v>6</v>
      </c>
      <c r="C21" s="100" t="s">
        <v>136</v>
      </c>
      <c r="D21" s="101"/>
      <c r="E21" s="101"/>
      <c r="F21" s="102"/>
      <c r="G21" s="32"/>
      <c r="H21" s="12"/>
      <c r="I21" s="12"/>
      <c r="J21" s="13"/>
    </row>
    <row r="22" spans="1:10" ht="25" customHeight="1">
      <c r="A22" s="10"/>
      <c r="B22" s="30">
        <v>7</v>
      </c>
      <c r="C22" s="100" t="s">
        <v>137</v>
      </c>
      <c r="D22" s="101"/>
      <c r="E22" s="101"/>
      <c r="F22" s="102"/>
      <c r="G22" s="32"/>
      <c r="H22" s="12"/>
      <c r="I22" s="12"/>
      <c r="J22" s="13"/>
    </row>
    <row r="23" spans="1:10" ht="25" customHeight="1">
      <c r="A23" s="10"/>
      <c r="B23" s="30">
        <v>8</v>
      </c>
      <c r="C23" s="100" t="s">
        <v>138</v>
      </c>
      <c r="D23" s="101"/>
      <c r="E23" s="101"/>
      <c r="F23" s="102"/>
      <c r="G23" s="32"/>
      <c r="H23" s="12"/>
      <c r="I23" s="12"/>
      <c r="J23" s="13"/>
    </row>
    <row r="24" spans="1:10" ht="25" customHeight="1">
      <c r="A24" s="10"/>
      <c r="B24" s="30">
        <v>9</v>
      </c>
      <c r="C24" s="100" t="s">
        <v>139</v>
      </c>
      <c r="D24" s="101"/>
      <c r="E24" s="101"/>
      <c r="F24" s="102"/>
      <c r="G24" s="32"/>
      <c r="H24" s="12"/>
      <c r="I24" s="12"/>
      <c r="J24" s="13"/>
    </row>
    <row r="25" spans="1:10" ht="25" customHeight="1">
      <c r="A25" s="10"/>
      <c r="B25" s="30">
        <v>10</v>
      </c>
      <c r="C25" s="103" t="s">
        <v>140</v>
      </c>
      <c r="D25" s="104"/>
      <c r="E25" s="104"/>
      <c r="F25" s="105"/>
      <c r="G25" s="32"/>
      <c r="H25" s="12"/>
      <c r="I25" s="12"/>
      <c r="J25" s="13"/>
    </row>
    <row r="26" spans="1:10" ht="25" customHeight="1">
      <c r="A26" s="10"/>
      <c r="B26" s="30">
        <v>11</v>
      </c>
      <c r="C26" s="103" t="s">
        <v>141</v>
      </c>
      <c r="D26" s="104"/>
      <c r="E26" s="104"/>
      <c r="F26" s="105"/>
      <c r="G26" s="32"/>
      <c r="H26" s="12"/>
      <c r="I26" s="12"/>
      <c r="J26" s="13"/>
    </row>
    <row r="27" spans="1:10" ht="25" customHeight="1">
      <c r="A27" s="10"/>
      <c r="B27" s="30">
        <v>12</v>
      </c>
      <c r="C27" s="106" t="s">
        <v>142</v>
      </c>
      <c r="D27" s="106"/>
      <c r="E27" s="106"/>
      <c r="F27" s="106"/>
      <c r="G27" s="32"/>
      <c r="H27" s="12"/>
      <c r="I27" s="12"/>
      <c r="J27" s="13"/>
    </row>
    <row r="28" spans="1:10" ht="25" customHeight="1">
      <c r="A28" s="10"/>
      <c r="B28" s="30">
        <v>13</v>
      </c>
      <c r="C28" s="97" t="s">
        <v>143</v>
      </c>
      <c r="D28" s="98"/>
      <c r="E28" s="98"/>
      <c r="F28" s="99"/>
      <c r="G28" s="32"/>
      <c r="H28" s="12"/>
      <c r="I28" s="12"/>
      <c r="J28" s="13"/>
    </row>
    <row r="29" spans="1:10" ht="25" customHeight="1">
      <c r="A29" s="10"/>
      <c r="B29" s="30">
        <v>14</v>
      </c>
      <c r="C29" s="107" t="s">
        <v>171</v>
      </c>
      <c r="D29" s="108"/>
      <c r="E29" s="108"/>
      <c r="F29" s="109"/>
      <c r="G29" s="32"/>
      <c r="H29" s="12"/>
      <c r="I29" s="12"/>
      <c r="J29" s="13"/>
    </row>
    <row r="30" spans="1:10" ht="25" customHeight="1">
      <c r="A30" s="10"/>
      <c r="B30" s="30">
        <v>15</v>
      </c>
      <c r="C30" s="107" t="s">
        <v>172</v>
      </c>
      <c r="D30" s="108"/>
      <c r="E30" s="108"/>
      <c r="F30" s="109"/>
      <c r="G30" s="32"/>
      <c r="H30" s="12"/>
      <c r="I30" s="12"/>
      <c r="J30" s="13"/>
    </row>
    <row r="31" spans="1:10" ht="25" customHeight="1">
      <c r="A31" s="10"/>
      <c r="B31" s="30">
        <v>16</v>
      </c>
      <c r="C31" s="94" t="s">
        <v>56</v>
      </c>
      <c r="D31" s="95"/>
      <c r="E31" s="95"/>
      <c r="F31" s="96"/>
      <c r="G31" s="32"/>
      <c r="H31" s="12"/>
      <c r="I31" s="12"/>
      <c r="J31" s="13"/>
    </row>
    <row r="32" spans="1:10" ht="15" customHeight="1" thickBot="1">
      <c r="A32" s="14"/>
      <c r="B32" s="31"/>
      <c r="C32" s="31"/>
      <c r="D32" s="31"/>
      <c r="E32" s="31"/>
      <c r="F32" s="31"/>
      <c r="G32" s="15"/>
      <c r="H32" s="15"/>
      <c r="I32" s="15"/>
      <c r="J32" s="16"/>
    </row>
    <row r="33" ht="15" thickTop="1"/>
  </sheetData>
  <sheetProtection password="BE25" sheet="1" objects="1" scenarios="1" selectLockedCells="1"/>
  <mergeCells count="19">
    <mergeCell ref="A1:J2"/>
    <mergeCell ref="A3:J9"/>
    <mergeCell ref="A10:J12"/>
    <mergeCell ref="C22:F22"/>
    <mergeCell ref="C20:F20"/>
    <mergeCell ref="C16:F16"/>
    <mergeCell ref="C17:F17"/>
    <mergeCell ref="C18:F18"/>
    <mergeCell ref="C19:F19"/>
    <mergeCell ref="C21:F21"/>
    <mergeCell ref="C31:F31"/>
    <mergeCell ref="C28:F28"/>
    <mergeCell ref="C23:F23"/>
    <mergeCell ref="C24:F24"/>
    <mergeCell ref="C25:F25"/>
    <mergeCell ref="C26:F26"/>
    <mergeCell ref="C27:F27"/>
    <mergeCell ref="C29:F29"/>
    <mergeCell ref="C30:F30"/>
  </mergeCells>
  <hyperlinks>
    <hyperlink ref="C16:F16" location="'Application Cover Page'!A1" display="Applicant Information and Certification"/>
    <hyperlink ref="C17:F17" location="'C1-Program Abstract'!A1" display="Criteria 1: Program Abstract"/>
    <hyperlink ref="C18:F18" location="'C2-Competitive Priority Pts.'!A1" display="Criteria 2: Competitive Priority Points"/>
    <hyperlink ref="C19:F19" location="'C3-Needs &amp; Resource Assessment'!A1" display="Criteria 3: Needs &amp; Resource Assessment"/>
    <hyperlink ref="C20:F20" location="'C4-Sec. 1-Program Design'!A1" display="Criteria 4: Section 1 - Program Design"/>
    <hyperlink ref="C21:F21" location="'C4-Sec. 2-Measurable Objectives'!A1" display="Criteria 4: Section 2 - Measurable Objectives"/>
    <hyperlink ref="C22:F22" location="'C5-Program Staff &amp; Training'!A1" display="Criteria 5: Program Staff &amp; Training"/>
    <hyperlink ref="C23:F23" location="'C6-Program Eval. &amp; Monitoring'!A1" display="Criteria 6: Program Evaluation &amp; Monitoring"/>
    <hyperlink ref="C24:F24" location="'C7-Sustainability'!A1" display="Criteria 7: Sustainability"/>
    <hyperlink ref="C25:F25" location="'Year 1 Budget Narrative'!A1" display="Year 1 Budget Narrative"/>
    <hyperlink ref="C26:F26" location="'Year 1 Budget'!A1" display="Year 1 Budget"/>
    <hyperlink ref="C28:F28" location="'Year 2 Budget'!A1" display="Year 2 Budget"/>
    <hyperlink ref="C27:F27" location="'Year 2 Budget Narrative'!A1" display="Year 2 Budget Narrative"/>
    <hyperlink ref="C31:F31" location="'Budget Definitions'!A1" display="Reference: Budget Definitions"/>
    <hyperlink ref="C30:F30" location="'Year 3 Budget'!A1" display="Year 3 Budget"/>
    <hyperlink ref="C29:F29" location="'Year 3 Budget Narrative'!A1" display="Year 3 Budget Narrative"/>
  </hyperlinks>
  <pageMargins left="0.75" right="0.75" top="1" bottom="1" header="0.5" footer="0.5"/>
  <pageSetup scale="63" orientation="portrait"/>
  <headerFooter alignWithMargins="0"/>
  <drawing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opLeftCell="A55" workbookViewId="0">
      <selection activeCell="A47" sqref="A47:J88"/>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110</v>
      </c>
      <c r="B1" s="269"/>
      <c r="C1" s="269"/>
      <c r="D1" s="269"/>
      <c r="E1" s="269"/>
      <c r="F1" s="269"/>
      <c r="G1" s="269"/>
      <c r="H1" s="269"/>
      <c r="I1" s="269"/>
      <c r="J1" s="270"/>
    </row>
    <row r="2" spans="1:10" ht="12.75" customHeight="1">
      <c r="A2" s="271"/>
      <c r="B2" s="257"/>
      <c r="C2" s="257"/>
      <c r="D2" s="257"/>
      <c r="E2" s="257"/>
      <c r="F2" s="257"/>
      <c r="G2" s="257"/>
      <c r="H2" s="257"/>
      <c r="I2" s="257"/>
      <c r="J2" s="272"/>
    </row>
    <row r="3" spans="1:10" ht="12.75" customHeight="1">
      <c r="A3" s="378" t="s">
        <v>223</v>
      </c>
      <c r="B3" s="379"/>
      <c r="C3" s="379"/>
      <c r="D3" s="379"/>
      <c r="E3" s="379"/>
      <c r="F3" s="379"/>
      <c r="G3" s="379"/>
      <c r="H3" s="379"/>
      <c r="I3" s="379"/>
      <c r="J3" s="380"/>
    </row>
    <row r="4" spans="1:10" ht="12.75" customHeight="1">
      <c r="A4" s="381"/>
      <c r="B4" s="382"/>
      <c r="C4" s="382"/>
      <c r="D4" s="382"/>
      <c r="E4" s="382"/>
      <c r="F4" s="382"/>
      <c r="G4" s="382"/>
      <c r="H4" s="382"/>
      <c r="I4" s="382"/>
      <c r="J4" s="383"/>
    </row>
    <row r="5" spans="1:10" ht="12.75" customHeight="1">
      <c r="A5" s="381"/>
      <c r="B5" s="382"/>
      <c r="C5" s="382"/>
      <c r="D5" s="382"/>
      <c r="E5" s="382"/>
      <c r="F5" s="382"/>
      <c r="G5" s="382"/>
      <c r="H5" s="382"/>
      <c r="I5" s="382"/>
      <c r="J5" s="383"/>
    </row>
    <row r="6" spans="1:10" s="27" customFormat="1" ht="15" thickBot="1">
      <c r="A6" s="46"/>
      <c r="B6" s="47"/>
      <c r="C6" s="48"/>
      <c r="D6" s="41"/>
      <c r="E6" s="41"/>
      <c r="F6" s="41"/>
      <c r="G6" s="41"/>
      <c r="H6" s="49"/>
      <c r="I6" s="48"/>
      <c r="J6" s="45"/>
    </row>
    <row r="7" spans="1:10" ht="12.75" customHeight="1">
      <c r="A7" s="352" t="s">
        <v>251</v>
      </c>
      <c r="B7" s="353"/>
      <c r="C7" s="353"/>
      <c r="D7" s="353"/>
      <c r="E7" s="353"/>
      <c r="F7" s="353"/>
      <c r="G7" s="353"/>
      <c r="H7" s="353"/>
      <c r="I7" s="353"/>
      <c r="J7" s="354"/>
    </row>
    <row r="8" spans="1:10" ht="12.75" customHeight="1">
      <c r="A8" s="286"/>
      <c r="B8" s="248"/>
      <c r="C8" s="248"/>
      <c r="D8" s="248"/>
      <c r="E8" s="248"/>
      <c r="F8" s="248"/>
      <c r="G8" s="248"/>
      <c r="H8" s="248"/>
      <c r="I8" s="248"/>
      <c r="J8" s="287"/>
    </row>
    <row r="9" spans="1:10" ht="12.75" customHeight="1">
      <c r="A9" s="286"/>
      <c r="B9" s="248"/>
      <c r="C9" s="248"/>
      <c r="D9" s="248"/>
      <c r="E9" s="248"/>
      <c r="F9" s="248"/>
      <c r="G9" s="248"/>
      <c r="H9" s="248"/>
      <c r="I9" s="248"/>
      <c r="J9" s="287"/>
    </row>
    <row r="10" spans="1:10" ht="12.75" customHeight="1">
      <c r="A10" s="286"/>
      <c r="B10" s="248"/>
      <c r="C10" s="248"/>
      <c r="D10" s="248"/>
      <c r="E10" s="248"/>
      <c r="F10" s="248"/>
      <c r="G10" s="248"/>
      <c r="H10" s="248"/>
      <c r="I10" s="248"/>
      <c r="J10" s="287"/>
    </row>
    <row r="11" spans="1:10" ht="12.75" customHeight="1">
      <c r="A11" s="286"/>
      <c r="B11" s="248"/>
      <c r="C11" s="248"/>
      <c r="D11" s="248"/>
      <c r="E11" s="248"/>
      <c r="F11" s="248"/>
      <c r="G11" s="248"/>
      <c r="H11" s="248"/>
      <c r="I11" s="248"/>
      <c r="J11" s="287"/>
    </row>
    <row r="12" spans="1:10" ht="12.75" customHeight="1">
      <c r="A12" s="286"/>
      <c r="B12" s="248"/>
      <c r="C12" s="248"/>
      <c r="D12" s="248"/>
      <c r="E12" s="248"/>
      <c r="F12" s="248"/>
      <c r="G12" s="248"/>
      <c r="H12" s="248"/>
      <c r="I12" s="248"/>
      <c r="J12" s="287"/>
    </row>
    <row r="13" spans="1:10" ht="12.75" customHeight="1">
      <c r="A13" s="286"/>
      <c r="B13" s="248"/>
      <c r="C13" s="248"/>
      <c r="D13" s="248"/>
      <c r="E13" s="248"/>
      <c r="F13" s="248"/>
      <c r="G13" s="248"/>
      <c r="H13" s="248"/>
      <c r="I13" s="248"/>
      <c r="J13" s="287"/>
    </row>
    <row r="14" spans="1:10" ht="12.75" customHeight="1">
      <c r="A14" s="286"/>
      <c r="B14" s="248"/>
      <c r="C14" s="248"/>
      <c r="D14" s="248"/>
      <c r="E14" s="248"/>
      <c r="F14" s="248"/>
      <c r="G14" s="248"/>
      <c r="H14" s="248"/>
      <c r="I14" s="248"/>
      <c r="J14" s="287"/>
    </row>
    <row r="15" spans="1:10" ht="12.75" customHeight="1">
      <c r="A15" s="286"/>
      <c r="B15" s="248"/>
      <c r="C15" s="248"/>
      <c r="D15" s="248"/>
      <c r="E15" s="248"/>
      <c r="F15" s="248"/>
      <c r="G15" s="248"/>
      <c r="H15" s="248"/>
      <c r="I15" s="248"/>
      <c r="J15" s="287"/>
    </row>
    <row r="16" spans="1:10" ht="12.75" customHeight="1">
      <c r="A16" s="286"/>
      <c r="B16" s="248"/>
      <c r="C16" s="248"/>
      <c r="D16" s="248"/>
      <c r="E16" s="248"/>
      <c r="F16" s="248"/>
      <c r="G16" s="248"/>
      <c r="H16" s="248"/>
      <c r="I16" s="248"/>
      <c r="J16" s="287"/>
    </row>
    <row r="17" spans="1:10" ht="12.75" customHeight="1">
      <c r="A17" s="286"/>
      <c r="B17" s="248"/>
      <c r="C17" s="248"/>
      <c r="D17" s="248"/>
      <c r="E17" s="248"/>
      <c r="F17" s="248"/>
      <c r="G17" s="248"/>
      <c r="H17" s="248"/>
      <c r="I17" s="248"/>
      <c r="J17" s="287"/>
    </row>
    <row r="18" spans="1:10" ht="12.75" customHeight="1">
      <c r="A18" s="286"/>
      <c r="B18" s="248"/>
      <c r="C18" s="248"/>
      <c r="D18" s="248"/>
      <c r="E18" s="248"/>
      <c r="F18" s="248"/>
      <c r="G18" s="248"/>
      <c r="H18" s="248"/>
      <c r="I18" s="248"/>
      <c r="J18" s="287"/>
    </row>
    <row r="19" spans="1:10" ht="12.75" customHeight="1">
      <c r="A19" s="286"/>
      <c r="B19" s="248"/>
      <c r="C19" s="248"/>
      <c r="D19" s="248"/>
      <c r="E19" s="248"/>
      <c r="F19" s="248"/>
      <c r="G19" s="248"/>
      <c r="H19" s="248"/>
      <c r="I19" s="248"/>
      <c r="J19" s="287"/>
    </row>
    <row r="20" spans="1:10" ht="12.75" customHeight="1">
      <c r="A20" s="286"/>
      <c r="B20" s="248"/>
      <c r="C20" s="248"/>
      <c r="D20" s="248"/>
      <c r="E20" s="248"/>
      <c r="F20" s="248"/>
      <c r="G20" s="248"/>
      <c r="H20" s="248"/>
      <c r="I20" s="248"/>
      <c r="J20" s="287"/>
    </row>
    <row r="21" spans="1:10" ht="12.75" customHeight="1">
      <c r="A21" s="286"/>
      <c r="B21" s="248"/>
      <c r="C21" s="248"/>
      <c r="D21" s="248"/>
      <c r="E21" s="248"/>
      <c r="F21" s="248"/>
      <c r="G21" s="248"/>
      <c r="H21" s="248"/>
      <c r="I21" s="248"/>
      <c r="J21" s="287"/>
    </row>
    <row r="22" spans="1:10" ht="12.75" customHeight="1">
      <c r="A22" s="286"/>
      <c r="B22" s="248"/>
      <c r="C22" s="248"/>
      <c r="D22" s="248"/>
      <c r="E22" s="248"/>
      <c r="F22" s="248"/>
      <c r="G22" s="248"/>
      <c r="H22" s="248"/>
      <c r="I22" s="248"/>
      <c r="J22" s="287"/>
    </row>
    <row r="23" spans="1:10" ht="12.75" customHeight="1">
      <c r="A23" s="286"/>
      <c r="B23" s="248"/>
      <c r="C23" s="248"/>
      <c r="D23" s="248"/>
      <c r="E23" s="248"/>
      <c r="F23" s="248"/>
      <c r="G23" s="248"/>
      <c r="H23" s="248"/>
      <c r="I23" s="248"/>
      <c r="J23" s="287"/>
    </row>
    <row r="24" spans="1:10" ht="12.75" customHeight="1">
      <c r="A24" s="286"/>
      <c r="B24" s="248"/>
      <c r="C24" s="248"/>
      <c r="D24" s="248"/>
      <c r="E24" s="248"/>
      <c r="F24" s="248"/>
      <c r="G24" s="248"/>
      <c r="H24" s="248"/>
      <c r="I24" s="248"/>
      <c r="J24" s="287"/>
    </row>
    <row r="25" spans="1:10" ht="12.75" customHeight="1">
      <c r="A25" s="286"/>
      <c r="B25" s="248"/>
      <c r="C25" s="248"/>
      <c r="D25" s="248"/>
      <c r="E25" s="248"/>
      <c r="F25" s="248"/>
      <c r="G25" s="248"/>
      <c r="H25" s="248"/>
      <c r="I25" s="248"/>
      <c r="J25" s="287"/>
    </row>
    <row r="26" spans="1:10" ht="12.75" customHeight="1">
      <c r="A26" s="286"/>
      <c r="B26" s="248"/>
      <c r="C26" s="248"/>
      <c r="D26" s="248"/>
      <c r="E26" s="248"/>
      <c r="F26" s="248"/>
      <c r="G26" s="248"/>
      <c r="H26" s="248"/>
      <c r="I26" s="248"/>
      <c r="J26" s="287"/>
    </row>
    <row r="27" spans="1:10" ht="12.75" customHeight="1">
      <c r="A27" s="286"/>
      <c r="B27" s="248"/>
      <c r="C27" s="248"/>
      <c r="D27" s="248"/>
      <c r="E27" s="248"/>
      <c r="F27" s="248"/>
      <c r="G27" s="248"/>
      <c r="H27" s="248"/>
      <c r="I27" s="248"/>
      <c r="J27" s="287"/>
    </row>
    <row r="28" spans="1:10" ht="12.75" customHeight="1">
      <c r="A28" s="286"/>
      <c r="B28" s="248"/>
      <c r="C28" s="248"/>
      <c r="D28" s="248"/>
      <c r="E28" s="248"/>
      <c r="F28" s="248"/>
      <c r="G28" s="248"/>
      <c r="H28" s="248"/>
      <c r="I28" s="248"/>
      <c r="J28" s="287"/>
    </row>
    <row r="29" spans="1:10" ht="12.75" customHeight="1">
      <c r="A29" s="286"/>
      <c r="B29" s="248"/>
      <c r="C29" s="248"/>
      <c r="D29" s="248"/>
      <c r="E29" s="248"/>
      <c r="F29" s="248"/>
      <c r="G29" s="248"/>
      <c r="H29" s="248"/>
      <c r="I29" s="248"/>
      <c r="J29" s="287"/>
    </row>
    <row r="30" spans="1:10" ht="12.75" customHeight="1">
      <c r="A30" s="286"/>
      <c r="B30" s="248"/>
      <c r="C30" s="248"/>
      <c r="D30" s="248"/>
      <c r="E30" s="248"/>
      <c r="F30" s="248"/>
      <c r="G30" s="248"/>
      <c r="H30" s="248"/>
      <c r="I30" s="248"/>
      <c r="J30" s="287"/>
    </row>
    <row r="31" spans="1:10" ht="12.75" customHeight="1">
      <c r="A31" s="286"/>
      <c r="B31" s="248"/>
      <c r="C31" s="248"/>
      <c r="D31" s="248"/>
      <c r="E31" s="248"/>
      <c r="F31" s="248"/>
      <c r="G31" s="248"/>
      <c r="H31" s="248"/>
      <c r="I31" s="248"/>
      <c r="J31" s="287"/>
    </row>
    <row r="32" spans="1:10" ht="12.75" customHeight="1">
      <c r="A32" s="286"/>
      <c r="B32" s="248"/>
      <c r="C32" s="248"/>
      <c r="D32" s="248"/>
      <c r="E32" s="248"/>
      <c r="F32" s="248"/>
      <c r="G32" s="248"/>
      <c r="H32" s="248"/>
      <c r="I32" s="248"/>
      <c r="J32" s="287"/>
    </row>
    <row r="33" spans="1:10" ht="12.75" customHeight="1">
      <c r="A33" s="286"/>
      <c r="B33" s="248"/>
      <c r="C33" s="248"/>
      <c r="D33" s="248"/>
      <c r="E33" s="248"/>
      <c r="F33" s="248"/>
      <c r="G33" s="248"/>
      <c r="H33" s="248"/>
      <c r="I33" s="248"/>
      <c r="J33" s="287"/>
    </row>
    <row r="34" spans="1:10" ht="12.75" customHeight="1">
      <c r="A34" s="286"/>
      <c r="B34" s="248"/>
      <c r="C34" s="248"/>
      <c r="D34" s="248"/>
      <c r="E34" s="248"/>
      <c r="F34" s="248"/>
      <c r="G34" s="248"/>
      <c r="H34" s="248"/>
      <c r="I34" s="248"/>
      <c r="J34" s="287"/>
    </row>
    <row r="35" spans="1:10" ht="12.75" customHeight="1">
      <c r="A35" s="286"/>
      <c r="B35" s="248"/>
      <c r="C35" s="248"/>
      <c r="D35" s="248"/>
      <c r="E35" s="248"/>
      <c r="F35" s="248"/>
      <c r="G35" s="248"/>
      <c r="H35" s="248"/>
      <c r="I35" s="248"/>
      <c r="J35" s="287"/>
    </row>
    <row r="36" spans="1:10" ht="12.75" customHeight="1">
      <c r="A36" s="286"/>
      <c r="B36" s="248"/>
      <c r="C36" s="248"/>
      <c r="D36" s="248"/>
      <c r="E36" s="248"/>
      <c r="F36" s="248"/>
      <c r="G36" s="248"/>
      <c r="H36" s="248"/>
      <c r="I36" s="248"/>
      <c r="J36" s="287"/>
    </row>
    <row r="37" spans="1:10" ht="12.75" customHeight="1">
      <c r="A37" s="286"/>
      <c r="B37" s="248"/>
      <c r="C37" s="248"/>
      <c r="D37" s="248"/>
      <c r="E37" s="248"/>
      <c r="F37" s="248"/>
      <c r="G37" s="248"/>
      <c r="H37" s="248"/>
      <c r="I37" s="248"/>
      <c r="J37" s="287"/>
    </row>
    <row r="38" spans="1:10" ht="12.75" customHeight="1">
      <c r="A38" s="286"/>
      <c r="B38" s="248"/>
      <c r="C38" s="248"/>
      <c r="D38" s="248"/>
      <c r="E38" s="248"/>
      <c r="F38" s="248"/>
      <c r="G38" s="248"/>
      <c r="H38" s="248"/>
      <c r="I38" s="248"/>
      <c r="J38" s="287"/>
    </row>
    <row r="39" spans="1:10" ht="12.75" customHeight="1">
      <c r="A39" s="286"/>
      <c r="B39" s="248"/>
      <c r="C39" s="248"/>
      <c r="D39" s="248"/>
      <c r="E39" s="248"/>
      <c r="F39" s="248"/>
      <c r="G39" s="248"/>
      <c r="H39" s="248"/>
      <c r="I39" s="248"/>
      <c r="J39" s="287"/>
    </row>
    <row r="40" spans="1:10" ht="12.75" customHeight="1">
      <c r="A40" s="286"/>
      <c r="B40" s="248"/>
      <c r="C40" s="248"/>
      <c r="D40" s="248"/>
      <c r="E40" s="248"/>
      <c r="F40" s="248"/>
      <c r="G40" s="248"/>
      <c r="H40" s="248"/>
      <c r="I40" s="248"/>
      <c r="J40" s="287"/>
    </row>
    <row r="41" spans="1:10" ht="12.75" customHeight="1">
      <c r="A41" s="286"/>
      <c r="B41" s="248"/>
      <c r="C41" s="248"/>
      <c r="D41" s="248"/>
      <c r="E41" s="248"/>
      <c r="F41" s="248"/>
      <c r="G41" s="248"/>
      <c r="H41" s="248"/>
      <c r="I41" s="248"/>
      <c r="J41" s="287"/>
    </row>
    <row r="42" spans="1:10" ht="12.75" customHeight="1">
      <c r="A42" s="286"/>
      <c r="B42" s="248"/>
      <c r="C42" s="248"/>
      <c r="D42" s="248"/>
      <c r="E42" s="248"/>
      <c r="F42" s="248"/>
      <c r="G42" s="248"/>
      <c r="H42" s="248"/>
      <c r="I42" s="248"/>
      <c r="J42" s="287"/>
    </row>
    <row r="43" spans="1:10" ht="12.75" customHeight="1">
      <c r="A43" s="286"/>
      <c r="B43" s="248"/>
      <c r="C43" s="248"/>
      <c r="D43" s="248"/>
      <c r="E43" s="248"/>
      <c r="F43" s="248"/>
      <c r="G43" s="248"/>
      <c r="H43" s="248"/>
      <c r="I43" s="248"/>
      <c r="J43" s="287"/>
    </row>
    <row r="44" spans="1:10" ht="12.75" customHeight="1" thickBot="1">
      <c r="A44" s="288"/>
      <c r="B44" s="289"/>
      <c r="C44" s="289"/>
      <c r="D44" s="289"/>
      <c r="E44" s="289"/>
      <c r="F44" s="289"/>
      <c r="G44" s="289"/>
      <c r="H44" s="289"/>
      <c r="I44" s="289"/>
      <c r="J44" s="290"/>
    </row>
    <row r="45" spans="1:10" ht="14">
      <c r="A45" s="268" t="s">
        <v>111</v>
      </c>
      <c r="B45" s="269"/>
      <c r="C45" s="269"/>
      <c r="D45" s="269"/>
      <c r="E45" s="269"/>
      <c r="F45" s="269"/>
      <c r="G45" s="269"/>
      <c r="H45" s="269"/>
      <c r="I45" s="269"/>
      <c r="J45" s="270"/>
    </row>
    <row r="46" spans="1:10" ht="12.75" customHeight="1">
      <c r="A46" s="334"/>
      <c r="B46" s="335"/>
      <c r="C46" s="335"/>
      <c r="D46" s="335"/>
      <c r="E46" s="335"/>
      <c r="F46" s="335"/>
      <c r="G46" s="335"/>
      <c r="H46" s="335"/>
      <c r="I46" s="335"/>
      <c r="J46" s="336"/>
    </row>
    <row r="47" spans="1:10" ht="12.75" customHeight="1">
      <c r="A47" s="284" t="s">
        <v>252</v>
      </c>
      <c r="B47" s="245"/>
      <c r="C47" s="245"/>
      <c r="D47" s="245"/>
      <c r="E47" s="245"/>
      <c r="F47" s="245"/>
      <c r="G47" s="245"/>
      <c r="H47" s="245"/>
      <c r="I47" s="245"/>
      <c r="J47" s="285"/>
    </row>
    <row r="48" spans="1:10" ht="12.75" customHeight="1">
      <c r="A48" s="286"/>
      <c r="B48" s="248"/>
      <c r="C48" s="248"/>
      <c r="D48" s="248"/>
      <c r="E48" s="248"/>
      <c r="F48" s="248"/>
      <c r="G48" s="248"/>
      <c r="H48" s="248"/>
      <c r="I48" s="248"/>
      <c r="J48" s="287"/>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c r="A87" s="286"/>
      <c r="B87" s="248"/>
      <c r="C87" s="248"/>
      <c r="D87" s="248"/>
      <c r="E87" s="248"/>
      <c r="F87" s="248"/>
      <c r="G87" s="248"/>
      <c r="H87" s="248"/>
      <c r="I87" s="248"/>
      <c r="J87" s="287"/>
    </row>
    <row r="88" spans="1:10" ht="12.75" customHeight="1" thickBot="1">
      <c r="A88" s="288"/>
      <c r="B88" s="289"/>
      <c r="C88" s="289"/>
      <c r="D88" s="289"/>
      <c r="E88" s="289"/>
      <c r="F88" s="289"/>
      <c r="G88" s="289"/>
      <c r="H88" s="289"/>
      <c r="I88" s="289"/>
      <c r="J88" s="290"/>
    </row>
  </sheetData>
  <sheetProtection password="BE25" sheet="1" objects="1" scenarios="1" formatRows="0" selectLockedCells="1"/>
  <mergeCells count="5">
    <mergeCell ref="A1:J2"/>
    <mergeCell ref="A3:J5"/>
    <mergeCell ref="A7: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L247"/>
  <sheetViews>
    <sheetView topLeftCell="A219" workbookViewId="0">
      <selection activeCell="A187" sqref="A187:J205"/>
    </sheetView>
  </sheetViews>
  <sheetFormatPr baseColWidth="10" defaultColWidth="8.83203125" defaultRowHeight="14" x14ac:dyDescent="0"/>
  <cols>
    <col min="1" max="2" width="14.33203125" style="2" customWidth="1"/>
    <col min="3" max="3" width="20" style="2" customWidth="1"/>
    <col min="4" max="10" width="17.1640625" style="2" customWidth="1"/>
    <col min="11" max="12" width="9.1640625" style="2" hidden="1" customWidth="1"/>
    <col min="13" max="13" width="9.1640625" style="2" customWidth="1"/>
    <col min="14" max="16384" width="8.83203125" style="2"/>
  </cols>
  <sheetData>
    <row r="1" spans="1:12">
      <c r="A1" s="530" t="s">
        <v>116</v>
      </c>
      <c r="B1" s="531"/>
      <c r="C1" s="531"/>
      <c r="D1" s="531"/>
      <c r="E1" s="531"/>
      <c r="F1" s="531"/>
      <c r="G1" s="531"/>
      <c r="H1" s="531"/>
      <c r="I1" s="531"/>
      <c r="J1" s="532"/>
    </row>
    <row r="2" spans="1:12">
      <c r="A2" s="533"/>
      <c r="B2" s="534"/>
      <c r="C2" s="534"/>
      <c r="D2" s="534"/>
      <c r="E2" s="534"/>
      <c r="F2" s="534"/>
      <c r="G2" s="534"/>
      <c r="H2" s="534"/>
      <c r="I2" s="534"/>
      <c r="J2" s="535"/>
    </row>
    <row r="3" spans="1:12">
      <c r="A3" s="536" t="s">
        <v>131</v>
      </c>
      <c r="B3" s="537"/>
      <c r="C3" s="537"/>
      <c r="D3" s="537"/>
      <c r="E3" s="537"/>
      <c r="F3" s="537"/>
      <c r="G3" s="537"/>
      <c r="H3" s="537"/>
      <c r="I3" s="537"/>
      <c r="J3" s="538"/>
    </row>
    <row r="4" spans="1:12">
      <c r="A4" s="539"/>
      <c r="B4" s="540"/>
      <c r="C4" s="540"/>
      <c r="D4" s="540"/>
      <c r="E4" s="540"/>
      <c r="F4" s="540"/>
      <c r="G4" s="540"/>
      <c r="H4" s="540"/>
      <c r="I4" s="540"/>
      <c r="J4" s="541"/>
    </row>
    <row r="5" spans="1:12" ht="18" customHeight="1">
      <c r="A5" s="505" t="s">
        <v>160</v>
      </c>
      <c r="B5" s="506"/>
      <c r="C5" s="506"/>
      <c r="D5" s="506"/>
      <c r="E5" s="506"/>
      <c r="F5" s="506"/>
      <c r="G5" s="506"/>
      <c r="H5" s="506"/>
      <c r="I5" s="506"/>
      <c r="J5" s="507"/>
    </row>
    <row r="6" spans="1:12" ht="18" customHeight="1">
      <c r="A6" s="505"/>
      <c r="B6" s="506"/>
      <c r="C6" s="506"/>
      <c r="D6" s="506"/>
      <c r="E6" s="506"/>
      <c r="F6" s="506"/>
      <c r="G6" s="506"/>
      <c r="H6" s="506"/>
      <c r="I6" s="506"/>
      <c r="J6" s="507"/>
    </row>
    <row r="7" spans="1:12" ht="15" customHeight="1">
      <c r="A7" s="508" t="s">
        <v>5</v>
      </c>
      <c r="B7" s="509"/>
      <c r="C7" s="514" t="s">
        <v>6</v>
      </c>
      <c r="D7" s="514" t="s">
        <v>115</v>
      </c>
      <c r="E7" s="517" t="s">
        <v>161</v>
      </c>
      <c r="F7" s="520" t="s">
        <v>48</v>
      </c>
      <c r="G7" s="521" t="s">
        <v>113</v>
      </c>
      <c r="H7" s="522"/>
      <c r="I7" s="522"/>
      <c r="J7" s="523"/>
    </row>
    <row r="8" spans="1:12" ht="15" customHeight="1">
      <c r="A8" s="510"/>
      <c r="B8" s="511"/>
      <c r="C8" s="515"/>
      <c r="D8" s="515"/>
      <c r="E8" s="518"/>
      <c r="F8" s="520"/>
      <c r="G8" s="524"/>
      <c r="H8" s="525"/>
      <c r="I8" s="525"/>
      <c r="J8" s="526"/>
    </row>
    <row r="9" spans="1:12" ht="15" customHeight="1">
      <c r="A9" s="510"/>
      <c r="B9" s="511"/>
      <c r="C9" s="515"/>
      <c r="D9" s="515"/>
      <c r="E9" s="518"/>
      <c r="F9" s="520"/>
      <c r="G9" s="524"/>
      <c r="H9" s="525"/>
      <c r="I9" s="525"/>
      <c r="J9" s="526"/>
    </row>
    <row r="10" spans="1:12" ht="14.25" customHeight="1">
      <c r="A10" s="512"/>
      <c r="B10" s="513"/>
      <c r="C10" s="516"/>
      <c r="D10" s="516"/>
      <c r="E10" s="519"/>
      <c r="F10" s="520"/>
      <c r="G10" s="527"/>
      <c r="H10" s="528"/>
      <c r="I10" s="528"/>
      <c r="J10" s="529"/>
    </row>
    <row r="11" spans="1:12" ht="15" customHeight="1">
      <c r="A11" s="449" t="s">
        <v>260</v>
      </c>
      <c r="B11" s="451" t="s">
        <v>261</v>
      </c>
      <c r="C11" s="91" t="s">
        <v>262</v>
      </c>
      <c r="D11" s="51" t="s">
        <v>42</v>
      </c>
      <c r="E11" s="92">
        <v>17</v>
      </c>
      <c r="F11" s="93">
        <v>9393</v>
      </c>
      <c r="G11" s="452" t="s">
        <v>263</v>
      </c>
      <c r="H11" s="450"/>
      <c r="I11" s="450"/>
      <c r="J11" s="453"/>
      <c r="K11" s="2">
        <f t="shared" ref="K11:K35" si="0">COUNTBLANK(C11:J11)</f>
        <v>3</v>
      </c>
      <c r="L11" s="2" t="str">
        <f t="shared" ref="L11:L35" si="1">IF(AND(A11&lt;&gt;"",K11&gt;3),"No","Yes")</f>
        <v>Yes</v>
      </c>
    </row>
    <row r="12" spans="1:12" ht="15" customHeight="1">
      <c r="A12" s="449"/>
      <c r="B12" s="451"/>
      <c r="C12" s="51"/>
      <c r="D12" s="51"/>
      <c r="E12" s="54"/>
      <c r="F12" s="50"/>
      <c r="G12" s="452" t="s">
        <v>264</v>
      </c>
      <c r="H12" s="450"/>
      <c r="I12" s="450"/>
      <c r="J12" s="453"/>
      <c r="K12" s="2">
        <f t="shared" si="0"/>
        <v>7</v>
      </c>
      <c r="L12" s="2" t="str">
        <f t="shared" si="1"/>
        <v>Yes</v>
      </c>
    </row>
    <row r="13" spans="1:12" ht="15" customHeight="1">
      <c r="A13" s="449" t="s">
        <v>265</v>
      </c>
      <c r="B13" s="451" t="s">
        <v>266</v>
      </c>
      <c r="C13" s="91" t="s">
        <v>267</v>
      </c>
      <c r="D13" s="51" t="s">
        <v>13</v>
      </c>
      <c r="E13" s="92">
        <v>156</v>
      </c>
      <c r="F13" s="93">
        <v>40320</v>
      </c>
      <c r="G13" s="452" t="s">
        <v>268</v>
      </c>
      <c r="H13" s="450"/>
      <c r="I13" s="450"/>
      <c r="J13" s="453"/>
      <c r="K13" s="2">
        <f t="shared" si="0"/>
        <v>3</v>
      </c>
      <c r="L13" s="2" t="str">
        <f t="shared" si="1"/>
        <v>Yes</v>
      </c>
    </row>
    <row r="14" spans="1:12" ht="15" customHeight="1">
      <c r="A14" s="449"/>
      <c r="B14" s="451"/>
      <c r="C14" s="51"/>
      <c r="D14" s="51"/>
      <c r="E14" s="54"/>
      <c r="F14" s="50"/>
      <c r="G14" s="452" t="s">
        <v>269</v>
      </c>
      <c r="H14" s="450"/>
      <c r="I14" s="450"/>
      <c r="J14" s="453"/>
      <c r="K14" s="2">
        <f t="shared" si="0"/>
        <v>7</v>
      </c>
      <c r="L14" s="2" t="str">
        <f t="shared" si="1"/>
        <v>Yes</v>
      </c>
    </row>
    <row r="15" spans="1:12" ht="15" customHeight="1">
      <c r="A15" s="449" t="s">
        <v>270</v>
      </c>
      <c r="B15" s="451" t="s">
        <v>271</v>
      </c>
      <c r="C15" s="91" t="s">
        <v>272</v>
      </c>
      <c r="D15" s="51" t="s">
        <v>12</v>
      </c>
      <c r="E15" s="92">
        <v>144</v>
      </c>
      <c r="F15" s="93">
        <v>46800</v>
      </c>
      <c r="G15" s="452" t="s">
        <v>273</v>
      </c>
      <c r="H15" s="450"/>
      <c r="I15" s="450"/>
      <c r="J15" s="453"/>
      <c r="K15" s="2">
        <f t="shared" si="0"/>
        <v>3</v>
      </c>
      <c r="L15" s="2" t="str">
        <f t="shared" si="1"/>
        <v>Yes</v>
      </c>
    </row>
    <row r="16" spans="1:12" ht="15" customHeight="1">
      <c r="A16" s="449"/>
      <c r="B16" s="451"/>
      <c r="C16" s="51"/>
      <c r="D16" s="51"/>
      <c r="E16" s="54"/>
      <c r="F16" s="50"/>
      <c r="G16" s="452" t="s">
        <v>274</v>
      </c>
      <c r="H16" s="450"/>
      <c r="I16" s="450"/>
      <c r="J16" s="453"/>
      <c r="K16" s="2">
        <f t="shared" si="0"/>
        <v>7</v>
      </c>
      <c r="L16" s="2" t="str">
        <f t="shared" si="1"/>
        <v>Yes</v>
      </c>
    </row>
    <row r="17" spans="1:12" ht="15" customHeight="1">
      <c r="A17" s="449" t="s">
        <v>275</v>
      </c>
      <c r="B17" s="451" t="s">
        <v>276</v>
      </c>
      <c r="C17" s="91" t="s">
        <v>277</v>
      </c>
      <c r="D17" s="51" t="s">
        <v>12</v>
      </c>
      <c r="E17" s="92">
        <v>144</v>
      </c>
      <c r="F17" s="93">
        <v>35880</v>
      </c>
      <c r="G17" s="452" t="s">
        <v>278</v>
      </c>
      <c r="H17" s="450"/>
      <c r="I17" s="450"/>
      <c r="J17" s="453"/>
      <c r="K17" s="2">
        <f t="shared" si="0"/>
        <v>3</v>
      </c>
      <c r="L17" s="2" t="str">
        <f t="shared" si="1"/>
        <v>Yes</v>
      </c>
    </row>
    <row r="18" spans="1:12" ht="15" customHeight="1">
      <c r="A18" s="449"/>
      <c r="B18" s="451"/>
      <c r="C18" s="51"/>
      <c r="D18" s="51"/>
      <c r="E18" s="54"/>
      <c r="F18" s="50"/>
      <c r="G18" s="452" t="s">
        <v>279</v>
      </c>
      <c r="H18" s="450"/>
      <c r="I18" s="450"/>
      <c r="J18" s="453"/>
      <c r="K18" s="2">
        <f t="shared" si="0"/>
        <v>7</v>
      </c>
      <c r="L18" s="2" t="str">
        <f t="shared" si="1"/>
        <v>Yes</v>
      </c>
    </row>
    <row r="19" spans="1:12" ht="15" customHeight="1">
      <c r="A19" s="449" t="s">
        <v>280</v>
      </c>
      <c r="B19" s="451" t="s">
        <v>280</v>
      </c>
      <c r="C19" s="91" t="s">
        <v>281</v>
      </c>
      <c r="D19" s="51" t="s">
        <v>12</v>
      </c>
      <c r="E19" s="92">
        <v>89</v>
      </c>
      <c r="F19" s="93">
        <v>19200</v>
      </c>
      <c r="G19" s="452" t="s">
        <v>282</v>
      </c>
      <c r="H19" s="450"/>
      <c r="I19" s="450"/>
      <c r="J19" s="453"/>
      <c r="K19" s="2">
        <f t="shared" si="0"/>
        <v>3</v>
      </c>
      <c r="L19" s="2" t="str">
        <f t="shared" si="1"/>
        <v>Yes</v>
      </c>
    </row>
    <row r="20" spans="1:12" ht="15" customHeight="1">
      <c r="A20" s="449"/>
      <c r="B20" s="451"/>
      <c r="C20" s="51"/>
      <c r="D20" s="51"/>
      <c r="E20" s="54"/>
      <c r="F20" s="50"/>
      <c r="G20" s="452" t="s">
        <v>283</v>
      </c>
      <c r="H20" s="450"/>
      <c r="I20" s="450"/>
      <c r="J20" s="453"/>
      <c r="K20" s="2">
        <f t="shared" si="0"/>
        <v>7</v>
      </c>
      <c r="L20" s="2" t="str">
        <f t="shared" si="1"/>
        <v>Yes</v>
      </c>
    </row>
    <row r="21" spans="1:12" ht="15" customHeight="1">
      <c r="A21" s="449" t="s">
        <v>280</v>
      </c>
      <c r="B21" s="451" t="s">
        <v>280</v>
      </c>
      <c r="C21" s="91" t="s">
        <v>284</v>
      </c>
      <c r="D21" s="51" t="s">
        <v>13</v>
      </c>
      <c r="E21" s="92">
        <v>67</v>
      </c>
      <c r="F21" s="93">
        <v>12960</v>
      </c>
      <c r="G21" s="452" t="s">
        <v>285</v>
      </c>
      <c r="H21" s="450"/>
      <c r="I21" s="450"/>
      <c r="J21" s="453"/>
      <c r="K21" s="2">
        <f t="shared" si="0"/>
        <v>3</v>
      </c>
      <c r="L21" s="2" t="str">
        <f t="shared" si="1"/>
        <v>Yes</v>
      </c>
    </row>
    <row r="22" spans="1:12" ht="15" customHeight="1">
      <c r="A22" s="449"/>
      <c r="B22" s="451"/>
      <c r="C22" s="51"/>
      <c r="D22" s="51"/>
      <c r="E22" s="54"/>
      <c r="F22" s="50"/>
      <c r="G22" s="452" t="s">
        <v>286</v>
      </c>
      <c r="H22" s="450"/>
      <c r="I22" s="450"/>
      <c r="J22" s="453"/>
      <c r="K22" s="2">
        <f t="shared" si="0"/>
        <v>7</v>
      </c>
      <c r="L22" s="2" t="str">
        <f t="shared" si="1"/>
        <v>Yes</v>
      </c>
    </row>
    <row r="23" spans="1:12" ht="15" customHeight="1">
      <c r="A23" s="449"/>
      <c r="B23" s="451"/>
      <c r="C23" s="51"/>
      <c r="D23" s="51"/>
      <c r="E23" s="54"/>
      <c r="F23" s="50"/>
      <c r="G23" s="452"/>
      <c r="H23" s="450"/>
      <c r="I23" s="450"/>
      <c r="J23" s="453"/>
      <c r="K23" s="2">
        <f t="shared" si="0"/>
        <v>8</v>
      </c>
      <c r="L23" s="2" t="str">
        <f t="shared" si="1"/>
        <v>Yes</v>
      </c>
    </row>
    <row r="24" spans="1:12" ht="15" customHeight="1">
      <c r="A24" s="449"/>
      <c r="B24" s="451"/>
      <c r="C24" s="51"/>
      <c r="D24" s="51"/>
      <c r="E24" s="54"/>
      <c r="F24" s="50"/>
      <c r="G24" s="452"/>
      <c r="H24" s="450"/>
      <c r="I24" s="450"/>
      <c r="J24" s="453"/>
      <c r="K24" s="2">
        <f t="shared" si="0"/>
        <v>8</v>
      </c>
      <c r="L24" s="2" t="str">
        <f t="shared" si="1"/>
        <v>Yes</v>
      </c>
    </row>
    <row r="25" spans="1:12" ht="15" customHeight="1">
      <c r="A25" s="449"/>
      <c r="B25" s="451"/>
      <c r="C25" s="51"/>
      <c r="D25" s="51"/>
      <c r="E25" s="54"/>
      <c r="F25" s="50"/>
      <c r="G25" s="452"/>
      <c r="H25" s="450"/>
      <c r="I25" s="450"/>
      <c r="J25" s="453"/>
      <c r="K25" s="2">
        <f t="shared" si="0"/>
        <v>8</v>
      </c>
      <c r="L25" s="2" t="str">
        <f t="shared" si="1"/>
        <v>Yes</v>
      </c>
    </row>
    <row r="26" spans="1:12" ht="15" customHeight="1">
      <c r="A26" s="449"/>
      <c r="B26" s="451"/>
      <c r="C26" s="51"/>
      <c r="D26" s="51"/>
      <c r="E26" s="54"/>
      <c r="F26" s="50"/>
      <c r="G26" s="452"/>
      <c r="H26" s="450"/>
      <c r="I26" s="450"/>
      <c r="J26" s="453"/>
      <c r="K26" s="2">
        <f t="shared" si="0"/>
        <v>8</v>
      </c>
      <c r="L26" s="2" t="str">
        <f t="shared" si="1"/>
        <v>Yes</v>
      </c>
    </row>
    <row r="27" spans="1:12" ht="15" customHeight="1">
      <c r="A27" s="449"/>
      <c r="B27" s="451"/>
      <c r="C27" s="51"/>
      <c r="D27" s="51"/>
      <c r="E27" s="54"/>
      <c r="F27" s="50"/>
      <c r="G27" s="452"/>
      <c r="H27" s="450"/>
      <c r="I27" s="450"/>
      <c r="J27" s="453"/>
      <c r="K27" s="2">
        <f t="shared" si="0"/>
        <v>8</v>
      </c>
      <c r="L27" s="2" t="str">
        <f t="shared" si="1"/>
        <v>Yes</v>
      </c>
    </row>
    <row r="28" spans="1:12" ht="15" customHeight="1">
      <c r="A28" s="449"/>
      <c r="B28" s="451"/>
      <c r="C28" s="51"/>
      <c r="D28" s="51"/>
      <c r="E28" s="54"/>
      <c r="F28" s="50"/>
      <c r="G28" s="452"/>
      <c r="H28" s="450"/>
      <c r="I28" s="450"/>
      <c r="J28" s="453"/>
      <c r="K28" s="2">
        <f t="shared" si="0"/>
        <v>8</v>
      </c>
      <c r="L28" s="2" t="str">
        <f t="shared" si="1"/>
        <v>Yes</v>
      </c>
    </row>
    <row r="29" spans="1:12" ht="15" customHeight="1">
      <c r="A29" s="449"/>
      <c r="B29" s="451"/>
      <c r="C29" s="51"/>
      <c r="D29" s="51"/>
      <c r="E29" s="54"/>
      <c r="F29" s="50"/>
      <c r="G29" s="452"/>
      <c r="H29" s="450"/>
      <c r="I29" s="450"/>
      <c r="J29" s="453"/>
      <c r="K29" s="2">
        <f t="shared" si="0"/>
        <v>8</v>
      </c>
      <c r="L29" s="2" t="str">
        <f t="shared" si="1"/>
        <v>Yes</v>
      </c>
    </row>
    <row r="30" spans="1:12" ht="15" customHeight="1">
      <c r="A30" s="449"/>
      <c r="B30" s="451"/>
      <c r="C30" s="51"/>
      <c r="D30" s="51"/>
      <c r="E30" s="54"/>
      <c r="F30" s="50"/>
      <c r="G30" s="452"/>
      <c r="H30" s="450"/>
      <c r="I30" s="450"/>
      <c r="J30" s="453"/>
      <c r="K30" s="2">
        <f t="shared" si="0"/>
        <v>8</v>
      </c>
      <c r="L30" s="2" t="str">
        <f t="shared" si="1"/>
        <v>Yes</v>
      </c>
    </row>
    <row r="31" spans="1:12" ht="15" customHeight="1">
      <c r="A31" s="449"/>
      <c r="B31" s="451"/>
      <c r="C31" s="51"/>
      <c r="D31" s="51"/>
      <c r="E31" s="54"/>
      <c r="F31" s="50"/>
      <c r="G31" s="452"/>
      <c r="H31" s="450"/>
      <c r="I31" s="450"/>
      <c r="J31" s="453"/>
      <c r="K31" s="2">
        <f t="shared" si="0"/>
        <v>8</v>
      </c>
      <c r="L31" s="2" t="str">
        <f t="shared" si="1"/>
        <v>Yes</v>
      </c>
    </row>
    <row r="32" spans="1:12" ht="15" customHeight="1">
      <c r="A32" s="449"/>
      <c r="B32" s="451"/>
      <c r="C32" s="51"/>
      <c r="D32" s="51"/>
      <c r="E32" s="54"/>
      <c r="F32" s="50"/>
      <c r="G32" s="452"/>
      <c r="H32" s="450"/>
      <c r="I32" s="450"/>
      <c r="J32" s="453"/>
      <c r="K32" s="2">
        <f t="shared" si="0"/>
        <v>8</v>
      </c>
      <c r="L32" s="2" t="str">
        <f t="shared" si="1"/>
        <v>Yes</v>
      </c>
    </row>
    <row r="33" spans="1:12" ht="15" customHeight="1">
      <c r="A33" s="449"/>
      <c r="B33" s="451"/>
      <c r="C33" s="51"/>
      <c r="D33" s="51"/>
      <c r="E33" s="54"/>
      <c r="F33" s="50"/>
      <c r="G33" s="452"/>
      <c r="H33" s="450"/>
      <c r="I33" s="450"/>
      <c r="J33" s="453"/>
      <c r="K33" s="2">
        <f t="shared" si="0"/>
        <v>8</v>
      </c>
      <c r="L33" s="2" t="str">
        <f t="shared" si="1"/>
        <v>Yes</v>
      </c>
    </row>
    <row r="34" spans="1:12" ht="15" customHeight="1">
      <c r="A34" s="449"/>
      <c r="B34" s="451"/>
      <c r="C34" s="51"/>
      <c r="D34" s="51"/>
      <c r="E34" s="54"/>
      <c r="F34" s="50"/>
      <c r="G34" s="452"/>
      <c r="H34" s="450"/>
      <c r="I34" s="450"/>
      <c r="J34" s="453"/>
      <c r="K34" s="2">
        <f t="shared" si="0"/>
        <v>8</v>
      </c>
      <c r="L34" s="2" t="str">
        <f t="shared" si="1"/>
        <v>Yes</v>
      </c>
    </row>
    <row r="35" spans="1:12" ht="15" customHeight="1">
      <c r="A35" s="449"/>
      <c r="B35" s="451"/>
      <c r="C35" s="51"/>
      <c r="D35" s="51"/>
      <c r="E35" s="54"/>
      <c r="F35" s="50"/>
      <c r="G35" s="452"/>
      <c r="H35" s="450"/>
      <c r="I35" s="450"/>
      <c r="J35" s="453"/>
      <c r="K35" s="2">
        <f t="shared" si="0"/>
        <v>8</v>
      </c>
      <c r="L35" s="2" t="str">
        <f t="shared" si="1"/>
        <v>Yes</v>
      </c>
    </row>
    <row r="36" spans="1:12" ht="15" customHeight="1">
      <c r="A36" s="460"/>
      <c r="B36" s="461"/>
      <c r="C36" s="461"/>
      <c r="D36" s="461"/>
      <c r="E36" s="462"/>
      <c r="F36" s="504" t="s">
        <v>41</v>
      </c>
      <c r="G36" s="504"/>
      <c r="H36" s="504"/>
      <c r="I36" s="504"/>
      <c r="J36" s="63">
        <f>SUM(F11:F35)</f>
        <v>164553</v>
      </c>
      <c r="L36" s="2">
        <f>COUNTIF(L11:L35,"Yes")</f>
        <v>25</v>
      </c>
    </row>
    <row r="37" spans="1:12" ht="15" customHeight="1">
      <c r="A37" s="491"/>
      <c r="B37" s="492"/>
      <c r="C37" s="492"/>
      <c r="D37" s="492"/>
      <c r="E37" s="492"/>
      <c r="F37" s="492"/>
      <c r="G37" s="492"/>
      <c r="H37" s="492"/>
      <c r="I37" s="492"/>
      <c r="J37" s="493"/>
    </row>
    <row r="38" spans="1:12" ht="18" customHeight="1">
      <c r="A38" s="469" t="s">
        <v>7</v>
      </c>
      <c r="B38" s="470"/>
      <c r="C38" s="470"/>
      <c r="D38" s="470"/>
      <c r="E38" s="470"/>
      <c r="F38" s="470"/>
      <c r="G38" s="470"/>
      <c r="H38" s="470"/>
      <c r="I38" s="470"/>
      <c r="J38" s="471"/>
    </row>
    <row r="39" spans="1:12" ht="18" customHeight="1">
      <c r="A39" s="469" t="s">
        <v>114</v>
      </c>
      <c r="B39" s="470"/>
      <c r="C39" s="470"/>
      <c r="D39" s="470"/>
      <c r="E39" s="470"/>
      <c r="F39" s="470"/>
      <c r="G39" s="470"/>
      <c r="H39" s="470"/>
      <c r="I39" s="470"/>
      <c r="J39" s="471"/>
    </row>
    <row r="40" spans="1:12" ht="15" customHeight="1">
      <c r="A40" s="472" t="s">
        <v>11</v>
      </c>
      <c r="B40" s="473"/>
      <c r="C40" s="473"/>
      <c r="D40" s="474"/>
      <c r="E40" s="481" t="s">
        <v>115</v>
      </c>
      <c r="F40" s="484" t="s">
        <v>49</v>
      </c>
      <c r="G40" s="485" t="s">
        <v>15</v>
      </c>
      <c r="H40" s="473"/>
      <c r="I40" s="473"/>
      <c r="J40" s="486"/>
    </row>
    <row r="41" spans="1:12" ht="15" customHeight="1">
      <c r="A41" s="475"/>
      <c r="B41" s="476"/>
      <c r="C41" s="476"/>
      <c r="D41" s="477"/>
      <c r="E41" s="482"/>
      <c r="F41" s="482"/>
      <c r="G41" s="487"/>
      <c r="H41" s="476"/>
      <c r="I41" s="476"/>
      <c r="J41" s="488"/>
    </row>
    <row r="42" spans="1:12" ht="15" customHeight="1">
      <c r="A42" s="475"/>
      <c r="B42" s="476"/>
      <c r="C42" s="476"/>
      <c r="D42" s="477"/>
      <c r="E42" s="482"/>
      <c r="F42" s="482"/>
      <c r="G42" s="487"/>
      <c r="H42" s="476"/>
      <c r="I42" s="476"/>
      <c r="J42" s="488"/>
    </row>
    <row r="43" spans="1:12" ht="15" customHeight="1">
      <c r="A43" s="475"/>
      <c r="B43" s="476"/>
      <c r="C43" s="476"/>
      <c r="D43" s="477"/>
      <c r="E43" s="482"/>
      <c r="F43" s="482"/>
      <c r="G43" s="487"/>
      <c r="H43" s="476"/>
      <c r="I43" s="476"/>
      <c r="J43" s="488"/>
    </row>
    <row r="44" spans="1:12" ht="15" customHeight="1">
      <c r="A44" s="475"/>
      <c r="B44" s="476"/>
      <c r="C44" s="476"/>
      <c r="D44" s="477"/>
      <c r="E44" s="482"/>
      <c r="F44" s="482"/>
      <c r="G44" s="487"/>
      <c r="H44" s="476"/>
      <c r="I44" s="476"/>
      <c r="J44" s="488"/>
    </row>
    <row r="45" spans="1:12" ht="14.25" customHeight="1">
      <c r="A45" s="478"/>
      <c r="B45" s="479"/>
      <c r="C45" s="479"/>
      <c r="D45" s="480"/>
      <c r="E45" s="483"/>
      <c r="F45" s="483"/>
      <c r="G45" s="489"/>
      <c r="H45" s="479"/>
      <c r="I45" s="479"/>
      <c r="J45" s="490"/>
    </row>
    <row r="46" spans="1:12" ht="15" customHeight="1">
      <c r="A46" s="449" t="s">
        <v>287</v>
      </c>
      <c r="B46" s="450"/>
      <c r="C46" s="450"/>
      <c r="D46" s="451"/>
      <c r="E46" s="51" t="s">
        <v>13</v>
      </c>
      <c r="F46" s="50">
        <v>3000</v>
      </c>
      <c r="G46" s="452" t="s">
        <v>291</v>
      </c>
      <c r="H46" s="450"/>
      <c r="I46" s="450"/>
      <c r="J46" s="453"/>
      <c r="K46" s="2">
        <f t="shared" ref="K46:K70" si="2">COUNTBLANK(E46:J46)</f>
        <v>3</v>
      </c>
      <c r="L46" s="2" t="str">
        <f t="shared" ref="L46:L70" si="3">IF(AND(A46&lt;&gt;"",K46&gt;3),"No","Yes")</f>
        <v>Yes</v>
      </c>
    </row>
    <row r="47" spans="1:12" ht="15" customHeight="1">
      <c r="A47" s="449"/>
      <c r="B47" s="450"/>
      <c r="C47" s="450"/>
      <c r="D47" s="451"/>
      <c r="E47" s="51"/>
      <c r="F47" s="50"/>
      <c r="G47" s="452" t="s">
        <v>292</v>
      </c>
      <c r="H47" s="450"/>
      <c r="I47" s="450"/>
      <c r="J47" s="453"/>
      <c r="K47" s="2">
        <f t="shared" si="2"/>
        <v>5</v>
      </c>
      <c r="L47" s="2" t="str">
        <f t="shared" si="3"/>
        <v>Yes</v>
      </c>
    </row>
    <row r="48" spans="1:12" ht="15" customHeight="1">
      <c r="A48" s="449" t="s">
        <v>288</v>
      </c>
      <c r="B48" s="450"/>
      <c r="C48" s="450"/>
      <c r="D48" s="451"/>
      <c r="E48" s="51" t="s">
        <v>12</v>
      </c>
      <c r="F48" s="50">
        <v>8000</v>
      </c>
      <c r="G48" s="452" t="s">
        <v>289</v>
      </c>
      <c r="H48" s="450"/>
      <c r="I48" s="450"/>
      <c r="J48" s="453"/>
      <c r="K48" s="2">
        <f t="shared" si="2"/>
        <v>3</v>
      </c>
      <c r="L48" s="2" t="str">
        <f t="shared" si="3"/>
        <v>Yes</v>
      </c>
    </row>
    <row r="49" spans="1:12" ht="15" customHeight="1">
      <c r="A49" s="449"/>
      <c r="B49" s="450"/>
      <c r="C49" s="450"/>
      <c r="D49" s="451"/>
      <c r="E49" s="51"/>
      <c r="F49" s="50"/>
      <c r="G49" s="452"/>
      <c r="H49" s="450"/>
      <c r="I49" s="450"/>
      <c r="J49" s="453"/>
      <c r="K49" s="2">
        <f t="shared" si="2"/>
        <v>6</v>
      </c>
      <c r="L49" s="2" t="str">
        <f t="shared" si="3"/>
        <v>Yes</v>
      </c>
    </row>
    <row r="50" spans="1:12" ht="15" customHeight="1">
      <c r="A50" s="449" t="s">
        <v>290</v>
      </c>
      <c r="B50" s="450"/>
      <c r="C50" s="450"/>
      <c r="D50" s="451"/>
      <c r="E50" s="51" t="s">
        <v>12</v>
      </c>
      <c r="F50" s="50">
        <v>8950</v>
      </c>
      <c r="G50" s="452" t="s">
        <v>293</v>
      </c>
      <c r="H50" s="450"/>
      <c r="I50" s="450"/>
      <c r="J50" s="453"/>
      <c r="K50" s="2">
        <f t="shared" si="2"/>
        <v>3</v>
      </c>
      <c r="L50" s="2" t="str">
        <f t="shared" si="3"/>
        <v>Yes</v>
      </c>
    </row>
    <row r="51" spans="1:12" ht="15" customHeight="1">
      <c r="A51" s="449"/>
      <c r="B51" s="450"/>
      <c r="C51" s="450"/>
      <c r="D51" s="451"/>
      <c r="E51" s="51"/>
      <c r="F51" s="50"/>
      <c r="G51" s="452" t="s">
        <v>294</v>
      </c>
      <c r="H51" s="450"/>
      <c r="I51" s="450"/>
      <c r="J51" s="453"/>
      <c r="K51" s="2">
        <f t="shared" si="2"/>
        <v>5</v>
      </c>
      <c r="L51" s="2" t="str">
        <f t="shared" si="3"/>
        <v>Yes</v>
      </c>
    </row>
    <row r="52" spans="1:12" ht="15" customHeight="1">
      <c r="A52" s="449"/>
      <c r="B52" s="450"/>
      <c r="C52" s="450"/>
      <c r="D52" s="451"/>
      <c r="E52" s="51"/>
      <c r="F52" s="50"/>
      <c r="G52" s="452" t="s">
        <v>295</v>
      </c>
      <c r="H52" s="450"/>
      <c r="I52" s="450"/>
      <c r="J52" s="453"/>
      <c r="K52" s="2">
        <f t="shared" si="2"/>
        <v>5</v>
      </c>
      <c r="L52" s="2" t="str">
        <f t="shared" si="3"/>
        <v>Yes</v>
      </c>
    </row>
    <row r="53" spans="1:12" ht="15" customHeight="1">
      <c r="A53" s="449"/>
      <c r="B53" s="450"/>
      <c r="C53" s="450"/>
      <c r="D53" s="451"/>
      <c r="E53" s="51"/>
      <c r="F53" s="50"/>
      <c r="G53" s="452"/>
      <c r="H53" s="450"/>
      <c r="I53" s="450"/>
      <c r="J53" s="453"/>
      <c r="K53" s="2">
        <f t="shared" si="2"/>
        <v>6</v>
      </c>
      <c r="L53" s="2" t="str">
        <f t="shared" si="3"/>
        <v>Yes</v>
      </c>
    </row>
    <row r="54" spans="1:12" ht="15" customHeight="1">
      <c r="A54" s="449"/>
      <c r="B54" s="450"/>
      <c r="C54" s="450"/>
      <c r="D54" s="451"/>
      <c r="E54" s="51"/>
      <c r="F54" s="50"/>
      <c r="G54" s="452"/>
      <c r="H54" s="450"/>
      <c r="I54" s="450"/>
      <c r="J54" s="453"/>
      <c r="K54" s="2">
        <f t="shared" si="2"/>
        <v>6</v>
      </c>
      <c r="L54" s="2" t="str">
        <f t="shared" si="3"/>
        <v>Yes</v>
      </c>
    </row>
    <row r="55" spans="1:12" ht="15" customHeight="1">
      <c r="A55" s="449"/>
      <c r="B55" s="450"/>
      <c r="C55" s="450"/>
      <c r="D55" s="451"/>
      <c r="E55" s="51"/>
      <c r="F55" s="50"/>
      <c r="G55" s="452"/>
      <c r="H55" s="450"/>
      <c r="I55" s="450"/>
      <c r="J55" s="453"/>
      <c r="K55" s="2">
        <f t="shared" si="2"/>
        <v>6</v>
      </c>
      <c r="L55" s="2" t="str">
        <f t="shared" si="3"/>
        <v>Yes</v>
      </c>
    </row>
    <row r="56" spans="1:12" ht="15" customHeight="1">
      <c r="A56" s="449"/>
      <c r="B56" s="450"/>
      <c r="C56" s="450"/>
      <c r="D56" s="451"/>
      <c r="E56" s="51"/>
      <c r="F56" s="50"/>
      <c r="G56" s="452"/>
      <c r="H56" s="450"/>
      <c r="I56" s="450"/>
      <c r="J56" s="453"/>
      <c r="K56" s="2">
        <f t="shared" si="2"/>
        <v>6</v>
      </c>
      <c r="L56" s="2" t="str">
        <f t="shared" si="3"/>
        <v>Yes</v>
      </c>
    </row>
    <row r="57" spans="1:12" ht="15" customHeight="1">
      <c r="A57" s="449"/>
      <c r="B57" s="450"/>
      <c r="C57" s="450"/>
      <c r="D57" s="451"/>
      <c r="E57" s="51"/>
      <c r="F57" s="50"/>
      <c r="G57" s="452"/>
      <c r="H57" s="450"/>
      <c r="I57" s="450"/>
      <c r="J57" s="453"/>
      <c r="K57" s="2">
        <f t="shared" si="2"/>
        <v>6</v>
      </c>
      <c r="L57" s="2" t="str">
        <f t="shared" si="3"/>
        <v>Yes</v>
      </c>
    </row>
    <row r="58" spans="1:12" ht="15" customHeight="1">
      <c r="A58" s="449"/>
      <c r="B58" s="450"/>
      <c r="C58" s="450"/>
      <c r="D58" s="451"/>
      <c r="E58" s="51"/>
      <c r="F58" s="50"/>
      <c r="G58" s="452"/>
      <c r="H58" s="450"/>
      <c r="I58" s="450"/>
      <c r="J58" s="453"/>
      <c r="K58" s="2">
        <f t="shared" si="2"/>
        <v>6</v>
      </c>
      <c r="L58" s="2" t="str">
        <f t="shared" si="3"/>
        <v>Yes</v>
      </c>
    </row>
    <row r="59" spans="1:12" ht="15" customHeight="1">
      <c r="A59" s="449"/>
      <c r="B59" s="450"/>
      <c r="C59" s="450"/>
      <c r="D59" s="451"/>
      <c r="E59" s="51"/>
      <c r="F59" s="50"/>
      <c r="G59" s="452"/>
      <c r="H59" s="450"/>
      <c r="I59" s="450"/>
      <c r="J59" s="453"/>
      <c r="K59" s="2">
        <f t="shared" si="2"/>
        <v>6</v>
      </c>
      <c r="L59" s="2" t="str">
        <f t="shared" si="3"/>
        <v>Yes</v>
      </c>
    </row>
    <row r="60" spans="1:12" ht="15" customHeight="1">
      <c r="A60" s="449"/>
      <c r="B60" s="450"/>
      <c r="C60" s="450"/>
      <c r="D60" s="451"/>
      <c r="E60" s="51"/>
      <c r="F60" s="50"/>
      <c r="G60" s="452"/>
      <c r="H60" s="450"/>
      <c r="I60" s="450"/>
      <c r="J60" s="453"/>
      <c r="K60" s="2">
        <f t="shared" si="2"/>
        <v>6</v>
      </c>
      <c r="L60" s="2" t="str">
        <f t="shared" si="3"/>
        <v>Yes</v>
      </c>
    </row>
    <row r="61" spans="1:12" ht="15" customHeight="1">
      <c r="A61" s="449"/>
      <c r="B61" s="450"/>
      <c r="C61" s="450"/>
      <c r="D61" s="451"/>
      <c r="E61" s="51"/>
      <c r="F61" s="50"/>
      <c r="G61" s="452"/>
      <c r="H61" s="450"/>
      <c r="I61" s="450"/>
      <c r="J61" s="453"/>
      <c r="K61" s="2">
        <f t="shared" si="2"/>
        <v>6</v>
      </c>
      <c r="L61" s="2" t="str">
        <f t="shared" si="3"/>
        <v>Yes</v>
      </c>
    </row>
    <row r="62" spans="1:12" ht="15" customHeight="1">
      <c r="A62" s="449"/>
      <c r="B62" s="450"/>
      <c r="C62" s="450"/>
      <c r="D62" s="451"/>
      <c r="E62" s="51"/>
      <c r="F62" s="50"/>
      <c r="G62" s="452"/>
      <c r="H62" s="450"/>
      <c r="I62" s="450"/>
      <c r="J62" s="453"/>
      <c r="K62" s="2">
        <f t="shared" si="2"/>
        <v>6</v>
      </c>
      <c r="L62" s="2" t="str">
        <f t="shared" si="3"/>
        <v>Yes</v>
      </c>
    </row>
    <row r="63" spans="1:12" ht="15" customHeight="1">
      <c r="A63" s="449"/>
      <c r="B63" s="450"/>
      <c r="C63" s="450"/>
      <c r="D63" s="451"/>
      <c r="E63" s="51"/>
      <c r="F63" s="50"/>
      <c r="G63" s="452"/>
      <c r="H63" s="450"/>
      <c r="I63" s="450"/>
      <c r="J63" s="453"/>
      <c r="K63" s="2">
        <f t="shared" si="2"/>
        <v>6</v>
      </c>
      <c r="L63" s="2" t="str">
        <f t="shared" si="3"/>
        <v>Yes</v>
      </c>
    </row>
    <row r="64" spans="1:12" ht="15" customHeight="1">
      <c r="A64" s="449"/>
      <c r="B64" s="450"/>
      <c r="C64" s="450"/>
      <c r="D64" s="451"/>
      <c r="E64" s="51"/>
      <c r="F64" s="50"/>
      <c r="G64" s="452"/>
      <c r="H64" s="450"/>
      <c r="I64" s="450"/>
      <c r="J64" s="453"/>
      <c r="K64" s="2">
        <f t="shared" si="2"/>
        <v>6</v>
      </c>
      <c r="L64" s="2" t="str">
        <f t="shared" si="3"/>
        <v>Yes</v>
      </c>
    </row>
    <row r="65" spans="1:12" ht="15" customHeight="1">
      <c r="A65" s="449"/>
      <c r="B65" s="450"/>
      <c r="C65" s="450"/>
      <c r="D65" s="451"/>
      <c r="E65" s="51"/>
      <c r="F65" s="50"/>
      <c r="G65" s="452"/>
      <c r="H65" s="450"/>
      <c r="I65" s="450"/>
      <c r="J65" s="453"/>
      <c r="K65" s="2">
        <f t="shared" si="2"/>
        <v>6</v>
      </c>
      <c r="L65" s="2" t="str">
        <f t="shared" si="3"/>
        <v>Yes</v>
      </c>
    </row>
    <row r="66" spans="1:12" ht="15" customHeight="1">
      <c r="A66" s="449"/>
      <c r="B66" s="450"/>
      <c r="C66" s="450"/>
      <c r="D66" s="451"/>
      <c r="E66" s="51"/>
      <c r="F66" s="50"/>
      <c r="G66" s="452"/>
      <c r="H66" s="450"/>
      <c r="I66" s="450"/>
      <c r="J66" s="453"/>
      <c r="K66" s="2">
        <f t="shared" si="2"/>
        <v>6</v>
      </c>
      <c r="L66" s="2" t="str">
        <f t="shared" si="3"/>
        <v>Yes</v>
      </c>
    </row>
    <row r="67" spans="1:12" ht="15" customHeight="1">
      <c r="A67" s="449"/>
      <c r="B67" s="450"/>
      <c r="C67" s="450"/>
      <c r="D67" s="451"/>
      <c r="E67" s="51"/>
      <c r="F67" s="50"/>
      <c r="G67" s="452"/>
      <c r="H67" s="450"/>
      <c r="I67" s="450"/>
      <c r="J67" s="453"/>
      <c r="K67" s="2">
        <f t="shared" si="2"/>
        <v>6</v>
      </c>
      <c r="L67" s="2" t="str">
        <f t="shared" si="3"/>
        <v>Yes</v>
      </c>
    </row>
    <row r="68" spans="1:12" ht="15" customHeight="1">
      <c r="A68" s="449"/>
      <c r="B68" s="450"/>
      <c r="C68" s="450"/>
      <c r="D68" s="451"/>
      <c r="E68" s="51"/>
      <c r="F68" s="50"/>
      <c r="G68" s="452"/>
      <c r="H68" s="450"/>
      <c r="I68" s="450"/>
      <c r="J68" s="453"/>
      <c r="K68" s="2">
        <f t="shared" si="2"/>
        <v>6</v>
      </c>
      <c r="L68" s="2" t="str">
        <f t="shared" si="3"/>
        <v>Yes</v>
      </c>
    </row>
    <row r="69" spans="1:12" ht="15" customHeight="1">
      <c r="A69" s="449"/>
      <c r="B69" s="450"/>
      <c r="C69" s="450"/>
      <c r="D69" s="451"/>
      <c r="E69" s="51"/>
      <c r="F69" s="50"/>
      <c r="G69" s="452"/>
      <c r="H69" s="450"/>
      <c r="I69" s="450"/>
      <c r="J69" s="453"/>
      <c r="K69" s="2">
        <f t="shared" si="2"/>
        <v>6</v>
      </c>
      <c r="L69" s="2" t="str">
        <f t="shared" si="3"/>
        <v>Yes</v>
      </c>
    </row>
    <row r="70" spans="1:12" ht="15" customHeight="1">
      <c r="A70" s="449"/>
      <c r="B70" s="450"/>
      <c r="C70" s="450"/>
      <c r="D70" s="451"/>
      <c r="E70" s="51"/>
      <c r="F70" s="50"/>
      <c r="G70" s="452"/>
      <c r="H70" s="450"/>
      <c r="I70" s="450"/>
      <c r="J70" s="453"/>
      <c r="K70" s="2">
        <f t="shared" si="2"/>
        <v>6</v>
      </c>
      <c r="L70" s="2" t="str">
        <f t="shared" si="3"/>
        <v>Yes</v>
      </c>
    </row>
    <row r="71" spans="1:12" ht="15" customHeight="1">
      <c r="A71" s="542" t="s">
        <v>40</v>
      </c>
      <c r="B71" s="543"/>
      <c r="C71" s="543"/>
      <c r="D71" s="543"/>
      <c r="E71" s="544"/>
      <c r="F71" s="494">
        <f>SUM(F46:F70)</f>
        <v>19950</v>
      </c>
      <c r="G71" s="495"/>
      <c r="H71" s="495"/>
      <c r="I71" s="495"/>
      <c r="J71" s="496"/>
      <c r="L71" s="2">
        <f>COUNTIF(L46:L70,"Yes")</f>
        <v>25</v>
      </c>
    </row>
    <row r="72" spans="1:12" ht="15" customHeight="1">
      <c r="A72" s="491"/>
      <c r="B72" s="492"/>
      <c r="C72" s="492"/>
      <c r="D72" s="492"/>
      <c r="E72" s="492"/>
      <c r="F72" s="492"/>
      <c r="G72" s="492"/>
      <c r="H72" s="492"/>
      <c r="I72" s="492"/>
      <c r="J72" s="493"/>
    </row>
    <row r="73" spans="1:12" ht="18" customHeight="1">
      <c r="A73" s="469" t="s">
        <v>8</v>
      </c>
      <c r="B73" s="470"/>
      <c r="C73" s="470"/>
      <c r="D73" s="470"/>
      <c r="E73" s="470"/>
      <c r="F73" s="470"/>
      <c r="G73" s="470"/>
      <c r="H73" s="470"/>
      <c r="I73" s="470"/>
      <c r="J73" s="471"/>
    </row>
    <row r="74" spans="1:12" ht="18" customHeight="1">
      <c r="A74" s="469" t="s">
        <v>114</v>
      </c>
      <c r="B74" s="470"/>
      <c r="C74" s="470"/>
      <c r="D74" s="470"/>
      <c r="E74" s="470"/>
      <c r="F74" s="470"/>
      <c r="G74" s="470"/>
      <c r="H74" s="470"/>
      <c r="I74" s="470"/>
      <c r="J74" s="471"/>
    </row>
    <row r="75" spans="1:12" ht="15" customHeight="1">
      <c r="A75" s="472" t="s">
        <v>11</v>
      </c>
      <c r="B75" s="473"/>
      <c r="C75" s="473"/>
      <c r="D75" s="474"/>
      <c r="E75" s="481" t="s">
        <v>115</v>
      </c>
      <c r="F75" s="484" t="s">
        <v>49</v>
      </c>
      <c r="G75" s="485" t="s">
        <v>15</v>
      </c>
      <c r="H75" s="497"/>
      <c r="I75" s="497"/>
      <c r="J75" s="498"/>
    </row>
    <row r="76" spans="1:12" ht="15" customHeight="1">
      <c r="A76" s="475"/>
      <c r="B76" s="476"/>
      <c r="C76" s="476"/>
      <c r="D76" s="477"/>
      <c r="E76" s="482"/>
      <c r="F76" s="482"/>
      <c r="G76" s="499"/>
      <c r="H76" s="216"/>
      <c r="I76" s="216"/>
      <c r="J76" s="500"/>
    </row>
    <row r="77" spans="1:12" ht="15" customHeight="1">
      <c r="A77" s="475"/>
      <c r="B77" s="476"/>
      <c r="C77" s="476"/>
      <c r="D77" s="477"/>
      <c r="E77" s="482"/>
      <c r="F77" s="482"/>
      <c r="G77" s="499"/>
      <c r="H77" s="216"/>
      <c r="I77" s="216"/>
      <c r="J77" s="500"/>
    </row>
    <row r="78" spans="1:12" ht="15" customHeight="1">
      <c r="A78" s="475"/>
      <c r="B78" s="476"/>
      <c r="C78" s="476"/>
      <c r="D78" s="477"/>
      <c r="E78" s="482"/>
      <c r="F78" s="482"/>
      <c r="G78" s="499"/>
      <c r="H78" s="216"/>
      <c r="I78" s="216"/>
      <c r="J78" s="500"/>
    </row>
    <row r="79" spans="1:12" ht="15" customHeight="1">
      <c r="A79" s="475"/>
      <c r="B79" s="476"/>
      <c r="C79" s="476"/>
      <c r="D79" s="477"/>
      <c r="E79" s="482"/>
      <c r="F79" s="482"/>
      <c r="G79" s="499"/>
      <c r="H79" s="216"/>
      <c r="I79" s="216"/>
      <c r="J79" s="500"/>
    </row>
    <row r="80" spans="1:12" ht="14.25" customHeight="1">
      <c r="A80" s="478"/>
      <c r="B80" s="479"/>
      <c r="C80" s="479"/>
      <c r="D80" s="480"/>
      <c r="E80" s="483"/>
      <c r="F80" s="483"/>
      <c r="G80" s="501"/>
      <c r="H80" s="502"/>
      <c r="I80" s="502"/>
      <c r="J80" s="503"/>
    </row>
    <row r="81" spans="1:12" ht="15" customHeight="1">
      <c r="A81" s="449" t="s">
        <v>296</v>
      </c>
      <c r="B81" s="450"/>
      <c r="C81" s="450"/>
      <c r="D81" s="451"/>
      <c r="E81" s="51" t="s">
        <v>43</v>
      </c>
      <c r="F81" s="50">
        <v>5850</v>
      </c>
      <c r="G81" s="452" t="s">
        <v>297</v>
      </c>
      <c r="H81" s="450"/>
      <c r="I81" s="450"/>
      <c r="J81" s="453"/>
      <c r="K81" s="2">
        <f t="shared" ref="K81:K105" si="4">COUNTBLANK(E81:J81)</f>
        <v>3</v>
      </c>
      <c r="L81" s="2" t="str">
        <f t="shared" ref="L81:L105" si="5">IF(AND(A81&lt;&gt;"",K81&gt;3),"No","Yes")</f>
        <v>Yes</v>
      </c>
    </row>
    <row r="82" spans="1:12" ht="15" customHeight="1">
      <c r="A82" s="449"/>
      <c r="B82" s="450"/>
      <c r="C82" s="450"/>
      <c r="D82" s="451"/>
      <c r="E82" s="51"/>
      <c r="F82" s="50"/>
      <c r="G82" s="452" t="s">
        <v>298</v>
      </c>
      <c r="H82" s="450"/>
      <c r="I82" s="450"/>
      <c r="J82" s="453"/>
      <c r="K82" s="2">
        <f t="shared" si="4"/>
        <v>5</v>
      </c>
      <c r="L82" s="2" t="str">
        <f t="shared" si="5"/>
        <v>Yes</v>
      </c>
    </row>
    <row r="83" spans="1:12" ht="15" customHeight="1">
      <c r="A83" s="449"/>
      <c r="B83" s="450"/>
      <c r="C83" s="450"/>
      <c r="D83" s="451"/>
      <c r="E83" s="51"/>
      <c r="F83" s="50"/>
      <c r="G83" s="452" t="s">
        <v>299</v>
      </c>
      <c r="H83" s="450"/>
      <c r="I83" s="450"/>
      <c r="J83" s="453"/>
      <c r="K83" s="2">
        <f t="shared" si="4"/>
        <v>5</v>
      </c>
      <c r="L83" s="2" t="str">
        <f t="shared" si="5"/>
        <v>Yes</v>
      </c>
    </row>
    <row r="84" spans="1:12" ht="15" customHeight="1">
      <c r="A84" s="449" t="s">
        <v>300</v>
      </c>
      <c r="B84" s="450"/>
      <c r="C84" s="450"/>
      <c r="D84" s="451"/>
      <c r="E84" s="51" t="s">
        <v>14</v>
      </c>
      <c r="F84" s="50">
        <v>5989.76</v>
      </c>
      <c r="G84" s="452" t="s">
        <v>301</v>
      </c>
      <c r="H84" s="450"/>
      <c r="I84" s="450"/>
      <c r="J84" s="453"/>
      <c r="K84" s="2">
        <f t="shared" si="4"/>
        <v>3</v>
      </c>
      <c r="L84" s="2" t="str">
        <f t="shared" si="5"/>
        <v>Yes</v>
      </c>
    </row>
    <row r="85" spans="1:12" ht="15" customHeight="1">
      <c r="A85" s="449"/>
      <c r="B85" s="450"/>
      <c r="C85" s="450"/>
      <c r="D85" s="451"/>
      <c r="E85" s="51"/>
      <c r="F85" s="50"/>
      <c r="G85" s="452" t="s">
        <v>302</v>
      </c>
      <c r="H85" s="450"/>
      <c r="I85" s="450"/>
      <c r="J85" s="453"/>
      <c r="K85" s="2">
        <f t="shared" si="4"/>
        <v>5</v>
      </c>
      <c r="L85" s="2" t="str">
        <f t="shared" si="5"/>
        <v>Yes</v>
      </c>
    </row>
    <row r="86" spans="1:12" ht="15" customHeight="1">
      <c r="A86" s="449"/>
      <c r="B86" s="450"/>
      <c r="C86" s="450"/>
      <c r="D86" s="451"/>
      <c r="E86" s="51"/>
      <c r="F86" s="50"/>
      <c r="G86" s="452"/>
      <c r="H86" s="450"/>
      <c r="I86" s="450"/>
      <c r="J86" s="453"/>
      <c r="K86" s="2">
        <f t="shared" si="4"/>
        <v>6</v>
      </c>
      <c r="L86" s="2" t="str">
        <f t="shared" si="5"/>
        <v>Yes</v>
      </c>
    </row>
    <row r="87" spans="1:12" ht="15" customHeight="1">
      <c r="A87" s="449" t="s">
        <v>305</v>
      </c>
      <c r="B87" s="450"/>
      <c r="C87" s="450"/>
      <c r="D87" s="451"/>
      <c r="E87" s="51" t="s">
        <v>14</v>
      </c>
      <c r="F87" s="50">
        <v>3942</v>
      </c>
      <c r="G87" s="452" t="s">
        <v>307</v>
      </c>
      <c r="H87" s="450"/>
      <c r="I87" s="450"/>
      <c r="J87" s="453"/>
      <c r="K87" s="2">
        <f t="shared" si="4"/>
        <v>3</v>
      </c>
      <c r="L87" s="2" t="str">
        <f t="shared" si="5"/>
        <v>Yes</v>
      </c>
    </row>
    <row r="88" spans="1:12" ht="15" customHeight="1">
      <c r="A88" s="449" t="s">
        <v>304</v>
      </c>
      <c r="B88" s="450"/>
      <c r="C88" s="450"/>
      <c r="D88" s="451"/>
      <c r="E88" s="51"/>
      <c r="F88" s="50"/>
      <c r="G88" s="452" t="s">
        <v>306</v>
      </c>
      <c r="H88" s="450"/>
      <c r="I88" s="450"/>
      <c r="J88" s="453"/>
      <c r="K88" s="2">
        <f t="shared" si="4"/>
        <v>5</v>
      </c>
      <c r="L88" s="2" t="str">
        <f t="shared" si="5"/>
        <v>No</v>
      </c>
    </row>
    <row r="89" spans="1:12" ht="15" customHeight="1">
      <c r="A89" s="449"/>
      <c r="B89" s="450"/>
      <c r="C89" s="450"/>
      <c r="D89" s="451"/>
      <c r="E89" s="51"/>
      <c r="F89" s="50"/>
      <c r="G89" s="452"/>
      <c r="H89" s="450"/>
      <c r="I89" s="450"/>
      <c r="J89" s="453"/>
      <c r="K89" s="2">
        <f t="shared" si="4"/>
        <v>6</v>
      </c>
      <c r="L89" s="2" t="str">
        <f t="shared" si="5"/>
        <v>Yes</v>
      </c>
    </row>
    <row r="90" spans="1:12" ht="15" customHeight="1">
      <c r="A90" s="449" t="s">
        <v>303</v>
      </c>
      <c r="B90" s="450"/>
      <c r="C90" s="450"/>
      <c r="D90" s="451"/>
      <c r="E90" s="51" t="s">
        <v>14</v>
      </c>
      <c r="F90" s="50">
        <v>15176</v>
      </c>
      <c r="G90" s="452" t="s">
        <v>308</v>
      </c>
      <c r="H90" s="450"/>
      <c r="I90" s="450"/>
      <c r="J90" s="453"/>
      <c r="K90" s="2">
        <f t="shared" si="4"/>
        <v>3</v>
      </c>
      <c r="L90" s="2" t="str">
        <f t="shared" si="5"/>
        <v>Yes</v>
      </c>
    </row>
    <row r="91" spans="1:12" ht="15" customHeight="1">
      <c r="A91" s="449"/>
      <c r="B91" s="450"/>
      <c r="C91" s="450"/>
      <c r="D91" s="451"/>
      <c r="E91" s="51"/>
      <c r="F91" s="50"/>
      <c r="G91" s="452" t="s">
        <v>309</v>
      </c>
      <c r="H91" s="450"/>
      <c r="I91" s="450"/>
      <c r="J91" s="453"/>
      <c r="K91" s="2">
        <f t="shared" si="4"/>
        <v>5</v>
      </c>
      <c r="L91" s="2" t="str">
        <f t="shared" si="5"/>
        <v>Yes</v>
      </c>
    </row>
    <row r="92" spans="1:12" ht="15" customHeight="1">
      <c r="A92" s="449"/>
      <c r="B92" s="450"/>
      <c r="C92" s="450"/>
      <c r="D92" s="451"/>
      <c r="E92" s="51"/>
      <c r="F92" s="50"/>
      <c r="G92" s="452" t="s">
        <v>310</v>
      </c>
      <c r="H92" s="450"/>
      <c r="I92" s="450"/>
      <c r="J92" s="453"/>
      <c r="K92" s="2">
        <f t="shared" si="4"/>
        <v>5</v>
      </c>
      <c r="L92" s="2" t="str">
        <f t="shared" si="5"/>
        <v>Yes</v>
      </c>
    </row>
    <row r="93" spans="1:12" ht="15" customHeight="1">
      <c r="A93" s="449"/>
      <c r="B93" s="450"/>
      <c r="C93" s="450"/>
      <c r="D93" s="451"/>
      <c r="E93" s="51"/>
      <c r="F93" s="50"/>
      <c r="G93" s="452" t="s">
        <v>311</v>
      </c>
      <c r="H93" s="450"/>
      <c r="I93" s="450"/>
      <c r="J93" s="453"/>
      <c r="K93" s="2">
        <f t="shared" si="4"/>
        <v>5</v>
      </c>
      <c r="L93" s="2" t="str">
        <f t="shared" si="5"/>
        <v>Yes</v>
      </c>
    </row>
    <row r="94" spans="1:12" ht="15" customHeight="1">
      <c r="A94" s="449"/>
      <c r="B94" s="450"/>
      <c r="C94" s="450"/>
      <c r="D94" s="451"/>
      <c r="E94" s="51"/>
      <c r="F94" s="50"/>
      <c r="G94" s="452" t="s">
        <v>312</v>
      </c>
      <c r="H94" s="450"/>
      <c r="I94" s="450"/>
      <c r="J94" s="453"/>
      <c r="K94" s="2">
        <f t="shared" si="4"/>
        <v>5</v>
      </c>
      <c r="L94" s="2" t="str">
        <f t="shared" si="5"/>
        <v>Yes</v>
      </c>
    </row>
    <row r="95" spans="1:12" ht="15" customHeight="1">
      <c r="A95" s="449"/>
      <c r="B95" s="450"/>
      <c r="C95" s="450"/>
      <c r="D95" s="451"/>
      <c r="E95" s="51"/>
      <c r="F95" s="50"/>
      <c r="G95" s="452"/>
      <c r="H95" s="450"/>
      <c r="I95" s="450"/>
      <c r="J95" s="453"/>
      <c r="K95" s="2">
        <f t="shared" si="4"/>
        <v>6</v>
      </c>
      <c r="L95" s="2" t="str">
        <f t="shared" si="5"/>
        <v>Yes</v>
      </c>
    </row>
    <row r="96" spans="1:12" ht="15" customHeight="1">
      <c r="A96" s="449" t="s">
        <v>328</v>
      </c>
      <c r="B96" s="450"/>
      <c r="C96" s="450"/>
      <c r="D96" s="451"/>
      <c r="E96" s="51" t="s">
        <v>43</v>
      </c>
      <c r="F96" s="50" t="s">
        <v>329</v>
      </c>
      <c r="G96" s="452" t="s">
        <v>330</v>
      </c>
      <c r="H96" s="450"/>
      <c r="I96" s="450"/>
      <c r="J96" s="453"/>
      <c r="K96" s="2">
        <f t="shared" si="4"/>
        <v>3</v>
      </c>
      <c r="L96" s="2" t="str">
        <f t="shared" si="5"/>
        <v>Yes</v>
      </c>
    </row>
    <row r="97" spans="1:12" ht="15" customHeight="1">
      <c r="A97" s="449"/>
      <c r="B97" s="450"/>
      <c r="C97" s="450"/>
      <c r="D97" s="451"/>
      <c r="E97" s="51"/>
      <c r="F97" s="50"/>
      <c r="G97" s="452" t="s">
        <v>331</v>
      </c>
      <c r="H97" s="450"/>
      <c r="I97" s="450"/>
      <c r="J97" s="453"/>
      <c r="K97" s="2">
        <f t="shared" si="4"/>
        <v>5</v>
      </c>
      <c r="L97" s="2" t="str">
        <f t="shared" si="5"/>
        <v>Yes</v>
      </c>
    </row>
    <row r="98" spans="1:12" ht="15" customHeight="1">
      <c r="A98" s="449"/>
      <c r="B98" s="450"/>
      <c r="C98" s="450"/>
      <c r="D98" s="451"/>
      <c r="E98" s="51"/>
      <c r="F98" s="50"/>
      <c r="G98" s="452"/>
      <c r="H98" s="450"/>
      <c r="I98" s="450"/>
      <c r="J98" s="453"/>
      <c r="K98" s="2">
        <f t="shared" si="4"/>
        <v>6</v>
      </c>
      <c r="L98" s="2" t="str">
        <f t="shared" si="5"/>
        <v>Yes</v>
      </c>
    </row>
    <row r="99" spans="1:12" ht="15" customHeight="1">
      <c r="A99" s="449"/>
      <c r="B99" s="450"/>
      <c r="C99" s="450"/>
      <c r="D99" s="451"/>
      <c r="E99" s="51"/>
      <c r="F99" s="50"/>
      <c r="G99" s="452"/>
      <c r="H99" s="450"/>
      <c r="I99" s="450"/>
      <c r="J99" s="453"/>
      <c r="K99" s="2">
        <f t="shared" si="4"/>
        <v>6</v>
      </c>
      <c r="L99" s="2" t="str">
        <f t="shared" si="5"/>
        <v>Yes</v>
      </c>
    </row>
    <row r="100" spans="1:12" ht="15" customHeight="1">
      <c r="A100" s="449"/>
      <c r="B100" s="450"/>
      <c r="C100" s="450"/>
      <c r="D100" s="451"/>
      <c r="E100" s="51"/>
      <c r="F100" s="50"/>
      <c r="G100" s="452"/>
      <c r="H100" s="450"/>
      <c r="I100" s="450"/>
      <c r="J100" s="453"/>
      <c r="K100" s="2">
        <f t="shared" si="4"/>
        <v>6</v>
      </c>
      <c r="L100" s="2" t="str">
        <f t="shared" si="5"/>
        <v>Yes</v>
      </c>
    </row>
    <row r="101" spans="1:12" ht="15" customHeight="1">
      <c r="A101" s="449"/>
      <c r="B101" s="450"/>
      <c r="C101" s="450"/>
      <c r="D101" s="451"/>
      <c r="E101" s="51"/>
      <c r="F101" s="50"/>
      <c r="G101" s="452"/>
      <c r="H101" s="450"/>
      <c r="I101" s="450"/>
      <c r="J101" s="453"/>
      <c r="K101" s="2">
        <f t="shared" si="4"/>
        <v>6</v>
      </c>
      <c r="L101" s="2" t="str">
        <f t="shared" si="5"/>
        <v>Yes</v>
      </c>
    </row>
    <row r="102" spans="1:12" ht="15" customHeight="1">
      <c r="A102" s="449"/>
      <c r="B102" s="450"/>
      <c r="C102" s="450"/>
      <c r="D102" s="451"/>
      <c r="E102" s="51"/>
      <c r="F102" s="50"/>
      <c r="G102" s="452"/>
      <c r="H102" s="450"/>
      <c r="I102" s="450"/>
      <c r="J102" s="453"/>
      <c r="K102" s="2">
        <f t="shared" si="4"/>
        <v>6</v>
      </c>
      <c r="L102" s="2" t="str">
        <f t="shared" si="5"/>
        <v>Yes</v>
      </c>
    </row>
    <row r="103" spans="1:12" ht="15" customHeight="1">
      <c r="A103" s="449"/>
      <c r="B103" s="450"/>
      <c r="C103" s="450"/>
      <c r="D103" s="451"/>
      <c r="E103" s="51"/>
      <c r="F103" s="50"/>
      <c r="G103" s="452"/>
      <c r="H103" s="450"/>
      <c r="I103" s="450"/>
      <c r="J103" s="453"/>
      <c r="K103" s="2">
        <f t="shared" si="4"/>
        <v>6</v>
      </c>
      <c r="L103" s="2" t="str">
        <f t="shared" si="5"/>
        <v>Yes</v>
      </c>
    </row>
    <row r="104" spans="1:12" ht="15" customHeight="1">
      <c r="A104" s="449"/>
      <c r="B104" s="450"/>
      <c r="C104" s="450"/>
      <c r="D104" s="451"/>
      <c r="E104" s="51"/>
      <c r="F104" s="50"/>
      <c r="G104" s="452"/>
      <c r="H104" s="450"/>
      <c r="I104" s="450"/>
      <c r="J104" s="453"/>
      <c r="K104" s="2">
        <f t="shared" si="4"/>
        <v>6</v>
      </c>
      <c r="L104" s="2" t="str">
        <f t="shared" si="5"/>
        <v>Yes</v>
      </c>
    </row>
    <row r="105" spans="1:12" ht="15" customHeight="1">
      <c r="A105" s="449"/>
      <c r="B105" s="450"/>
      <c r="C105" s="450"/>
      <c r="D105" s="451"/>
      <c r="E105" s="51"/>
      <c r="F105" s="50"/>
      <c r="G105" s="452"/>
      <c r="H105" s="450"/>
      <c r="I105" s="450"/>
      <c r="J105" s="453"/>
      <c r="K105" s="2">
        <f t="shared" si="4"/>
        <v>6</v>
      </c>
      <c r="L105" s="2" t="str">
        <f t="shared" si="5"/>
        <v>Yes</v>
      </c>
    </row>
    <row r="106" spans="1:12" ht="15" customHeight="1">
      <c r="A106" s="542" t="s">
        <v>44</v>
      </c>
      <c r="B106" s="543"/>
      <c r="C106" s="543"/>
      <c r="D106" s="543"/>
      <c r="E106" s="544"/>
      <c r="F106" s="494">
        <f>SUM(F81:F105)</f>
        <v>30957.760000000002</v>
      </c>
      <c r="G106" s="495"/>
      <c r="H106" s="495"/>
      <c r="I106" s="495"/>
      <c r="J106" s="496"/>
      <c r="L106" s="2">
        <f>COUNTIF(L81:L105,"Yes")</f>
        <v>24</v>
      </c>
    </row>
    <row r="107" spans="1:12" ht="15" customHeight="1">
      <c r="A107" s="545"/>
      <c r="B107" s="546"/>
      <c r="C107" s="546"/>
      <c r="D107" s="546"/>
      <c r="E107" s="546"/>
      <c r="F107" s="546"/>
      <c r="G107" s="546"/>
      <c r="H107" s="546"/>
      <c r="I107" s="546"/>
      <c r="J107" s="547"/>
    </row>
    <row r="108" spans="1:12" ht="18" customHeight="1">
      <c r="A108" s="463" t="s">
        <v>170</v>
      </c>
      <c r="B108" s="464"/>
      <c r="C108" s="464"/>
      <c r="D108" s="464"/>
      <c r="E108" s="464"/>
      <c r="F108" s="464"/>
      <c r="G108" s="464"/>
      <c r="H108" s="464"/>
      <c r="I108" s="464"/>
      <c r="J108" s="465"/>
    </row>
    <row r="109" spans="1:12" ht="18" customHeight="1">
      <c r="A109" s="466"/>
      <c r="B109" s="467"/>
      <c r="C109" s="467"/>
      <c r="D109" s="467"/>
      <c r="E109" s="467"/>
      <c r="F109" s="467"/>
      <c r="G109" s="467"/>
      <c r="H109" s="467"/>
      <c r="I109" s="467"/>
      <c r="J109" s="468"/>
    </row>
    <row r="110" spans="1:12" ht="18" customHeight="1">
      <c r="A110" s="469" t="s">
        <v>114</v>
      </c>
      <c r="B110" s="470"/>
      <c r="C110" s="470"/>
      <c r="D110" s="470"/>
      <c r="E110" s="470"/>
      <c r="F110" s="470"/>
      <c r="G110" s="470"/>
      <c r="H110" s="470"/>
      <c r="I110" s="470"/>
      <c r="J110" s="471"/>
    </row>
    <row r="111" spans="1:12" ht="15" customHeight="1">
      <c r="A111" s="472" t="s">
        <v>11</v>
      </c>
      <c r="B111" s="473"/>
      <c r="C111" s="473"/>
      <c r="D111" s="474"/>
      <c r="E111" s="481" t="s">
        <v>115</v>
      </c>
      <c r="F111" s="484" t="s">
        <v>49</v>
      </c>
      <c r="G111" s="485" t="s">
        <v>15</v>
      </c>
      <c r="H111" s="473"/>
      <c r="I111" s="473"/>
      <c r="J111" s="486"/>
    </row>
    <row r="112" spans="1:12" ht="15" customHeight="1">
      <c r="A112" s="475"/>
      <c r="B112" s="476"/>
      <c r="C112" s="476"/>
      <c r="D112" s="477"/>
      <c r="E112" s="482"/>
      <c r="F112" s="482"/>
      <c r="G112" s="487"/>
      <c r="H112" s="476"/>
      <c r="I112" s="476"/>
      <c r="J112" s="488"/>
    </row>
    <row r="113" spans="1:12" ht="15" customHeight="1">
      <c r="A113" s="475"/>
      <c r="B113" s="476"/>
      <c r="C113" s="476"/>
      <c r="D113" s="477"/>
      <c r="E113" s="482"/>
      <c r="F113" s="482"/>
      <c r="G113" s="487"/>
      <c r="H113" s="476"/>
      <c r="I113" s="476"/>
      <c r="J113" s="488"/>
    </row>
    <row r="114" spans="1:12" ht="15" customHeight="1">
      <c r="A114" s="475"/>
      <c r="B114" s="476"/>
      <c r="C114" s="476"/>
      <c r="D114" s="477"/>
      <c r="E114" s="482"/>
      <c r="F114" s="482"/>
      <c r="G114" s="487"/>
      <c r="H114" s="476"/>
      <c r="I114" s="476"/>
      <c r="J114" s="488"/>
    </row>
    <row r="115" spans="1:12" ht="15" customHeight="1">
      <c r="A115" s="475"/>
      <c r="B115" s="476"/>
      <c r="C115" s="476"/>
      <c r="D115" s="477"/>
      <c r="E115" s="482"/>
      <c r="F115" s="482"/>
      <c r="G115" s="487"/>
      <c r="H115" s="476"/>
      <c r="I115" s="476"/>
      <c r="J115" s="488"/>
    </row>
    <row r="116" spans="1:12" ht="14.25" customHeight="1">
      <c r="A116" s="478"/>
      <c r="B116" s="479"/>
      <c r="C116" s="479"/>
      <c r="D116" s="480"/>
      <c r="E116" s="483"/>
      <c r="F116" s="483"/>
      <c r="G116" s="489"/>
      <c r="H116" s="479"/>
      <c r="I116" s="479"/>
      <c r="J116" s="490"/>
    </row>
    <row r="117" spans="1:12" ht="15" customHeight="1">
      <c r="A117" s="449" t="s">
        <v>313</v>
      </c>
      <c r="B117" s="450"/>
      <c r="C117" s="450"/>
      <c r="D117" s="451"/>
      <c r="E117" s="51" t="s">
        <v>13</v>
      </c>
      <c r="F117" s="50">
        <v>33000</v>
      </c>
      <c r="G117" s="452" t="s">
        <v>314</v>
      </c>
      <c r="H117" s="450"/>
      <c r="I117" s="450"/>
      <c r="J117" s="453"/>
      <c r="K117" s="2">
        <f t="shared" ref="K117:K141" si="6">COUNTBLANK(E117:J117)</f>
        <v>3</v>
      </c>
      <c r="L117" s="2" t="str">
        <f t="shared" ref="L117:L141" si="7">IF(AND(A117&lt;&gt;"",K117&gt;3),"No","Yes")</f>
        <v>Yes</v>
      </c>
    </row>
    <row r="118" spans="1:12" ht="15" customHeight="1">
      <c r="A118" s="449"/>
      <c r="B118" s="450"/>
      <c r="C118" s="450"/>
      <c r="D118" s="451"/>
      <c r="E118" s="51"/>
      <c r="F118" s="50"/>
      <c r="G118" s="452" t="s">
        <v>315</v>
      </c>
      <c r="H118" s="450"/>
      <c r="I118" s="450"/>
      <c r="J118" s="453"/>
      <c r="K118" s="2">
        <f t="shared" si="6"/>
        <v>5</v>
      </c>
      <c r="L118" s="2" t="str">
        <f t="shared" si="7"/>
        <v>Yes</v>
      </c>
    </row>
    <row r="119" spans="1:12" ht="15" customHeight="1">
      <c r="A119" s="449"/>
      <c r="B119" s="450"/>
      <c r="C119" s="450"/>
      <c r="D119" s="451"/>
      <c r="E119" s="51"/>
      <c r="F119" s="50"/>
      <c r="G119" s="452"/>
      <c r="H119" s="450"/>
      <c r="I119" s="450"/>
      <c r="J119" s="453"/>
      <c r="K119" s="2">
        <f t="shared" si="6"/>
        <v>6</v>
      </c>
      <c r="L119" s="2" t="str">
        <f t="shared" si="7"/>
        <v>Yes</v>
      </c>
    </row>
    <row r="120" spans="1:12" ht="15" customHeight="1">
      <c r="A120" s="449" t="s">
        <v>316</v>
      </c>
      <c r="B120" s="450"/>
      <c r="C120" s="450"/>
      <c r="D120" s="451"/>
      <c r="E120" s="51" t="s">
        <v>12</v>
      </c>
      <c r="F120" s="50">
        <v>83850</v>
      </c>
      <c r="G120" s="452" t="s">
        <v>317</v>
      </c>
      <c r="H120" s="450"/>
      <c r="I120" s="450"/>
      <c r="J120" s="453"/>
      <c r="K120" s="2">
        <f t="shared" si="6"/>
        <v>3</v>
      </c>
      <c r="L120" s="2" t="str">
        <f t="shared" si="7"/>
        <v>Yes</v>
      </c>
    </row>
    <row r="121" spans="1:12" ht="15" customHeight="1">
      <c r="A121" s="449"/>
      <c r="B121" s="450"/>
      <c r="C121" s="450"/>
      <c r="D121" s="451"/>
      <c r="E121" s="51"/>
      <c r="F121" s="50"/>
      <c r="G121" s="452" t="s">
        <v>318</v>
      </c>
      <c r="H121" s="450"/>
      <c r="I121" s="450"/>
      <c r="J121" s="453"/>
      <c r="K121" s="2">
        <f t="shared" si="6"/>
        <v>5</v>
      </c>
      <c r="L121" s="2" t="str">
        <f t="shared" si="7"/>
        <v>Yes</v>
      </c>
    </row>
    <row r="122" spans="1:12" ht="15" customHeight="1">
      <c r="A122" s="449"/>
      <c r="B122" s="450"/>
      <c r="C122" s="450"/>
      <c r="D122" s="451"/>
      <c r="E122" s="51"/>
      <c r="F122" s="50"/>
      <c r="G122" s="452" t="s">
        <v>319</v>
      </c>
      <c r="H122" s="450"/>
      <c r="I122" s="450"/>
      <c r="J122" s="453"/>
      <c r="K122" s="2">
        <f t="shared" si="6"/>
        <v>5</v>
      </c>
      <c r="L122" s="2" t="str">
        <f t="shared" si="7"/>
        <v>Yes</v>
      </c>
    </row>
    <row r="123" spans="1:12" ht="15" customHeight="1">
      <c r="A123" s="449"/>
      <c r="B123" s="450"/>
      <c r="C123" s="450"/>
      <c r="D123" s="451"/>
      <c r="E123" s="51"/>
      <c r="F123" s="50"/>
      <c r="G123" s="452"/>
      <c r="H123" s="450"/>
      <c r="I123" s="450"/>
      <c r="J123" s="453"/>
      <c r="K123" s="2">
        <f t="shared" si="6"/>
        <v>6</v>
      </c>
      <c r="L123" s="2" t="str">
        <f t="shared" si="7"/>
        <v>Yes</v>
      </c>
    </row>
    <row r="124" spans="1:12" ht="15" customHeight="1">
      <c r="A124" s="449"/>
      <c r="B124" s="450"/>
      <c r="C124" s="450"/>
      <c r="D124" s="451"/>
      <c r="E124" s="51"/>
      <c r="F124" s="50"/>
      <c r="G124" s="452"/>
      <c r="H124" s="450"/>
      <c r="I124" s="450"/>
      <c r="J124" s="453"/>
      <c r="K124" s="2">
        <f t="shared" si="6"/>
        <v>6</v>
      </c>
      <c r="L124" s="2" t="str">
        <f t="shared" si="7"/>
        <v>Yes</v>
      </c>
    </row>
    <row r="125" spans="1:12" ht="15" customHeight="1">
      <c r="A125" s="449"/>
      <c r="B125" s="450"/>
      <c r="C125" s="450"/>
      <c r="D125" s="451"/>
      <c r="E125" s="51"/>
      <c r="F125" s="50"/>
      <c r="G125" s="452"/>
      <c r="H125" s="450"/>
      <c r="I125" s="450"/>
      <c r="J125" s="453"/>
      <c r="K125" s="2">
        <f t="shared" si="6"/>
        <v>6</v>
      </c>
      <c r="L125" s="2" t="str">
        <f t="shared" si="7"/>
        <v>Yes</v>
      </c>
    </row>
    <row r="126" spans="1:12" ht="15" customHeight="1">
      <c r="A126" s="449"/>
      <c r="B126" s="450"/>
      <c r="C126" s="450"/>
      <c r="D126" s="451"/>
      <c r="E126" s="51"/>
      <c r="F126" s="50"/>
      <c r="G126" s="452"/>
      <c r="H126" s="450"/>
      <c r="I126" s="450"/>
      <c r="J126" s="453"/>
      <c r="K126" s="2">
        <f t="shared" si="6"/>
        <v>6</v>
      </c>
      <c r="L126" s="2" t="str">
        <f t="shared" si="7"/>
        <v>Yes</v>
      </c>
    </row>
    <row r="127" spans="1:12" ht="15" customHeight="1">
      <c r="A127" s="449"/>
      <c r="B127" s="450"/>
      <c r="C127" s="450"/>
      <c r="D127" s="451"/>
      <c r="E127" s="51"/>
      <c r="F127" s="50"/>
      <c r="G127" s="452"/>
      <c r="H127" s="450"/>
      <c r="I127" s="450"/>
      <c r="J127" s="453"/>
      <c r="K127" s="2">
        <f t="shared" si="6"/>
        <v>6</v>
      </c>
      <c r="L127" s="2" t="str">
        <f t="shared" si="7"/>
        <v>Yes</v>
      </c>
    </row>
    <row r="128" spans="1:12" ht="15" customHeight="1">
      <c r="A128" s="449"/>
      <c r="B128" s="450"/>
      <c r="C128" s="450"/>
      <c r="D128" s="451"/>
      <c r="E128" s="51"/>
      <c r="F128" s="50"/>
      <c r="G128" s="452"/>
      <c r="H128" s="450"/>
      <c r="I128" s="450"/>
      <c r="J128" s="453"/>
      <c r="K128" s="2">
        <f t="shared" si="6"/>
        <v>6</v>
      </c>
      <c r="L128" s="2" t="str">
        <f t="shared" si="7"/>
        <v>Yes</v>
      </c>
    </row>
    <row r="129" spans="1:12" ht="15" customHeight="1">
      <c r="A129" s="449"/>
      <c r="B129" s="450"/>
      <c r="C129" s="450"/>
      <c r="D129" s="451"/>
      <c r="E129" s="51"/>
      <c r="F129" s="50"/>
      <c r="G129" s="452"/>
      <c r="H129" s="450"/>
      <c r="I129" s="450"/>
      <c r="J129" s="453"/>
      <c r="K129" s="2">
        <f t="shared" si="6"/>
        <v>6</v>
      </c>
      <c r="L129" s="2" t="str">
        <f t="shared" si="7"/>
        <v>Yes</v>
      </c>
    </row>
    <row r="130" spans="1:12" ht="15" customHeight="1">
      <c r="A130" s="449"/>
      <c r="B130" s="450"/>
      <c r="C130" s="450"/>
      <c r="D130" s="451"/>
      <c r="E130" s="51"/>
      <c r="F130" s="50"/>
      <c r="G130" s="452"/>
      <c r="H130" s="450"/>
      <c r="I130" s="450"/>
      <c r="J130" s="453"/>
      <c r="K130" s="2">
        <f t="shared" si="6"/>
        <v>6</v>
      </c>
      <c r="L130" s="2" t="str">
        <f t="shared" si="7"/>
        <v>Yes</v>
      </c>
    </row>
    <row r="131" spans="1:12" ht="15" customHeight="1">
      <c r="A131" s="449"/>
      <c r="B131" s="450"/>
      <c r="C131" s="450"/>
      <c r="D131" s="451"/>
      <c r="E131" s="51"/>
      <c r="F131" s="50"/>
      <c r="G131" s="452"/>
      <c r="H131" s="450"/>
      <c r="I131" s="450"/>
      <c r="J131" s="453"/>
      <c r="K131" s="2">
        <f t="shared" si="6"/>
        <v>6</v>
      </c>
      <c r="L131" s="2" t="str">
        <f t="shared" si="7"/>
        <v>Yes</v>
      </c>
    </row>
    <row r="132" spans="1:12" ht="15" customHeight="1">
      <c r="A132" s="449"/>
      <c r="B132" s="450"/>
      <c r="C132" s="450"/>
      <c r="D132" s="451"/>
      <c r="E132" s="51"/>
      <c r="F132" s="50"/>
      <c r="G132" s="452"/>
      <c r="H132" s="450"/>
      <c r="I132" s="450"/>
      <c r="J132" s="453"/>
      <c r="K132" s="2">
        <f t="shared" si="6"/>
        <v>6</v>
      </c>
      <c r="L132" s="2" t="str">
        <f t="shared" si="7"/>
        <v>Yes</v>
      </c>
    </row>
    <row r="133" spans="1:12" ht="15" customHeight="1">
      <c r="A133" s="449"/>
      <c r="B133" s="450"/>
      <c r="C133" s="450"/>
      <c r="D133" s="451"/>
      <c r="E133" s="51"/>
      <c r="F133" s="50"/>
      <c r="G133" s="452"/>
      <c r="H133" s="450"/>
      <c r="I133" s="450"/>
      <c r="J133" s="453"/>
      <c r="K133" s="2">
        <f t="shared" si="6"/>
        <v>6</v>
      </c>
      <c r="L133" s="2" t="str">
        <f t="shared" si="7"/>
        <v>Yes</v>
      </c>
    </row>
    <row r="134" spans="1:12" ht="15" customHeight="1">
      <c r="A134" s="449"/>
      <c r="B134" s="450"/>
      <c r="C134" s="450"/>
      <c r="D134" s="451"/>
      <c r="E134" s="51"/>
      <c r="F134" s="50"/>
      <c r="G134" s="452"/>
      <c r="H134" s="450"/>
      <c r="I134" s="450"/>
      <c r="J134" s="453"/>
      <c r="K134" s="2">
        <f t="shared" si="6"/>
        <v>6</v>
      </c>
      <c r="L134" s="2" t="str">
        <f t="shared" si="7"/>
        <v>Yes</v>
      </c>
    </row>
    <row r="135" spans="1:12" ht="15" customHeight="1">
      <c r="A135" s="449"/>
      <c r="B135" s="450"/>
      <c r="C135" s="450"/>
      <c r="D135" s="451"/>
      <c r="E135" s="51"/>
      <c r="F135" s="50"/>
      <c r="G135" s="452"/>
      <c r="H135" s="450"/>
      <c r="I135" s="450"/>
      <c r="J135" s="453"/>
      <c r="K135" s="2">
        <f t="shared" si="6"/>
        <v>6</v>
      </c>
      <c r="L135" s="2" t="str">
        <f t="shared" si="7"/>
        <v>Yes</v>
      </c>
    </row>
    <row r="136" spans="1:12" ht="15" customHeight="1">
      <c r="A136" s="449"/>
      <c r="B136" s="450"/>
      <c r="C136" s="450"/>
      <c r="D136" s="451"/>
      <c r="E136" s="51"/>
      <c r="F136" s="50"/>
      <c r="G136" s="452"/>
      <c r="H136" s="450"/>
      <c r="I136" s="450"/>
      <c r="J136" s="453"/>
      <c r="K136" s="2">
        <f t="shared" si="6"/>
        <v>6</v>
      </c>
      <c r="L136" s="2" t="str">
        <f t="shared" si="7"/>
        <v>Yes</v>
      </c>
    </row>
    <row r="137" spans="1:12" ht="15" customHeight="1">
      <c r="A137" s="449"/>
      <c r="B137" s="450"/>
      <c r="C137" s="450"/>
      <c r="D137" s="451"/>
      <c r="E137" s="51"/>
      <c r="F137" s="50"/>
      <c r="G137" s="452"/>
      <c r="H137" s="450"/>
      <c r="I137" s="450"/>
      <c r="J137" s="453"/>
      <c r="K137" s="2">
        <f t="shared" si="6"/>
        <v>6</v>
      </c>
      <c r="L137" s="2" t="str">
        <f t="shared" si="7"/>
        <v>Yes</v>
      </c>
    </row>
    <row r="138" spans="1:12" ht="15" customHeight="1">
      <c r="A138" s="449"/>
      <c r="B138" s="450"/>
      <c r="C138" s="450"/>
      <c r="D138" s="451"/>
      <c r="E138" s="51"/>
      <c r="F138" s="50"/>
      <c r="G138" s="452"/>
      <c r="H138" s="450"/>
      <c r="I138" s="450"/>
      <c r="J138" s="453"/>
      <c r="K138" s="2">
        <f t="shared" si="6"/>
        <v>6</v>
      </c>
      <c r="L138" s="2" t="str">
        <f t="shared" si="7"/>
        <v>Yes</v>
      </c>
    </row>
    <row r="139" spans="1:12" ht="15" customHeight="1">
      <c r="A139" s="449"/>
      <c r="B139" s="450"/>
      <c r="C139" s="450"/>
      <c r="D139" s="451"/>
      <c r="E139" s="51"/>
      <c r="F139" s="50"/>
      <c r="G139" s="452"/>
      <c r="H139" s="450"/>
      <c r="I139" s="450"/>
      <c r="J139" s="453"/>
      <c r="K139" s="2">
        <f t="shared" si="6"/>
        <v>6</v>
      </c>
      <c r="L139" s="2" t="str">
        <f t="shared" si="7"/>
        <v>Yes</v>
      </c>
    </row>
    <row r="140" spans="1:12" ht="15" customHeight="1">
      <c r="A140" s="449"/>
      <c r="B140" s="450"/>
      <c r="C140" s="450"/>
      <c r="D140" s="451"/>
      <c r="E140" s="51"/>
      <c r="F140" s="50"/>
      <c r="G140" s="452"/>
      <c r="H140" s="450"/>
      <c r="I140" s="450"/>
      <c r="J140" s="453"/>
      <c r="K140" s="2">
        <f t="shared" si="6"/>
        <v>6</v>
      </c>
      <c r="L140" s="2" t="str">
        <f t="shared" si="7"/>
        <v>Yes</v>
      </c>
    </row>
    <row r="141" spans="1:12" ht="15" customHeight="1">
      <c r="A141" s="449"/>
      <c r="B141" s="450"/>
      <c r="C141" s="450"/>
      <c r="D141" s="451"/>
      <c r="E141" s="51"/>
      <c r="F141" s="50"/>
      <c r="G141" s="452"/>
      <c r="H141" s="450"/>
      <c r="I141" s="450"/>
      <c r="J141" s="453"/>
      <c r="K141" s="2">
        <f t="shared" si="6"/>
        <v>6</v>
      </c>
      <c r="L141" s="2" t="str">
        <f t="shared" si="7"/>
        <v>Yes</v>
      </c>
    </row>
    <row r="142" spans="1:12" ht="15" customHeight="1">
      <c r="A142" s="542" t="s">
        <v>45</v>
      </c>
      <c r="B142" s="543"/>
      <c r="C142" s="543"/>
      <c r="D142" s="543"/>
      <c r="E142" s="544"/>
      <c r="F142" s="494">
        <f>SUM(F117:F141)</f>
        <v>116850</v>
      </c>
      <c r="G142" s="495"/>
      <c r="H142" s="495"/>
      <c r="I142" s="495"/>
      <c r="J142" s="496"/>
      <c r="L142" s="2">
        <f>COUNTIF(L117:L141,"Yes")</f>
        <v>25</v>
      </c>
    </row>
    <row r="143" spans="1:12" ht="15" customHeight="1">
      <c r="A143" s="491"/>
      <c r="B143" s="492"/>
      <c r="C143" s="492"/>
      <c r="D143" s="492"/>
      <c r="E143" s="492"/>
      <c r="F143" s="492"/>
      <c r="G143" s="492"/>
      <c r="H143" s="492"/>
      <c r="I143" s="492"/>
      <c r="J143" s="493"/>
    </row>
    <row r="144" spans="1:12" ht="34.5" customHeight="1">
      <c r="A144" s="469" t="s">
        <v>9</v>
      </c>
      <c r="B144" s="470"/>
      <c r="C144" s="470"/>
      <c r="D144" s="470"/>
      <c r="E144" s="470"/>
      <c r="F144" s="470"/>
      <c r="G144" s="470"/>
      <c r="H144" s="470"/>
      <c r="I144" s="470"/>
      <c r="J144" s="471"/>
    </row>
    <row r="145" spans="1:12" ht="18" customHeight="1">
      <c r="A145" s="469" t="s">
        <v>114</v>
      </c>
      <c r="B145" s="470"/>
      <c r="C145" s="470"/>
      <c r="D145" s="470"/>
      <c r="E145" s="470"/>
      <c r="F145" s="470"/>
      <c r="G145" s="470"/>
      <c r="H145" s="470"/>
      <c r="I145" s="470"/>
      <c r="J145" s="471"/>
    </row>
    <row r="146" spans="1:12" ht="15" customHeight="1">
      <c r="A146" s="472" t="s">
        <v>11</v>
      </c>
      <c r="B146" s="473"/>
      <c r="C146" s="473"/>
      <c r="D146" s="474"/>
      <c r="E146" s="481" t="s">
        <v>115</v>
      </c>
      <c r="F146" s="484" t="s">
        <v>49</v>
      </c>
      <c r="G146" s="485" t="s">
        <v>15</v>
      </c>
      <c r="H146" s="473"/>
      <c r="I146" s="473"/>
      <c r="J146" s="486"/>
    </row>
    <row r="147" spans="1:12" ht="15" customHeight="1">
      <c r="A147" s="475"/>
      <c r="B147" s="476"/>
      <c r="C147" s="476"/>
      <c r="D147" s="477"/>
      <c r="E147" s="482"/>
      <c r="F147" s="482"/>
      <c r="G147" s="487"/>
      <c r="H147" s="476"/>
      <c r="I147" s="476"/>
      <c r="J147" s="488"/>
    </row>
    <row r="148" spans="1:12" ht="15" customHeight="1">
      <c r="A148" s="475"/>
      <c r="B148" s="476"/>
      <c r="C148" s="476"/>
      <c r="D148" s="477"/>
      <c r="E148" s="482"/>
      <c r="F148" s="482"/>
      <c r="G148" s="487"/>
      <c r="H148" s="476"/>
      <c r="I148" s="476"/>
      <c r="J148" s="488"/>
    </row>
    <row r="149" spans="1:12" ht="15" customHeight="1">
      <c r="A149" s="475"/>
      <c r="B149" s="476"/>
      <c r="C149" s="476"/>
      <c r="D149" s="477"/>
      <c r="E149" s="482"/>
      <c r="F149" s="482"/>
      <c r="G149" s="487"/>
      <c r="H149" s="476"/>
      <c r="I149" s="476"/>
      <c r="J149" s="488"/>
    </row>
    <row r="150" spans="1:12" ht="15" customHeight="1">
      <c r="A150" s="475"/>
      <c r="B150" s="476"/>
      <c r="C150" s="476"/>
      <c r="D150" s="477"/>
      <c r="E150" s="482"/>
      <c r="F150" s="482"/>
      <c r="G150" s="487"/>
      <c r="H150" s="476"/>
      <c r="I150" s="476"/>
      <c r="J150" s="488"/>
    </row>
    <row r="151" spans="1:12" ht="14.25" customHeight="1">
      <c r="A151" s="478"/>
      <c r="B151" s="479"/>
      <c r="C151" s="479"/>
      <c r="D151" s="480"/>
      <c r="E151" s="483"/>
      <c r="F151" s="483"/>
      <c r="G151" s="489"/>
      <c r="H151" s="479"/>
      <c r="I151" s="479"/>
      <c r="J151" s="490"/>
    </row>
    <row r="152" spans="1:12" ht="15" customHeight="1">
      <c r="A152" s="449" t="s">
        <v>326</v>
      </c>
      <c r="B152" s="450"/>
      <c r="C152" s="450"/>
      <c r="D152" s="451"/>
      <c r="E152" s="51" t="s">
        <v>14</v>
      </c>
      <c r="F152" s="50">
        <v>0</v>
      </c>
      <c r="G152" s="452" t="s">
        <v>327</v>
      </c>
      <c r="H152" s="450"/>
      <c r="I152" s="450"/>
      <c r="J152" s="453"/>
      <c r="K152" s="2">
        <f t="shared" ref="K152:K176" si="8">COUNTBLANK(E152:J152)</f>
        <v>3</v>
      </c>
      <c r="L152" s="2" t="str">
        <f t="shared" ref="L152:L176" si="9">IF(AND(A152&lt;&gt;"",K152&gt;3),"No","Yes")</f>
        <v>Yes</v>
      </c>
    </row>
    <row r="153" spans="1:12" ht="15" customHeight="1">
      <c r="A153" s="449"/>
      <c r="B153" s="450"/>
      <c r="C153" s="450"/>
      <c r="D153" s="451"/>
      <c r="E153" s="51"/>
      <c r="F153" s="50"/>
      <c r="G153" s="452"/>
      <c r="H153" s="450"/>
      <c r="I153" s="450"/>
      <c r="J153" s="453"/>
      <c r="K153" s="2">
        <f t="shared" si="8"/>
        <v>6</v>
      </c>
      <c r="L153" s="2" t="str">
        <f t="shared" si="9"/>
        <v>Yes</v>
      </c>
    </row>
    <row r="154" spans="1:12" ht="15" customHeight="1">
      <c r="A154" s="449"/>
      <c r="B154" s="450"/>
      <c r="C154" s="450"/>
      <c r="D154" s="451"/>
      <c r="E154" s="51"/>
      <c r="F154" s="50"/>
      <c r="G154" s="452"/>
      <c r="H154" s="450"/>
      <c r="I154" s="450"/>
      <c r="J154" s="453"/>
      <c r="K154" s="2">
        <f t="shared" si="8"/>
        <v>6</v>
      </c>
      <c r="L154" s="2" t="str">
        <f t="shared" si="9"/>
        <v>Yes</v>
      </c>
    </row>
    <row r="155" spans="1:12" ht="15" customHeight="1">
      <c r="A155" s="449"/>
      <c r="B155" s="450"/>
      <c r="C155" s="450"/>
      <c r="D155" s="451"/>
      <c r="E155" s="51"/>
      <c r="F155" s="50"/>
      <c r="G155" s="452"/>
      <c r="H155" s="450"/>
      <c r="I155" s="450"/>
      <c r="J155" s="453"/>
      <c r="K155" s="2">
        <f t="shared" si="8"/>
        <v>6</v>
      </c>
      <c r="L155" s="2" t="str">
        <f t="shared" si="9"/>
        <v>Yes</v>
      </c>
    </row>
    <row r="156" spans="1:12" ht="15" customHeight="1">
      <c r="A156" s="449"/>
      <c r="B156" s="450"/>
      <c r="C156" s="450"/>
      <c r="D156" s="451"/>
      <c r="E156" s="51"/>
      <c r="F156" s="50"/>
      <c r="G156" s="452"/>
      <c r="H156" s="450"/>
      <c r="I156" s="450"/>
      <c r="J156" s="453"/>
      <c r="K156" s="2">
        <f t="shared" si="8"/>
        <v>6</v>
      </c>
      <c r="L156" s="2" t="str">
        <f t="shared" si="9"/>
        <v>Yes</v>
      </c>
    </row>
    <row r="157" spans="1:12" ht="15" customHeight="1">
      <c r="A157" s="449"/>
      <c r="B157" s="450"/>
      <c r="C157" s="450"/>
      <c r="D157" s="451"/>
      <c r="E157" s="51"/>
      <c r="F157" s="50"/>
      <c r="G157" s="452"/>
      <c r="H157" s="450"/>
      <c r="I157" s="450"/>
      <c r="J157" s="453"/>
      <c r="K157" s="2">
        <f t="shared" si="8"/>
        <v>6</v>
      </c>
      <c r="L157" s="2" t="str">
        <f t="shared" si="9"/>
        <v>Yes</v>
      </c>
    </row>
    <row r="158" spans="1:12" ht="15" customHeight="1">
      <c r="A158" s="449"/>
      <c r="B158" s="450"/>
      <c r="C158" s="450"/>
      <c r="D158" s="451"/>
      <c r="E158" s="51"/>
      <c r="F158" s="50"/>
      <c r="G158" s="452"/>
      <c r="H158" s="450"/>
      <c r="I158" s="450"/>
      <c r="J158" s="453"/>
      <c r="K158" s="2">
        <f t="shared" si="8"/>
        <v>6</v>
      </c>
      <c r="L158" s="2" t="str">
        <f t="shared" si="9"/>
        <v>Yes</v>
      </c>
    </row>
    <row r="159" spans="1:12" ht="15" customHeight="1">
      <c r="A159" s="449"/>
      <c r="B159" s="450"/>
      <c r="C159" s="450"/>
      <c r="D159" s="451"/>
      <c r="E159" s="51"/>
      <c r="F159" s="50"/>
      <c r="G159" s="452"/>
      <c r="H159" s="450"/>
      <c r="I159" s="450"/>
      <c r="J159" s="453"/>
      <c r="K159" s="2">
        <f t="shared" si="8"/>
        <v>6</v>
      </c>
      <c r="L159" s="2" t="str">
        <f t="shared" si="9"/>
        <v>Yes</v>
      </c>
    </row>
    <row r="160" spans="1:12" ht="15" customHeight="1">
      <c r="A160" s="449"/>
      <c r="B160" s="450"/>
      <c r="C160" s="450"/>
      <c r="D160" s="451"/>
      <c r="E160" s="51"/>
      <c r="F160" s="50"/>
      <c r="G160" s="452"/>
      <c r="H160" s="450"/>
      <c r="I160" s="450"/>
      <c r="J160" s="453"/>
      <c r="K160" s="2">
        <f t="shared" si="8"/>
        <v>6</v>
      </c>
      <c r="L160" s="2" t="str">
        <f t="shared" si="9"/>
        <v>Yes</v>
      </c>
    </row>
    <row r="161" spans="1:12" ht="15" customHeight="1">
      <c r="A161" s="449"/>
      <c r="B161" s="450"/>
      <c r="C161" s="450"/>
      <c r="D161" s="451"/>
      <c r="E161" s="51"/>
      <c r="F161" s="50"/>
      <c r="G161" s="452"/>
      <c r="H161" s="450"/>
      <c r="I161" s="450"/>
      <c r="J161" s="453"/>
      <c r="K161" s="2">
        <f t="shared" si="8"/>
        <v>6</v>
      </c>
      <c r="L161" s="2" t="str">
        <f t="shared" si="9"/>
        <v>Yes</v>
      </c>
    </row>
    <row r="162" spans="1:12" ht="15" customHeight="1">
      <c r="A162" s="449"/>
      <c r="B162" s="450"/>
      <c r="C162" s="450"/>
      <c r="D162" s="451"/>
      <c r="E162" s="51"/>
      <c r="F162" s="50"/>
      <c r="G162" s="452"/>
      <c r="H162" s="450"/>
      <c r="I162" s="450"/>
      <c r="J162" s="453"/>
      <c r="K162" s="2">
        <f t="shared" si="8"/>
        <v>6</v>
      </c>
      <c r="L162" s="2" t="str">
        <f t="shared" si="9"/>
        <v>Yes</v>
      </c>
    </row>
    <row r="163" spans="1:12" ht="15" customHeight="1">
      <c r="A163" s="449"/>
      <c r="B163" s="450"/>
      <c r="C163" s="450"/>
      <c r="D163" s="451"/>
      <c r="E163" s="51"/>
      <c r="F163" s="50"/>
      <c r="G163" s="452"/>
      <c r="H163" s="450"/>
      <c r="I163" s="450"/>
      <c r="J163" s="453"/>
      <c r="K163" s="2">
        <f t="shared" si="8"/>
        <v>6</v>
      </c>
      <c r="L163" s="2" t="str">
        <f t="shared" si="9"/>
        <v>Yes</v>
      </c>
    </row>
    <row r="164" spans="1:12" ht="15" customHeight="1">
      <c r="A164" s="449"/>
      <c r="B164" s="450"/>
      <c r="C164" s="450"/>
      <c r="D164" s="451"/>
      <c r="E164" s="51"/>
      <c r="F164" s="50"/>
      <c r="G164" s="452"/>
      <c r="H164" s="450"/>
      <c r="I164" s="450"/>
      <c r="J164" s="453"/>
      <c r="K164" s="2">
        <f t="shared" si="8"/>
        <v>6</v>
      </c>
      <c r="L164" s="2" t="str">
        <f t="shared" si="9"/>
        <v>Yes</v>
      </c>
    </row>
    <row r="165" spans="1:12" ht="15" customHeight="1">
      <c r="A165" s="449"/>
      <c r="B165" s="450"/>
      <c r="C165" s="450"/>
      <c r="D165" s="451"/>
      <c r="E165" s="51"/>
      <c r="F165" s="50"/>
      <c r="G165" s="452"/>
      <c r="H165" s="450"/>
      <c r="I165" s="450"/>
      <c r="J165" s="453"/>
      <c r="K165" s="2">
        <f t="shared" si="8"/>
        <v>6</v>
      </c>
      <c r="L165" s="2" t="str">
        <f t="shared" si="9"/>
        <v>Yes</v>
      </c>
    </row>
    <row r="166" spans="1:12" ht="15" customHeight="1">
      <c r="A166" s="449"/>
      <c r="B166" s="450"/>
      <c r="C166" s="450"/>
      <c r="D166" s="451"/>
      <c r="E166" s="51"/>
      <c r="F166" s="50"/>
      <c r="G166" s="452"/>
      <c r="H166" s="450"/>
      <c r="I166" s="450"/>
      <c r="J166" s="453"/>
      <c r="K166" s="2">
        <f t="shared" si="8"/>
        <v>6</v>
      </c>
      <c r="L166" s="2" t="str">
        <f t="shared" si="9"/>
        <v>Yes</v>
      </c>
    </row>
    <row r="167" spans="1:12" ht="15" customHeight="1">
      <c r="A167" s="449"/>
      <c r="B167" s="450"/>
      <c r="C167" s="450"/>
      <c r="D167" s="451"/>
      <c r="E167" s="51"/>
      <c r="F167" s="50"/>
      <c r="G167" s="452"/>
      <c r="H167" s="450"/>
      <c r="I167" s="450"/>
      <c r="J167" s="453"/>
      <c r="K167" s="2">
        <f t="shared" si="8"/>
        <v>6</v>
      </c>
      <c r="L167" s="2" t="str">
        <f t="shared" si="9"/>
        <v>Yes</v>
      </c>
    </row>
    <row r="168" spans="1:12" ht="15" customHeight="1">
      <c r="A168" s="449"/>
      <c r="B168" s="450"/>
      <c r="C168" s="450"/>
      <c r="D168" s="451"/>
      <c r="E168" s="51"/>
      <c r="F168" s="50"/>
      <c r="G168" s="452"/>
      <c r="H168" s="450"/>
      <c r="I168" s="450"/>
      <c r="J168" s="453"/>
      <c r="K168" s="2">
        <f t="shared" si="8"/>
        <v>6</v>
      </c>
      <c r="L168" s="2" t="str">
        <f t="shared" si="9"/>
        <v>Yes</v>
      </c>
    </row>
    <row r="169" spans="1:12" ht="15" customHeight="1">
      <c r="A169" s="449"/>
      <c r="B169" s="450"/>
      <c r="C169" s="450"/>
      <c r="D169" s="451"/>
      <c r="E169" s="51"/>
      <c r="F169" s="50"/>
      <c r="G169" s="452"/>
      <c r="H169" s="450"/>
      <c r="I169" s="450"/>
      <c r="J169" s="453"/>
      <c r="K169" s="2">
        <f t="shared" si="8"/>
        <v>6</v>
      </c>
      <c r="L169" s="2" t="str">
        <f t="shared" si="9"/>
        <v>Yes</v>
      </c>
    </row>
    <row r="170" spans="1:12" ht="15" customHeight="1">
      <c r="A170" s="449"/>
      <c r="B170" s="450"/>
      <c r="C170" s="450"/>
      <c r="D170" s="451"/>
      <c r="E170" s="51"/>
      <c r="F170" s="50"/>
      <c r="G170" s="452"/>
      <c r="H170" s="450"/>
      <c r="I170" s="450"/>
      <c r="J170" s="453"/>
      <c r="K170" s="2">
        <f t="shared" si="8"/>
        <v>6</v>
      </c>
      <c r="L170" s="2" t="str">
        <f t="shared" si="9"/>
        <v>Yes</v>
      </c>
    </row>
    <row r="171" spans="1:12" ht="15" customHeight="1">
      <c r="A171" s="449"/>
      <c r="B171" s="450"/>
      <c r="C171" s="450"/>
      <c r="D171" s="451"/>
      <c r="E171" s="51"/>
      <c r="F171" s="50"/>
      <c r="G171" s="452"/>
      <c r="H171" s="450"/>
      <c r="I171" s="450"/>
      <c r="J171" s="453"/>
      <c r="K171" s="2">
        <f t="shared" si="8"/>
        <v>6</v>
      </c>
      <c r="L171" s="2" t="str">
        <f t="shared" si="9"/>
        <v>Yes</v>
      </c>
    </row>
    <row r="172" spans="1:12" ht="15" customHeight="1">
      <c r="A172" s="449"/>
      <c r="B172" s="450"/>
      <c r="C172" s="450"/>
      <c r="D172" s="451"/>
      <c r="E172" s="51"/>
      <c r="F172" s="50"/>
      <c r="G172" s="452"/>
      <c r="H172" s="450"/>
      <c r="I172" s="450"/>
      <c r="J172" s="453"/>
      <c r="K172" s="2">
        <f t="shared" si="8"/>
        <v>6</v>
      </c>
      <c r="L172" s="2" t="str">
        <f t="shared" si="9"/>
        <v>Yes</v>
      </c>
    </row>
    <row r="173" spans="1:12" ht="15" customHeight="1">
      <c r="A173" s="449"/>
      <c r="B173" s="450"/>
      <c r="C173" s="450"/>
      <c r="D173" s="451"/>
      <c r="E173" s="51"/>
      <c r="F173" s="50"/>
      <c r="G173" s="452"/>
      <c r="H173" s="450"/>
      <c r="I173" s="450"/>
      <c r="J173" s="453"/>
      <c r="K173" s="2">
        <f t="shared" si="8"/>
        <v>6</v>
      </c>
      <c r="L173" s="2" t="str">
        <f t="shared" si="9"/>
        <v>Yes</v>
      </c>
    </row>
    <row r="174" spans="1:12" ht="15" customHeight="1">
      <c r="A174" s="449"/>
      <c r="B174" s="450"/>
      <c r="C174" s="450"/>
      <c r="D174" s="451"/>
      <c r="E174" s="51"/>
      <c r="F174" s="50"/>
      <c r="G174" s="452"/>
      <c r="H174" s="450"/>
      <c r="I174" s="450"/>
      <c r="J174" s="453"/>
      <c r="K174" s="2">
        <f t="shared" si="8"/>
        <v>6</v>
      </c>
      <c r="L174" s="2" t="str">
        <f t="shared" si="9"/>
        <v>Yes</v>
      </c>
    </row>
    <row r="175" spans="1:12" ht="15" customHeight="1">
      <c r="A175" s="449"/>
      <c r="B175" s="450"/>
      <c r="C175" s="450"/>
      <c r="D175" s="451"/>
      <c r="E175" s="51"/>
      <c r="F175" s="50"/>
      <c r="G175" s="452"/>
      <c r="H175" s="450"/>
      <c r="I175" s="450"/>
      <c r="J175" s="453"/>
      <c r="K175" s="2">
        <f t="shared" si="8"/>
        <v>6</v>
      </c>
      <c r="L175" s="2" t="str">
        <f t="shared" si="9"/>
        <v>Yes</v>
      </c>
    </row>
    <row r="176" spans="1:12" ht="15" customHeight="1">
      <c r="A176" s="449"/>
      <c r="B176" s="450"/>
      <c r="C176" s="450"/>
      <c r="D176" s="451"/>
      <c r="E176" s="51"/>
      <c r="F176" s="50"/>
      <c r="G176" s="452"/>
      <c r="H176" s="450"/>
      <c r="I176" s="450"/>
      <c r="J176" s="453"/>
      <c r="K176" s="2">
        <f t="shared" si="8"/>
        <v>6</v>
      </c>
      <c r="L176" s="2" t="str">
        <f t="shared" si="9"/>
        <v>Yes</v>
      </c>
    </row>
    <row r="177" spans="1:12" ht="15" customHeight="1">
      <c r="A177" s="542" t="s">
        <v>46</v>
      </c>
      <c r="B177" s="543"/>
      <c r="C177" s="543"/>
      <c r="D177" s="543"/>
      <c r="E177" s="544"/>
      <c r="F177" s="494">
        <f>SUM(F152:F176)</f>
        <v>0</v>
      </c>
      <c r="G177" s="495"/>
      <c r="H177" s="495"/>
      <c r="I177" s="495"/>
      <c r="J177" s="496"/>
      <c r="L177" s="2">
        <f>COUNTIF(L152:L176,"Yes")</f>
        <v>25</v>
      </c>
    </row>
    <row r="178" spans="1:12" ht="15" customHeight="1">
      <c r="A178" s="491"/>
      <c r="B178" s="492"/>
      <c r="C178" s="492"/>
      <c r="D178" s="492"/>
      <c r="E178" s="492"/>
      <c r="F178" s="492"/>
      <c r="G178" s="492"/>
      <c r="H178" s="492"/>
      <c r="I178" s="492"/>
      <c r="J178" s="493"/>
    </row>
    <row r="179" spans="1:12" ht="18" customHeight="1">
      <c r="A179" s="469" t="s">
        <v>10</v>
      </c>
      <c r="B179" s="470"/>
      <c r="C179" s="470"/>
      <c r="D179" s="470"/>
      <c r="E179" s="470"/>
      <c r="F179" s="470"/>
      <c r="G179" s="470"/>
      <c r="H179" s="470"/>
      <c r="I179" s="470"/>
      <c r="J179" s="471"/>
    </row>
    <row r="180" spans="1:12" ht="18" customHeight="1">
      <c r="A180" s="469" t="s">
        <v>114</v>
      </c>
      <c r="B180" s="470"/>
      <c r="C180" s="470"/>
      <c r="D180" s="470"/>
      <c r="E180" s="470"/>
      <c r="F180" s="470"/>
      <c r="G180" s="470"/>
      <c r="H180" s="470"/>
      <c r="I180" s="470"/>
      <c r="J180" s="471"/>
    </row>
    <row r="181" spans="1:12" ht="15" customHeight="1">
      <c r="A181" s="472" t="s">
        <v>11</v>
      </c>
      <c r="B181" s="473"/>
      <c r="C181" s="473"/>
      <c r="D181" s="474"/>
      <c r="E181" s="481" t="s">
        <v>115</v>
      </c>
      <c r="F181" s="484" t="s">
        <v>49</v>
      </c>
      <c r="G181" s="485" t="s">
        <v>15</v>
      </c>
      <c r="H181" s="473"/>
      <c r="I181" s="473"/>
      <c r="J181" s="486"/>
    </row>
    <row r="182" spans="1:12" ht="15" customHeight="1">
      <c r="A182" s="475"/>
      <c r="B182" s="476"/>
      <c r="C182" s="476"/>
      <c r="D182" s="477"/>
      <c r="E182" s="482"/>
      <c r="F182" s="482"/>
      <c r="G182" s="487"/>
      <c r="H182" s="476"/>
      <c r="I182" s="476"/>
      <c r="J182" s="488"/>
    </row>
    <row r="183" spans="1:12" ht="15" customHeight="1">
      <c r="A183" s="475"/>
      <c r="B183" s="476"/>
      <c r="C183" s="476"/>
      <c r="D183" s="477"/>
      <c r="E183" s="482"/>
      <c r="F183" s="482"/>
      <c r="G183" s="487"/>
      <c r="H183" s="476"/>
      <c r="I183" s="476"/>
      <c r="J183" s="488"/>
    </row>
    <row r="184" spans="1:12" ht="15" customHeight="1">
      <c r="A184" s="475"/>
      <c r="B184" s="476"/>
      <c r="C184" s="476"/>
      <c r="D184" s="477"/>
      <c r="E184" s="482"/>
      <c r="F184" s="482"/>
      <c r="G184" s="487"/>
      <c r="H184" s="476"/>
      <c r="I184" s="476"/>
      <c r="J184" s="488"/>
    </row>
    <row r="185" spans="1:12" ht="15" customHeight="1">
      <c r="A185" s="475"/>
      <c r="B185" s="476"/>
      <c r="C185" s="476"/>
      <c r="D185" s="477"/>
      <c r="E185" s="482"/>
      <c r="F185" s="482"/>
      <c r="G185" s="487"/>
      <c r="H185" s="476"/>
      <c r="I185" s="476"/>
      <c r="J185" s="488"/>
    </row>
    <row r="186" spans="1:12" ht="14.25" customHeight="1">
      <c r="A186" s="478"/>
      <c r="B186" s="479"/>
      <c r="C186" s="479"/>
      <c r="D186" s="480"/>
      <c r="E186" s="483"/>
      <c r="F186" s="483"/>
      <c r="G186" s="489"/>
      <c r="H186" s="479"/>
      <c r="I186" s="479"/>
      <c r="J186" s="490"/>
    </row>
    <row r="187" spans="1:12" ht="15" customHeight="1">
      <c r="A187" s="449" t="s">
        <v>320</v>
      </c>
      <c r="B187" s="450"/>
      <c r="C187" s="450"/>
      <c r="D187" s="451"/>
      <c r="E187" s="51" t="s">
        <v>14</v>
      </c>
      <c r="F187" s="50">
        <v>2250</v>
      </c>
      <c r="G187" s="452" t="s">
        <v>321</v>
      </c>
      <c r="H187" s="450"/>
      <c r="I187" s="450"/>
      <c r="J187" s="453"/>
      <c r="K187" s="2">
        <f t="shared" ref="K187:K211" si="10">COUNTBLANK(E187:J187)</f>
        <v>3</v>
      </c>
      <c r="L187" s="2" t="str">
        <f t="shared" ref="L187:L211" si="11">IF(AND(A187&lt;&gt;"",K187&gt;3),"No","Yes")</f>
        <v>Yes</v>
      </c>
    </row>
    <row r="188" spans="1:12" ht="15" customHeight="1">
      <c r="A188" s="449"/>
      <c r="B188" s="450"/>
      <c r="C188" s="450"/>
      <c r="D188" s="451"/>
      <c r="E188" s="51"/>
      <c r="F188" s="50"/>
      <c r="G188" s="452"/>
      <c r="H188" s="450"/>
      <c r="I188" s="450"/>
      <c r="J188" s="453"/>
      <c r="K188" s="2">
        <f t="shared" si="10"/>
        <v>6</v>
      </c>
      <c r="L188" s="2" t="str">
        <f t="shared" si="11"/>
        <v>Yes</v>
      </c>
    </row>
    <row r="189" spans="1:12" ht="15" customHeight="1">
      <c r="A189" s="449" t="s">
        <v>322</v>
      </c>
      <c r="B189" s="450"/>
      <c r="C189" s="450"/>
      <c r="D189" s="451"/>
      <c r="E189" s="51" t="s">
        <v>14</v>
      </c>
      <c r="F189" s="50">
        <v>0</v>
      </c>
      <c r="G189" s="452" t="s">
        <v>325</v>
      </c>
      <c r="H189" s="450"/>
      <c r="I189" s="450"/>
      <c r="J189" s="453"/>
      <c r="K189" s="2">
        <f t="shared" si="10"/>
        <v>3</v>
      </c>
      <c r="L189" s="2" t="str">
        <f t="shared" si="11"/>
        <v>Yes</v>
      </c>
    </row>
    <row r="190" spans="1:12" ht="15" customHeight="1">
      <c r="A190" s="449" t="s">
        <v>323</v>
      </c>
      <c r="B190" s="450"/>
      <c r="C190" s="450"/>
      <c r="D190" s="451"/>
      <c r="E190" s="51" t="s">
        <v>14</v>
      </c>
      <c r="F190" s="50">
        <v>0</v>
      </c>
      <c r="G190" s="452" t="s">
        <v>324</v>
      </c>
      <c r="H190" s="450"/>
      <c r="I190" s="450"/>
      <c r="J190" s="453"/>
      <c r="K190" s="2">
        <f t="shared" si="10"/>
        <v>3</v>
      </c>
      <c r="L190" s="2" t="str">
        <f t="shared" si="11"/>
        <v>Yes</v>
      </c>
    </row>
    <row r="191" spans="1:12" ht="15" customHeight="1">
      <c r="A191" s="449"/>
      <c r="B191" s="450"/>
      <c r="C191" s="450"/>
      <c r="D191" s="451"/>
      <c r="E191" s="51"/>
      <c r="F191" s="50"/>
      <c r="G191" s="452"/>
      <c r="H191" s="450"/>
      <c r="I191" s="450"/>
      <c r="J191" s="453"/>
      <c r="K191" s="2">
        <f t="shared" si="10"/>
        <v>6</v>
      </c>
      <c r="L191" s="2" t="str">
        <f t="shared" si="11"/>
        <v>Yes</v>
      </c>
    </row>
    <row r="192" spans="1:12" ht="15" customHeight="1">
      <c r="A192" s="449" t="s">
        <v>332</v>
      </c>
      <c r="B192" s="450"/>
      <c r="C192" s="450"/>
      <c r="D192" s="451"/>
      <c r="E192" s="51" t="s">
        <v>14</v>
      </c>
      <c r="F192" s="50">
        <v>3000</v>
      </c>
      <c r="G192" s="452" t="s">
        <v>333</v>
      </c>
      <c r="H192" s="450"/>
      <c r="I192" s="450"/>
      <c r="J192" s="453"/>
      <c r="K192" s="2">
        <f t="shared" si="10"/>
        <v>3</v>
      </c>
      <c r="L192" s="2" t="str">
        <f t="shared" si="11"/>
        <v>Yes</v>
      </c>
    </row>
    <row r="193" spans="1:12" ht="15" customHeight="1">
      <c r="A193" s="449"/>
      <c r="B193" s="450"/>
      <c r="C193" s="450"/>
      <c r="D193" s="451"/>
      <c r="E193" s="51"/>
      <c r="F193" s="50"/>
      <c r="G193" s="452" t="s">
        <v>334</v>
      </c>
      <c r="H193" s="450"/>
      <c r="I193" s="450"/>
      <c r="J193" s="453"/>
      <c r="K193" s="2">
        <f t="shared" si="10"/>
        <v>5</v>
      </c>
      <c r="L193" s="2" t="str">
        <f t="shared" si="11"/>
        <v>Yes</v>
      </c>
    </row>
    <row r="194" spans="1:12" ht="15" customHeight="1">
      <c r="A194" s="449"/>
      <c r="B194" s="450"/>
      <c r="C194" s="450"/>
      <c r="D194" s="451"/>
      <c r="E194" s="51"/>
      <c r="F194" s="50"/>
      <c r="G194" s="452" t="s">
        <v>335</v>
      </c>
      <c r="H194" s="450"/>
      <c r="I194" s="450"/>
      <c r="J194" s="453"/>
      <c r="K194" s="2">
        <f t="shared" si="10"/>
        <v>5</v>
      </c>
      <c r="L194" s="2" t="str">
        <f t="shared" si="11"/>
        <v>Yes</v>
      </c>
    </row>
    <row r="195" spans="1:12" ht="15" customHeight="1">
      <c r="A195" s="449"/>
      <c r="B195" s="450"/>
      <c r="C195" s="450"/>
      <c r="D195" s="451"/>
      <c r="E195" s="51"/>
      <c r="F195" s="50"/>
      <c r="G195" s="452"/>
      <c r="H195" s="450"/>
      <c r="I195" s="450"/>
      <c r="J195" s="453"/>
      <c r="K195" s="2">
        <f t="shared" si="10"/>
        <v>6</v>
      </c>
      <c r="L195" s="2" t="str">
        <f t="shared" si="11"/>
        <v>Yes</v>
      </c>
    </row>
    <row r="196" spans="1:12" ht="15" customHeight="1">
      <c r="A196" s="449" t="s">
        <v>336</v>
      </c>
      <c r="B196" s="450"/>
      <c r="C196" s="450"/>
      <c r="D196" s="451"/>
      <c r="E196" s="51" t="s">
        <v>14</v>
      </c>
      <c r="F196" s="50">
        <v>0</v>
      </c>
      <c r="G196" s="452" t="s">
        <v>337</v>
      </c>
      <c r="H196" s="450"/>
      <c r="I196" s="450"/>
      <c r="J196" s="453"/>
      <c r="K196" s="2">
        <f t="shared" si="10"/>
        <v>3</v>
      </c>
      <c r="L196" s="2" t="str">
        <f t="shared" si="11"/>
        <v>Yes</v>
      </c>
    </row>
    <row r="197" spans="1:12" ht="15" customHeight="1">
      <c r="A197" s="449"/>
      <c r="B197" s="450"/>
      <c r="C197" s="450"/>
      <c r="D197" s="451"/>
      <c r="E197" s="51"/>
      <c r="F197" s="50"/>
      <c r="G197" s="452" t="s">
        <v>340</v>
      </c>
      <c r="H197" s="450"/>
      <c r="I197" s="450"/>
      <c r="J197" s="453"/>
      <c r="K197" s="2">
        <f t="shared" si="10"/>
        <v>5</v>
      </c>
      <c r="L197" s="2" t="str">
        <f t="shared" si="11"/>
        <v>Yes</v>
      </c>
    </row>
    <row r="198" spans="1:12" ht="15" customHeight="1">
      <c r="A198" s="449"/>
      <c r="B198" s="450"/>
      <c r="C198" s="450"/>
      <c r="D198" s="451"/>
      <c r="E198" s="51"/>
      <c r="F198" s="50"/>
      <c r="G198" s="452" t="s">
        <v>338</v>
      </c>
      <c r="H198" s="450"/>
      <c r="I198" s="450"/>
      <c r="J198" s="453"/>
      <c r="K198" s="2">
        <f t="shared" si="10"/>
        <v>5</v>
      </c>
      <c r="L198" s="2" t="str">
        <f t="shared" si="11"/>
        <v>Yes</v>
      </c>
    </row>
    <row r="199" spans="1:12" ht="15" customHeight="1">
      <c r="A199" s="449"/>
      <c r="B199" s="450"/>
      <c r="C199" s="450"/>
      <c r="D199" s="451"/>
      <c r="E199" s="51"/>
      <c r="F199" s="50"/>
      <c r="G199" s="452" t="s">
        <v>339</v>
      </c>
      <c r="H199" s="450"/>
      <c r="I199" s="450"/>
      <c r="J199" s="453"/>
      <c r="K199" s="2">
        <f t="shared" si="10"/>
        <v>5</v>
      </c>
      <c r="L199" s="2" t="str">
        <f t="shared" si="11"/>
        <v>Yes</v>
      </c>
    </row>
    <row r="200" spans="1:12" ht="15" customHeight="1">
      <c r="A200" s="449"/>
      <c r="B200" s="450"/>
      <c r="C200" s="450"/>
      <c r="D200" s="451"/>
      <c r="E200" s="51"/>
      <c r="F200" s="50"/>
      <c r="G200" s="452"/>
      <c r="H200" s="450"/>
      <c r="I200" s="450"/>
      <c r="J200" s="453"/>
      <c r="K200" s="2">
        <f t="shared" si="10"/>
        <v>6</v>
      </c>
      <c r="L200" s="2" t="str">
        <f t="shared" si="11"/>
        <v>Yes</v>
      </c>
    </row>
    <row r="201" spans="1:12" ht="15" customHeight="1">
      <c r="A201" s="449" t="s">
        <v>341</v>
      </c>
      <c r="B201" s="450"/>
      <c r="C201" s="450"/>
      <c r="D201" s="451"/>
      <c r="E201" s="51" t="s">
        <v>13</v>
      </c>
      <c r="F201" s="50">
        <v>0</v>
      </c>
      <c r="G201" s="452" t="s">
        <v>342</v>
      </c>
      <c r="H201" s="450"/>
      <c r="I201" s="450"/>
      <c r="J201" s="453"/>
      <c r="K201" s="2">
        <f t="shared" si="10"/>
        <v>3</v>
      </c>
      <c r="L201" s="2" t="str">
        <f t="shared" si="11"/>
        <v>Yes</v>
      </c>
    </row>
    <row r="202" spans="1:12" ht="15" customHeight="1">
      <c r="A202" s="449"/>
      <c r="B202" s="450"/>
      <c r="C202" s="450"/>
      <c r="D202" s="451"/>
      <c r="E202" s="51"/>
      <c r="F202" s="50"/>
      <c r="G202" s="452" t="s">
        <v>343</v>
      </c>
      <c r="H202" s="450"/>
      <c r="I202" s="450"/>
      <c r="J202" s="453"/>
      <c r="K202" s="2">
        <f t="shared" si="10"/>
        <v>5</v>
      </c>
      <c r="L202" s="2" t="str">
        <f t="shared" si="11"/>
        <v>Yes</v>
      </c>
    </row>
    <row r="203" spans="1:12" ht="15" customHeight="1">
      <c r="A203" s="449"/>
      <c r="B203" s="450"/>
      <c r="C203" s="450"/>
      <c r="D203" s="451"/>
      <c r="E203" s="51"/>
      <c r="F203" s="50"/>
      <c r="G203" s="452" t="s">
        <v>344</v>
      </c>
      <c r="H203" s="450"/>
      <c r="I203" s="450"/>
      <c r="J203" s="453"/>
      <c r="K203" s="2">
        <f t="shared" si="10"/>
        <v>5</v>
      </c>
      <c r="L203" s="2" t="str">
        <f t="shared" si="11"/>
        <v>Yes</v>
      </c>
    </row>
    <row r="204" spans="1:12" ht="15" customHeight="1">
      <c r="A204" s="449"/>
      <c r="B204" s="450"/>
      <c r="C204" s="450"/>
      <c r="D204" s="451"/>
      <c r="E204" s="51"/>
      <c r="F204" s="50"/>
      <c r="G204" s="452"/>
      <c r="H204" s="450"/>
      <c r="I204" s="450"/>
      <c r="J204" s="453"/>
      <c r="K204" s="2">
        <f t="shared" si="10"/>
        <v>6</v>
      </c>
      <c r="L204" s="2" t="str">
        <f t="shared" si="11"/>
        <v>Yes</v>
      </c>
    </row>
    <row r="205" spans="1:12" ht="15" customHeight="1">
      <c r="A205" s="449"/>
      <c r="B205" s="450"/>
      <c r="C205" s="450"/>
      <c r="D205" s="451"/>
      <c r="E205" s="51"/>
      <c r="F205" s="50"/>
      <c r="G205" s="452"/>
      <c r="H205" s="450"/>
      <c r="I205" s="450"/>
      <c r="J205" s="453"/>
      <c r="K205" s="2">
        <f t="shared" si="10"/>
        <v>6</v>
      </c>
      <c r="L205" s="2" t="str">
        <f t="shared" si="11"/>
        <v>Yes</v>
      </c>
    </row>
    <row r="206" spans="1:12" ht="15" customHeight="1">
      <c r="A206" s="449"/>
      <c r="B206" s="450"/>
      <c r="C206" s="450"/>
      <c r="D206" s="451"/>
      <c r="E206" s="51"/>
      <c r="F206" s="50"/>
      <c r="G206" s="452"/>
      <c r="H206" s="450"/>
      <c r="I206" s="450"/>
      <c r="J206" s="453"/>
      <c r="K206" s="2">
        <f t="shared" si="10"/>
        <v>6</v>
      </c>
      <c r="L206" s="2" t="str">
        <f t="shared" si="11"/>
        <v>Yes</v>
      </c>
    </row>
    <row r="207" spans="1:12" ht="15" customHeight="1">
      <c r="A207" s="449"/>
      <c r="B207" s="450"/>
      <c r="C207" s="450"/>
      <c r="D207" s="451"/>
      <c r="E207" s="51"/>
      <c r="F207" s="50"/>
      <c r="G207" s="452"/>
      <c r="H207" s="450"/>
      <c r="I207" s="450"/>
      <c r="J207" s="453"/>
      <c r="K207" s="2">
        <f t="shared" si="10"/>
        <v>6</v>
      </c>
      <c r="L207" s="2" t="str">
        <f t="shared" si="11"/>
        <v>Yes</v>
      </c>
    </row>
    <row r="208" spans="1:12" ht="15" customHeight="1">
      <c r="A208" s="449"/>
      <c r="B208" s="450"/>
      <c r="C208" s="450"/>
      <c r="D208" s="451"/>
      <c r="E208" s="51"/>
      <c r="F208" s="50"/>
      <c r="G208" s="452"/>
      <c r="H208" s="450"/>
      <c r="I208" s="450"/>
      <c r="J208" s="453"/>
      <c r="K208" s="2">
        <f t="shared" si="10"/>
        <v>6</v>
      </c>
      <c r="L208" s="2" t="str">
        <f t="shared" si="11"/>
        <v>Yes</v>
      </c>
    </row>
    <row r="209" spans="1:12" ht="15" customHeight="1">
      <c r="A209" s="449"/>
      <c r="B209" s="450"/>
      <c r="C209" s="450"/>
      <c r="D209" s="451"/>
      <c r="E209" s="51"/>
      <c r="F209" s="50"/>
      <c r="G209" s="452"/>
      <c r="H209" s="450"/>
      <c r="I209" s="450"/>
      <c r="J209" s="453"/>
      <c r="K209" s="2">
        <f t="shared" si="10"/>
        <v>6</v>
      </c>
      <c r="L209" s="2" t="str">
        <f t="shared" si="11"/>
        <v>Yes</v>
      </c>
    </row>
    <row r="210" spans="1:12" ht="15" customHeight="1">
      <c r="A210" s="449"/>
      <c r="B210" s="450"/>
      <c r="C210" s="450"/>
      <c r="D210" s="451"/>
      <c r="E210" s="51"/>
      <c r="F210" s="50"/>
      <c r="G210" s="452"/>
      <c r="H210" s="450"/>
      <c r="I210" s="450"/>
      <c r="J210" s="453"/>
      <c r="K210" s="2">
        <f t="shared" si="10"/>
        <v>6</v>
      </c>
      <c r="L210" s="2" t="str">
        <f t="shared" si="11"/>
        <v>Yes</v>
      </c>
    </row>
    <row r="211" spans="1:12" ht="15" customHeight="1">
      <c r="A211" s="449"/>
      <c r="B211" s="450"/>
      <c r="C211" s="450"/>
      <c r="D211" s="451"/>
      <c r="E211" s="51"/>
      <c r="F211" s="50"/>
      <c r="G211" s="452"/>
      <c r="H211" s="450"/>
      <c r="I211" s="450"/>
      <c r="J211" s="453"/>
      <c r="K211" s="2">
        <f t="shared" si="10"/>
        <v>6</v>
      </c>
      <c r="L211" s="2" t="str">
        <f t="shared" si="11"/>
        <v>Yes</v>
      </c>
    </row>
    <row r="212" spans="1:12" ht="15" customHeight="1" thickBot="1">
      <c r="A212" s="548" t="s">
        <v>47</v>
      </c>
      <c r="B212" s="549"/>
      <c r="C212" s="549"/>
      <c r="D212" s="549"/>
      <c r="E212" s="550"/>
      <c r="F212" s="551">
        <f>SUM(F187:F211)</f>
        <v>5250</v>
      </c>
      <c r="G212" s="552"/>
      <c r="H212" s="552"/>
      <c r="I212" s="552"/>
      <c r="J212" s="553"/>
      <c r="L212" s="2">
        <f>COUNTIF(L187:L211,"Yes")</f>
        <v>25</v>
      </c>
    </row>
    <row r="213" spans="1:12" ht="15" thickTop="1">
      <c r="A213" s="491"/>
      <c r="B213" s="492"/>
      <c r="C213" s="492"/>
      <c r="D213" s="492"/>
      <c r="E213" s="492"/>
      <c r="F213" s="492"/>
      <c r="G213" s="492"/>
      <c r="H213" s="492"/>
      <c r="I213" s="492"/>
      <c r="J213" s="493"/>
    </row>
    <row r="214" spans="1:12" ht="18" customHeight="1">
      <c r="A214" s="469" t="s">
        <v>129</v>
      </c>
      <c r="B214" s="470"/>
      <c r="C214" s="470"/>
      <c r="D214" s="470"/>
      <c r="E214" s="470"/>
      <c r="F214" s="470"/>
      <c r="G214" s="470"/>
      <c r="H214" s="470"/>
      <c r="I214" s="470"/>
      <c r="J214" s="471"/>
    </row>
    <row r="215" spans="1:12" ht="18" customHeight="1">
      <c r="A215" s="469" t="s">
        <v>114</v>
      </c>
      <c r="B215" s="470"/>
      <c r="C215" s="470"/>
      <c r="D215" s="470"/>
      <c r="E215" s="470"/>
      <c r="F215" s="470"/>
      <c r="G215" s="470"/>
      <c r="H215" s="470"/>
      <c r="I215" s="470"/>
      <c r="J215" s="471"/>
    </row>
    <row r="216" spans="1:12">
      <c r="A216" s="472" t="s">
        <v>11</v>
      </c>
      <c r="B216" s="473"/>
      <c r="C216" s="473"/>
      <c r="D216" s="474"/>
      <c r="E216" s="481" t="s">
        <v>115</v>
      </c>
      <c r="F216" s="484" t="s">
        <v>49</v>
      </c>
      <c r="G216" s="485" t="s">
        <v>15</v>
      </c>
      <c r="H216" s="473"/>
      <c r="I216" s="473"/>
      <c r="J216" s="486"/>
    </row>
    <row r="217" spans="1:12">
      <c r="A217" s="475"/>
      <c r="B217" s="476"/>
      <c r="C217" s="476"/>
      <c r="D217" s="477"/>
      <c r="E217" s="482"/>
      <c r="F217" s="482"/>
      <c r="G217" s="487"/>
      <c r="H217" s="476"/>
      <c r="I217" s="476"/>
      <c r="J217" s="488"/>
    </row>
    <row r="218" spans="1:12">
      <c r="A218" s="475"/>
      <c r="B218" s="476"/>
      <c r="C218" s="476"/>
      <c r="D218" s="477"/>
      <c r="E218" s="482"/>
      <c r="F218" s="482"/>
      <c r="G218" s="487"/>
      <c r="H218" s="476"/>
      <c r="I218" s="476"/>
      <c r="J218" s="488"/>
    </row>
    <row r="219" spans="1:12">
      <c r="A219" s="475"/>
      <c r="B219" s="476"/>
      <c r="C219" s="476"/>
      <c r="D219" s="477"/>
      <c r="E219" s="482"/>
      <c r="F219" s="482"/>
      <c r="G219" s="487"/>
      <c r="H219" s="476"/>
      <c r="I219" s="476"/>
      <c r="J219" s="488"/>
    </row>
    <row r="220" spans="1:12">
      <c r="A220" s="475"/>
      <c r="B220" s="476"/>
      <c r="C220" s="476"/>
      <c r="D220" s="477"/>
      <c r="E220" s="482"/>
      <c r="F220" s="482"/>
      <c r="G220" s="487"/>
      <c r="H220" s="476"/>
      <c r="I220" s="476"/>
      <c r="J220" s="488"/>
    </row>
    <row r="221" spans="1:12">
      <c r="A221" s="478"/>
      <c r="B221" s="479"/>
      <c r="C221" s="479"/>
      <c r="D221" s="480"/>
      <c r="E221" s="483"/>
      <c r="F221" s="483"/>
      <c r="G221" s="489"/>
      <c r="H221" s="479"/>
      <c r="I221" s="479"/>
      <c r="J221" s="490"/>
    </row>
    <row r="222" spans="1:12" ht="15" customHeight="1">
      <c r="A222" s="449"/>
      <c r="B222" s="450"/>
      <c r="C222" s="450"/>
      <c r="D222" s="451"/>
      <c r="E222" s="51"/>
      <c r="F222" s="50"/>
      <c r="G222" s="452"/>
      <c r="H222" s="450"/>
      <c r="I222" s="450"/>
      <c r="J222" s="453"/>
    </row>
    <row r="223" spans="1:12" ht="15" customHeight="1">
      <c r="A223" s="449"/>
      <c r="B223" s="450"/>
      <c r="C223" s="450"/>
      <c r="D223" s="451"/>
      <c r="E223" s="51"/>
      <c r="F223" s="50"/>
      <c r="G223" s="452"/>
      <c r="H223" s="450"/>
      <c r="I223" s="450"/>
      <c r="J223" s="453"/>
    </row>
    <row r="224" spans="1:12" ht="15" customHeight="1">
      <c r="A224" s="449"/>
      <c r="B224" s="450"/>
      <c r="C224" s="450"/>
      <c r="D224" s="451"/>
      <c r="E224" s="51"/>
      <c r="F224" s="50"/>
      <c r="G224" s="452"/>
      <c r="H224" s="450"/>
      <c r="I224" s="450"/>
      <c r="J224" s="453"/>
    </row>
    <row r="225" spans="1:10" ht="15" customHeight="1">
      <c r="A225" s="449"/>
      <c r="B225" s="450"/>
      <c r="C225" s="450"/>
      <c r="D225" s="451"/>
      <c r="E225" s="51"/>
      <c r="F225" s="50"/>
      <c r="G225" s="452"/>
      <c r="H225" s="450"/>
      <c r="I225" s="450"/>
      <c r="J225" s="453"/>
    </row>
    <row r="226" spans="1:10" ht="15" customHeight="1">
      <c r="A226" s="449"/>
      <c r="B226" s="450"/>
      <c r="C226" s="450"/>
      <c r="D226" s="451"/>
      <c r="E226" s="51"/>
      <c r="F226" s="50"/>
      <c r="G226" s="452"/>
      <c r="H226" s="450"/>
      <c r="I226" s="450"/>
      <c r="J226" s="453"/>
    </row>
    <row r="227" spans="1:10" ht="15" customHeight="1">
      <c r="A227" s="449"/>
      <c r="B227" s="450"/>
      <c r="C227" s="450"/>
      <c r="D227" s="451"/>
      <c r="E227" s="51"/>
      <c r="F227" s="50"/>
      <c r="G227" s="452"/>
      <c r="H227" s="450"/>
      <c r="I227" s="450"/>
      <c r="J227" s="453"/>
    </row>
    <row r="228" spans="1:10" ht="15" customHeight="1">
      <c r="A228" s="449"/>
      <c r="B228" s="450"/>
      <c r="C228" s="450"/>
      <c r="D228" s="451"/>
      <c r="E228" s="51"/>
      <c r="F228" s="50"/>
      <c r="G228" s="452"/>
      <c r="H228" s="450"/>
      <c r="I228" s="450"/>
      <c r="J228" s="453"/>
    </row>
    <row r="229" spans="1:10" ht="15" customHeight="1">
      <c r="A229" s="449"/>
      <c r="B229" s="450"/>
      <c r="C229" s="450"/>
      <c r="D229" s="451"/>
      <c r="E229" s="51"/>
      <c r="F229" s="50"/>
      <c r="G229" s="452"/>
      <c r="H229" s="450"/>
      <c r="I229" s="450"/>
      <c r="J229" s="453"/>
    </row>
    <row r="230" spans="1:10" ht="15" customHeight="1">
      <c r="A230" s="449"/>
      <c r="B230" s="450"/>
      <c r="C230" s="450"/>
      <c r="D230" s="451"/>
      <c r="E230" s="51"/>
      <c r="F230" s="50"/>
      <c r="G230" s="452"/>
      <c r="H230" s="450"/>
      <c r="I230" s="450"/>
      <c r="J230" s="453"/>
    </row>
    <row r="231" spans="1:10" ht="15" customHeight="1">
      <c r="A231" s="449"/>
      <c r="B231" s="450"/>
      <c r="C231" s="450"/>
      <c r="D231" s="451"/>
      <c r="E231" s="51"/>
      <c r="F231" s="50"/>
      <c r="G231" s="452"/>
      <c r="H231" s="450"/>
      <c r="I231" s="450"/>
      <c r="J231" s="453"/>
    </row>
    <row r="232" spans="1:10" ht="15" customHeight="1">
      <c r="A232" s="449"/>
      <c r="B232" s="450"/>
      <c r="C232" s="450"/>
      <c r="D232" s="451"/>
      <c r="E232" s="51"/>
      <c r="F232" s="50"/>
      <c r="G232" s="452"/>
      <c r="H232" s="450"/>
      <c r="I232" s="450"/>
      <c r="J232" s="453"/>
    </row>
    <row r="233" spans="1:10" ht="15" customHeight="1">
      <c r="A233" s="449"/>
      <c r="B233" s="450"/>
      <c r="C233" s="450"/>
      <c r="D233" s="451"/>
      <c r="E233" s="51"/>
      <c r="F233" s="50"/>
      <c r="G233" s="452"/>
      <c r="H233" s="450"/>
      <c r="I233" s="450"/>
      <c r="J233" s="453"/>
    </row>
    <row r="234" spans="1:10" ht="15" customHeight="1">
      <c r="A234" s="449"/>
      <c r="B234" s="450"/>
      <c r="C234" s="450"/>
      <c r="D234" s="451"/>
      <c r="E234" s="51"/>
      <c r="F234" s="50"/>
      <c r="G234" s="452"/>
      <c r="H234" s="450"/>
      <c r="I234" s="450"/>
      <c r="J234" s="453"/>
    </row>
    <row r="235" spans="1:10" ht="15" customHeight="1">
      <c r="A235" s="449"/>
      <c r="B235" s="450"/>
      <c r="C235" s="450"/>
      <c r="D235" s="451"/>
      <c r="E235" s="51"/>
      <c r="F235" s="50"/>
      <c r="G235" s="452"/>
      <c r="H235" s="450"/>
      <c r="I235" s="450"/>
      <c r="J235" s="453"/>
    </row>
    <row r="236" spans="1:10" ht="15" customHeight="1">
      <c r="A236" s="449"/>
      <c r="B236" s="450"/>
      <c r="C236" s="450"/>
      <c r="D236" s="451"/>
      <c r="E236" s="51"/>
      <c r="F236" s="50"/>
      <c r="G236" s="452"/>
      <c r="H236" s="450"/>
      <c r="I236" s="450"/>
      <c r="J236" s="453"/>
    </row>
    <row r="237" spans="1:10" ht="15" customHeight="1">
      <c r="A237" s="449"/>
      <c r="B237" s="450"/>
      <c r="C237" s="450"/>
      <c r="D237" s="451"/>
      <c r="E237" s="51"/>
      <c r="F237" s="50"/>
      <c r="G237" s="452"/>
      <c r="H237" s="450"/>
      <c r="I237" s="450"/>
      <c r="J237" s="453"/>
    </row>
    <row r="238" spans="1:10" ht="15" customHeight="1">
      <c r="A238" s="449"/>
      <c r="B238" s="450"/>
      <c r="C238" s="450"/>
      <c r="D238" s="451"/>
      <c r="E238" s="51"/>
      <c r="F238" s="50"/>
      <c r="G238" s="452"/>
      <c r="H238" s="450"/>
      <c r="I238" s="450"/>
      <c r="J238" s="453"/>
    </row>
    <row r="239" spans="1:10" ht="15" customHeight="1">
      <c r="A239" s="449"/>
      <c r="B239" s="450"/>
      <c r="C239" s="450"/>
      <c r="D239" s="451"/>
      <c r="E239" s="51"/>
      <c r="F239" s="50"/>
      <c r="G239" s="452"/>
      <c r="H239" s="450"/>
      <c r="I239" s="450"/>
      <c r="J239" s="453"/>
    </row>
    <row r="240" spans="1:10" ht="15" customHeight="1">
      <c r="A240" s="449"/>
      <c r="B240" s="450"/>
      <c r="C240" s="450"/>
      <c r="D240" s="451"/>
      <c r="E240" s="51"/>
      <c r="F240" s="50"/>
      <c r="G240" s="452"/>
      <c r="H240" s="450"/>
      <c r="I240" s="450"/>
      <c r="J240" s="453"/>
    </row>
    <row r="241" spans="1:10" ht="15" customHeight="1">
      <c r="A241" s="449"/>
      <c r="B241" s="450"/>
      <c r="C241" s="450"/>
      <c r="D241" s="451"/>
      <c r="E241" s="51"/>
      <c r="F241" s="50"/>
      <c r="G241" s="452"/>
      <c r="H241" s="450"/>
      <c r="I241" s="450"/>
      <c r="J241" s="453"/>
    </row>
    <row r="242" spans="1:10" ht="15" customHeight="1">
      <c r="A242" s="449"/>
      <c r="B242" s="450"/>
      <c r="C242" s="450"/>
      <c r="D242" s="451"/>
      <c r="E242" s="51"/>
      <c r="F242" s="50"/>
      <c r="G242" s="452"/>
      <c r="H242" s="450"/>
      <c r="I242" s="450"/>
      <c r="J242" s="453"/>
    </row>
    <row r="243" spans="1:10" ht="15" customHeight="1">
      <c r="A243" s="449"/>
      <c r="B243" s="450"/>
      <c r="C243" s="450"/>
      <c r="D243" s="451"/>
      <c r="E243" s="51"/>
      <c r="F243" s="50"/>
      <c r="G243" s="452"/>
      <c r="H243" s="450"/>
      <c r="I243" s="450"/>
      <c r="J243" s="453"/>
    </row>
    <row r="244" spans="1:10" ht="15" customHeight="1">
      <c r="A244" s="449"/>
      <c r="B244" s="450"/>
      <c r="C244" s="450"/>
      <c r="D244" s="451"/>
      <c r="E244" s="51"/>
      <c r="F244" s="50"/>
      <c r="G244" s="452"/>
      <c r="H244" s="450"/>
      <c r="I244" s="450"/>
      <c r="J244" s="453"/>
    </row>
    <row r="245" spans="1:10" ht="15" customHeight="1">
      <c r="A245" s="449"/>
      <c r="B245" s="450"/>
      <c r="C245" s="450"/>
      <c r="D245" s="451"/>
      <c r="E245" s="51"/>
      <c r="F245" s="50"/>
      <c r="G245" s="452"/>
      <c r="H245" s="450"/>
      <c r="I245" s="450"/>
      <c r="J245" s="453"/>
    </row>
    <row r="246" spans="1:10" ht="15" customHeight="1">
      <c r="A246" s="449"/>
      <c r="B246" s="450"/>
      <c r="C246" s="450"/>
      <c r="D246" s="451"/>
      <c r="E246" s="51"/>
      <c r="F246" s="50"/>
      <c r="G246" s="452"/>
      <c r="H246" s="450"/>
      <c r="I246" s="450"/>
      <c r="J246" s="453"/>
    </row>
    <row r="247" spans="1:10" ht="15" thickBot="1">
      <c r="A247" s="454" t="s">
        <v>130</v>
      </c>
      <c r="B247" s="455"/>
      <c r="C247" s="455"/>
      <c r="D247" s="455"/>
      <c r="E247" s="456"/>
      <c r="F247" s="457">
        <f>SUM(F222:F246)</f>
        <v>0</v>
      </c>
      <c r="G247" s="458"/>
      <c r="H247" s="458"/>
      <c r="I247" s="458"/>
      <c r="J247" s="459"/>
    </row>
  </sheetData>
  <sheetProtection password="BE25" sheet="1" objects="1" scenarios="1" formatRows="0" selectLockedCells="1"/>
  <mergeCells count="415">
    <mergeCell ref="G17:J17"/>
    <mergeCell ref="A31:B31"/>
    <mergeCell ref="G31:J31"/>
    <mergeCell ref="G18:J18"/>
    <mergeCell ref="G19:J19"/>
    <mergeCell ref="G20:J20"/>
    <mergeCell ref="G21:J21"/>
    <mergeCell ref="G22:J22"/>
    <mergeCell ref="G23:J23"/>
    <mergeCell ref="G24:J24"/>
    <mergeCell ref="G25:J25"/>
    <mergeCell ref="G26:J26"/>
    <mergeCell ref="A21:B21"/>
    <mergeCell ref="A22:B22"/>
    <mergeCell ref="A23:B23"/>
    <mergeCell ref="A24:B24"/>
    <mergeCell ref="A25:B25"/>
    <mergeCell ref="A26:B26"/>
    <mergeCell ref="A212:E212"/>
    <mergeCell ref="F212:J212"/>
    <mergeCell ref="A207:D207"/>
    <mergeCell ref="G207:J207"/>
    <mergeCell ref="A208:D208"/>
    <mergeCell ref="G208:J208"/>
    <mergeCell ref="A209:D209"/>
    <mergeCell ref="G209:J209"/>
    <mergeCell ref="A210:D210"/>
    <mergeCell ref="G210:J210"/>
    <mergeCell ref="A211:D211"/>
    <mergeCell ref="G211:J211"/>
    <mergeCell ref="A200:D200"/>
    <mergeCell ref="G200:J200"/>
    <mergeCell ref="A196:D196"/>
    <mergeCell ref="G196:J196"/>
    <mergeCell ref="A197:D197"/>
    <mergeCell ref="G197:J197"/>
    <mergeCell ref="G205:J205"/>
    <mergeCell ref="A206:D206"/>
    <mergeCell ref="G206:J206"/>
    <mergeCell ref="A201:D201"/>
    <mergeCell ref="G201:J201"/>
    <mergeCell ref="A202:D202"/>
    <mergeCell ref="A204:D204"/>
    <mergeCell ref="G204:J204"/>
    <mergeCell ref="A205:D205"/>
    <mergeCell ref="G202:J202"/>
    <mergeCell ref="A203:D203"/>
    <mergeCell ref="G203:J203"/>
    <mergeCell ref="G194:J194"/>
    <mergeCell ref="A187:D187"/>
    <mergeCell ref="G187:J187"/>
    <mergeCell ref="A188:D188"/>
    <mergeCell ref="G188:J188"/>
    <mergeCell ref="A198:D198"/>
    <mergeCell ref="G198:J198"/>
    <mergeCell ref="A199:D199"/>
    <mergeCell ref="G199:J199"/>
    <mergeCell ref="A179:J179"/>
    <mergeCell ref="A195:D195"/>
    <mergeCell ref="G195:J195"/>
    <mergeCell ref="A176:D176"/>
    <mergeCell ref="G176:J176"/>
    <mergeCell ref="A177:E177"/>
    <mergeCell ref="F177:J177"/>
    <mergeCell ref="A180:J180"/>
    <mergeCell ref="A181:D186"/>
    <mergeCell ref="E181:E186"/>
    <mergeCell ref="F181:F186"/>
    <mergeCell ref="G181:J186"/>
    <mergeCell ref="A178:J178"/>
    <mergeCell ref="A189:D189"/>
    <mergeCell ref="G189:J189"/>
    <mergeCell ref="A190:D190"/>
    <mergeCell ref="G190:J190"/>
    <mergeCell ref="A191:D191"/>
    <mergeCell ref="G191:J191"/>
    <mergeCell ref="A192:D192"/>
    <mergeCell ref="G192:J192"/>
    <mergeCell ref="A193:D193"/>
    <mergeCell ref="G193:J193"/>
    <mergeCell ref="A194:D194"/>
    <mergeCell ref="A175:D175"/>
    <mergeCell ref="G175:J175"/>
    <mergeCell ref="A164:D164"/>
    <mergeCell ref="G164:J164"/>
    <mergeCell ref="A165:D165"/>
    <mergeCell ref="G165:J165"/>
    <mergeCell ref="A166:D166"/>
    <mergeCell ref="G166:J166"/>
    <mergeCell ref="A167:D167"/>
    <mergeCell ref="G167:J167"/>
    <mergeCell ref="A168:D168"/>
    <mergeCell ref="G168:J168"/>
    <mergeCell ref="A169:D169"/>
    <mergeCell ref="G169:J169"/>
    <mergeCell ref="A170:D170"/>
    <mergeCell ref="G170:J170"/>
    <mergeCell ref="A171:D171"/>
    <mergeCell ref="G171:J171"/>
    <mergeCell ref="A172:D172"/>
    <mergeCell ref="G172:J172"/>
    <mergeCell ref="A173:D173"/>
    <mergeCell ref="G173:J173"/>
    <mergeCell ref="A174:D174"/>
    <mergeCell ref="G174:J174"/>
    <mergeCell ref="A163:D163"/>
    <mergeCell ref="G163:J163"/>
    <mergeCell ref="A158:D158"/>
    <mergeCell ref="G158:J158"/>
    <mergeCell ref="A159:D159"/>
    <mergeCell ref="G159:J159"/>
    <mergeCell ref="A160:D160"/>
    <mergeCell ref="G160:J160"/>
    <mergeCell ref="G153:J153"/>
    <mergeCell ref="A154:D154"/>
    <mergeCell ref="G154:J154"/>
    <mergeCell ref="A161:D161"/>
    <mergeCell ref="G161:J161"/>
    <mergeCell ref="A162:D162"/>
    <mergeCell ref="G162:J162"/>
    <mergeCell ref="A155:D155"/>
    <mergeCell ref="G155:J155"/>
    <mergeCell ref="A156:D156"/>
    <mergeCell ref="G156:J156"/>
    <mergeCell ref="A157:D157"/>
    <mergeCell ref="G157:J157"/>
    <mergeCell ref="A152:D152"/>
    <mergeCell ref="G152:J152"/>
    <mergeCell ref="A153:D153"/>
    <mergeCell ref="A141:D141"/>
    <mergeCell ref="G141:J141"/>
    <mergeCell ref="A142:E142"/>
    <mergeCell ref="F142:J142"/>
    <mergeCell ref="A145:J145"/>
    <mergeCell ref="A146:D151"/>
    <mergeCell ref="E146:E151"/>
    <mergeCell ref="F146:F151"/>
    <mergeCell ref="G146:J151"/>
    <mergeCell ref="A144:J144"/>
    <mergeCell ref="A143:J143"/>
    <mergeCell ref="A140:D140"/>
    <mergeCell ref="G140:J140"/>
    <mergeCell ref="A129:D129"/>
    <mergeCell ref="G129:J129"/>
    <mergeCell ref="A130:D130"/>
    <mergeCell ref="G130:J130"/>
    <mergeCell ref="A131:D131"/>
    <mergeCell ref="G131:J131"/>
    <mergeCell ref="A132:D132"/>
    <mergeCell ref="G132:J132"/>
    <mergeCell ref="A133:D133"/>
    <mergeCell ref="G133:J133"/>
    <mergeCell ref="A134:D134"/>
    <mergeCell ref="G134:J134"/>
    <mergeCell ref="A135:D135"/>
    <mergeCell ref="G135:J135"/>
    <mergeCell ref="A136:D136"/>
    <mergeCell ref="G136:J136"/>
    <mergeCell ref="A137:D137"/>
    <mergeCell ref="G137:J137"/>
    <mergeCell ref="A138:D138"/>
    <mergeCell ref="G138:J138"/>
    <mergeCell ref="A139:D139"/>
    <mergeCell ref="G139:J139"/>
    <mergeCell ref="A127:D127"/>
    <mergeCell ref="G127:J127"/>
    <mergeCell ref="A128:D128"/>
    <mergeCell ref="G128:J128"/>
    <mergeCell ref="A123:D123"/>
    <mergeCell ref="G123:J123"/>
    <mergeCell ref="A124:D124"/>
    <mergeCell ref="G124:J124"/>
    <mergeCell ref="A125:D125"/>
    <mergeCell ref="G125:J125"/>
    <mergeCell ref="A107:J107"/>
    <mergeCell ref="A110:J110"/>
    <mergeCell ref="A119:D119"/>
    <mergeCell ref="G119:J119"/>
    <mergeCell ref="A126:D126"/>
    <mergeCell ref="G126:J126"/>
    <mergeCell ref="A106:E106"/>
    <mergeCell ref="F106:J106"/>
    <mergeCell ref="G111:J116"/>
    <mergeCell ref="A117:D117"/>
    <mergeCell ref="G117:J117"/>
    <mergeCell ref="A118:D118"/>
    <mergeCell ref="G118:J118"/>
    <mergeCell ref="E111:E116"/>
    <mergeCell ref="F111:F116"/>
    <mergeCell ref="A111:D116"/>
    <mergeCell ref="A120:D120"/>
    <mergeCell ref="G120:J120"/>
    <mergeCell ref="A121:D121"/>
    <mergeCell ref="G121:J121"/>
    <mergeCell ref="A122:D122"/>
    <mergeCell ref="G122:J122"/>
    <mergeCell ref="A104:D104"/>
    <mergeCell ref="G104:J104"/>
    <mergeCell ref="A105:D105"/>
    <mergeCell ref="G105:J105"/>
    <mergeCell ref="A100:D100"/>
    <mergeCell ref="G100:J100"/>
    <mergeCell ref="A101:D101"/>
    <mergeCell ref="G101:J101"/>
    <mergeCell ref="A102:D102"/>
    <mergeCell ref="G102:J102"/>
    <mergeCell ref="G96:J96"/>
    <mergeCell ref="A95:D95"/>
    <mergeCell ref="A97:D97"/>
    <mergeCell ref="G97:J97"/>
    <mergeCell ref="A103:D103"/>
    <mergeCell ref="G103:J103"/>
    <mergeCell ref="A98:D98"/>
    <mergeCell ref="G98:J98"/>
    <mergeCell ref="A99:D99"/>
    <mergeCell ref="G99:J99"/>
    <mergeCell ref="A93:D93"/>
    <mergeCell ref="G93:J93"/>
    <mergeCell ref="A94:D94"/>
    <mergeCell ref="G94:J94"/>
    <mergeCell ref="G95:J95"/>
    <mergeCell ref="A96:D96"/>
    <mergeCell ref="A27:B27"/>
    <mergeCell ref="G27:J27"/>
    <mergeCell ref="A28:B28"/>
    <mergeCell ref="A35:B35"/>
    <mergeCell ref="G35:J35"/>
    <mergeCell ref="A32:B32"/>
    <mergeCell ref="A46:D46"/>
    <mergeCell ref="A47:D47"/>
    <mergeCell ref="A48:D48"/>
    <mergeCell ref="A40:D45"/>
    <mergeCell ref="G46:J46"/>
    <mergeCell ref="A49:D49"/>
    <mergeCell ref="A50:D50"/>
    <mergeCell ref="A54:D54"/>
    <mergeCell ref="A55:D55"/>
    <mergeCell ref="A62:D62"/>
    <mergeCell ref="A71:E71"/>
    <mergeCell ref="A69:D69"/>
    <mergeCell ref="A5:J6"/>
    <mergeCell ref="A7:B10"/>
    <mergeCell ref="C7:C10"/>
    <mergeCell ref="D7:D10"/>
    <mergeCell ref="E7:E10"/>
    <mergeCell ref="F7:F10"/>
    <mergeCell ref="G7:J10"/>
    <mergeCell ref="A1:J2"/>
    <mergeCell ref="A3:J4"/>
    <mergeCell ref="A11:B11"/>
    <mergeCell ref="G11:J11"/>
    <mergeCell ref="A39:J39"/>
    <mergeCell ref="F40:F45"/>
    <mergeCell ref="E40:E45"/>
    <mergeCell ref="F36:I36"/>
    <mergeCell ref="A37:J37"/>
    <mergeCell ref="A38:J38"/>
    <mergeCell ref="G40:J45"/>
    <mergeCell ref="G32:J32"/>
    <mergeCell ref="A33:B33"/>
    <mergeCell ref="G33:J33"/>
    <mergeCell ref="A34:B34"/>
    <mergeCell ref="G34:J34"/>
    <mergeCell ref="G28:J28"/>
    <mergeCell ref="A29:B29"/>
    <mergeCell ref="G29:J29"/>
    <mergeCell ref="A30:B30"/>
    <mergeCell ref="G30:J30"/>
    <mergeCell ref="G12:J12"/>
    <mergeCell ref="G13:J13"/>
    <mergeCell ref="G14:J14"/>
    <mergeCell ref="G15:J15"/>
    <mergeCell ref="G16:J16"/>
    <mergeCell ref="G55:J55"/>
    <mergeCell ref="G48:J48"/>
    <mergeCell ref="G49:J49"/>
    <mergeCell ref="G50:J50"/>
    <mergeCell ref="G57:J57"/>
    <mergeCell ref="G58:J58"/>
    <mergeCell ref="G47:J47"/>
    <mergeCell ref="E75:E80"/>
    <mergeCell ref="A74:J74"/>
    <mergeCell ref="A75:D80"/>
    <mergeCell ref="F75:F80"/>
    <mergeCell ref="G75:J80"/>
    <mergeCell ref="G56:J56"/>
    <mergeCell ref="G51:J51"/>
    <mergeCell ref="G52:J52"/>
    <mergeCell ref="G54:J54"/>
    <mergeCell ref="A60:D60"/>
    <mergeCell ref="G64:J64"/>
    <mergeCell ref="G65:J65"/>
    <mergeCell ref="G63:J63"/>
    <mergeCell ref="G61:J61"/>
    <mergeCell ref="G62:J62"/>
    <mergeCell ref="A65:D65"/>
    <mergeCell ref="G66:J66"/>
    <mergeCell ref="G87:J87"/>
    <mergeCell ref="A88:D88"/>
    <mergeCell ref="G88:J88"/>
    <mergeCell ref="A87:D87"/>
    <mergeCell ref="A89:D89"/>
    <mergeCell ref="G89:J89"/>
    <mergeCell ref="A90:D90"/>
    <mergeCell ref="G90:J90"/>
    <mergeCell ref="A67:D67"/>
    <mergeCell ref="G86:J86"/>
    <mergeCell ref="A72:J72"/>
    <mergeCell ref="A73:J73"/>
    <mergeCell ref="A85:D85"/>
    <mergeCell ref="A66:D66"/>
    <mergeCell ref="G83:J83"/>
    <mergeCell ref="A84:D84"/>
    <mergeCell ref="G84:J84"/>
    <mergeCell ref="F71:J71"/>
    <mergeCell ref="A82:D82"/>
    <mergeCell ref="G82:J82"/>
    <mergeCell ref="A81:D81"/>
    <mergeCell ref="G81:J81"/>
    <mergeCell ref="A83:D83"/>
    <mergeCell ref="G70:J70"/>
    <mergeCell ref="A70:D70"/>
    <mergeCell ref="G69:J69"/>
    <mergeCell ref="A51:D51"/>
    <mergeCell ref="A52:D52"/>
    <mergeCell ref="A53:D53"/>
    <mergeCell ref="A57:D57"/>
    <mergeCell ref="A58:D58"/>
    <mergeCell ref="A59:D59"/>
    <mergeCell ref="A56:D56"/>
    <mergeCell ref="A213:J213"/>
    <mergeCell ref="A214:J214"/>
    <mergeCell ref="G53:J53"/>
    <mergeCell ref="A61:D61"/>
    <mergeCell ref="G67:J67"/>
    <mergeCell ref="G68:J68"/>
    <mergeCell ref="A68:D68"/>
    <mergeCell ref="G59:J59"/>
    <mergeCell ref="A63:D63"/>
    <mergeCell ref="A64:D64"/>
    <mergeCell ref="G60:J60"/>
    <mergeCell ref="G91:J91"/>
    <mergeCell ref="A92:D92"/>
    <mergeCell ref="G92:J92"/>
    <mergeCell ref="A91:D91"/>
    <mergeCell ref="G85:J85"/>
    <mergeCell ref="A86:D86"/>
    <mergeCell ref="A215:J215"/>
    <mergeCell ref="A216:D221"/>
    <mergeCell ref="E216:E221"/>
    <mergeCell ref="F216:F221"/>
    <mergeCell ref="G216:J221"/>
    <mergeCell ref="A222:D222"/>
    <mergeCell ref="G222:J222"/>
    <mergeCell ref="A223:D223"/>
    <mergeCell ref="G223:J223"/>
    <mergeCell ref="A36:E36"/>
    <mergeCell ref="A108:J109"/>
    <mergeCell ref="A239:D239"/>
    <mergeCell ref="G239:J239"/>
    <mergeCell ref="A240:D240"/>
    <mergeCell ref="G240:J240"/>
    <mergeCell ref="A234:D234"/>
    <mergeCell ref="G234:J234"/>
    <mergeCell ref="A235:D235"/>
    <mergeCell ref="G235:J235"/>
    <mergeCell ref="A236:D236"/>
    <mergeCell ref="G236:J236"/>
    <mergeCell ref="A237:D237"/>
    <mergeCell ref="G237:J237"/>
    <mergeCell ref="A238:D238"/>
    <mergeCell ref="G238:J238"/>
    <mergeCell ref="A225:D225"/>
    <mergeCell ref="G225:J225"/>
    <mergeCell ref="A226:D226"/>
    <mergeCell ref="G226:J226"/>
    <mergeCell ref="A227:D227"/>
    <mergeCell ref="G227:J227"/>
    <mergeCell ref="A228:D228"/>
    <mergeCell ref="G228:J228"/>
    <mergeCell ref="A12:B12"/>
    <mergeCell ref="A13:B13"/>
    <mergeCell ref="A14:B14"/>
    <mergeCell ref="A15:B15"/>
    <mergeCell ref="A16:B16"/>
    <mergeCell ref="A17:B17"/>
    <mergeCell ref="A18:B18"/>
    <mergeCell ref="A19:B19"/>
    <mergeCell ref="A20:B20"/>
    <mergeCell ref="A245:D245"/>
    <mergeCell ref="G245:J245"/>
    <mergeCell ref="A246:D246"/>
    <mergeCell ref="G246:J246"/>
    <mergeCell ref="A247:E247"/>
    <mergeCell ref="F247:J247"/>
    <mergeCell ref="A241:D241"/>
    <mergeCell ref="G241:J241"/>
    <mergeCell ref="A242:D242"/>
    <mergeCell ref="G242:J242"/>
    <mergeCell ref="A243:D243"/>
    <mergeCell ref="G243:J243"/>
    <mergeCell ref="A231:D231"/>
    <mergeCell ref="G231:J231"/>
    <mergeCell ref="A232:D232"/>
    <mergeCell ref="G232:J232"/>
    <mergeCell ref="A233:D233"/>
    <mergeCell ref="G233:J233"/>
    <mergeCell ref="A224:D224"/>
    <mergeCell ref="G224:J224"/>
    <mergeCell ref="A244:D244"/>
    <mergeCell ref="G244:J244"/>
    <mergeCell ref="A229:D229"/>
    <mergeCell ref="G229:J229"/>
    <mergeCell ref="A230:D230"/>
    <mergeCell ref="G230:J230"/>
  </mergeCells>
  <dataValidations xWindow="1052" yWindow="459"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type="list" allowBlank="1" showInputMessage="1" showErrorMessage="1" sqref="E222:E246">
      <formula1>indirect</formula1>
    </dataValidation>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pageSetUpPr fitToPage="1"/>
  </sheetPr>
  <dimension ref="A1:J56"/>
  <sheetViews>
    <sheetView tabSelected="1" topLeftCell="A23" workbookViewId="0">
      <selection activeCell="I39" sqref="I39:I44"/>
    </sheetView>
  </sheetViews>
  <sheetFormatPr baseColWidth="10" defaultColWidth="8.83203125" defaultRowHeight="14" x14ac:dyDescent="0"/>
  <cols>
    <col min="1" max="10" width="15.6640625" style="2" customWidth="1"/>
    <col min="11" max="16384" width="8.83203125" style="2"/>
  </cols>
  <sheetData>
    <row r="1" spans="1:10" ht="13.5" customHeight="1">
      <c r="A1" s="606" t="s">
        <v>147</v>
      </c>
      <c r="B1" s="607"/>
      <c r="C1" s="607"/>
      <c r="D1" s="591" t="s">
        <v>18</v>
      </c>
      <c r="E1" s="592"/>
      <c r="F1" s="592"/>
      <c r="G1" s="592"/>
      <c r="H1" s="592"/>
      <c r="I1" s="593"/>
      <c r="J1" s="600" t="s">
        <v>144</v>
      </c>
    </row>
    <row r="2" spans="1:10" ht="12.75" customHeight="1">
      <c r="A2" s="608"/>
      <c r="B2" s="609"/>
      <c r="C2" s="609"/>
      <c r="D2" s="594"/>
      <c r="E2" s="595"/>
      <c r="F2" s="595"/>
      <c r="G2" s="595"/>
      <c r="H2" s="595"/>
      <c r="I2" s="596"/>
      <c r="J2" s="526"/>
    </row>
    <row r="3" spans="1:10" ht="12.75" customHeight="1">
      <c r="A3" s="608"/>
      <c r="B3" s="609"/>
      <c r="C3" s="609"/>
      <c r="D3" s="594"/>
      <c r="E3" s="595"/>
      <c r="F3" s="595"/>
      <c r="G3" s="595"/>
      <c r="H3" s="595"/>
      <c r="I3" s="596"/>
      <c r="J3" s="526"/>
    </row>
    <row r="4" spans="1:10" ht="13.5" customHeight="1" thickBot="1">
      <c r="A4" s="608"/>
      <c r="B4" s="609"/>
      <c r="C4" s="609"/>
      <c r="D4" s="597"/>
      <c r="E4" s="598"/>
      <c r="F4" s="598"/>
      <c r="G4" s="598"/>
      <c r="H4" s="598"/>
      <c r="I4" s="599"/>
      <c r="J4" s="526"/>
    </row>
    <row r="5" spans="1:10" ht="12.75" customHeight="1">
      <c r="A5" s="608"/>
      <c r="B5" s="609"/>
      <c r="C5" s="609"/>
      <c r="D5" s="577" t="s">
        <v>19</v>
      </c>
      <c r="E5" s="577" t="s">
        <v>20</v>
      </c>
      <c r="F5" s="577" t="s">
        <v>52</v>
      </c>
      <c r="G5" s="577" t="s">
        <v>53</v>
      </c>
      <c r="H5" s="577" t="s">
        <v>23</v>
      </c>
      <c r="I5" s="577" t="s">
        <v>50</v>
      </c>
      <c r="J5" s="526"/>
    </row>
    <row r="6" spans="1:10" ht="12.75" customHeight="1">
      <c r="A6" s="608"/>
      <c r="B6" s="609"/>
      <c r="C6" s="609"/>
      <c r="D6" s="578"/>
      <c r="E6" s="578"/>
      <c r="F6" s="578"/>
      <c r="G6" s="578"/>
      <c r="H6" s="578"/>
      <c r="I6" s="578"/>
      <c r="J6" s="526"/>
    </row>
    <row r="7" spans="1:10" ht="12.75" customHeight="1">
      <c r="A7" s="608"/>
      <c r="B7" s="609"/>
      <c r="C7" s="609"/>
      <c r="D7" s="578"/>
      <c r="E7" s="578"/>
      <c r="F7" s="578"/>
      <c r="G7" s="578"/>
      <c r="H7" s="578"/>
      <c r="I7" s="578"/>
      <c r="J7" s="526"/>
    </row>
    <row r="8" spans="1:10" ht="13.5" customHeight="1" thickBot="1">
      <c r="A8" s="610"/>
      <c r="B8" s="609"/>
      <c r="C8" s="609"/>
      <c r="D8" s="578"/>
      <c r="E8" s="578"/>
      <c r="F8" s="578"/>
      <c r="G8" s="578"/>
      <c r="H8" s="578"/>
      <c r="I8" s="578"/>
      <c r="J8" s="601"/>
    </row>
    <row r="9" spans="1:10" ht="12.75" customHeight="1">
      <c r="A9" s="575" t="s">
        <v>25</v>
      </c>
      <c r="B9" s="611" t="s">
        <v>12</v>
      </c>
      <c r="C9" s="612"/>
      <c r="D9" s="572">
        <f>SUM('Year 1 Budget Narrative'!F15:F19)</f>
        <v>101880</v>
      </c>
      <c r="E9" s="572">
        <f>SUM('Year 1 Budget Narrative'!F48:F50)</f>
        <v>16950</v>
      </c>
      <c r="F9" s="572">
        <v>0</v>
      </c>
      <c r="G9" s="572">
        <f>'Year 1 Budget Narrative'!F120</f>
        <v>83850</v>
      </c>
      <c r="H9" s="572">
        <v>0</v>
      </c>
      <c r="I9" s="572">
        <f>'Year 1 Budget Narrative'!F84</f>
        <v>5989.76</v>
      </c>
      <c r="J9" s="579">
        <f>SUM(D9:I9)</f>
        <v>208669.76</v>
      </c>
    </row>
    <row r="10" spans="1:10" ht="12.75" customHeight="1">
      <c r="A10" s="576"/>
      <c r="B10" s="613"/>
      <c r="C10" s="614"/>
      <c r="D10" s="573"/>
      <c r="E10" s="573"/>
      <c r="F10" s="573"/>
      <c r="G10" s="573"/>
      <c r="H10" s="573"/>
      <c r="I10" s="573"/>
      <c r="J10" s="580"/>
    </row>
    <row r="11" spans="1:10" ht="12.75" customHeight="1">
      <c r="A11" s="576"/>
      <c r="B11" s="613"/>
      <c r="C11" s="614"/>
      <c r="D11" s="573"/>
      <c r="E11" s="573"/>
      <c r="F11" s="573"/>
      <c r="G11" s="573"/>
      <c r="H11" s="573"/>
      <c r="I11" s="573"/>
      <c r="J11" s="580"/>
    </row>
    <row r="12" spans="1:10" ht="12.75" customHeight="1">
      <c r="A12" s="576"/>
      <c r="B12" s="613"/>
      <c r="C12" s="614"/>
      <c r="D12" s="573"/>
      <c r="E12" s="573"/>
      <c r="F12" s="573"/>
      <c r="G12" s="573"/>
      <c r="H12" s="573"/>
      <c r="I12" s="573"/>
      <c r="J12" s="580"/>
    </row>
    <row r="13" spans="1:10" ht="12.75" customHeight="1">
      <c r="A13" s="576"/>
      <c r="B13" s="613"/>
      <c r="C13" s="614"/>
      <c r="D13" s="573"/>
      <c r="E13" s="573"/>
      <c r="F13" s="573"/>
      <c r="G13" s="573"/>
      <c r="H13" s="573"/>
      <c r="I13" s="573"/>
      <c r="J13" s="580"/>
    </row>
    <row r="14" spans="1:10" ht="12.75" customHeight="1" thickBot="1">
      <c r="A14" s="576"/>
      <c r="B14" s="613"/>
      <c r="C14" s="614"/>
      <c r="D14" s="574"/>
      <c r="E14" s="574"/>
      <c r="F14" s="574"/>
      <c r="G14" s="574"/>
      <c r="H14" s="574"/>
      <c r="I14" s="574"/>
      <c r="J14" s="581"/>
    </row>
    <row r="15" spans="1:10" ht="12.75" customHeight="1">
      <c r="A15" s="576"/>
      <c r="B15" s="611" t="s">
        <v>13</v>
      </c>
      <c r="C15" s="612"/>
      <c r="D15" s="572">
        <f>'Year 1 Budget Narrative'!F13+'Year 1 Budget Narrative'!F21</f>
        <v>53280</v>
      </c>
      <c r="E15" s="572">
        <f>'Year 1 Budget Narrative'!F46</f>
        <v>3000</v>
      </c>
      <c r="F15" s="572"/>
      <c r="G15" s="572">
        <f>'Year 1 Budget Narrative'!F117</f>
        <v>33000</v>
      </c>
      <c r="H15" s="572">
        <v>0</v>
      </c>
      <c r="I15" s="572">
        <f>'Year 1 Budget Narrative'!F87+'Year 1 Budget Narrative'!F90</f>
        <v>19118</v>
      </c>
      <c r="J15" s="579">
        <f>SUM(D15:I15)</f>
        <v>108398</v>
      </c>
    </row>
    <row r="16" spans="1:10" ht="12.75" customHeight="1">
      <c r="A16" s="576"/>
      <c r="B16" s="613"/>
      <c r="C16" s="614"/>
      <c r="D16" s="573"/>
      <c r="E16" s="573"/>
      <c r="F16" s="573"/>
      <c r="G16" s="573"/>
      <c r="H16" s="573"/>
      <c r="I16" s="573"/>
      <c r="J16" s="580"/>
    </row>
    <row r="17" spans="1:10" ht="12.75" customHeight="1">
      <c r="A17" s="576"/>
      <c r="B17" s="613"/>
      <c r="C17" s="614"/>
      <c r="D17" s="573"/>
      <c r="E17" s="573"/>
      <c r="F17" s="573"/>
      <c r="G17" s="573"/>
      <c r="H17" s="573"/>
      <c r="I17" s="573"/>
      <c r="J17" s="580"/>
    </row>
    <row r="18" spans="1:10" ht="12.75" customHeight="1">
      <c r="A18" s="576"/>
      <c r="B18" s="613"/>
      <c r="C18" s="614"/>
      <c r="D18" s="573"/>
      <c r="E18" s="573"/>
      <c r="F18" s="573"/>
      <c r="G18" s="573"/>
      <c r="H18" s="573"/>
      <c r="I18" s="573"/>
      <c r="J18" s="580"/>
    </row>
    <row r="19" spans="1:10" ht="12.75" customHeight="1">
      <c r="A19" s="576"/>
      <c r="B19" s="613"/>
      <c r="C19" s="614"/>
      <c r="D19" s="573"/>
      <c r="E19" s="573"/>
      <c r="F19" s="573"/>
      <c r="G19" s="573"/>
      <c r="H19" s="573"/>
      <c r="I19" s="573"/>
      <c r="J19" s="580"/>
    </row>
    <row r="20" spans="1:10" ht="12.75" customHeight="1" thickBot="1">
      <c r="A20" s="576"/>
      <c r="B20" s="613"/>
      <c r="C20" s="614"/>
      <c r="D20" s="574"/>
      <c r="E20" s="574"/>
      <c r="F20" s="574"/>
      <c r="G20" s="574"/>
      <c r="H20" s="574"/>
      <c r="I20" s="574"/>
      <c r="J20" s="581"/>
    </row>
    <row r="21" spans="1:10" ht="12.75" customHeight="1">
      <c r="A21" s="576"/>
      <c r="B21" s="611" t="s">
        <v>42</v>
      </c>
      <c r="C21" s="612"/>
      <c r="D21" s="572">
        <f>'Year 1 Budget Narrative'!F11</f>
        <v>9393</v>
      </c>
      <c r="E21" s="572">
        <v>0</v>
      </c>
      <c r="F21" s="572">
        <v>0</v>
      </c>
      <c r="G21" s="572">
        <v>0</v>
      </c>
      <c r="H21" s="572">
        <v>0</v>
      </c>
      <c r="I21" s="572">
        <v>0</v>
      </c>
      <c r="J21" s="579">
        <f>SUM(D21:I21)</f>
        <v>9393</v>
      </c>
    </row>
    <row r="22" spans="1:10" ht="12.75" customHeight="1">
      <c r="A22" s="576"/>
      <c r="B22" s="613"/>
      <c r="C22" s="614"/>
      <c r="D22" s="573"/>
      <c r="E22" s="573"/>
      <c r="F22" s="573"/>
      <c r="G22" s="573"/>
      <c r="H22" s="573"/>
      <c r="I22" s="573"/>
      <c r="J22" s="580"/>
    </row>
    <row r="23" spans="1:10" ht="12.75" customHeight="1">
      <c r="A23" s="576"/>
      <c r="B23" s="613"/>
      <c r="C23" s="614"/>
      <c r="D23" s="573"/>
      <c r="E23" s="573"/>
      <c r="F23" s="573"/>
      <c r="G23" s="573"/>
      <c r="H23" s="573"/>
      <c r="I23" s="573"/>
      <c r="J23" s="580"/>
    </row>
    <row r="24" spans="1:10" ht="12.75" customHeight="1">
      <c r="A24" s="576"/>
      <c r="B24" s="613"/>
      <c r="C24" s="614"/>
      <c r="D24" s="573"/>
      <c r="E24" s="573"/>
      <c r="F24" s="573"/>
      <c r="G24" s="573"/>
      <c r="H24" s="573"/>
      <c r="I24" s="573"/>
      <c r="J24" s="580"/>
    </row>
    <row r="25" spans="1:10" ht="12.75" customHeight="1">
      <c r="A25" s="576"/>
      <c r="B25" s="613"/>
      <c r="C25" s="614"/>
      <c r="D25" s="573"/>
      <c r="E25" s="573"/>
      <c r="F25" s="573"/>
      <c r="G25" s="573"/>
      <c r="H25" s="573"/>
      <c r="I25" s="573"/>
      <c r="J25" s="580"/>
    </row>
    <row r="26" spans="1:10" ht="12.75" customHeight="1" thickBot="1">
      <c r="A26" s="576"/>
      <c r="B26" s="613"/>
      <c r="C26" s="614"/>
      <c r="D26" s="574"/>
      <c r="E26" s="574"/>
      <c r="F26" s="574"/>
      <c r="G26" s="574"/>
      <c r="H26" s="574"/>
      <c r="I26" s="574"/>
      <c r="J26" s="581"/>
    </row>
    <row r="27" spans="1:10" ht="12.75" customHeight="1">
      <c r="A27" s="576"/>
      <c r="B27" s="611" t="s">
        <v>39</v>
      </c>
      <c r="C27" s="612"/>
      <c r="D27" s="572">
        <v>0</v>
      </c>
      <c r="E27" s="572">
        <v>0</v>
      </c>
      <c r="F27" s="572">
        <v>0</v>
      </c>
      <c r="G27" s="572">
        <v>0</v>
      </c>
      <c r="H27" s="572">
        <v>0</v>
      </c>
      <c r="I27" s="572">
        <v>0</v>
      </c>
      <c r="J27" s="579">
        <f>SUM(D27:I27)</f>
        <v>0</v>
      </c>
    </row>
    <row r="28" spans="1:10" ht="12.75" customHeight="1">
      <c r="A28" s="576"/>
      <c r="B28" s="613"/>
      <c r="C28" s="614"/>
      <c r="D28" s="573"/>
      <c r="E28" s="573"/>
      <c r="F28" s="573"/>
      <c r="G28" s="573"/>
      <c r="H28" s="573"/>
      <c r="I28" s="573"/>
      <c r="J28" s="580"/>
    </row>
    <row r="29" spans="1:10" ht="12.75" customHeight="1">
      <c r="A29" s="576"/>
      <c r="B29" s="613"/>
      <c r="C29" s="614"/>
      <c r="D29" s="573"/>
      <c r="E29" s="573"/>
      <c r="F29" s="573"/>
      <c r="G29" s="573"/>
      <c r="H29" s="573"/>
      <c r="I29" s="573"/>
      <c r="J29" s="580"/>
    </row>
    <row r="30" spans="1:10" ht="12.75" customHeight="1">
      <c r="A30" s="576"/>
      <c r="B30" s="613"/>
      <c r="C30" s="614"/>
      <c r="D30" s="573"/>
      <c r="E30" s="573"/>
      <c r="F30" s="573"/>
      <c r="G30" s="573"/>
      <c r="H30" s="573"/>
      <c r="I30" s="573"/>
      <c r="J30" s="580"/>
    </row>
    <row r="31" spans="1:10" ht="12.75" customHeight="1">
      <c r="A31" s="576"/>
      <c r="B31" s="613"/>
      <c r="C31" s="614"/>
      <c r="D31" s="573"/>
      <c r="E31" s="573"/>
      <c r="F31" s="573"/>
      <c r="G31" s="573"/>
      <c r="H31" s="573"/>
      <c r="I31" s="573"/>
      <c r="J31" s="580"/>
    </row>
    <row r="32" spans="1:10" ht="13.5" customHeight="1" thickBot="1">
      <c r="A32" s="576"/>
      <c r="B32" s="613"/>
      <c r="C32" s="614"/>
      <c r="D32" s="574"/>
      <c r="E32" s="574"/>
      <c r="F32" s="574"/>
      <c r="G32" s="574"/>
      <c r="H32" s="574"/>
      <c r="I32" s="574"/>
      <c r="J32" s="581"/>
    </row>
    <row r="33" spans="1:10" ht="12.75" customHeight="1">
      <c r="A33" s="576"/>
      <c r="B33" s="611" t="s">
        <v>43</v>
      </c>
      <c r="C33" s="612"/>
      <c r="D33" s="572">
        <v>0</v>
      </c>
      <c r="E33" s="572">
        <v>0</v>
      </c>
      <c r="F33" s="572">
        <v>0</v>
      </c>
      <c r="G33" s="572">
        <f>'Year 1 Budget Narrative'!F81</f>
        <v>5850</v>
      </c>
      <c r="H33" s="572">
        <v>0</v>
      </c>
      <c r="I33" s="572">
        <v>0</v>
      </c>
      <c r="J33" s="579">
        <f>SUM(D33:I33)</f>
        <v>5850</v>
      </c>
    </row>
    <row r="34" spans="1:10" ht="12.75" customHeight="1">
      <c r="A34" s="576"/>
      <c r="B34" s="613"/>
      <c r="C34" s="614"/>
      <c r="D34" s="573"/>
      <c r="E34" s="573"/>
      <c r="F34" s="573"/>
      <c r="G34" s="573"/>
      <c r="H34" s="573"/>
      <c r="I34" s="573"/>
      <c r="J34" s="580"/>
    </row>
    <row r="35" spans="1:10" ht="12.75" customHeight="1">
      <c r="A35" s="576"/>
      <c r="B35" s="613"/>
      <c r="C35" s="614"/>
      <c r="D35" s="573"/>
      <c r="E35" s="573"/>
      <c r="F35" s="573"/>
      <c r="G35" s="573"/>
      <c r="H35" s="573"/>
      <c r="I35" s="573"/>
      <c r="J35" s="580"/>
    </row>
    <row r="36" spans="1:10" ht="12.75" customHeight="1">
      <c r="A36" s="576"/>
      <c r="B36" s="613"/>
      <c r="C36" s="614"/>
      <c r="D36" s="573"/>
      <c r="E36" s="573"/>
      <c r="F36" s="573"/>
      <c r="G36" s="573"/>
      <c r="H36" s="573"/>
      <c r="I36" s="573"/>
      <c r="J36" s="580"/>
    </row>
    <row r="37" spans="1:10" ht="12.75" customHeight="1">
      <c r="A37" s="576"/>
      <c r="B37" s="613"/>
      <c r="C37" s="614"/>
      <c r="D37" s="573"/>
      <c r="E37" s="573"/>
      <c r="F37" s="573"/>
      <c r="G37" s="573"/>
      <c r="H37" s="573"/>
      <c r="I37" s="573"/>
      <c r="J37" s="580"/>
    </row>
    <row r="38" spans="1:10" ht="13.5" customHeight="1" thickBot="1">
      <c r="A38" s="576"/>
      <c r="B38" s="613"/>
      <c r="C38" s="614"/>
      <c r="D38" s="574"/>
      <c r="E38" s="574"/>
      <c r="F38" s="574"/>
      <c r="G38" s="574"/>
      <c r="H38" s="574"/>
      <c r="I38" s="574"/>
      <c r="J38" s="581"/>
    </row>
    <row r="39" spans="1:10" ht="12.75" customHeight="1">
      <c r="A39" s="576"/>
      <c r="B39" s="611" t="s">
        <v>14</v>
      </c>
      <c r="C39" s="612"/>
      <c r="D39" s="572">
        <v>0</v>
      </c>
      <c r="E39" s="572">
        <v>0</v>
      </c>
      <c r="F39" s="572">
        <f>'Year 1 Budget Narrative'!F192</f>
        <v>3000</v>
      </c>
      <c r="G39" s="572">
        <v>0</v>
      </c>
      <c r="H39" s="572">
        <v>0</v>
      </c>
      <c r="I39" s="572">
        <f>'Year 1 Budget Narrative'!F187</f>
        <v>2250</v>
      </c>
      <c r="J39" s="579">
        <f>SUM(D39:I39)</f>
        <v>5250</v>
      </c>
    </row>
    <row r="40" spans="1:10" ht="12.75" customHeight="1">
      <c r="A40" s="576"/>
      <c r="B40" s="613"/>
      <c r="C40" s="614"/>
      <c r="D40" s="573"/>
      <c r="E40" s="573"/>
      <c r="F40" s="573"/>
      <c r="G40" s="573"/>
      <c r="H40" s="573"/>
      <c r="I40" s="573"/>
      <c r="J40" s="580"/>
    </row>
    <row r="41" spans="1:10" ht="12.75" customHeight="1">
      <c r="A41" s="576"/>
      <c r="B41" s="613"/>
      <c r="C41" s="614"/>
      <c r="D41" s="573"/>
      <c r="E41" s="573"/>
      <c r="F41" s="573"/>
      <c r="G41" s="573"/>
      <c r="H41" s="573"/>
      <c r="I41" s="573"/>
      <c r="J41" s="580"/>
    </row>
    <row r="42" spans="1:10" ht="12.75" customHeight="1">
      <c r="A42" s="576"/>
      <c r="B42" s="613"/>
      <c r="C42" s="614"/>
      <c r="D42" s="573"/>
      <c r="E42" s="573"/>
      <c r="F42" s="573"/>
      <c r="G42" s="573"/>
      <c r="H42" s="573"/>
      <c r="I42" s="573"/>
      <c r="J42" s="580"/>
    </row>
    <row r="43" spans="1:10" ht="12.75" customHeight="1">
      <c r="A43" s="576"/>
      <c r="B43" s="613"/>
      <c r="C43" s="614"/>
      <c r="D43" s="573"/>
      <c r="E43" s="573"/>
      <c r="F43" s="573"/>
      <c r="G43" s="573"/>
      <c r="H43" s="573"/>
      <c r="I43" s="573"/>
      <c r="J43" s="580"/>
    </row>
    <row r="44" spans="1:10" ht="12.75" customHeight="1" thickBot="1">
      <c r="A44" s="576"/>
      <c r="B44" s="613"/>
      <c r="C44" s="614"/>
      <c r="D44" s="574"/>
      <c r="E44" s="574"/>
      <c r="F44" s="574"/>
      <c r="G44" s="574"/>
      <c r="H44" s="574"/>
      <c r="I44" s="574"/>
      <c r="J44" s="581"/>
    </row>
    <row r="45" spans="1:10" ht="12.75" customHeight="1">
      <c r="A45" s="554" t="s">
        <v>112</v>
      </c>
      <c r="B45" s="555"/>
      <c r="C45" s="556"/>
      <c r="D45" s="563"/>
      <c r="E45" s="564"/>
      <c r="F45" s="564"/>
      <c r="G45" s="564"/>
      <c r="H45" s="564"/>
      <c r="I45" s="565"/>
      <c r="J45" s="582">
        <v>0</v>
      </c>
    </row>
    <row r="46" spans="1:10" ht="12.75" customHeight="1">
      <c r="A46" s="557"/>
      <c r="B46" s="558"/>
      <c r="C46" s="559"/>
      <c r="D46" s="566"/>
      <c r="E46" s="567"/>
      <c r="F46" s="567"/>
      <c r="G46" s="567"/>
      <c r="H46" s="567"/>
      <c r="I46" s="568"/>
      <c r="J46" s="583"/>
    </row>
    <row r="47" spans="1:10" ht="12.75" customHeight="1">
      <c r="A47" s="557"/>
      <c r="B47" s="558"/>
      <c r="C47" s="559"/>
      <c r="D47" s="566"/>
      <c r="E47" s="567"/>
      <c r="F47" s="567"/>
      <c r="G47" s="567"/>
      <c r="H47" s="567"/>
      <c r="I47" s="568"/>
      <c r="J47" s="583"/>
    </row>
    <row r="48" spans="1:10" ht="12.75" customHeight="1">
      <c r="A48" s="557"/>
      <c r="B48" s="558"/>
      <c r="C48" s="559"/>
      <c r="D48" s="566"/>
      <c r="E48" s="567"/>
      <c r="F48" s="567"/>
      <c r="G48" s="567"/>
      <c r="H48" s="567"/>
      <c r="I48" s="568"/>
      <c r="J48" s="583"/>
    </row>
    <row r="49" spans="1:10" ht="12.75" customHeight="1">
      <c r="A49" s="557"/>
      <c r="B49" s="558"/>
      <c r="C49" s="559"/>
      <c r="D49" s="566"/>
      <c r="E49" s="567"/>
      <c r="F49" s="567"/>
      <c r="G49" s="567"/>
      <c r="H49" s="567"/>
      <c r="I49" s="568"/>
      <c r="J49" s="583"/>
    </row>
    <row r="50" spans="1:10" ht="13.5" customHeight="1" thickBot="1">
      <c r="A50" s="560"/>
      <c r="B50" s="561"/>
      <c r="C50" s="562"/>
      <c r="D50" s="569"/>
      <c r="E50" s="570"/>
      <c r="F50" s="570"/>
      <c r="G50" s="570"/>
      <c r="H50" s="570"/>
      <c r="I50" s="571"/>
      <c r="J50" s="584"/>
    </row>
    <row r="51" spans="1:10" ht="12.75" customHeight="1">
      <c r="A51" s="602" t="s">
        <v>173</v>
      </c>
      <c r="B51" s="603"/>
      <c r="C51" s="600"/>
      <c r="D51" s="585">
        <f t="shared" ref="D51:I51" si="0">SUM(D9:D44)</f>
        <v>164553</v>
      </c>
      <c r="E51" s="585">
        <f t="shared" si="0"/>
        <v>19950</v>
      </c>
      <c r="F51" s="585">
        <f t="shared" si="0"/>
        <v>3000</v>
      </c>
      <c r="G51" s="585">
        <f t="shared" si="0"/>
        <v>122700</v>
      </c>
      <c r="H51" s="585">
        <f t="shared" si="0"/>
        <v>0</v>
      </c>
      <c r="I51" s="585">
        <f t="shared" si="0"/>
        <v>27357.760000000002</v>
      </c>
      <c r="J51" s="588">
        <f>SUM(D51:I51)</f>
        <v>337560.76</v>
      </c>
    </row>
    <row r="52" spans="1:10" ht="12.75" customHeight="1">
      <c r="A52" s="510"/>
      <c r="B52" s="525"/>
      <c r="C52" s="526"/>
      <c r="D52" s="586"/>
      <c r="E52" s="586"/>
      <c r="F52" s="586"/>
      <c r="G52" s="586"/>
      <c r="H52" s="586"/>
      <c r="I52" s="586"/>
      <c r="J52" s="589"/>
    </row>
    <row r="53" spans="1:10" ht="12.75" customHeight="1">
      <c r="A53" s="510"/>
      <c r="B53" s="525"/>
      <c r="C53" s="526"/>
      <c r="D53" s="586"/>
      <c r="E53" s="586"/>
      <c r="F53" s="586"/>
      <c r="G53" s="586"/>
      <c r="H53" s="586"/>
      <c r="I53" s="586"/>
      <c r="J53" s="589"/>
    </row>
    <row r="54" spans="1:10" ht="12.75" customHeight="1">
      <c r="A54" s="510"/>
      <c r="B54" s="525"/>
      <c r="C54" s="526"/>
      <c r="D54" s="586"/>
      <c r="E54" s="586"/>
      <c r="F54" s="586"/>
      <c r="G54" s="586"/>
      <c r="H54" s="586"/>
      <c r="I54" s="586"/>
      <c r="J54" s="589"/>
    </row>
    <row r="55" spans="1:10" ht="12.75" customHeight="1">
      <c r="A55" s="510"/>
      <c r="B55" s="525"/>
      <c r="C55" s="526"/>
      <c r="D55" s="586"/>
      <c r="E55" s="586"/>
      <c r="F55" s="586"/>
      <c r="G55" s="586"/>
      <c r="H55" s="586"/>
      <c r="I55" s="586"/>
      <c r="J55" s="589"/>
    </row>
    <row r="56" spans="1:10" ht="13.5" customHeight="1" thickBot="1">
      <c r="A56" s="604"/>
      <c r="B56" s="605"/>
      <c r="C56" s="601"/>
      <c r="D56" s="587"/>
      <c r="E56" s="587"/>
      <c r="F56" s="587"/>
      <c r="G56" s="587"/>
      <c r="H56" s="587"/>
      <c r="I56" s="587"/>
      <c r="J56" s="590"/>
    </row>
  </sheetData>
  <sheetProtection password="BE25" sheet="1" objects="1" scenarios="1" selectLockedCells="1"/>
  <mergeCells count="69">
    <mergeCell ref="D1:I4"/>
    <mergeCell ref="J1:J8"/>
    <mergeCell ref="A51:C56"/>
    <mergeCell ref="A1:C8"/>
    <mergeCell ref="D21:D26"/>
    <mergeCell ref="I27:I32"/>
    <mergeCell ref="B21:C26"/>
    <mergeCell ref="B27:C32"/>
    <mergeCell ref="D15:D20"/>
    <mergeCell ref="E15:E20"/>
    <mergeCell ref="B9:C14"/>
    <mergeCell ref="B15:C20"/>
    <mergeCell ref="B33:C38"/>
    <mergeCell ref="B39:C44"/>
    <mergeCell ref="D27:D32"/>
    <mergeCell ref="D33:D38"/>
    <mergeCell ref="F39:F44"/>
    <mergeCell ref="F33:F38"/>
    <mergeCell ref="J33:J38"/>
    <mergeCell ref="J45:J50"/>
    <mergeCell ref="D51:D56"/>
    <mergeCell ref="J51:J56"/>
    <mergeCell ref="E51:E56"/>
    <mergeCell ref="F51:F56"/>
    <mergeCell ref="G51:G56"/>
    <mergeCell ref="H51:H56"/>
    <mergeCell ref="I51:I56"/>
    <mergeCell ref="J39:J44"/>
    <mergeCell ref="I33:I38"/>
    <mergeCell ref="E33:E38"/>
    <mergeCell ref="E27:E32"/>
    <mergeCell ref="G15:G20"/>
    <mergeCell ref="H15:H20"/>
    <mergeCell ref="G9:G14"/>
    <mergeCell ref="F15:F20"/>
    <mergeCell ref="F27:F32"/>
    <mergeCell ref="E9:E14"/>
    <mergeCell ref="G21:G26"/>
    <mergeCell ref="H21:H26"/>
    <mergeCell ref="G27:G32"/>
    <mergeCell ref="I5:I8"/>
    <mergeCell ref="J9:J14"/>
    <mergeCell ref="J15:J20"/>
    <mergeCell ref="J21:J26"/>
    <mergeCell ref="J27:J32"/>
    <mergeCell ref="I21:I26"/>
    <mergeCell ref="I9:I14"/>
    <mergeCell ref="I15:I20"/>
    <mergeCell ref="D5:D8"/>
    <mergeCell ref="E5:E8"/>
    <mergeCell ref="F5:F8"/>
    <mergeCell ref="G5:G8"/>
    <mergeCell ref="H5:H8"/>
    <mergeCell ref="A45:C50"/>
    <mergeCell ref="D45:I50"/>
    <mergeCell ref="I39:I44"/>
    <mergeCell ref="G39:G44"/>
    <mergeCell ref="H39:H44"/>
    <mergeCell ref="A9:A44"/>
    <mergeCell ref="D39:D44"/>
    <mergeCell ref="E39:E44"/>
    <mergeCell ref="H9:H14"/>
    <mergeCell ref="F21:F26"/>
    <mergeCell ref="D9:D14"/>
    <mergeCell ref="F9:F14"/>
    <mergeCell ref="H27:H32"/>
    <mergeCell ref="G33:G38"/>
    <mergeCell ref="H33:H38"/>
    <mergeCell ref="E21:E26"/>
  </mergeCells>
  <printOptions horizontalCentered="1"/>
  <pageMargins left="0.75" right="0.75" top="1" bottom="1" header="0.5" footer="0.5"/>
  <pageSetup scale="63"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sheetPr>
  <dimension ref="A1:L248"/>
  <sheetViews>
    <sheetView topLeftCell="A220" workbookViewId="0">
      <selection activeCell="G206" sqref="G206:J206"/>
    </sheetView>
  </sheetViews>
  <sheetFormatPr baseColWidth="10" defaultColWidth="8.83203125" defaultRowHeight="14" x14ac:dyDescent="0"/>
  <cols>
    <col min="1" max="2" width="14.33203125" style="2" customWidth="1"/>
    <col min="3" max="3" width="20" style="2" customWidth="1"/>
    <col min="4" max="10" width="17.1640625" style="2" customWidth="1"/>
    <col min="11" max="12" width="9.1640625" style="2" hidden="1" customWidth="1"/>
    <col min="13" max="13" width="9.1640625" style="2" customWidth="1"/>
    <col min="14" max="16384" width="8.83203125" style="2"/>
  </cols>
  <sheetData>
    <row r="1" spans="1:12" ht="15" thickTop="1">
      <c r="A1" s="629" t="s">
        <v>117</v>
      </c>
      <c r="B1" s="630"/>
      <c r="C1" s="630"/>
      <c r="D1" s="630"/>
      <c r="E1" s="630"/>
      <c r="F1" s="630"/>
      <c r="G1" s="630"/>
      <c r="H1" s="630"/>
      <c r="I1" s="630"/>
      <c r="J1" s="631"/>
    </row>
    <row r="2" spans="1:12">
      <c r="A2" s="632"/>
      <c r="B2" s="633"/>
      <c r="C2" s="633"/>
      <c r="D2" s="633"/>
      <c r="E2" s="633"/>
      <c r="F2" s="633"/>
      <c r="G2" s="633"/>
      <c r="H2" s="633"/>
      <c r="I2" s="633"/>
      <c r="J2" s="634"/>
    </row>
    <row r="3" spans="1:12">
      <c r="A3" s="635" t="s">
        <v>174</v>
      </c>
      <c r="B3" s="537"/>
      <c r="C3" s="537"/>
      <c r="D3" s="537"/>
      <c r="E3" s="537"/>
      <c r="F3" s="537"/>
      <c r="G3" s="537"/>
      <c r="H3" s="537"/>
      <c r="I3" s="537"/>
      <c r="J3" s="636"/>
    </row>
    <row r="4" spans="1:12">
      <c r="A4" s="637"/>
      <c r="B4" s="540"/>
      <c r="C4" s="540"/>
      <c r="D4" s="540"/>
      <c r="E4" s="540"/>
      <c r="F4" s="540"/>
      <c r="G4" s="540"/>
      <c r="H4" s="540"/>
      <c r="I4" s="540"/>
      <c r="J4" s="638"/>
    </row>
    <row r="5" spans="1:12" ht="18" customHeight="1">
      <c r="A5" s="639" t="s">
        <v>162</v>
      </c>
      <c r="B5" s="506"/>
      <c r="C5" s="506"/>
      <c r="D5" s="506"/>
      <c r="E5" s="506"/>
      <c r="F5" s="506"/>
      <c r="G5" s="506"/>
      <c r="H5" s="506"/>
      <c r="I5" s="506"/>
      <c r="J5" s="640"/>
    </row>
    <row r="6" spans="1:12" ht="18" customHeight="1">
      <c r="A6" s="639"/>
      <c r="B6" s="506"/>
      <c r="C6" s="506"/>
      <c r="D6" s="506"/>
      <c r="E6" s="506"/>
      <c r="F6" s="506"/>
      <c r="G6" s="506"/>
      <c r="H6" s="506"/>
      <c r="I6" s="506"/>
      <c r="J6" s="640"/>
    </row>
    <row r="7" spans="1:12" ht="15" customHeight="1">
      <c r="A7" s="641" t="s">
        <v>5</v>
      </c>
      <c r="B7" s="509"/>
      <c r="C7" s="514" t="s">
        <v>6</v>
      </c>
      <c r="D7" s="514" t="s">
        <v>115</v>
      </c>
      <c r="E7" s="517" t="s">
        <v>163</v>
      </c>
      <c r="F7" s="520" t="s">
        <v>48</v>
      </c>
      <c r="G7" s="521" t="s">
        <v>113</v>
      </c>
      <c r="H7" s="522"/>
      <c r="I7" s="522"/>
      <c r="J7" s="644"/>
    </row>
    <row r="8" spans="1:12" ht="15" customHeight="1">
      <c r="A8" s="642"/>
      <c r="B8" s="511"/>
      <c r="C8" s="515"/>
      <c r="D8" s="515"/>
      <c r="E8" s="518"/>
      <c r="F8" s="520"/>
      <c r="G8" s="524"/>
      <c r="H8" s="525"/>
      <c r="I8" s="525"/>
      <c r="J8" s="645"/>
    </row>
    <row r="9" spans="1:12" ht="15" customHeight="1">
      <c r="A9" s="642"/>
      <c r="B9" s="511"/>
      <c r="C9" s="515"/>
      <c r="D9" s="515"/>
      <c r="E9" s="518"/>
      <c r="F9" s="520"/>
      <c r="G9" s="524"/>
      <c r="H9" s="525"/>
      <c r="I9" s="525"/>
      <c r="J9" s="645"/>
    </row>
    <row r="10" spans="1:12" ht="14.25" customHeight="1">
      <c r="A10" s="643"/>
      <c r="B10" s="513"/>
      <c r="C10" s="516"/>
      <c r="D10" s="516"/>
      <c r="E10" s="519"/>
      <c r="F10" s="520"/>
      <c r="G10" s="527"/>
      <c r="H10" s="528"/>
      <c r="I10" s="528"/>
      <c r="J10" s="646"/>
    </row>
    <row r="11" spans="1:12" ht="15" customHeight="1">
      <c r="A11" s="449" t="s">
        <v>260</v>
      </c>
      <c r="B11" s="451" t="s">
        <v>261</v>
      </c>
      <c r="C11" s="91" t="s">
        <v>262</v>
      </c>
      <c r="D11" s="51" t="s">
        <v>42</v>
      </c>
      <c r="E11" s="92">
        <v>17</v>
      </c>
      <c r="F11" s="93">
        <v>9393</v>
      </c>
      <c r="G11" s="452" t="s">
        <v>263</v>
      </c>
      <c r="H11" s="450"/>
      <c r="I11" s="450"/>
      <c r="J11" s="453"/>
      <c r="K11" s="2">
        <f t="shared" ref="K11:K35" si="0">COUNTBLANK(C11:J11)</f>
        <v>3</v>
      </c>
      <c r="L11" s="2" t="str">
        <f t="shared" ref="L11:L35" si="1">IF(AND(A11&lt;&gt;"",K11&gt;3),"No","Yes")</f>
        <v>Yes</v>
      </c>
    </row>
    <row r="12" spans="1:12" ht="15" customHeight="1">
      <c r="A12" s="449"/>
      <c r="B12" s="451"/>
      <c r="C12" s="51"/>
      <c r="D12" s="51"/>
      <c r="E12" s="54"/>
      <c r="F12" s="50"/>
      <c r="G12" s="452" t="s">
        <v>264</v>
      </c>
      <c r="H12" s="450"/>
      <c r="I12" s="450"/>
      <c r="J12" s="453"/>
      <c r="K12" s="2">
        <f t="shared" si="0"/>
        <v>7</v>
      </c>
      <c r="L12" s="2" t="str">
        <f t="shared" si="1"/>
        <v>Yes</v>
      </c>
    </row>
    <row r="13" spans="1:12" ht="15" customHeight="1">
      <c r="A13" s="449" t="s">
        <v>265</v>
      </c>
      <c r="B13" s="451" t="s">
        <v>266</v>
      </c>
      <c r="C13" s="91" t="s">
        <v>267</v>
      </c>
      <c r="D13" s="51" t="s">
        <v>13</v>
      </c>
      <c r="E13" s="92">
        <v>156</v>
      </c>
      <c r="F13" s="93">
        <v>40320</v>
      </c>
      <c r="G13" s="452" t="s">
        <v>268</v>
      </c>
      <c r="H13" s="450"/>
      <c r="I13" s="450"/>
      <c r="J13" s="453"/>
      <c r="K13" s="2">
        <f t="shared" si="0"/>
        <v>3</v>
      </c>
      <c r="L13" s="2" t="str">
        <f t="shared" si="1"/>
        <v>Yes</v>
      </c>
    </row>
    <row r="14" spans="1:12" ht="15" customHeight="1">
      <c r="A14" s="449"/>
      <c r="B14" s="451"/>
      <c r="C14" s="51"/>
      <c r="D14" s="51"/>
      <c r="E14" s="54"/>
      <c r="F14" s="50"/>
      <c r="G14" s="452" t="s">
        <v>269</v>
      </c>
      <c r="H14" s="450"/>
      <c r="I14" s="450"/>
      <c r="J14" s="453"/>
      <c r="K14" s="2">
        <f t="shared" si="0"/>
        <v>7</v>
      </c>
      <c r="L14" s="2" t="str">
        <f t="shared" si="1"/>
        <v>Yes</v>
      </c>
    </row>
    <row r="15" spans="1:12" ht="15" customHeight="1">
      <c r="A15" s="449" t="s">
        <v>270</v>
      </c>
      <c r="B15" s="451" t="s">
        <v>271</v>
      </c>
      <c r="C15" s="91" t="s">
        <v>272</v>
      </c>
      <c r="D15" s="51" t="s">
        <v>12</v>
      </c>
      <c r="E15" s="92">
        <v>144</v>
      </c>
      <c r="F15" s="93">
        <v>46800</v>
      </c>
      <c r="G15" s="452" t="s">
        <v>273</v>
      </c>
      <c r="H15" s="450"/>
      <c r="I15" s="450"/>
      <c r="J15" s="453"/>
      <c r="K15" s="2">
        <f t="shared" si="0"/>
        <v>3</v>
      </c>
      <c r="L15" s="2" t="str">
        <f t="shared" si="1"/>
        <v>Yes</v>
      </c>
    </row>
    <row r="16" spans="1:12" ht="15" customHeight="1">
      <c r="A16" s="449"/>
      <c r="B16" s="451"/>
      <c r="C16" s="51"/>
      <c r="D16" s="51"/>
      <c r="E16" s="54"/>
      <c r="F16" s="50"/>
      <c r="G16" s="452" t="s">
        <v>274</v>
      </c>
      <c r="H16" s="450"/>
      <c r="I16" s="450"/>
      <c r="J16" s="453"/>
      <c r="K16" s="2">
        <f t="shared" si="0"/>
        <v>7</v>
      </c>
      <c r="L16" s="2" t="str">
        <f t="shared" si="1"/>
        <v>Yes</v>
      </c>
    </row>
    <row r="17" spans="1:12" ht="15" customHeight="1">
      <c r="A17" s="449" t="s">
        <v>275</v>
      </c>
      <c r="B17" s="451" t="s">
        <v>276</v>
      </c>
      <c r="C17" s="91" t="s">
        <v>277</v>
      </c>
      <c r="D17" s="51" t="s">
        <v>12</v>
      </c>
      <c r="E17" s="92">
        <v>144</v>
      </c>
      <c r="F17" s="93">
        <v>35880</v>
      </c>
      <c r="G17" s="452" t="s">
        <v>278</v>
      </c>
      <c r="H17" s="450"/>
      <c r="I17" s="450"/>
      <c r="J17" s="453"/>
      <c r="K17" s="2">
        <f t="shared" si="0"/>
        <v>3</v>
      </c>
      <c r="L17" s="2" t="str">
        <f t="shared" si="1"/>
        <v>Yes</v>
      </c>
    </row>
    <row r="18" spans="1:12" ht="15" customHeight="1">
      <c r="A18" s="449"/>
      <c r="B18" s="451"/>
      <c r="C18" s="51"/>
      <c r="D18" s="51"/>
      <c r="E18" s="54"/>
      <c r="F18" s="50"/>
      <c r="G18" s="452" t="s">
        <v>279</v>
      </c>
      <c r="H18" s="450"/>
      <c r="I18" s="450"/>
      <c r="J18" s="453"/>
      <c r="K18" s="2">
        <f t="shared" si="0"/>
        <v>7</v>
      </c>
      <c r="L18" s="2" t="str">
        <f t="shared" si="1"/>
        <v>Yes</v>
      </c>
    </row>
    <row r="19" spans="1:12" ht="15" customHeight="1">
      <c r="A19" s="449" t="s">
        <v>280</v>
      </c>
      <c r="B19" s="451" t="s">
        <v>280</v>
      </c>
      <c r="C19" s="91" t="s">
        <v>281</v>
      </c>
      <c r="D19" s="51" t="s">
        <v>12</v>
      </c>
      <c r="E19" s="92">
        <v>89</v>
      </c>
      <c r="F19" s="93">
        <v>19200</v>
      </c>
      <c r="G19" s="452" t="s">
        <v>282</v>
      </c>
      <c r="H19" s="450"/>
      <c r="I19" s="450"/>
      <c r="J19" s="453"/>
      <c r="K19" s="2">
        <f t="shared" si="0"/>
        <v>3</v>
      </c>
      <c r="L19" s="2" t="str">
        <f t="shared" si="1"/>
        <v>Yes</v>
      </c>
    </row>
    <row r="20" spans="1:12" ht="15" customHeight="1">
      <c r="A20" s="449"/>
      <c r="B20" s="451"/>
      <c r="C20" s="51"/>
      <c r="D20" s="51"/>
      <c r="E20" s="54"/>
      <c r="F20" s="50"/>
      <c r="G20" s="452" t="s">
        <v>283</v>
      </c>
      <c r="H20" s="450"/>
      <c r="I20" s="450"/>
      <c r="J20" s="453"/>
      <c r="K20" s="2">
        <f t="shared" si="0"/>
        <v>7</v>
      </c>
      <c r="L20" s="2" t="str">
        <f t="shared" si="1"/>
        <v>Yes</v>
      </c>
    </row>
    <row r="21" spans="1:12" ht="15" customHeight="1">
      <c r="A21" s="449" t="s">
        <v>280</v>
      </c>
      <c r="B21" s="451" t="s">
        <v>280</v>
      </c>
      <c r="C21" s="91" t="s">
        <v>284</v>
      </c>
      <c r="D21" s="51" t="s">
        <v>13</v>
      </c>
      <c r="E21" s="92">
        <v>67</v>
      </c>
      <c r="F21" s="93">
        <v>12960</v>
      </c>
      <c r="G21" s="452" t="s">
        <v>285</v>
      </c>
      <c r="H21" s="450"/>
      <c r="I21" s="450"/>
      <c r="J21" s="453"/>
      <c r="K21" s="2">
        <f t="shared" si="0"/>
        <v>3</v>
      </c>
      <c r="L21" s="2" t="str">
        <f t="shared" si="1"/>
        <v>Yes</v>
      </c>
    </row>
    <row r="22" spans="1:12" ht="15" customHeight="1">
      <c r="A22" s="449"/>
      <c r="B22" s="451"/>
      <c r="C22" s="51"/>
      <c r="D22" s="51"/>
      <c r="E22" s="54"/>
      <c r="F22" s="50"/>
      <c r="G22" s="452" t="s">
        <v>286</v>
      </c>
      <c r="H22" s="450"/>
      <c r="I22" s="450"/>
      <c r="J22" s="453"/>
      <c r="K22" s="2">
        <f t="shared" si="0"/>
        <v>7</v>
      </c>
      <c r="L22" s="2" t="str">
        <f t="shared" si="1"/>
        <v>Yes</v>
      </c>
    </row>
    <row r="23" spans="1:12" ht="15" customHeight="1">
      <c r="A23" s="615"/>
      <c r="B23" s="451"/>
      <c r="C23" s="51"/>
      <c r="D23" s="51"/>
      <c r="E23" s="52"/>
      <c r="F23" s="50"/>
      <c r="G23" s="452"/>
      <c r="H23" s="450"/>
      <c r="I23" s="450"/>
      <c r="J23" s="616"/>
      <c r="K23" s="2">
        <f t="shared" si="0"/>
        <v>8</v>
      </c>
      <c r="L23" s="2" t="str">
        <f t="shared" si="1"/>
        <v>Yes</v>
      </c>
    </row>
    <row r="24" spans="1:12" ht="15" customHeight="1">
      <c r="A24" s="615"/>
      <c r="B24" s="451"/>
      <c r="C24" s="51"/>
      <c r="D24" s="51"/>
      <c r="E24" s="52"/>
      <c r="F24" s="50"/>
      <c r="G24" s="452"/>
      <c r="H24" s="450"/>
      <c r="I24" s="450"/>
      <c r="J24" s="616"/>
      <c r="K24" s="2">
        <f t="shared" si="0"/>
        <v>8</v>
      </c>
      <c r="L24" s="2" t="str">
        <f t="shared" si="1"/>
        <v>Yes</v>
      </c>
    </row>
    <row r="25" spans="1:12" ht="15" customHeight="1">
      <c r="A25" s="615"/>
      <c r="B25" s="451"/>
      <c r="C25" s="51"/>
      <c r="D25" s="51"/>
      <c r="E25" s="52"/>
      <c r="F25" s="50"/>
      <c r="G25" s="452"/>
      <c r="H25" s="450"/>
      <c r="I25" s="450"/>
      <c r="J25" s="616"/>
      <c r="K25" s="2">
        <f t="shared" si="0"/>
        <v>8</v>
      </c>
      <c r="L25" s="2" t="str">
        <f t="shared" si="1"/>
        <v>Yes</v>
      </c>
    </row>
    <row r="26" spans="1:12" ht="15" customHeight="1">
      <c r="A26" s="615"/>
      <c r="B26" s="451"/>
      <c r="C26" s="51"/>
      <c r="D26" s="51"/>
      <c r="E26" s="52"/>
      <c r="F26" s="50"/>
      <c r="G26" s="452"/>
      <c r="H26" s="450"/>
      <c r="I26" s="450"/>
      <c r="J26" s="616"/>
      <c r="K26" s="2">
        <f t="shared" si="0"/>
        <v>8</v>
      </c>
      <c r="L26" s="2" t="str">
        <f t="shared" si="1"/>
        <v>Yes</v>
      </c>
    </row>
    <row r="27" spans="1:12" ht="15" customHeight="1">
      <c r="A27" s="615"/>
      <c r="B27" s="451"/>
      <c r="C27" s="51"/>
      <c r="D27" s="51"/>
      <c r="E27" s="52"/>
      <c r="F27" s="50"/>
      <c r="G27" s="452"/>
      <c r="H27" s="450"/>
      <c r="I27" s="450"/>
      <c r="J27" s="616"/>
      <c r="K27" s="2">
        <f t="shared" si="0"/>
        <v>8</v>
      </c>
      <c r="L27" s="2" t="str">
        <f t="shared" si="1"/>
        <v>Yes</v>
      </c>
    </row>
    <row r="28" spans="1:12" ht="15" customHeight="1">
      <c r="A28" s="615"/>
      <c r="B28" s="451"/>
      <c r="C28" s="51"/>
      <c r="D28" s="51"/>
      <c r="E28" s="52"/>
      <c r="F28" s="50"/>
      <c r="G28" s="452"/>
      <c r="H28" s="450"/>
      <c r="I28" s="450"/>
      <c r="J28" s="616"/>
      <c r="K28" s="2">
        <f t="shared" si="0"/>
        <v>8</v>
      </c>
      <c r="L28" s="2" t="str">
        <f t="shared" si="1"/>
        <v>Yes</v>
      </c>
    </row>
    <row r="29" spans="1:12" ht="15" customHeight="1">
      <c r="A29" s="615"/>
      <c r="B29" s="451"/>
      <c r="C29" s="51"/>
      <c r="D29" s="51"/>
      <c r="E29" s="52"/>
      <c r="F29" s="50"/>
      <c r="G29" s="452"/>
      <c r="H29" s="450"/>
      <c r="I29" s="450"/>
      <c r="J29" s="616"/>
      <c r="K29" s="2">
        <f t="shared" si="0"/>
        <v>8</v>
      </c>
      <c r="L29" s="2" t="str">
        <f t="shared" si="1"/>
        <v>Yes</v>
      </c>
    </row>
    <row r="30" spans="1:12" ht="15" customHeight="1">
      <c r="A30" s="615"/>
      <c r="B30" s="451"/>
      <c r="C30" s="51"/>
      <c r="D30" s="51"/>
      <c r="E30" s="52"/>
      <c r="F30" s="50"/>
      <c r="G30" s="452"/>
      <c r="H30" s="450"/>
      <c r="I30" s="450"/>
      <c r="J30" s="616"/>
      <c r="K30" s="2">
        <f t="shared" si="0"/>
        <v>8</v>
      </c>
      <c r="L30" s="2" t="str">
        <f t="shared" si="1"/>
        <v>Yes</v>
      </c>
    </row>
    <row r="31" spans="1:12" ht="15" customHeight="1">
      <c r="A31" s="615"/>
      <c r="B31" s="451"/>
      <c r="C31" s="51"/>
      <c r="D31" s="51"/>
      <c r="E31" s="52"/>
      <c r="F31" s="50"/>
      <c r="G31" s="452"/>
      <c r="H31" s="450"/>
      <c r="I31" s="450"/>
      <c r="J31" s="616"/>
      <c r="K31" s="2">
        <f t="shared" si="0"/>
        <v>8</v>
      </c>
      <c r="L31" s="2" t="str">
        <f t="shared" si="1"/>
        <v>Yes</v>
      </c>
    </row>
    <row r="32" spans="1:12" ht="15" customHeight="1">
      <c r="A32" s="615"/>
      <c r="B32" s="451"/>
      <c r="C32" s="51"/>
      <c r="D32" s="51"/>
      <c r="E32" s="52"/>
      <c r="F32" s="50"/>
      <c r="G32" s="452"/>
      <c r="H32" s="450"/>
      <c r="I32" s="450"/>
      <c r="J32" s="616"/>
      <c r="K32" s="2">
        <f t="shared" si="0"/>
        <v>8</v>
      </c>
      <c r="L32" s="2" t="str">
        <f t="shared" si="1"/>
        <v>Yes</v>
      </c>
    </row>
    <row r="33" spans="1:12" ht="15" customHeight="1">
      <c r="A33" s="615"/>
      <c r="B33" s="451"/>
      <c r="C33" s="51"/>
      <c r="D33" s="51"/>
      <c r="E33" s="52"/>
      <c r="F33" s="50"/>
      <c r="G33" s="452"/>
      <c r="H33" s="450"/>
      <c r="I33" s="450"/>
      <c r="J33" s="616"/>
      <c r="K33" s="2">
        <f t="shared" si="0"/>
        <v>8</v>
      </c>
      <c r="L33" s="2" t="str">
        <f t="shared" si="1"/>
        <v>Yes</v>
      </c>
    </row>
    <row r="34" spans="1:12" ht="15" customHeight="1">
      <c r="A34" s="615"/>
      <c r="B34" s="451"/>
      <c r="C34" s="51"/>
      <c r="D34" s="51"/>
      <c r="E34" s="52"/>
      <c r="F34" s="50"/>
      <c r="G34" s="452"/>
      <c r="H34" s="450"/>
      <c r="I34" s="450"/>
      <c r="J34" s="616"/>
      <c r="K34" s="2">
        <f t="shared" si="0"/>
        <v>8</v>
      </c>
      <c r="L34" s="2" t="str">
        <f t="shared" si="1"/>
        <v>Yes</v>
      </c>
    </row>
    <row r="35" spans="1:12" ht="15" customHeight="1">
      <c r="A35" s="615"/>
      <c r="B35" s="451"/>
      <c r="C35" s="51"/>
      <c r="D35" s="51"/>
      <c r="E35" s="52"/>
      <c r="F35" s="50"/>
      <c r="G35" s="452"/>
      <c r="H35" s="450"/>
      <c r="I35" s="450"/>
      <c r="J35" s="616"/>
      <c r="K35" s="2">
        <f t="shared" si="0"/>
        <v>8</v>
      </c>
      <c r="L35" s="2" t="str">
        <f t="shared" si="1"/>
        <v>Yes</v>
      </c>
    </row>
    <row r="36" spans="1:12" ht="15" customHeight="1">
      <c r="A36" s="647"/>
      <c r="B36" s="461"/>
      <c r="C36" s="461"/>
      <c r="D36" s="461"/>
      <c r="E36" s="462"/>
      <c r="F36" s="504" t="s">
        <v>41</v>
      </c>
      <c r="G36" s="504"/>
      <c r="H36" s="504"/>
      <c r="I36" s="504"/>
      <c r="J36" s="53">
        <f>SUM(F11:F35)</f>
        <v>164553</v>
      </c>
      <c r="L36" s="2">
        <f>COUNTIF(L11:L35,"Yes")</f>
        <v>25</v>
      </c>
    </row>
    <row r="37" spans="1:12" ht="15" customHeight="1">
      <c r="A37" s="619"/>
      <c r="B37" s="492"/>
      <c r="C37" s="492"/>
      <c r="D37" s="492"/>
      <c r="E37" s="492"/>
      <c r="F37" s="492"/>
      <c r="G37" s="492"/>
      <c r="H37" s="492"/>
      <c r="I37" s="492"/>
      <c r="J37" s="620"/>
    </row>
    <row r="38" spans="1:12" ht="18" customHeight="1">
      <c r="A38" s="621" t="s">
        <v>7</v>
      </c>
      <c r="B38" s="470"/>
      <c r="C38" s="470"/>
      <c r="D38" s="470"/>
      <c r="E38" s="470"/>
      <c r="F38" s="470"/>
      <c r="G38" s="470"/>
      <c r="H38" s="470"/>
      <c r="I38" s="470"/>
      <c r="J38" s="622"/>
    </row>
    <row r="39" spans="1:12" ht="18" customHeight="1">
      <c r="A39" s="621" t="s">
        <v>114</v>
      </c>
      <c r="B39" s="470"/>
      <c r="C39" s="470"/>
      <c r="D39" s="470"/>
      <c r="E39" s="470"/>
      <c r="F39" s="470"/>
      <c r="G39" s="470"/>
      <c r="H39" s="470"/>
      <c r="I39" s="470"/>
      <c r="J39" s="622"/>
    </row>
    <row r="40" spans="1:12" ht="15" customHeight="1">
      <c r="A40" s="623" t="s">
        <v>11</v>
      </c>
      <c r="B40" s="473"/>
      <c r="C40" s="473"/>
      <c r="D40" s="474"/>
      <c r="E40" s="481" t="s">
        <v>115</v>
      </c>
      <c r="F40" s="484" t="s">
        <v>49</v>
      </c>
      <c r="G40" s="485" t="s">
        <v>15</v>
      </c>
      <c r="H40" s="473"/>
      <c r="I40" s="473"/>
      <c r="J40" s="626"/>
    </row>
    <row r="41" spans="1:12" ht="15" customHeight="1">
      <c r="A41" s="624"/>
      <c r="B41" s="476"/>
      <c r="C41" s="476"/>
      <c r="D41" s="477"/>
      <c r="E41" s="482"/>
      <c r="F41" s="482"/>
      <c r="G41" s="487"/>
      <c r="H41" s="476"/>
      <c r="I41" s="476"/>
      <c r="J41" s="627"/>
    </row>
    <row r="42" spans="1:12" ht="15" customHeight="1">
      <c r="A42" s="624"/>
      <c r="B42" s="476"/>
      <c r="C42" s="476"/>
      <c r="D42" s="477"/>
      <c r="E42" s="482"/>
      <c r="F42" s="482"/>
      <c r="G42" s="487"/>
      <c r="H42" s="476"/>
      <c r="I42" s="476"/>
      <c r="J42" s="627"/>
    </row>
    <row r="43" spans="1:12" ht="15" customHeight="1">
      <c r="A43" s="624"/>
      <c r="B43" s="476"/>
      <c r="C43" s="476"/>
      <c r="D43" s="477"/>
      <c r="E43" s="482"/>
      <c r="F43" s="482"/>
      <c r="G43" s="487"/>
      <c r="H43" s="476"/>
      <c r="I43" s="476"/>
      <c r="J43" s="627"/>
    </row>
    <row r="44" spans="1:12" ht="15" customHeight="1">
      <c r="A44" s="624"/>
      <c r="B44" s="476"/>
      <c r="C44" s="476"/>
      <c r="D44" s="477"/>
      <c r="E44" s="482"/>
      <c r="F44" s="482"/>
      <c r="G44" s="487"/>
      <c r="H44" s="476"/>
      <c r="I44" s="476"/>
      <c r="J44" s="627"/>
    </row>
    <row r="45" spans="1:12" ht="14.25" customHeight="1">
      <c r="A45" s="625"/>
      <c r="B45" s="479"/>
      <c r="C45" s="479"/>
      <c r="D45" s="480"/>
      <c r="E45" s="483"/>
      <c r="F45" s="483"/>
      <c r="G45" s="489"/>
      <c r="H45" s="479"/>
      <c r="I45" s="479"/>
      <c r="J45" s="628"/>
    </row>
    <row r="46" spans="1:12" ht="15" customHeight="1">
      <c r="A46" s="449" t="s">
        <v>287</v>
      </c>
      <c r="B46" s="450"/>
      <c r="C46" s="450"/>
      <c r="D46" s="451"/>
      <c r="E46" s="51" t="s">
        <v>13</v>
      </c>
      <c r="F46" s="50">
        <v>3000</v>
      </c>
      <c r="G46" s="452" t="s">
        <v>291</v>
      </c>
      <c r="H46" s="450"/>
      <c r="I46" s="450"/>
      <c r="J46" s="453"/>
      <c r="K46" s="2">
        <f t="shared" ref="K46:K70" si="2">COUNTBLANK(E46:J46)</f>
        <v>3</v>
      </c>
      <c r="L46" s="2" t="str">
        <f t="shared" ref="L46:L70" si="3">IF(AND(A46&lt;&gt;"",K46&gt;3),"No","Yes")</f>
        <v>Yes</v>
      </c>
    </row>
    <row r="47" spans="1:12" ht="15" customHeight="1">
      <c r="A47" s="449"/>
      <c r="B47" s="450"/>
      <c r="C47" s="450"/>
      <c r="D47" s="451"/>
      <c r="E47" s="51"/>
      <c r="F47" s="50"/>
      <c r="G47" s="452" t="s">
        <v>292</v>
      </c>
      <c r="H47" s="450"/>
      <c r="I47" s="450"/>
      <c r="J47" s="453"/>
      <c r="K47" s="2">
        <f t="shared" si="2"/>
        <v>5</v>
      </c>
      <c r="L47" s="2" t="str">
        <f t="shared" si="3"/>
        <v>Yes</v>
      </c>
    </row>
    <row r="48" spans="1:12" ht="15" customHeight="1">
      <c r="A48" s="449" t="s">
        <v>288</v>
      </c>
      <c r="B48" s="450"/>
      <c r="C48" s="450"/>
      <c r="D48" s="451"/>
      <c r="E48" s="51" t="s">
        <v>12</v>
      </c>
      <c r="F48" s="50">
        <v>8000</v>
      </c>
      <c r="G48" s="452" t="s">
        <v>289</v>
      </c>
      <c r="H48" s="450"/>
      <c r="I48" s="450"/>
      <c r="J48" s="453"/>
      <c r="K48" s="2">
        <f t="shared" si="2"/>
        <v>3</v>
      </c>
      <c r="L48" s="2" t="str">
        <f t="shared" si="3"/>
        <v>Yes</v>
      </c>
    </row>
    <row r="49" spans="1:12" ht="15" customHeight="1">
      <c r="A49" s="449"/>
      <c r="B49" s="450"/>
      <c r="C49" s="450"/>
      <c r="D49" s="451"/>
      <c r="E49" s="51"/>
      <c r="F49" s="50"/>
      <c r="G49" s="452"/>
      <c r="H49" s="450"/>
      <c r="I49" s="450"/>
      <c r="J49" s="453"/>
      <c r="K49" s="2">
        <f t="shared" si="2"/>
        <v>6</v>
      </c>
      <c r="L49" s="2" t="str">
        <f t="shared" si="3"/>
        <v>Yes</v>
      </c>
    </row>
    <row r="50" spans="1:12" ht="15" customHeight="1">
      <c r="A50" s="449" t="s">
        <v>290</v>
      </c>
      <c r="B50" s="450"/>
      <c r="C50" s="450"/>
      <c r="D50" s="451"/>
      <c r="E50" s="51" t="s">
        <v>12</v>
      </c>
      <c r="F50" s="50">
        <v>8950</v>
      </c>
      <c r="G50" s="452" t="s">
        <v>293</v>
      </c>
      <c r="H50" s="450"/>
      <c r="I50" s="450"/>
      <c r="J50" s="453"/>
      <c r="K50" s="2">
        <f t="shared" si="2"/>
        <v>3</v>
      </c>
      <c r="L50" s="2" t="str">
        <f t="shared" si="3"/>
        <v>Yes</v>
      </c>
    </row>
    <row r="51" spans="1:12" ht="15" customHeight="1">
      <c r="A51" s="449"/>
      <c r="B51" s="450"/>
      <c r="C51" s="450"/>
      <c r="D51" s="451"/>
      <c r="E51" s="51"/>
      <c r="F51" s="50"/>
      <c r="G51" s="452" t="s">
        <v>294</v>
      </c>
      <c r="H51" s="450"/>
      <c r="I51" s="450"/>
      <c r="J51" s="453"/>
      <c r="K51" s="2">
        <f t="shared" si="2"/>
        <v>5</v>
      </c>
      <c r="L51" s="2" t="str">
        <f t="shared" si="3"/>
        <v>Yes</v>
      </c>
    </row>
    <row r="52" spans="1:12" ht="15" customHeight="1">
      <c r="A52" s="449"/>
      <c r="B52" s="450"/>
      <c r="C52" s="450"/>
      <c r="D52" s="451"/>
      <c r="E52" s="51"/>
      <c r="F52" s="50"/>
      <c r="G52" s="452" t="s">
        <v>295</v>
      </c>
      <c r="H52" s="450"/>
      <c r="I52" s="450"/>
      <c r="J52" s="453"/>
      <c r="K52" s="2">
        <f t="shared" si="2"/>
        <v>5</v>
      </c>
      <c r="L52" s="2" t="str">
        <f t="shared" si="3"/>
        <v>Yes</v>
      </c>
    </row>
    <row r="53" spans="1:12" ht="15" customHeight="1">
      <c r="A53" s="615"/>
      <c r="B53" s="450"/>
      <c r="C53" s="450"/>
      <c r="D53" s="451"/>
      <c r="E53" s="51"/>
      <c r="F53" s="50"/>
      <c r="G53" s="452"/>
      <c r="H53" s="450"/>
      <c r="I53" s="450"/>
      <c r="J53" s="616"/>
      <c r="K53" s="2">
        <f t="shared" si="2"/>
        <v>6</v>
      </c>
      <c r="L53" s="2" t="str">
        <f t="shared" si="3"/>
        <v>Yes</v>
      </c>
    </row>
    <row r="54" spans="1:12" ht="15" customHeight="1">
      <c r="A54" s="615"/>
      <c r="B54" s="450"/>
      <c r="C54" s="450"/>
      <c r="D54" s="451"/>
      <c r="E54" s="51"/>
      <c r="F54" s="50"/>
      <c r="G54" s="452"/>
      <c r="H54" s="450"/>
      <c r="I54" s="450"/>
      <c r="J54" s="616"/>
      <c r="K54" s="2">
        <f t="shared" si="2"/>
        <v>6</v>
      </c>
      <c r="L54" s="2" t="str">
        <f t="shared" si="3"/>
        <v>Yes</v>
      </c>
    </row>
    <row r="55" spans="1:12" ht="15" customHeight="1">
      <c r="A55" s="615"/>
      <c r="B55" s="450"/>
      <c r="C55" s="450"/>
      <c r="D55" s="451"/>
      <c r="E55" s="51"/>
      <c r="F55" s="50"/>
      <c r="G55" s="452"/>
      <c r="H55" s="450"/>
      <c r="I55" s="450"/>
      <c r="J55" s="616"/>
      <c r="K55" s="2">
        <f t="shared" si="2"/>
        <v>6</v>
      </c>
      <c r="L55" s="2" t="str">
        <f t="shared" si="3"/>
        <v>Yes</v>
      </c>
    </row>
    <row r="56" spans="1:12" ht="15" customHeight="1">
      <c r="A56" s="615"/>
      <c r="B56" s="450"/>
      <c r="C56" s="450"/>
      <c r="D56" s="451"/>
      <c r="E56" s="51"/>
      <c r="F56" s="50"/>
      <c r="G56" s="452"/>
      <c r="H56" s="450"/>
      <c r="I56" s="450"/>
      <c r="J56" s="616"/>
      <c r="K56" s="2">
        <f t="shared" si="2"/>
        <v>6</v>
      </c>
      <c r="L56" s="2" t="str">
        <f t="shared" si="3"/>
        <v>Yes</v>
      </c>
    </row>
    <row r="57" spans="1:12" ht="15" customHeight="1">
      <c r="A57" s="615"/>
      <c r="B57" s="450"/>
      <c r="C57" s="450"/>
      <c r="D57" s="451"/>
      <c r="E57" s="51"/>
      <c r="F57" s="50"/>
      <c r="G57" s="452"/>
      <c r="H57" s="450"/>
      <c r="I57" s="450"/>
      <c r="J57" s="616"/>
      <c r="K57" s="2">
        <f t="shared" si="2"/>
        <v>6</v>
      </c>
      <c r="L57" s="2" t="str">
        <f t="shared" si="3"/>
        <v>Yes</v>
      </c>
    </row>
    <row r="58" spans="1:12" ht="15" customHeight="1">
      <c r="A58" s="615"/>
      <c r="B58" s="450"/>
      <c r="C58" s="450"/>
      <c r="D58" s="451"/>
      <c r="E58" s="51"/>
      <c r="F58" s="50"/>
      <c r="G58" s="452"/>
      <c r="H58" s="450"/>
      <c r="I58" s="450"/>
      <c r="J58" s="616"/>
      <c r="K58" s="2">
        <f t="shared" si="2"/>
        <v>6</v>
      </c>
      <c r="L58" s="2" t="str">
        <f t="shared" si="3"/>
        <v>Yes</v>
      </c>
    </row>
    <row r="59" spans="1:12" ht="15" customHeight="1">
      <c r="A59" s="615"/>
      <c r="B59" s="450"/>
      <c r="C59" s="450"/>
      <c r="D59" s="451"/>
      <c r="E59" s="51"/>
      <c r="F59" s="50"/>
      <c r="G59" s="452"/>
      <c r="H59" s="450"/>
      <c r="I59" s="450"/>
      <c r="J59" s="616"/>
      <c r="K59" s="2">
        <f t="shared" si="2"/>
        <v>6</v>
      </c>
      <c r="L59" s="2" t="str">
        <f t="shared" si="3"/>
        <v>Yes</v>
      </c>
    </row>
    <row r="60" spans="1:12" ht="15" customHeight="1">
      <c r="A60" s="615"/>
      <c r="B60" s="450"/>
      <c r="C60" s="450"/>
      <c r="D60" s="451"/>
      <c r="E60" s="51"/>
      <c r="F60" s="50"/>
      <c r="G60" s="452"/>
      <c r="H60" s="450"/>
      <c r="I60" s="450"/>
      <c r="J60" s="616"/>
      <c r="K60" s="2">
        <f t="shared" si="2"/>
        <v>6</v>
      </c>
      <c r="L60" s="2" t="str">
        <f t="shared" si="3"/>
        <v>Yes</v>
      </c>
    </row>
    <row r="61" spans="1:12" ht="15" customHeight="1">
      <c r="A61" s="615"/>
      <c r="B61" s="450"/>
      <c r="C61" s="450"/>
      <c r="D61" s="451"/>
      <c r="E61" s="51"/>
      <c r="F61" s="50"/>
      <c r="G61" s="452"/>
      <c r="H61" s="450"/>
      <c r="I61" s="450"/>
      <c r="J61" s="616"/>
      <c r="K61" s="2">
        <f t="shared" si="2"/>
        <v>6</v>
      </c>
      <c r="L61" s="2" t="str">
        <f t="shared" si="3"/>
        <v>Yes</v>
      </c>
    </row>
    <row r="62" spans="1:12" ht="15" customHeight="1">
      <c r="A62" s="615"/>
      <c r="B62" s="450"/>
      <c r="C62" s="450"/>
      <c r="D62" s="451"/>
      <c r="E62" s="51"/>
      <c r="F62" s="50"/>
      <c r="G62" s="452"/>
      <c r="H62" s="450"/>
      <c r="I62" s="450"/>
      <c r="J62" s="616"/>
      <c r="K62" s="2">
        <f t="shared" si="2"/>
        <v>6</v>
      </c>
      <c r="L62" s="2" t="str">
        <f t="shared" si="3"/>
        <v>Yes</v>
      </c>
    </row>
    <row r="63" spans="1:12" ht="15" customHeight="1">
      <c r="A63" s="615"/>
      <c r="B63" s="450"/>
      <c r="C63" s="450"/>
      <c r="D63" s="451"/>
      <c r="E63" s="51"/>
      <c r="F63" s="50"/>
      <c r="G63" s="452"/>
      <c r="H63" s="450"/>
      <c r="I63" s="450"/>
      <c r="J63" s="616"/>
      <c r="K63" s="2">
        <f t="shared" si="2"/>
        <v>6</v>
      </c>
      <c r="L63" s="2" t="str">
        <f t="shared" si="3"/>
        <v>Yes</v>
      </c>
    </row>
    <row r="64" spans="1:12" ht="15" customHeight="1">
      <c r="A64" s="615"/>
      <c r="B64" s="450"/>
      <c r="C64" s="450"/>
      <c r="D64" s="451"/>
      <c r="E64" s="51"/>
      <c r="F64" s="50"/>
      <c r="G64" s="452"/>
      <c r="H64" s="450"/>
      <c r="I64" s="450"/>
      <c r="J64" s="616"/>
      <c r="K64" s="2">
        <f t="shared" si="2"/>
        <v>6</v>
      </c>
      <c r="L64" s="2" t="str">
        <f t="shared" si="3"/>
        <v>Yes</v>
      </c>
    </row>
    <row r="65" spans="1:12" ht="15" customHeight="1">
      <c r="A65" s="615"/>
      <c r="B65" s="450"/>
      <c r="C65" s="450"/>
      <c r="D65" s="451"/>
      <c r="E65" s="51"/>
      <c r="F65" s="50"/>
      <c r="G65" s="452"/>
      <c r="H65" s="450"/>
      <c r="I65" s="450"/>
      <c r="J65" s="616"/>
      <c r="K65" s="2">
        <f t="shared" si="2"/>
        <v>6</v>
      </c>
      <c r="L65" s="2" t="str">
        <f t="shared" si="3"/>
        <v>Yes</v>
      </c>
    </row>
    <row r="66" spans="1:12" ht="15" customHeight="1">
      <c r="A66" s="615"/>
      <c r="B66" s="450"/>
      <c r="C66" s="450"/>
      <c r="D66" s="451"/>
      <c r="E66" s="51"/>
      <c r="F66" s="50"/>
      <c r="G66" s="452"/>
      <c r="H66" s="450"/>
      <c r="I66" s="450"/>
      <c r="J66" s="616"/>
      <c r="K66" s="2">
        <f t="shared" si="2"/>
        <v>6</v>
      </c>
      <c r="L66" s="2" t="str">
        <f t="shared" si="3"/>
        <v>Yes</v>
      </c>
    </row>
    <row r="67" spans="1:12" ht="15" customHeight="1">
      <c r="A67" s="615"/>
      <c r="B67" s="450"/>
      <c r="C67" s="450"/>
      <c r="D67" s="451"/>
      <c r="E67" s="51"/>
      <c r="F67" s="50"/>
      <c r="G67" s="452"/>
      <c r="H67" s="450"/>
      <c r="I67" s="450"/>
      <c r="J67" s="616"/>
      <c r="K67" s="2">
        <f t="shared" si="2"/>
        <v>6</v>
      </c>
      <c r="L67" s="2" t="str">
        <f t="shared" si="3"/>
        <v>Yes</v>
      </c>
    </row>
    <row r="68" spans="1:12" ht="15" customHeight="1">
      <c r="A68" s="615"/>
      <c r="B68" s="450"/>
      <c r="C68" s="450"/>
      <c r="D68" s="451"/>
      <c r="E68" s="51"/>
      <c r="F68" s="50"/>
      <c r="G68" s="452"/>
      <c r="H68" s="450"/>
      <c r="I68" s="450"/>
      <c r="J68" s="616"/>
      <c r="K68" s="2">
        <f t="shared" si="2"/>
        <v>6</v>
      </c>
      <c r="L68" s="2" t="str">
        <f t="shared" si="3"/>
        <v>Yes</v>
      </c>
    </row>
    <row r="69" spans="1:12" ht="15" customHeight="1">
      <c r="A69" s="615"/>
      <c r="B69" s="450"/>
      <c r="C69" s="450"/>
      <c r="D69" s="451"/>
      <c r="E69" s="51"/>
      <c r="F69" s="50"/>
      <c r="G69" s="452"/>
      <c r="H69" s="450"/>
      <c r="I69" s="450"/>
      <c r="J69" s="616"/>
      <c r="K69" s="2">
        <f t="shared" si="2"/>
        <v>6</v>
      </c>
      <c r="L69" s="2" t="str">
        <f t="shared" si="3"/>
        <v>Yes</v>
      </c>
    </row>
    <row r="70" spans="1:12" ht="15" customHeight="1">
      <c r="A70" s="615"/>
      <c r="B70" s="450"/>
      <c r="C70" s="450"/>
      <c r="D70" s="451"/>
      <c r="E70" s="51"/>
      <c r="F70" s="50"/>
      <c r="G70" s="452"/>
      <c r="H70" s="450"/>
      <c r="I70" s="450"/>
      <c r="J70" s="616"/>
      <c r="K70" s="2">
        <f t="shared" si="2"/>
        <v>6</v>
      </c>
      <c r="L70" s="2" t="str">
        <f t="shared" si="3"/>
        <v>Yes</v>
      </c>
    </row>
    <row r="71" spans="1:12" ht="15" customHeight="1">
      <c r="A71" s="651" t="s">
        <v>40</v>
      </c>
      <c r="B71" s="543"/>
      <c r="C71" s="543"/>
      <c r="D71" s="543"/>
      <c r="E71" s="544"/>
      <c r="F71" s="494">
        <f>SUM(F46:F70)</f>
        <v>19950</v>
      </c>
      <c r="G71" s="495"/>
      <c r="H71" s="495"/>
      <c r="I71" s="495"/>
      <c r="J71" s="652"/>
      <c r="L71" s="2">
        <f>COUNTIF(L46:L70,"Yes")</f>
        <v>25</v>
      </c>
    </row>
    <row r="72" spans="1:12" ht="15" customHeight="1">
      <c r="A72" s="619"/>
      <c r="B72" s="492"/>
      <c r="C72" s="492"/>
      <c r="D72" s="492"/>
      <c r="E72" s="492"/>
      <c r="F72" s="492"/>
      <c r="G72" s="492"/>
      <c r="H72" s="492"/>
      <c r="I72" s="492"/>
      <c r="J72" s="620"/>
    </row>
    <row r="73" spans="1:12" ht="18" customHeight="1">
      <c r="A73" s="621" t="s">
        <v>8</v>
      </c>
      <c r="B73" s="470"/>
      <c r="C73" s="470"/>
      <c r="D73" s="470"/>
      <c r="E73" s="470"/>
      <c r="F73" s="470"/>
      <c r="G73" s="470"/>
      <c r="H73" s="470"/>
      <c r="I73" s="470"/>
      <c r="J73" s="622"/>
    </row>
    <row r="74" spans="1:12" ht="18" customHeight="1">
      <c r="A74" s="621" t="s">
        <v>114</v>
      </c>
      <c r="B74" s="470"/>
      <c r="C74" s="470"/>
      <c r="D74" s="470"/>
      <c r="E74" s="470"/>
      <c r="F74" s="470"/>
      <c r="G74" s="470"/>
      <c r="H74" s="470"/>
      <c r="I74" s="470"/>
      <c r="J74" s="622"/>
    </row>
    <row r="75" spans="1:12" ht="15" customHeight="1">
      <c r="A75" s="623" t="s">
        <v>11</v>
      </c>
      <c r="B75" s="473"/>
      <c r="C75" s="473"/>
      <c r="D75" s="474"/>
      <c r="E75" s="481" t="s">
        <v>115</v>
      </c>
      <c r="F75" s="484" t="s">
        <v>49</v>
      </c>
      <c r="G75" s="485" t="s">
        <v>15</v>
      </c>
      <c r="H75" s="497"/>
      <c r="I75" s="497"/>
      <c r="J75" s="648"/>
    </row>
    <row r="76" spans="1:12" ht="15" customHeight="1">
      <c r="A76" s="624"/>
      <c r="B76" s="476"/>
      <c r="C76" s="476"/>
      <c r="D76" s="477"/>
      <c r="E76" s="482"/>
      <c r="F76" s="482"/>
      <c r="G76" s="499"/>
      <c r="H76" s="216"/>
      <c r="I76" s="216"/>
      <c r="J76" s="649"/>
    </row>
    <row r="77" spans="1:12" ht="15" customHeight="1">
      <c r="A77" s="624"/>
      <c r="B77" s="476"/>
      <c r="C77" s="476"/>
      <c r="D77" s="477"/>
      <c r="E77" s="482"/>
      <c r="F77" s="482"/>
      <c r="G77" s="499"/>
      <c r="H77" s="216"/>
      <c r="I77" s="216"/>
      <c r="J77" s="649"/>
    </row>
    <row r="78" spans="1:12" ht="15" customHeight="1">
      <c r="A78" s="624"/>
      <c r="B78" s="476"/>
      <c r="C78" s="476"/>
      <c r="D78" s="477"/>
      <c r="E78" s="482"/>
      <c r="F78" s="482"/>
      <c r="G78" s="499"/>
      <c r="H78" s="216"/>
      <c r="I78" s="216"/>
      <c r="J78" s="649"/>
    </row>
    <row r="79" spans="1:12" ht="15" customHeight="1">
      <c r="A79" s="624"/>
      <c r="B79" s="476"/>
      <c r="C79" s="476"/>
      <c r="D79" s="477"/>
      <c r="E79" s="482"/>
      <c r="F79" s="482"/>
      <c r="G79" s="499"/>
      <c r="H79" s="216"/>
      <c r="I79" s="216"/>
      <c r="J79" s="649"/>
    </row>
    <row r="80" spans="1:12" ht="14.25" customHeight="1">
      <c r="A80" s="625"/>
      <c r="B80" s="479"/>
      <c r="C80" s="479"/>
      <c r="D80" s="480"/>
      <c r="E80" s="483"/>
      <c r="F80" s="483"/>
      <c r="G80" s="501"/>
      <c r="H80" s="502"/>
      <c r="I80" s="502"/>
      <c r="J80" s="650"/>
    </row>
    <row r="81" spans="1:12" ht="15" customHeight="1">
      <c r="A81" s="449" t="s">
        <v>296</v>
      </c>
      <c r="B81" s="450"/>
      <c r="C81" s="450"/>
      <c r="D81" s="451"/>
      <c r="E81" s="51" t="s">
        <v>43</v>
      </c>
      <c r="F81" s="50">
        <v>5850</v>
      </c>
      <c r="G81" s="452" t="s">
        <v>297</v>
      </c>
      <c r="H81" s="450"/>
      <c r="I81" s="450"/>
      <c r="J81" s="453"/>
      <c r="K81" s="2">
        <f t="shared" ref="K81:K105" si="4">COUNTBLANK(E81:J81)</f>
        <v>3</v>
      </c>
      <c r="L81" s="2" t="str">
        <f t="shared" ref="L81:L105" si="5">IF(AND(A81&lt;&gt;"",K81&gt;3),"No","Yes")</f>
        <v>Yes</v>
      </c>
    </row>
    <row r="82" spans="1:12" ht="15" customHeight="1">
      <c r="A82" s="449"/>
      <c r="B82" s="450"/>
      <c r="C82" s="450"/>
      <c r="D82" s="451"/>
      <c r="E82" s="51"/>
      <c r="F82" s="50"/>
      <c r="G82" s="452" t="s">
        <v>298</v>
      </c>
      <c r="H82" s="450"/>
      <c r="I82" s="450"/>
      <c r="J82" s="453"/>
      <c r="K82" s="2">
        <f t="shared" si="4"/>
        <v>5</v>
      </c>
      <c r="L82" s="2" t="str">
        <f t="shared" si="5"/>
        <v>Yes</v>
      </c>
    </row>
    <row r="83" spans="1:12" ht="15" customHeight="1">
      <c r="A83" s="449"/>
      <c r="B83" s="450"/>
      <c r="C83" s="450"/>
      <c r="D83" s="451"/>
      <c r="E83" s="51"/>
      <c r="F83" s="50"/>
      <c r="G83" s="452" t="s">
        <v>299</v>
      </c>
      <c r="H83" s="450"/>
      <c r="I83" s="450"/>
      <c r="J83" s="453"/>
      <c r="K83" s="2">
        <f t="shared" si="4"/>
        <v>5</v>
      </c>
      <c r="L83" s="2" t="str">
        <f t="shared" si="5"/>
        <v>Yes</v>
      </c>
    </row>
    <row r="84" spans="1:12" ht="15" customHeight="1">
      <c r="A84" s="449" t="s">
        <v>300</v>
      </c>
      <c r="B84" s="450"/>
      <c r="C84" s="450"/>
      <c r="D84" s="451"/>
      <c r="E84" s="51" t="s">
        <v>14</v>
      </c>
      <c r="F84" s="50">
        <v>5989.76</v>
      </c>
      <c r="G84" s="452" t="s">
        <v>301</v>
      </c>
      <c r="H84" s="450"/>
      <c r="I84" s="450"/>
      <c r="J84" s="453"/>
      <c r="K84" s="2">
        <f t="shared" si="4"/>
        <v>3</v>
      </c>
      <c r="L84" s="2" t="str">
        <f t="shared" si="5"/>
        <v>Yes</v>
      </c>
    </row>
    <row r="85" spans="1:12" ht="15" customHeight="1">
      <c r="A85" s="449"/>
      <c r="B85" s="450"/>
      <c r="C85" s="450"/>
      <c r="D85" s="451"/>
      <c r="E85" s="51"/>
      <c r="F85" s="50"/>
      <c r="G85" s="452" t="s">
        <v>302</v>
      </c>
      <c r="H85" s="450"/>
      <c r="I85" s="450"/>
      <c r="J85" s="453"/>
      <c r="K85" s="2">
        <f t="shared" si="4"/>
        <v>5</v>
      </c>
      <c r="L85" s="2" t="str">
        <f t="shared" si="5"/>
        <v>Yes</v>
      </c>
    </row>
    <row r="86" spans="1:12" ht="15" customHeight="1">
      <c r="A86" s="449"/>
      <c r="B86" s="450"/>
      <c r="C86" s="450"/>
      <c r="D86" s="451"/>
      <c r="E86" s="51"/>
      <c r="F86" s="50"/>
      <c r="G86" s="452"/>
      <c r="H86" s="450"/>
      <c r="I86" s="450"/>
      <c r="J86" s="453"/>
      <c r="K86" s="2">
        <f t="shared" si="4"/>
        <v>6</v>
      </c>
      <c r="L86" s="2" t="str">
        <f t="shared" si="5"/>
        <v>Yes</v>
      </c>
    </row>
    <row r="87" spans="1:12" ht="15" customHeight="1">
      <c r="A87" s="449" t="s">
        <v>305</v>
      </c>
      <c r="B87" s="450"/>
      <c r="C87" s="450"/>
      <c r="D87" s="451"/>
      <c r="E87" s="51" t="s">
        <v>14</v>
      </c>
      <c r="F87" s="50">
        <v>3942</v>
      </c>
      <c r="G87" s="452" t="s">
        <v>307</v>
      </c>
      <c r="H87" s="450"/>
      <c r="I87" s="450"/>
      <c r="J87" s="453"/>
      <c r="K87" s="2">
        <f t="shared" si="4"/>
        <v>3</v>
      </c>
      <c r="L87" s="2" t="str">
        <f t="shared" si="5"/>
        <v>Yes</v>
      </c>
    </row>
    <row r="88" spans="1:12" ht="15" customHeight="1">
      <c r="A88" s="449" t="s">
        <v>304</v>
      </c>
      <c r="B88" s="450"/>
      <c r="C88" s="450"/>
      <c r="D88" s="451"/>
      <c r="E88" s="51"/>
      <c r="F88" s="50"/>
      <c r="G88" s="452" t="s">
        <v>306</v>
      </c>
      <c r="H88" s="450"/>
      <c r="I88" s="450"/>
      <c r="J88" s="453"/>
      <c r="K88" s="2">
        <f t="shared" si="4"/>
        <v>5</v>
      </c>
      <c r="L88" s="2" t="str">
        <f t="shared" si="5"/>
        <v>No</v>
      </c>
    </row>
    <row r="89" spans="1:12" ht="15" customHeight="1">
      <c r="A89" s="449"/>
      <c r="B89" s="450"/>
      <c r="C89" s="450"/>
      <c r="D89" s="451"/>
      <c r="E89" s="51"/>
      <c r="F89" s="50"/>
      <c r="G89" s="452"/>
      <c r="H89" s="450"/>
      <c r="I89" s="450"/>
      <c r="J89" s="453"/>
      <c r="K89" s="2">
        <f t="shared" si="4"/>
        <v>6</v>
      </c>
      <c r="L89" s="2" t="str">
        <f t="shared" si="5"/>
        <v>Yes</v>
      </c>
    </row>
    <row r="90" spans="1:12" ht="15" customHeight="1">
      <c r="A90" s="449" t="s">
        <v>303</v>
      </c>
      <c r="B90" s="450"/>
      <c r="C90" s="450"/>
      <c r="D90" s="451"/>
      <c r="E90" s="51" t="s">
        <v>14</v>
      </c>
      <c r="F90" s="50">
        <v>15176</v>
      </c>
      <c r="G90" s="452" t="s">
        <v>308</v>
      </c>
      <c r="H90" s="450"/>
      <c r="I90" s="450"/>
      <c r="J90" s="453"/>
      <c r="K90" s="2">
        <f t="shared" si="4"/>
        <v>3</v>
      </c>
      <c r="L90" s="2" t="str">
        <f t="shared" si="5"/>
        <v>Yes</v>
      </c>
    </row>
    <row r="91" spans="1:12" ht="15" customHeight="1">
      <c r="A91" s="449"/>
      <c r="B91" s="450"/>
      <c r="C91" s="450"/>
      <c r="D91" s="451"/>
      <c r="E91" s="51"/>
      <c r="F91" s="50"/>
      <c r="G91" s="452" t="s">
        <v>309</v>
      </c>
      <c r="H91" s="450"/>
      <c r="I91" s="450"/>
      <c r="J91" s="453"/>
      <c r="K91" s="2">
        <f t="shared" si="4"/>
        <v>5</v>
      </c>
      <c r="L91" s="2" t="str">
        <f t="shared" si="5"/>
        <v>Yes</v>
      </c>
    </row>
    <row r="92" spans="1:12" ht="15" customHeight="1">
      <c r="A92" s="449"/>
      <c r="B92" s="450"/>
      <c r="C92" s="450"/>
      <c r="D92" s="451"/>
      <c r="E92" s="51"/>
      <c r="F92" s="50"/>
      <c r="G92" s="452" t="s">
        <v>310</v>
      </c>
      <c r="H92" s="450"/>
      <c r="I92" s="450"/>
      <c r="J92" s="453"/>
      <c r="K92" s="2">
        <f t="shared" si="4"/>
        <v>5</v>
      </c>
      <c r="L92" s="2" t="str">
        <f t="shared" si="5"/>
        <v>Yes</v>
      </c>
    </row>
    <row r="93" spans="1:12" ht="15" customHeight="1">
      <c r="A93" s="449"/>
      <c r="B93" s="450"/>
      <c r="C93" s="450"/>
      <c r="D93" s="451"/>
      <c r="E93" s="51"/>
      <c r="F93" s="50"/>
      <c r="G93" s="452" t="s">
        <v>311</v>
      </c>
      <c r="H93" s="450"/>
      <c r="I93" s="450"/>
      <c r="J93" s="453"/>
      <c r="K93" s="2">
        <f t="shared" si="4"/>
        <v>5</v>
      </c>
      <c r="L93" s="2" t="str">
        <f t="shared" si="5"/>
        <v>Yes</v>
      </c>
    </row>
    <row r="94" spans="1:12" ht="15" customHeight="1">
      <c r="A94" s="449"/>
      <c r="B94" s="450"/>
      <c r="C94" s="450"/>
      <c r="D94" s="451"/>
      <c r="E94" s="51"/>
      <c r="F94" s="50"/>
      <c r="G94" s="452" t="s">
        <v>312</v>
      </c>
      <c r="H94" s="450"/>
      <c r="I94" s="450"/>
      <c r="J94" s="453"/>
      <c r="K94" s="2">
        <f t="shared" si="4"/>
        <v>5</v>
      </c>
      <c r="L94" s="2" t="str">
        <f t="shared" si="5"/>
        <v>Yes</v>
      </c>
    </row>
    <row r="95" spans="1:12" ht="15" customHeight="1">
      <c r="A95" s="449"/>
      <c r="B95" s="450"/>
      <c r="C95" s="450"/>
      <c r="D95" s="451"/>
      <c r="E95" s="51"/>
      <c r="F95" s="50"/>
      <c r="G95" s="452"/>
      <c r="H95" s="450"/>
      <c r="I95" s="450"/>
      <c r="J95" s="453"/>
      <c r="K95" s="2">
        <f t="shared" si="4"/>
        <v>6</v>
      </c>
      <c r="L95" s="2" t="str">
        <f t="shared" si="5"/>
        <v>Yes</v>
      </c>
    </row>
    <row r="96" spans="1:12" ht="15" customHeight="1">
      <c r="A96" s="449" t="s">
        <v>328</v>
      </c>
      <c r="B96" s="450"/>
      <c r="C96" s="450"/>
      <c r="D96" s="451"/>
      <c r="E96" s="51" t="s">
        <v>43</v>
      </c>
      <c r="F96" s="50" t="s">
        <v>329</v>
      </c>
      <c r="G96" s="452" t="s">
        <v>330</v>
      </c>
      <c r="H96" s="450"/>
      <c r="I96" s="450"/>
      <c r="J96" s="453"/>
      <c r="K96" s="2">
        <f t="shared" si="4"/>
        <v>3</v>
      </c>
      <c r="L96" s="2" t="str">
        <f t="shared" si="5"/>
        <v>Yes</v>
      </c>
    </row>
    <row r="97" spans="1:12" ht="15" customHeight="1">
      <c r="A97" s="449"/>
      <c r="B97" s="450"/>
      <c r="C97" s="450"/>
      <c r="D97" s="451"/>
      <c r="E97" s="51"/>
      <c r="F97" s="50"/>
      <c r="G97" s="452" t="s">
        <v>331</v>
      </c>
      <c r="H97" s="450"/>
      <c r="I97" s="450"/>
      <c r="J97" s="453"/>
      <c r="K97" s="2">
        <f t="shared" si="4"/>
        <v>5</v>
      </c>
      <c r="L97" s="2" t="str">
        <f t="shared" si="5"/>
        <v>Yes</v>
      </c>
    </row>
    <row r="98" spans="1:12" ht="15" customHeight="1">
      <c r="A98" s="615"/>
      <c r="B98" s="450"/>
      <c r="C98" s="450"/>
      <c r="D98" s="451"/>
      <c r="E98" s="51"/>
      <c r="F98" s="50"/>
      <c r="G98" s="452"/>
      <c r="H98" s="450"/>
      <c r="I98" s="450"/>
      <c r="J98" s="616"/>
      <c r="K98" s="2">
        <f t="shared" si="4"/>
        <v>6</v>
      </c>
      <c r="L98" s="2" t="str">
        <f t="shared" si="5"/>
        <v>Yes</v>
      </c>
    </row>
    <row r="99" spans="1:12" ht="15" customHeight="1">
      <c r="A99" s="615"/>
      <c r="B99" s="450"/>
      <c r="C99" s="450"/>
      <c r="D99" s="451"/>
      <c r="E99" s="51"/>
      <c r="F99" s="50"/>
      <c r="G99" s="452"/>
      <c r="H99" s="450"/>
      <c r="I99" s="450"/>
      <c r="J99" s="616"/>
      <c r="K99" s="2">
        <f t="shared" si="4"/>
        <v>6</v>
      </c>
      <c r="L99" s="2" t="str">
        <f t="shared" si="5"/>
        <v>Yes</v>
      </c>
    </row>
    <row r="100" spans="1:12" ht="15" customHeight="1">
      <c r="A100" s="615"/>
      <c r="B100" s="450"/>
      <c r="C100" s="450"/>
      <c r="D100" s="451"/>
      <c r="E100" s="51"/>
      <c r="F100" s="50"/>
      <c r="G100" s="452"/>
      <c r="H100" s="450"/>
      <c r="I100" s="450"/>
      <c r="J100" s="616"/>
      <c r="K100" s="2">
        <f t="shared" si="4"/>
        <v>6</v>
      </c>
      <c r="L100" s="2" t="str">
        <f t="shared" si="5"/>
        <v>Yes</v>
      </c>
    </row>
    <row r="101" spans="1:12" ht="15" customHeight="1">
      <c r="A101" s="615"/>
      <c r="B101" s="450"/>
      <c r="C101" s="450"/>
      <c r="D101" s="451"/>
      <c r="E101" s="51"/>
      <c r="F101" s="50"/>
      <c r="G101" s="452"/>
      <c r="H101" s="450"/>
      <c r="I101" s="450"/>
      <c r="J101" s="616"/>
      <c r="K101" s="2">
        <f t="shared" si="4"/>
        <v>6</v>
      </c>
      <c r="L101" s="2" t="str">
        <f t="shared" si="5"/>
        <v>Yes</v>
      </c>
    </row>
    <row r="102" spans="1:12" ht="15" customHeight="1">
      <c r="A102" s="615"/>
      <c r="B102" s="450"/>
      <c r="C102" s="450"/>
      <c r="D102" s="451"/>
      <c r="E102" s="51"/>
      <c r="F102" s="50"/>
      <c r="G102" s="452"/>
      <c r="H102" s="450"/>
      <c r="I102" s="450"/>
      <c r="J102" s="616"/>
      <c r="K102" s="2">
        <f t="shared" si="4"/>
        <v>6</v>
      </c>
      <c r="L102" s="2" t="str">
        <f t="shared" si="5"/>
        <v>Yes</v>
      </c>
    </row>
    <row r="103" spans="1:12" ht="15" customHeight="1">
      <c r="A103" s="615"/>
      <c r="B103" s="450"/>
      <c r="C103" s="450"/>
      <c r="D103" s="451"/>
      <c r="E103" s="51"/>
      <c r="F103" s="50"/>
      <c r="G103" s="452"/>
      <c r="H103" s="450"/>
      <c r="I103" s="450"/>
      <c r="J103" s="616"/>
      <c r="K103" s="2">
        <f t="shared" si="4"/>
        <v>6</v>
      </c>
      <c r="L103" s="2" t="str">
        <f t="shared" si="5"/>
        <v>Yes</v>
      </c>
    </row>
    <row r="104" spans="1:12" ht="15" customHeight="1">
      <c r="A104" s="615"/>
      <c r="B104" s="450"/>
      <c r="C104" s="450"/>
      <c r="D104" s="451"/>
      <c r="E104" s="51"/>
      <c r="F104" s="50"/>
      <c r="G104" s="452"/>
      <c r="H104" s="450"/>
      <c r="I104" s="450"/>
      <c r="J104" s="616"/>
      <c r="K104" s="2">
        <f t="shared" si="4"/>
        <v>6</v>
      </c>
      <c r="L104" s="2" t="str">
        <f t="shared" si="5"/>
        <v>Yes</v>
      </c>
    </row>
    <row r="105" spans="1:12" ht="15" customHeight="1">
      <c r="A105" s="615"/>
      <c r="B105" s="450"/>
      <c r="C105" s="450"/>
      <c r="D105" s="451"/>
      <c r="E105" s="51"/>
      <c r="F105" s="50"/>
      <c r="G105" s="452"/>
      <c r="H105" s="450"/>
      <c r="I105" s="450"/>
      <c r="J105" s="616"/>
      <c r="K105" s="2">
        <f t="shared" si="4"/>
        <v>6</v>
      </c>
      <c r="L105" s="2" t="str">
        <f t="shared" si="5"/>
        <v>Yes</v>
      </c>
    </row>
    <row r="106" spans="1:12" ht="15" customHeight="1">
      <c r="A106" s="651" t="s">
        <v>44</v>
      </c>
      <c r="B106" s="543"/>
      <c r="C106" s="543"/>
      <c r="D106" s="543"/>
      <c r="E106" s="544"/>
      <c r="F106" s="494">
        <f>SUM(F81:F105)</f>
        <v>30957.760000000002</v>
      </c>
      <c r="G106" s="495"/>
      <c r="H106" s="495"/>
      <c r="I106" s="495"/>
      <c r="J106" s="652"/>
      <c r="L106" s="2">
        <f>COUNTIF(L81:L105,"Yes")</f>
        <v>24</v>
      </c>
    </row>
    <row r="107" spans="1:12" ht="15" customHeight="1">
      <c r="A107" s="619"/>
      <c r="B107" s="492"/>
      <c r="C107" s="492"/>
      <c r="D107" s="492"/>
      <c r="E107" s="492"/>
      <c r="F107" s="492"/>
      <c r="G107" s="492"/>
      <c r="H107" s="492"/>
      <c r="I107" s="492"/>
      <c r="J107" s="620"/>
    </row>
    <row r="108" spans="1:12" ht="18" customHeight="1">
      <c r="A108" s="653" t="s">
        <v>170</v>
      </c>
      <c r="B108" s="464"/>
      <c r="C108" s="464"/>
      <c r="D108" s="464"/>
      <c r="E108" s="464"/>
      <c r="F108" s="464"/>
      <c r="G108" s="464"/>
      <c r="H108" s="464"/>
      <c r="I108" s="464"/>
      <c r="J108" s="654"/>
    </row>
    <row r="109" spans="1:12" ht="18" customHeight="1">
      <c r="A109" s="655"/>
      <c r="B109" s="467"/>
      <c r="C109" s="467"/>
      <c r="D109" s="467"/>
      <c r="E109" s="467"/>
      <c r="F109" s="467"/>
      <c r="G109" s="467"/>
      <c r="H109" s="467"/>
      <c r="I109" s="467"/>
      <c r="J109" s="656"/>
    </row>
    <row r="110" spans="1:12" ht="18" customHeight="1">
      <c r="A110" s="621" t="s">
        <v>114</v>
      </c>
      <c r="B110" s="470"/>
      <c r="C110" s="470"/>
      <c r="D110" s="470"/>
      <c r="E110" s="470"/>
      <c r="F110" s="470"/>
      <c r="G110" s="470"/>
      <c r="H110" s="470"/>
      <c r="I110" s="470"/>
      <c r="J110" s="622"/>
    </row>
    <row r="111" spans="1:12" ht="15" customHeight="1">
      <c r="A111" s="623" t="s">
        <v>11</v>
      </c>
      <c r="B111" s="473"/>
      <c r="C111" s="473"/>
      <c r="D111" s="474"/>
      <c r="E111" s="481" t="s">
        <v>115</v>
      </c>
      <c r="F111" s="484" t="s">
        <v>49</v>
      </c>
      <c r="G111" s="485" t="s">
        <v>15</v>
      </c>
      <c r="H111" s="473"/>
      <c r="I111" s="473"/>
      <c r="J111" s="626"/>
    </row>
    <row r="112" spans="1:12" ht="15" customHeight="1">
      <c r="A112" s="624"/>
      <c r="B112" s="476"/>
      <c r="C112" s="476"/>
      <c r="D112" s="477"/>
      <c r="E112" s="482"/>
      <c r="F112" s="482"/>
      <c r="G112" s="487"/>
      <c r="H112" s="476"/>
      <c r="I112" s="476"/>
      <c r="J112" s="627"/>
    </row>
    <row r="113" spans="1:12" ht="15" customHeight="1">
      <c r="A113" s="624"/>
      <c r="B113" s="476"/>
      <c r="C113" s="476"/>
      <c r="D113" s="477"/>
      <c r="E113" s="482"/>
      <c r="F113" s="482"/>
      <c r="G113" s="487"/>
      <c r="H113" s="476"/>
      <c r="I113" s="476"/>
      <c r="J113" s="627"/>
    </row>
    <row r="114" spans="1:12" ht="15" customHeight="1">
      <c r="A114" s="624"/>
      <c r="B114" s="476"/>
      <c r="C114" s="476"/>
      <c r="D114" s="477"/>
      <c r="E114" s="482"/>
      <c r="F114" s="482"/>
      <c r="G114" s="487"/>
      <c r="H114" s="476"/>
      <c r="I114" s="476"/>
      <c r="J114" s="627"/>
    </row>
    <row r="115" spans="1:12" ht="15" customHeight="1">
      <c r="A115" s="624"/>
      <c r="B115" s="476"/>
      <c r="C115" s="476"/>
      <c r="D115" s="477"/>
      <c r="E115" s="482"/>
      <c r="F115" s="482"/>
      <c r="G115" s="487"/>
      <c r="H115" s="476"/>
      <c r="I115" s="476"/>
      <c r="J115" s="627"/>
    </row>
    <row r="116" spans="1:12" ht="14.25" customHeight="1">
      <c r="A116" s="625"/>
      <c r="B116" s="479"/>
      <c r="C116" s="479"/>
      <c r="D116" s="480"/>
      <c r="E116" s="483"/>
      <c r="F116" s="483"/>
      <c r="G116" s="489"/>
      <c r="H116" s="479"/>
      <c r="I116" s="479"/>
      <c r="J116" s="628"/>
    </row>
    <row r="117" spans="1:12" ht="15" customHeight="1">
      <c r="A117" s="449" t="s">
        <v>313</v>
      </c>
      <c r="B117" s="450"/>
      <c r="C117" s="450"/>
      <c r="D117" s="451"/>
      <c r="E117" s="51" t="s">
        <v>13</v>
      </c>
      <c r="F117" s="50">
        <v>33000</v>
      </c>
      <c r="G117" s="452" t="s">
        <v>314</v>
      </c>
      <c r="H117" s="450"/>
      <c r="I117" s="450"/>
      <c r="J117" s="453"/>
      <c r="K117" s="2">
        <f t="shared" ref="K117:K141" si="6">COUNTBLANK(E117:J117)</f>
        <v>3</v>
      </c>
      <c r="L117" s="2" t="str">
        <f t="shared" ref="L117:L141" si="7">IF(AND(A117&lt;&gt;"",K117&gt;3),"No","Yes")</f>
        <v>Yes</v>
      </c>
    </row>
    <row r="118" spans="1:12" ht="15" customHeight="1">
      <c r="A118" s="449"/>
      <c r="B118" s="450"/>
      <c r="C118" s="450"/>
      <c r="D118" s="451"/>
      <c r="E118" s="51"/>
      <c r="F118" s="50"/>
      <c r="G118" s="452" t="s">
        <v>315</v>
      </c>
      <c r="H118" s="450"/>
      <c r="I118" s="450"/>
      <c r="J118" s="453"/>
      <c r="K118" s="2">
        <f t="shared" si="6"/>
        <v>5</v>
      </c>
      <c r="L118" s="2" t="str">
        <f t="shared" si="7"/>
        <v>Yes</v>
      </c>
    </row>
    <row r="119" spans="1:12" ht="15" customHeight="1">
      <c r="A119" s="449"/>
      <c r="B119" s="450"/>
      <c r="C119" s="450"/>
      <c r="D119" s="451"/>
      <c r="E119" s="51"/>
      <c r="F119" s="50"/>
      <c r="G119" s="452"/>
      <c r="H119" s="450"/>
      <c r="I119" s="450"/>
      <c r="J119" s="453"/>
      <c r="K119" s="2">
        <f t="shared" si="6"/>
        <v>6</v>
      </c>
      <c r="L119" s="2" t="str">
        <f t="shared" si="7"/>
        <v>Yes</v>
      </c>
    </row>
    <row r="120" spans="1:12" ht="15" customHeight="1">
      <c r="A120" s="449" t="s">
        <v>316</v>
      </c>
      <c r="B120" s="450"/>
      <c r="C120" s="450"/>
      <c r="D120" s="451"/>
      <c r="E120" s="51" t="s">
        <v>12</v>
      </c>
      <c r="F120" s="50">
        <v>83850</v>
      </c>
      <c r="G120" s="452" t="s">
        <v>317</v>
      </c>
      <c r="H120" s="450"/>
      <c r="I120" s="450"/>
      <c r="J120" s="453"/>
      <c r="K120" s="2">
        <f t="shared" si="6"/>
        <v>3</v>
      </c>
      <c r="L120" s="2" t="str">
        <f t="shared" si="7"/>
        <v>Yes</v>
      </c>
    </row>
    <row r="121" spans="1:12" ht="15" customHeight="1">
      <c r="A121" s="449"/>
      <c r="B121" s="450"/>
      <c r="C121" s="450"/>
      <c r="D121" s="451"/>
      <c r="E121" s="51"/>
      <c r="F121" s="50"/>
      <c r="G121" s="452" t="s">
        <v>318</v>
      </c>
      <c r="H121" s="450"/>
      <c r="I121" s="450"/>
      <c r="J121" s="453"/>
      <c r="K121" s="2">
        <f t="shared" si="6"/>
        <v>5</v>
      </c>
      <c r="L121" s="2" t="str">
        <f t="shared" si="7"/>
        <v>Yes</v>
      </c>
    </row>
    <row r="122" spans="1:12" ht="15" customHeight="1">
      <c r="A122" s="449"/>
      <c r="B122" s="450"/>
      <c r="C122" s="450"/>
      <c r="D122" s="451"/>
      <c r="E122" s="51"/>
      <c r="F122" s="50"/>
      <c r="G122" s="452" t="s">
        <v>319</v>
      </c>
      <c r="H122" s="450"/>
      <c r="I122" s="450"/>
      <c r="J122" s="453"/>
      <c r="K122" s="2">
        <f t="shared" si="6"/>
        <v>5</v>
      </c>
      <c r="L122" s="2" t="str">
        <f t="shared" si="7"/>
        <v>Yes</v>
      </c>
    </row>
    <row r="123" spans="1:12" ht="15" customHeight="1">
      <c r="A123" s="449"/>
      <c r="B123" s="450"/>
      <c r="C123" s="450"/>
      <c r="D123" s="451"/>
      <c r="E123" s="51"/>
      <c r="F123" s="50"/>
      <c r="G123" s="452"/>
      <c r="H123" s="450"/>
      <c r="I123" s="450"/>
      <c r="J123" s="453"/>
      <c r="K123" s="2">
        <f t="shared" si="6"/>
        <v>6</v>
      </c>
      <c r="L123" s="2" t="str">
        <f t="shared" si="7"/>
        <v>Yes</v>
      </c>
    </row>
    <row r="124" spans="1:12" ht="15" customHeight="1">
      <c r="A124" s="449"/>
      <c r="B124" s="450"/>
      <c r="C124" s="450"/>
      <c r="D124" s="451"/>
      <c r="E124" s="51"/>
      <c r="F124" s="50"/>
      <c r="G124" s="452"/>
      <c r="H124" s="450"/>
      <c r="I124" s="450"/>
      <c r="J124" s="453"/>
      <c r="K124" s="2">
        <f t="shared" si="6"/>
        <v>6</v>
      </c>
      <c r="L124" s="2" t="str">
        <f t="shared" si="7"/>
        <v>Yes</v>
      </c>
    </row>
    <row r="125" spans="1:12" ht="15" customHeight="1">
      <c r="A125" s="615"/>
      <c r="B125" s="450"/>
      <c r="C125" s="450"/>
      <c r="D125" s="451"/>
      <c r="E125" s="51"/>
      <c r="F125" s="50"/>
      <c r="G125" s="452"/>
      <c r="H125" s="450"/>
      <c r="I125" s="450"/>
      <c r="J125" s="616"/>
      <c r="K125" s="2">
        <f t="shared" si="6"/>
        <v>6</v>
      </c>
      <c r="L125" s="2" t="str">
        <f t="shared" si="7"/>
        <v>Yes</v>
      </c>
    </row>
    <row r="126" spans="1:12" ht="15" customHeight="1">
      <c r="A126" s="615"/>
      <c r="B126" s="450"/>
      <c r="C126" s="450"/>
      <c r="D126" s="451"/>
      <c r="E126" s="51"/>
      <c r="F126" s="50"/>
      <c r="G126" s="452"/>
      <c r="H126" s="450"/>
      <c r="I126" s="450"/>
      <c r="J126" s="616"/>
      <c r="K126" s="2">
        <f t="shared" si="6"/>
        <v>6</v>
      </c>
      <c r="L126" s="2" t="str">
        <f t="shared" si="7"/>
        <v>Yes</v>
      </c>
    </row>
    <row r="127" spans="1:12" ht="15" customHeight="1">
      <c r="A127" s="615"/>
      <c r="B127" s="450"/>
      <c r="C127" s="450"/>
      <c r="D127" s="451"/>
      <c r="E127" s="51"/>
      <c r="F127" s="50"/>
      <c r="G127" s="452"/>
      <c r="H127" s="450"/>
      <c r="I127" s="450"/>
      <c r="J127" s="616"/>
      <c r="K127" s="2">
        <f t="shared" si="6"/>
        <v>6</v>
      </c>
      <c r="L127" s="2" t="str">
        <f t="shared" si="7"/>
        <v>Yes</v>
      </c>
    </row>
    <row r="128" spans="1:12" ht="15" customHeight="1">
      <c r="A128" s="615"/>
      <c r="B128" s="450"/>
      <c r="C128" s="450"/>
      <c r="D128" s="451"/>
      <c r="E128" s="51"/>
      <c r="F128" s="50"/>
      <c r="G128" s="452"/>
      <c r="H128" s="450"/>
      <c r="I128" s="450"/>
      <c r="J128" s="616"/>
      <c r="K128" s="2">
        <f t="shared" si="6"/>
        <v>6</v>
      </c>
      <c r="L128" s="2" t="str">
        <f t="shared" si="7"/>
        <v>Yes</v>
      </c>
    </row>
    <row r="129" spans="1:12" ht="15" customHeight="1">
      <c r="A129" s="615"/>
      <c r="B129" s="450"/>
      <c r="C129" s="450"/>
      <c r="D129" s="451"/>
      <c r="E129" s="51"/>
      <c r="F129" s="50"/>
      <c r="G129" s="452"/>
      <c r="H129" s="450"/>
      <c r="I129" s="450"/>
      <c r="J129" s="616"/>
      <c r="K129" s="2">
        <f t="shared" si="6"/>
        <v>6</v>
      </c>
      <c r="L129" s="2" t="str">
        <f t="shared" si="7"/>
        <v>Yes</v>
      </c>
    </row>
    <row r="130" spans="1:12" ht="15" customHeight="1">
      <c r="A130" s="615"/>
      <c r="B130" s="450"/>
      <c r="C130" s="450"/>
      <c r="D130" s="451"/>
      <c r="E130" s="51"/>
      <c r="F130" s="50"/>
      <c r="G130" s="452"/>
      <c r="H130" s="450"/>
      <c r="I130" s="450"/>
      <c r="J130" s="616"/>
      <c r="K130" s="2">
        <f t="shared" si="6"/>
        <v>6</v>
      </c>
      <c r="L130" s="2" t="str">
        <f t="shared" si="7"/>
        <v>Yes</v>
      </c>
    </row>
    <row r="131" spans="1:12" ht="15" customHeight="1">
      <c r="A131" s="615"/>
      <c r="B131" s="450"/>
      <c r="C131" s="450"/>
      <c r="D131" s="451"/>
      <c r="E131" s="51"/>
      <c r="F131" s="50"/>
      <c r="G131" s="452"/>
      <c r="H131" s="450"/>
      <c r="I131" s="450"/>
      <c r="J131" s="616"/>
      <c r="K131" s="2">
        <f t="shared" si="6"/>
        <v>6</v>
      </c>
      <c r="L131" s="2" t="str">
        <f t="shared" si="7"/>
        <v>Yes</v>
      </c>
    </row>
    <row r="132" spans="1:12" ht="15" customHeight="1">
      <c r="A132" s="615"/>
      <c r="B132" s="450"/>
      <c r="C132" s="450"/>
      <c r="D132" s="451"/>
      <c r="E132" s="51"/>
      <c r="F132" s="50"/>
      <c r="G132" s="452"/>
      <c r="H132" s="450"/>
      <c r="I132" s="450"/>
      <c r="J132" s="616"/>
      <c r="K132" s="2">
        <f t="shared" si="6"/>
        <v>6</v>
      </c>
      <c r="L132" s="2" t="str">
        <f t="shared" si="7"/>
        <v>Yes</v>
      </c>
    </row>
    <row r="133" spans="1:12" ht="15" customHeight="1">
      <c r="A133" s="615"/>
      <c r="B133" s="450"/>
      <c r="C133" s="450"/>
      <c r="D133" s="451"/>
      <c r="E133" s="51"/>
      <c r="F133" s="50"/>
      <c r="G133" s="452"/>
      <c r="H133" s="450"/>
      <c r="I133" s="450"/>
      <c r="J133" s="616"/>
      <c r="K133" s="2">
        <f t="shared" si="6"/>
        <v>6</v>
      </c>
      <c r="L133" s="2" t="str">
        <f t="shared" si="7"/>
        <v>Yes</v>
      </c>
    </row>
    <row r="134" spans="1:12" ht="15" customHeight="1">
      <c r="A134" s="615"/>
      <c r="B134" s="450"/>
      <c r="C134" s="450"/>
      <c r="D134" s="451"/>
      <c r="E134" s="51"/>
      <c r="F134" s="50"/>
      <c r="G134" s="452"/>
      <c r="H134" s="450"/>
      <c r="I134" s="450"/>
      <c r="J134" s="616"/>
      <c r="K134" s="2">
        <f t="shared" si="6"/>
        <v>6</v>
      </c>
      <c r="L134" s="2" t="str">
        <f t="shared" si="7"/>
        <v>Yes</v>
      </c>
    </row>
    <row r="135" spans="1:12" ht="15" customHeight="1">
      <c r="A135" s="615"/>
      <c r="B135" s="450"/>
      <c r="C135" s="450"/>
      <c r="D135" s="451"/>
      <c r="E135" s="51"/>
      <c r="F135" s="50"/>
      <c r="G135" s="452"/>
      <c r="H135" s="450"/>
      <c r="I135" s="450"/>
      <c r="J135" s="616"/>
      <c r="K135" s="2">
        <f t="shared" si="6"/>
        <v>6</v>
      </c>
      <c r="L135" s="2" t="str">
        <f t="shared" si="7"/>
        <v>Yes</v>
      </c>
    </row>
    <row r="136" spans="1:12" ht="15" customHeight="1">
      <c r="A136" s="615"/>
      <c r="B136" s="450"/>
      <c r="C136" s="450"/>
      <c r="D136" s="451"/>
      <c r="E136" s="51"/>
      <c r="F136" s="50"/>
      <c r="G136" s="452"/>
      <c r="H136" s="450"/>
      <c r="I136" s="450"/>
      <c r="J136" s="616"/>
      <c r="K136" s="2">
        <f t="shared" si="6"/>
        <v>6</v>
      </c>
      <c r="L136" s="2" t="str">
        <f t="shared" si="7"/>
        <v>Yes</v>
      </c>
    </row>
    <row r="137" spans="1:12" ht="15" customHeight="1">
      <c r="A137" s="615"/>
      <c r="B137" s="450"/>
      <c r="C137" s="450"/>
      <c r="D137" s="451"/>
      <c r="E137" s="51"/>
      <c r="F137" s="50"/>
      <c r="G137" s="452"/>
      <c r="H137" s="450"/>
      <c r="I137" s="450"/>
      <c r="J137" s="616"/>
      <c r="K137" s="2">
        <f t="shared" si="6"/>
        <v>6</v>
      </c>
      <c r="L137" s="2" t="str">
        <f t="shared" si="7"/>
        <v>Yes</v>
      </c>
    </row>
    <row r="138" spans="1:12" ht="15" customHeight="1">
      <c r="A138" s="615"/>
      <c r="B138" s="450"/>
      <c r="C138" s="450"/>
      <c r="D138" s="451"/>
      <c r="E138" s="51"/>
      <c r="F138" s="50"/>
      <c r="G138" s="452"/>
      <c r="H138" s="450"/>
      <c r="I138" s="450"/>
      <c r="J138" s="616"/>
      <c r="K138" s="2">
        <f t="shared" si="6"/>
        <v>6</v>
      </c>
      <c r="L138" s="2" t="str">
        <f t="shared" si="7"/>
        <v>Yes</v>
      </c>
    </row>
    <row r="139" spans="1:12" ht="15" customHeight="1">
      <c r="A139" s="615"/>
      <c r="B139" s="450"/>
      <c r="C139" s="450"/>
      <c r="D139" s="451"/>
      <c r="E139" s="51"/>
      <c r="F139" s="50"/>
      <c r="G139" s="452"/>
      <c r="H139" s="450"/>
      <c r="I139" s="450"/>
      <c r="J139" s="616"/>
      <c r="K139" s="2">
        <f t="shared" si="6"/>
        <v>6</v>
      </c>
      <c r="L139" s="2" t="str">
        <f t="shared" si="7"/>
        <v>Yes</v>
      </c>
    </row>
    <row r="140" spans="1:12" ht="15" customHeight="1">
      <c r="A140" s="615"/>
      <c r="B140" s="450"/>
      <c r="C140" s="450"/>
      <c r="D140" s="451"/>
      <c r="E140" s="51"/>
      <c r="F140" s="50"/>
      <c r="G140" s="452"/>
      <c r="H140" s="450"/>
      <c r="I140" s="450"/>
      <c r="J140" s="616"/>
      <c r="K140" s="2">
        <f t="shared" si="6"/>
        <v>6</v>
      </c>
      <c r="L140" s="2" t="str">
        <f t="shared" si="7"/>
        <v>Yes</v>
      </c>
    </row>
    <row r="141" spans="1:12" ht="15" customHeight="1">
      <c r="A141" s="615"/>
      <c r="B141" s="450"/>
      <c r="C141" s="450"/>
      <c r="D141" s="451"/>
      <c r="E141" s="51"/>
      <c r="F141" s="50"/>
      <c r="G141" s="452"/>
      <c r="H141" s="450"/>
      <c r="I141" s="450"/>
      <c r="J141" s="616"/>
      <c r="K141" s="2">
        <f t="shared" si="6"/>
        <v>6</v>
      </c>
      <c r="L141" s="2" t="str">
        <f t="shared" si="7"/>
        <v>Yes</v>
      </c>
    </row>
    <row r="142" spans="1:12" ht="15" customHeight="1">
      <c r="A142" s="651" t="s">
        <v>45</v>
      </c>
      <c r="B142" s="543"/>
      <c r="C142" s="543"/>
      <c r="D142" s="543"/>
      <c r="E142" s="544"/>
      <c r="F142" s="494">
        <f>SUM(F117:F141)</f>
        <v>116850</v>
      </c>
      <c r="G142" s="495"/>
      <c r="H142" s="495"/>
      <c r="I142" s="495"/>
      <c r="J142" s="652"/>
      <c r="L142" s="2">
        <f>COUNTIF(L117:L141,"Yes")</f>
        <v>25</v>
      </c>
    </row>
    <row r="143" spans="1:12" ht="15" customHeight="1">
      <c r="A143" s="619"/>
      <c r="B143" s="492"/>
      <c r="C143" s="492"/>
      <c r="D143" s="492"/>
      <c r="E143" s="492"/>
      <c r="F143" s="492"/>
      <c r="G143" s="492"/>
      <c r="H143" s="492"/>
      <c r="I143" s="492"/>
      <c r="J143" s="620"/>
    </row>
    <row r="144" spans="1:12" ht="34.5" customHeight="1">
      <c r="A144" s="621" t="s">
        <v>9</v>
      </c>
      <c r="B144" s="470"/>
      <c r="C144" s="470"/>
      <c r="D144" s="470"/>
      <c r="E144" s="470"/>
      <c r="F144" s="470"/>
      <c r="G144" s="470"/>
      <c r="H144" s="470"/>
      <c r="I144" s="470"/>
      <c r="J144" s="622"/>
    </row>
    <row r="145" spans="1:12" ht="18" customHeight="1">
      <c r="A145" s="621" t="s">
        <v>114</v>
      </c>
      <c r="B145" s="470"/>
      <c r="C145" s="470"/>
      <c r="D145" s="470"/>
      <c r="E145" s="470"/>
      <c r="F145" s="470"/>
      <c r="G145" s="470"/>
      <c r="H145" s="470"/>
      <c r="I145" s="470"/>
      <c r="J145" s="622"/>
    </row>
    <row r="146" spans="1:12" ht="15" customHeight="1">
      <c r="A146" s="623" t="s">
        <v>11</v>
      </c>
      <c r="B146" s="473"/>
      <c r="C146" s="473"/>
      <c r="D146" s="474"/>
      <c r="E146" s="481" t="s">
        <v>115</v>
      </c>
      <c r="F146" s="484" t="s">
        <v>49</v>
      </c>
      <c r="G146" s="485" t="s">
        <v>15</v>
      </c>
      <c r="H146" s="473"/>
      <c r="I146" s="473"/>
      <c r="J146" s="626"/>
    </row>
    <row r="147" spans="1:12" ht="15" customHeight="1">
      <c r="A147" s="624"/>
      <c r="B147" s="476"/>
      <c r="C147" s="476"/>
      <c r="D147" s="477"/>
      <c r="E147" s="482"/>
      <c r="F147" s="482"/>
      <c r="G147" s="487"/>
      <c r="H147" s="476"/>
      <c r="I147" s="476"/>
      <c r="J147" s="627"/>
    </row>
    <row r="148" spans="1:12" ht="15" customHeight="1">
      <c r="A148" s="624"/>
      <c r="B148" s="476"/>
      <c r="C148" s="476"/>
      <c r="D148" s="477"/>
      <c r="E148" s="482"/>
      <c r="F148" s="482"/>
      <c r="G148" s="487"/>
      <c r="H148" s="476"/>
      <c r="I148" s="476"/>
      <c r="J148" s="627"/>
    </row>
    <row r="149" spans="1:12" ht="15" customHeight="1">
      <c r="A149" s="624"/>
      <c r="B149" s="476"/>
      <c r="C149" s="476"/>
      <c r="D149" s="477"/>
      <c r="E149" s="482"/>
      <c r="F149" s="482"/>
      <c r="G149" s="487"/>
      <c r="H149" s="476"/>
      <c r="I149" s="476"/>
      <c r="J149" s="627"/>
    </row>
    <row r="150" spans="1:12" ht="15" customHeight="1">
      <c r="A150" s="624"/>
      <c r="B150" s="476"/>
      <c r="C150" s="476"/>
      <c r="D150" s="477"/>
      <c r="E150" s="482"/>
      <c r="F150" s="482"/>
      <c r="G150" s="487"/>
      <c r="H150" s="476"/>
      <c r="I150" s="476"/>
      <c r="J150" s="627"/>
    </row>
    <row r="151" spans="1:12" ht="14.25" customHeight="1">
      <c r="A151" s="625"/>
      <c r="B151" s="479"/>
      <c r="C151" s="479"/>
      <c r="D151" s="480"/>
      <c r="E151" s="483"/>
      <c r="F151" s="483"/>
      <c r="G151" s="489"/>
      <c r="H151" s="479"/>
      <c r="I151" s="479"/>
      <c r="J151" s="628"/>
    </row>
    <row r="152" spans="1:12" ht="15" customHeight="1">
      <c r="A152" s="449" t="s">
        <v>326</v>
      </c>
      <c r="B152" s="450"/>
      <c r="C152" s="450"/>
      <c r="D152" s="451"/>
      <c r="E152" s="51" t="s">
        <v>14</v>
      </c>
      <c r="F152" s="50">
        <v>0</v>
      </c>
      <c r="G152" s="452" t="s">
        <v>327</v>
      </c>
      <c r="H152" s="450"/>
      <c r="I152" s="450"/>
      <c r="J152" s="453"/>
      <c r="K152" s="2">
        <f t="shared" ref="K152:K176" si="8">COUNTBLANK(E152:J152)</f>
        <v>3</v>
      </c>
      <c r="L152" s="2" t="str">
        <f t="shared" ref="L152:L176" si="9">IF(AND(A152&lt;&gt;"",K152&gt;3),"No","Yes")</f>
        <v>Yes</v>
      </c>
    </row>
    <row r="153" spans="1:12" ht="15" customHeight="1">
      <c r="A153" s="615"/>
      <c r="B153" s="450"/>
      <c r="C153" s="450"/>
      <c r="D153" s="451"/>
      <c r="E153" s="51"/>
      <c r="F153" s="50"/>
      <c r="G153" s="452"/>
      <c r="H153" s="450"/>
      <c r="I153" s="450"/>
      <c r="J153" s="616"/>
      <c r="K153" s="2">
        <f t="shared" si="8"/>
        <v>6</v>
      </c>
      <c r="L153" s="2" t="str">
        <f t="shared" si="9"/>
        <v>Yes</v>
      </c>
    </row>
    <row r="154" spans="1:12" ht="15" customHeight="1">
      <c r="A154" s="615"/>
      <c r="B154" s="450"/>
      <c r="C154" s="450"/>
      <c r="D154" s="451"/>
      <c r="E154" s="51"/>
      <c r="F154" s="50"/>
      <c r="G154" s="452"/>
      <c r="H154" s="450"/>
      <c r="I154" s="450"/>
      <c r="J154" s="616"/>
      <c r="K154" s="2">
        <f t="shared" si="8"/>
        <v>6</v>
      </c>
      <c r="L154" s="2" t="str">
        <f t="shared" si="9"/>
        <v>Yes</v>
      </c>
    </row>
    <row r="155" spans="1:12" ht="15" customHeight="1">
      <c r="A155" s="615"/>
      <c r="B155" s="450"/>
      <c r="C155" s="450"/>
      <c r="D155" s="451"/>
      <c r="E155" s="51"/>
      <c r="F155" s="50"/>
      <c r="G155" s="452"/>
      <c r="H155" s="450"/>
      <c r="I155" s="450"/>
      <c r="J155" s="616"/>
      <c r="K155" s="2">
        <f t="shared" si="8"/>
        <v>6</v>
      </c>
      <c r="L155" s="2" t="str">
        <f t="shared" si="9"/>
        <v>Yes</v>
      </c>
    </row>
    <row r="156" spans="1:12" ht="15" customHeight="1">
      <c r="A156" s="615"/>
      <c r="B156" s="450"/>
      <c r="C156" s="450"/>
      <c r="D156" s="451"/>
      <c r="E156" s="51"/>
      <c r="F156" s="50"/>
      <c r="G156" s="452"/>
      <c r="H156" s="450"/>
      <c r="I156" s="450"/>
      <c r="J156" s="616"/>
      <c r="K156" s="2">
        <f t="shared" si="8"/>
        <v>6</v>
      </c>
      <c r="L156" s="2" t="str">
        <f t="shared" si="9"/>
        <v>Yes</v>
      </c>
    </row>
    <row r="157" spans="1:12" ht="15" customHeight="1">
      <c r="A157" s="615"/>
      <c r="B157" s="450"/>
      <c r="C157" s="450"/>
      <c r="D157" s="451"/>
      <c r="E157" s="51"/>
      <c r="F157" s="50"/>
      <c r="G157" s="452"/>
      <c r="H157" s="450"/>
      <c r="I157" s="450"/>
      <c r="J157" s="616"/>
      <c r="K157" s="2">
        <f t="shared" si="8"/>
        <v>6</v>
      </c>
      <c r="L157" s="2" t="str">
        <f t="shared" si="9"/>
        <v>Yes</v>
      </c>
    </row>
    <row r="158" spans="1:12" ht="15" customHeight="1">
      <c r="A158" s="615"/>
      <c r="B158" s="450"/>
      <c r="C158" s="450"/>
      <c r="D158" s="451"/>
      <c r="E158" s="51"/>
      <c r="F158" s="50"/>
      <c r="G158" s="452"/>
      <c r="H158" s="450"/>
      <c r="I158" s="450"/>
      <c r="J158" s="616"/>
      <c r="K158" s="2">
        <f t="shared" si="8"/>
        <v>6</v>
      </c>
      <c r="L158" s="2" t="str">
        <f t="shared" si="9"/>
        <v>Yes</v>
      </c>
    </row>
    <row r="159" spans="1:12" ht="15" customHeight="1">
      <c r="A159" s="615"/>
      <c r="B159" s="450"/>
      <c r="C159" s="450"/>
      <c r="D159" s="451"/>
      <c r="E159" s="51"/>
      <c r="F159" s="50"/>
      <c r="G159" s="452"/>
      <c r="H159" s="450"/>
      <c r="I159" s="450"/>
      <c r="J159" s="616"/>
      <c r="K159" s="2">
        <f t="shared" si="8"/>
        <v>6</v>
      </c>
      <c r="L159" s="2" t="str">
        <f t="shared" si="9"/>
        <v>Yes</v>
      </c>
    </row>
    <row r="160" spans="1:12" ht="15" customHeight="1">
      <c r="A160" s="615"/>
      <c r="B160" s="450"/>
      <c r="C160" s="450"/>
      <c r="D160" s="451"/>
      <c r="E160" s="51"/>
      <c r="F160" s="50"/>
      <c r="G160" s="452"/>
      <c r="H160" s="450"/>
      <c r="I160" s="450"/>
      <c r="J160" s="616"/>
      <c r="K160" s="2">
        <f t="shared" si="8"/>
        <v>6</v>
      </c>
      <c r="L160" s="2" t="str">
        <f t="shared" si="9"/>
        <v>Yes</v>
      </c>
    </row>
    <row r="161" spans="1:12" ht="15" customHeight="1">
      <c r="A161" s="615"/>
      <c r="B161" s="450"/>
      <c r="C161" s="450"/>
      <c r="D161" s="451"/>
      <c r="E161" s="51"/>
      <c r="F161" s="50"/>
      <c r="G161" s="452"/>
      <c r="H161" s="450"/>
      <c r="I161" s="450"/>
      <c r="J161" s="616"/>
      <c r="K161" s="2">
        <f t="shared" si="8"/>
        <v>6</v>
      </c>
      <c r="L161" s="2" t="str">
        <f t="shared" si="9"/>
        <v>Yes</v>
      </c>
    </row>
    <row r="162" spans="1:12" ht="15" customHeight="1">
      <c r="A162" s="615"/>
      <c r="B162" s="450"/>
      <c r="C162" s="450"/>
      <c r="D162" s="451"/>
      <c r="E162" s="51"/>
      <c r="F162" s="50"/>
      <c r="G162" s="452"/>
      <c r="H162" s="450"/>
      <c r="I162" s="450"/>
      <c r="J162" s="616"/>
      <c r="K162" s="2">
        <f t="shared" si="8"/>
        <v>6</v>
      </c>
      <c r="L162" s="2" t="str">
        <f t="shared" si="9"/>
        <v>Yes</v>
      </c>
    </row>
    <row r="163" spans="1:12" ht="15" customHeight="1">
      <c r="A163" s="615"/>
      <c r="B163" s="450"/>
      <c r="C163" s="450"/>
      <c r="D163" s="451"/>
      <c r="E163" s="51"/>
      <c r="F163" s="50"/>
      <c r="G163" s="452"/>
      <c r="H163" s="450"/>
      <c r="I163" s="450"/>
      <c r="J163" s="616"/>
      <c r="K163" s="2">
        <f t="shared" si="8"/>
        <v>6</v>
      </c>
      <c r="L163" s="2" t="str">
        <f t="shared" si="9"/>
        <v>Yes</v>
      </c>
    </row>
    <row r="164" spans="1:12" ht="15" customHeight="1">
      <c r="A164" s="615"/>
      <c r="B164" s="450"/>
      <c r="C164" s="450"/>
      <c r="D164" s="451"/>
      <c r="E164" s="51"/>
      <c r="F164" s="50"/>
      <c r="G164" s="452"/>
      <c r="H164" s="450"/>
      <c r="I164" s="450"/>
      <c r="J164" s="616"/>
      <c r="K164" s="2">
        <f t="shared" si="8"/>
        <v>6</v>
      </c>
      <c r="L164" s="2" t="str">
        <f t="shared" si="9"/>
        <v>Yes</v>
      </c>
    </row>
    <row r="165" spans="1:12" ht="15" customHeight="1">
      <c r="A165" s="615"/>
      <c r="B165" s="450"/>
      <c r="C165" s="450"/>
      <c r="D165" s="451"/>
      <c r="E165" s="51"/>
      <c r="F165" s="50"/>
      <c r="G165" s="452"/>
      <c r="H165" s="450"/>
      <c r="I165" s="450"/>
      <c r="J165" s="616"/>
      <c r="K165" s="2">
        <f t="shared" si="8"/>
        <v>6</v>
      </c>
      <c r="L165" s="2" t="str">
        <f t="shared" si="9"/>
        <v>Yes</v>
      </c>
    </row>
    <row r="166" spans="1:12" ht="15" customHeight="1">
      <c r="A166" s="615"/>
      <c r="B166" s="450"/>
      <c r="C166" s="450"/>
      <c r="D166" s="451"/>
      <c r="E166" s="51"/>
      <c r="F166" s="50"/>
      <c r="G166" s="452"/>
      <c r="H166" s="450"/>
      <c r="I166" s="450"/>
      <c r="J166" s="616"/>
      <c r="K166" s="2">
        <f t="shared" si="8"/>
        <v>6</v>
      </c>
      <c r="L166" s="2" t="str">
        <f t="shared" si="9"/>
        <v>Yes</v>
      </c>
    </row>
    <row r="167" spans="1:12" ht="15" customHeight="1">
      <c r="A167" s="615"/>
      <c r="B167" s="450"/>
      <c r="C167" s="450"/>
      <c r="D167" s="451"/>
      <c r="E167" s="51"/>
      <c r="F167" s="50"/>
      <c r="G167" s="452"/>
      <c r="H167" s="450"/>
      <c r="I167" s="450"/>
      <c r="J167" s="616"/>
      <c r="K167" s="2">
        <f t="shared" si="8"/>
        <v>6</v>
      </c>
      <c r="L167" s="2" t="str">
        <f t="shared" si="9"/>
        <v>Yes</v>
      </c>
    </row>
    <row r="168" spans="1:12" ht="15" customHeight="1">
      <c r="A168" s="615"/>
      <c r="B168" s="450"/>
      <c r="C168" s="450"/>
      <c r="D168" s="451"/>
      <c r="E168" s="51"/>
      <c r="F168" s="50"/>
      <c r="G168" s="452"/>
      <c r="H168" s="450"/>
      <c r="I168" s="450"/>
      <c r="J168" s="616"/>
      <c r="K168" s="2">
        <f t="shared" si="8"/>
        <v>6</v>
      </c>
      <c r="L168" s="2" t="str">
        <f t="shared" si="9"/>
        <v>Yes</v>
      </c>
    </row>
    <row r="169" spans="1:12" ht="15" customHeight="1">
      <c r="A169" s="615"/>
      <c r="B169" s="450"/>
      <c r="C169" s="450"/>
      <c r="D169" s="451"/>
      <c r="E169" s="51"/>
      <c r="F169" s="50"/>
      <c r="G169" s="452"/>
      <c r="H169" s="450"/>
      <c r="I169" s="450"/>
      <c r="J169" s="616"/>
      <c r="K169" s="2">
        <f t="shared" si="8"/>
        <v>6</v>
      </c>
      <c r="L169" s="2" t="str">
        <f t="shared" si="9"/>
        <v>Yes</v>
      </c>
    </row>
    <row r="170" spans="1:12" ht="15" customHeight="1">
      <c r="A170" s="615"/>
      <c r="B170" s="450"/>
      <c r="C170" s="450"/>
      <c r="D170" s="451"/>
      <c r="E170" s="51"/>
      <c r="F170" s="50"/>
      <c r="G170" s="452"/>
      <c r="H170" s="450"/>
      <c r="I170" s="450"/>
      <c r="J170" s="616"/>
      <c r="K170" s="2">
        <f t="shared" si="8"/>
        <v>6</v>
      </c>
      <c r="L170" s="2" t="str">
        <f t="shared" si="9"/>
        <v>Yes</v>
      </c>
    </row>
    <row r="171" spans="1:12" ht="15" customHeight="1">
      <c r="A171" s="615"/>
      <c r="B171" s="450"/>
      <c r="C171" s="450"/>
      <c r="D171" s="451"/>
      <c r="E171" s="51"/>
      <c r="F171" s="50"/>
      <c r="G171" s="452"/>
      <c r="H171" s="450"/>
      <c r="I171" s="450"/>
      <c r="J171" s="616"/>
      <c r="K171" s="2">
        <f t="shared" si="8"/>
        <v>6</v>
      </c>
      <c r="L171" s="2" t="str">
        <f t="shared" si="9"/>
        <v>Yes</v>
      </c>
    </row>
    <row r="172" spans="1:12" ht="15" customHeight="1">
      <c r="A172" s="615"/>
      <c r="B172" s="450"/>
      <c r="C172" s="450"/>
      <c r="D172" s="451"/>
      <c r="E172" s="51"/>
      <c r="F172" s="50"/>
      <c r="G172" s="452"/>
      <c r="H172" s="450"/>
      <c r="I172" s="450"/>
      <c r="J172" s="616"/>
      <c r="K172" s="2">
        <f t="shared" si="8"/>
        <v>6</v>
      </c>
      <c r="L172" s="2" t="str">
        <f t="shared" si="9"/>
        <v>Yes</v>
      </c>
    </row>
    <row r="173" spans="1:12" ht="15" customHeight="1">
      <c r="A173" s="615"/>
      <c r="B173" s="450"/>
      <c r="C173" s="450"/>
      <c r="D173" s="451"/>
      <c r="E173" s="51"/>
      <c r="F173" s="50"/>
      <c r="G173" s="452"/>
      <c r="H173" s="450"/>
      <c r="I173" s="450"/>
      <c r="J173" s="616"/>
      <c r="K173" s="2">
        <f t="shared" si="8"/>
        <v>6</v>
      </c>
      <c r="L173" s="2" t="str">
        <f t="shared" si="9"/>
        <v>Yes</v>
      </c>
    </row>
    <row r="174" spans="1:12" ht="15" customHeight="1">
      <c r="A174" s="615"/>
      <c r="B174" s="450"/>
      <c r="C174" s="450"/>
      <c r="D174" s="451"/>
      <c r="E174" s="51"/>
      <c r="F174" s="50"/>
      <c r="G174" s="452"/>
      <c r="H174" s="450"/>
      <c r="I174" s="450"/>
      <c r="J174" s="616"/>
      <c r="K174" s="2">
        <f t="shared" si="8"/>
        <v>6</v>
      </c>
      <c r="L174" s="2" t="str">
        <f t="shared" si="9"/>
        <v>Yes</v>
      </c>
    </row>
    <row r="175" spans="1:12" ht="15" customHeight="1">
      <c r="A175" s="615"/>
      <c r="B175" s="450"/>
      <c r="C175" s="450"/>
      <c r="D175" s="451"/>
      <c r="E175" s="51"/>
      <c r="F175" s="50"/>
      <c r="G175" s="452"/>
      <c r="H175" s="450"/>
      <c r="I175" s="450"/>
      <c r="J175" s="616"/>
      <c r="K175" s="2">
        <f t="shared" si="8"/>
        <v>6</v>
      </c>
      <c r="L175" s="2" t="str">
        <f t="shared" si="9"/>
        <v>Yes</v>
      </c>
    </row>
    <row r="176" spans="1:12" ht="15" customHeight="1">
      <c r="A176" s="615"/>
      <c r="B176" s="450"/>
      <c r="C176" s="450"/>
      <c r="D176" s="451"/>
      <c r="E176" s="51"/>
      <c r="F176" s="50"/>
      <c r="G176" s="452"/>
      <c r="H176" s="450"/>
      <c r="I176" s="450"/>
      <c r="J176" s="616"/>
      <c r="K176" s="2">
        <f t="shared" si="8"/>
        <v>6</v>
      </c>
      <c r="L176" s="2" t="str">
        <f t="shared" si="9"/>
        <v>Yes</v>
      </c>
    </row>
    <row r="177" spans="1:12" ht="15" customHeight="1">
      <c r="A177" s="651" t="s">
        <v>46</v>
      </c>
      <c r="B177" s="543"/>
      <c r="C177" s="543"/>
      <c r="D177" s="543"/>
      <c r="E177" s="544"/>
      <c r="F177" s="494">
        <f>SUM(F152:F176)</f>
        <v>0</v>
      </c>
      <c r="G177" s="495"/>
      <c r="H177" s="495"/>
      <c r="I177" s="495"/>
      <c r="J177" s="652"/>
      <c r="L177" s="2">
        <f>COUNTIF(L152:L176,"Yes")</f>
        <v>25</v>
      </c>
    </row>
    <row r="178" spans="1:12" ht="15" customHeight="1">
      <c r="A178" s="619"/>
      <c r="B178" s="492"/>
      <c r="C178" s="492"/>
      <c r="D178" s="492"/>
      <c r="E178" s="492"/>
      <c r="F178" s="492"/>
      <c r="G178" s="492"/>
      <c r="H178" s="492"/>
      <c r="I178" s="492"/>
      <c r="J178" s="620"/>
    </row>
    <row r="179" spans="1:12" ht="18" customHeight="1">
      <c r="A179" s="621" t="s">
        <v>10</v>
      </c>
      <c r="B179" s="470"/>
      <c r="C179" s="470"/>
      <c r="D179" s="470"/>
      <c r="E179" s="470"/>
      <c r="F179" s="470"/>
      <c r="G179" s="470"/>
      <c r="H179" s="470"/>
      <c r="I179" s="470"/>
      <c r="J179" s="622"/>
    </row>
    <row r="180" spans="1:12" ht="18" customHeight="1">
      <c r="A180" s="621" t="s">
        <v>114</v>
      </c>
      <c r="B180" s="470"/>
      <c r="C180" s="470"/>
      <c r="D180" s="470"/>
      <c r="E180" s="470"/>
      <c r="F180" s="470"/>
      <c r="G180" s="470"/>
      <c r="H180" s="470"/>
      <c r="I180" s="470"/>
      <c r="J180" s="622"/>
    </row>
    <row r="181" spans="1:12" ht="15" customHeight="1">
      <c r="A181" s="623" t="s">
        <v>11</v>
      </c>
      <c r="B181" s="473"/>
      <c r="C181" s="473"/>
      <c r="D181" s="474"/>
      <c r="E181" s="481" t="s">
        <v>115</v>
      </c>
      <c r="F181" s="484" t="s">
        <v>49</v>
      </c>
      <c r="G181" s="485" t="s">
        <v>15</v>
      </c>
      <c r="H181" s="473"/>
      <c r="I181" s="473"/>
      <c r="J181" s="626"/>
    </row>
    <row r="182" spans="1:12" ht="15" customHeight="1">
      <c r="A182" s="624"/>
      <c r="B182" s="476"/>
      <c r="C182" s="476"/>
      <c r="D182" s="477"/>
      <c r="E182" s="482"/>
      <c r="F182" s="482"/>
      <c r="G182" s="487"/>
      <c r="H182" s="476"/>
      <c r="I182" s="476"/>
      <c r="J182" s="627"/>
    </row>
    <row r="183" spans="1:12" ht="15" customHeight="1">
      <c r="A183" s="624"/>
      <c r="B183" s="476"/>
      <c r="C183" s="476"/>
      <c r="D183" s="477"/>
      <c r="E183" s="482"/>
      <c r="F183" s="482"/>
      <c r="G183" s="487"/>
      <c r="H183" s="476"/>
      <c r="I183" s="476"/>
      <c r="J183" s="627"/>
    </row>
    <row r="184" spans="1:12" ht="15" customHeight="1">
      <c r="A184" s="624"/>
      <c r="B184" s="476"/>
      <c r="C184" s="476"/>
      <c r="D184" s="477"/>
      <c r="E184" s="482"/>
      <c r="F184" s="482"/>
      <c r="G184" s="487"/>
      <c r="H184" s="476"/>
      <c r="I184" s="476"/>
      <c r="J184" s="627"/>
    </row>
    <row r="185" spans="1:12" ht="15" customHeight="1">
      <c r="A185" s="624"/>
      <c r="B185" s="476"/>
      <c r="C185" s="476"/>
      <c r="D185" s="477"/>
      <c r="E185" s="482"/>
      <c r="F185" s="482"/>
      <c r="G185" s="487"/>
      <c r="H185" s="476"/>
      <c r="I185" s="476"/>
      <c r="J185" s="627"/>
    </row>
    <row r="186" spans="1:12" ht="14.25" customHeight="1">
      <c r="A186" s="625"/>
      <c r="B186" s="479"/>
      <c r="C186" s="479"/>
      <c r="D186" s="480"/>
      <c r="E186" s="483"/>
      <c r="F186" s="483"/>
      <c r="G186" s="489"/>
      <c r="H186" s="479"/>
      <c r="I186" s="479"/>
      <c r="J186" s="628"/>
    </row>
    <row r="187" spans="1:12" ht="15" customHeight="1">
      <c r="A187" s="449" t="s">
        <v>320</v>
      </c>
      <c r="B187" s="450"/>
      <c r="C187" s="450"/>
      <c r="D187" s="451"/>
      <c r="E187" s="51" t="s">
        <v>14</v>
      </c>
      <c r="F187" s="50">
        <v>2250</v>
      </c>
      <c r="G187" s="452" t="s">
        <v>321</v>
      </c>
      <c r="H187" s="450"/>
      <c r="I187" s="450"/>
      <c r="J187" s="453"/>
      <c r="K187" s="2">
        <f t="shared" ref="K187:K211" si="10">COUNTBLANK(E187:J187)</f>
        <v>3</v>
      </c>
      <c r="L187" s="2" t="str">
        <f t="shared" ref="L187:L211" si="11">IF(AND(A187&lt;&gt;"",K187&gt;3),"No","Yes")</f>
        <v>Yes</v>
      </c>
    </row>
    <row r="188" spans="1:12" ht="15" customHeight="1">
      <c r="A188" s="449"/>
      <c r="B188" s="450"/>
      <c r="C188" s="450"/>
      <c r="D188" s="451"/>
      <c r="E188" s="51"/>
      <c r="F188" s="50"/>
      <c r="G188" s="452"/>
      <c r="H188" s="450"/>
      <c r="I188" s="450"/>
      <c r="J188" s="453"/>
      <c r="K188" s="2">
        <f t="shared" si="10"/>
        <v>6</v>
      </c>
      <c r="L188" s="2" t="str">
        <f t="shared" si="11"/>
        <v>Yes</v>
      </c>
    </row>
    <row r="189" spans="1:12" ht="15" customHeight="1">
      <c r="A189" s="449" t="s">
        <v>322</v>
      </c>
      <c r="B189" s="450"/>
      <c r="C189" s="450"/>
      <c r="D189" s="451"/>
      <c r="E189" s="51" t="s">
        <v>14</v>
      </c>
      <c r="F189" s="50">
        <v>0</v>
      </c>
      <c r="G189" s="452" t="s">
        <v>325</v>
      </c>
      <c r="H189" s="450"/>
      <c r="I189" s="450"/>
      <c r="J189" s="453"/>
      <c r="K189" s="2">
        <f t="shared" si="10"/>
        <v>3</v>
      </c>
      <c r="L189" s="2" t="str">
        <f t="shared" si="11"/>
        <v>Yes</v>
      </c>
    </row>
    <row r="190" spans="1:12" ht="15" customHeight="1">
      <c r="A190" s="449" t="s">
        <v>323</v>
      </c>
      <c r="B190" s="450"/>
      <c r="C190" s="450"/>
      <c r="D190" s="451"/>
      <c r="E190" s="51" t="s">
        <v>14</v>
      </c>
      <c r="F190" s="50">
        <v>0</v>
      </c>
      <c r="G190" s="452" t="s">
        <v>324</v>
      </c>
      <c r="H190" s="450"/>
      <c r="I190" s="450"/>
      <c r="J190" s="453"/>
      <c r="K190" s="2">
        <f t="shared" si="10"/>
        <v>3</v>
      </c>
      <c r="L190" s="2" t="str">
        <f t="shared" si="11"/>
        <v>Yes</v>
      </c>
    </row>
    <row r="191" spans="1:12" ht="15" customHeight="1">
      <c r="A191" s="449"/>
      <c r="B191" s="450"/>
      <c r="C191" s="450"/>
      <c r="D191" s="451"/>
      <c r="E191" s="51"/>
      <c r="F191" s="50"/>
      <c r="G191" s="452"/>
      <c r="H191" s="450"/>
      <c r="I191" s="450"/>
      <c r="J191" s="453"/>
      <c r="K191" s="2">
        <f t="shared" si="10"/>
        <v>6</v>
      </c>
      <c r="L191" s="2" t="str">
        <f t="shared" si="11"/>
        <v>Yes</v>
      </c>
    </row>
    <row r="192" spans="1:12" ht="15" customHeight="1">
      <c r="A192" s="449" t="s">
        <v>332</v>
      </c>
      <c r="B192" s="450"/>
      <c r="C192" s="450"/>
      <c r="D192" s="451"/>
      <c r="E192" s="51" t="s">
        <v>14</v>
      </c>
      <c r="F192" s="50">
        <v>3000</v>
      </c>
      <c r="G192" s="452" t="s">
        <v>333</v>
      </c>
      <c r="H192" s="450"/>
      <c r="I192" s="450"/>
      <c r="J192" s="453"/>
      <c r="K192" s="2">
        <f t="shared" si="10"/>
        <v>3</v>
      </c>
      <c r="L192" s="2" t="str">
        <f t="shared" si="11"/>
        <v>Yes</v>
      </c>
    </row>
    <row r="193" spans="1:12" ht="15" customHeight="1">
      <c r="A193" s="449"/>
      <c r="B193" s="450"/>
      <c r="C193" s="450"/>
      <c r="D193" s="451"/>
      <c r="E193" s="51"/>
      <c r="F193" s="50"/>
      <c r="G193" s="452" t="s">
        <v>334</v>
      </c>
      <c r="H193" s="450"/>
      <c r="I193" s="450"/>
      <c r="J193" s="453"/>
      <c r="K193" s="2">
        <f t="shared" si="10"/>
        <v>5</v>
      </c>
      <c r="L193" s="2" t="str">
        <f t="shared" si="11"/>
        <v>Yes</v>
      </c>
    </row>
    <row r="194" spans="1:12" ht="15" customHeight="1">
      <c r="A194" s="449"/>
      <c r="B194" s="450"/>
      <c r="C194" s="450"/>
      <c r="D194" s="451"/>
      <c r="E194" s="51"/>
      <c r="F194" s="50"/>
      <c r="G194" s="452" t="s">
        <v>335</v>
      </c>
      <c r="H194" s="450"/>
      <c r="I194" s="450"/>
      <c r="J194" s="453"/>
      <c r="K194" s="2">
        <f t="shared" si="10"/>
        <v>5</v>
      </c>
      <c r="L194" s="2" t="str">
        <f t="shared" si="11"/>
        <v>Yes</v>
      </c>
    </row>
    <row r="195" spans="1:12" ht="15" customHeight="1">
      <c r="A195" s="449"/>
      <c r="B195" s="450"/>
      <c r="C195" s="450"/>
      <c r="D195" s="451"/>
      <c r="E195" s="51"/>
      <c r="F195" s="50"/>
      <c r="G195" s="452"/>
      <c r="H195" s="450"/>
      <c r="I195" s="450"/>
      <c r="J195" s="453"/>
      <c r="K195" s="2">
        <f t="shared" si="10"/>
        <v>6</v>
      </c>
      <c r="L195" s="2" t="str">
        <f t="shared" si="11"/>
        <v>Yes</v>
      </c>
    </row>
    <row r="196" spans="1:12" ht="15" customHeight="1">
      <c r="A196" s="449" t="s">
        <v>336</v>
      </c>
      <c r="B196" s="450"/>
      <c r="C196" s="450"/>
      <c r="D196" s="451"/>
      <c r="E196" s="51" t="s">
        <v>14</v>
      </c>
      <c r="F196" s="50">
        <v>0</v>
      </c>
      <c r="G196" s="452" t="s">
        <v>337</v>
      </c>
      <c r="H196" s="450"/>
      <c r="I196" s="450"/>
      <c r="J196" s="453"/>
      <c r="K196" s="2">
        <f t="shared" si="10"/>
        <v>3</v>
      </c>
      <c r="L196" s="2" t="str">
        <f t="shared" si="11"/>
        <v>Yes</v>
      </c>
    </row>
    <row r="197" spans="1:12" ht="15" customHeight="1">
      <c r="A197" s="449"/>
      <c r="B197" s="450"/>
      <c r="C197" s="450"/>
      <c r="D197" s="451"/>
      <c r="E197" s="51"/>
      <c r="F197" s="50"/>
      <c r="G197" s="452" t="s">
        <v>340</v>
      </c>
      <c r="H197" s="450"/>
      <c r="I197" s="450"/>
      <c r="J197" s="453"/>
      <c r="K197" s="2">
        <f t="shared" si="10"/>
        <v>5</v>
      </c>
      <c r="L197" s="2" t="str">
        <f t="shared" si="11"/>
        <v>Yes</v>
      </c>
    </row>
    <row r="198" spans="1:12" ht="15" customHeight="1">
      <c r="A198" s="449"/>
      <c r="B198" s="450"/>
      <c r="C198" s="450"/>
      <c r="D198" s="451"/>
      <c r="E198" s="51"/>
      <c r="F198" s="50"/>
      <c r="G198" s="452" t="s">
        <v>338</v>
      </c>
      <c r="H198" s="450"/>
      <c r="I198" s="450"/>
      <c r="J198" s="453"/>
      <c r="K198" s="2">
        <f t="shared" si="10"/>
        <v>5</v>
      </c>
      <c r="L198" s="2" t="str">
        <f t="shared" si="11"/>
        <v>Yes</v>
      </c>
    </row>
    <row r="199" spans="1:12" ht="15" customHeight="1">
      <c r="A199" s="449"/>
      <c r="B199" s="450"/>
      <c r="C199" s="450"/>
      <c r="D199" s="451"/>
      <c r="E199" s="51"/>
      <c r="F199" s="50"/>
      <c r="G199" s="452" t="s">
        <v>339</v>
      </c>
      <c r="H199" s="450"/>
      <c r="I199" s="450"/>
      <c r="J199" s="453"/>
      <c r="K199" s="2">
        <f t="shared" si="10"/>
        <v>5</v>
      </c>
      <c r="L199" s="2" t="str">
        <f t="shared" si="11"/>
        <v>Yes</v>
      </c>
    </row>
    <row r="200" spans="1:12" ht="15" customHeight="1">
      <c r="A200" s="449"/>
      <c r="B200" s="450"/>
      <c r="C200" s="450"/>
      <c r="D200" s="451"/>
      <c r="E200" s="51"/>
      <c r="F200" s="50"/>
      <c r="G200" s="452"/>
      <c r="H200" s="450"/>
      <c r="I200" s="450"/>
      <c r="J200" s="453"/>
      <c r="K200" s="2">
        <f t="shared" si="10"/>
        <v>6</v>
      </c>
      <c r="L200" s="2" t="str">
        <f t="shared" si="11"/>
        <v>Yes</v>
      </c>
    </row>
    <row r="201" spans="1:12" ht="15" customHeight="1">
      <c r="A201" s="449" t="s">
        <v>341</v>
      </c>
      <c r="B201" s="450"/>
      <c r="C201" s="450"/>
      <c r="D201" s="451"/>
      <c r="E201" s="51" t="s">
        <v>13</v>
      </c>
      <c r="F201" s="50">
        <v>0</v>
      </c>
      <c r="G201" s="452" t="s">
        <v>342</v>
      </c>
      <c r="H201" s="450"/>
      <c r="I201" s="450"/>
      <c r="J201" s="453"/>
      <c r="K201" s="2">
        <f t="shared" si="10"/>
        <v>3</v>
      </c>
      <c r="L201" s="2" t="str">
        <f t="shared" si="11"/>
        <v>Yes</v>
      </c>
    </row>
    <row r="202" spans="1:12" ht="15" customHeight="1">
      <c r="A202" s="449"/>
      <c r="B202" s="450"/>
      <c r="C202" s="450"/>
      <c r="D202" s="451"/>
      <c r="E202" s="51"/>
      <c r="F202" s="50"/>
      <c r="G202" s="452" t="s">
        <v>343</v>
      </c>
      <c r="H202" s="450"/>
      <c r="I202" s="450"/>
      <c r="J202" s="453"/>
      <c r="K202" s="2">
        <f t="shared" si="10"/>
        <v>5</v>
      </c>
      <c r="L202" s="2" t="str">
        <f t="shared" si="11"/>
        <v>Yes</v>
      </c>
    </row>
    <row r="203" spans="1:12" ht="15" customHeight="1">
      <c r="A203" s="449"/>
      <c r="B203" s="450"/>
      <c r="C203" s="450"/>
      <c r="D203" s="451"/>
      <c r="E203" s="51"/>
      <c r="F203" s="50"/>
      <c r="G203" s="452" t="s">
        <v>344</v>
      </c>
      <c r="H203" s="450"/>
      <c r="I203" s="450"/>
      <c r="J203" s="453"/>
      <c r="K203" s="2">
        <f t="shared" si="10"/>
        <v>5</v>
      </c>
      <c r="L203" s="2" t="str">
        <f t="shared" si="11"/>
        <v>Yes</v>
      </c>
    </row>
    <row r="204" spans="1:12" ht="15" customHeight="1">
      <c r="A204" s="449"/>
      <c r="B204" s="450"/>
      <c r="C204" s="450"/>
      <c r="D204" s="451"/>
      <c r="E204" s="51"/>
      <c r="F204" s="50"/>
      <c r="G204" s="452"/>
      <c r="H204" s="450"/>
      <c r="I204" s="450"/>
      <c r="J204" s="453"/>
      <c r="K204" s="2">
        <f t="shared" si="10"/>
        <v>6</v>
      </c>
      <c r="L204" s="2" t="str">
        <f t="shared" si="11"/>
        <v>Yes</v>
      </c>
    </row>
    <row r="205" spans="1:12" ht="15" customHeight="1">
      <c r="A205" s="615"/>
      <c r="B205" s="450"/>
      <c r="C205" s="450"/>
      <c r="D205" s="451"/>
      <c r="E205" s="51"/>
      <c r="F205" s="50"/>
      <c r="G205" s="452"/>
      <c r="H205" s="450"/>
      <c r="I205" s="450"/>
      <c r="J205" s="616"/>
      <c r="K205" s="2">
        <f t="shared" si="10"/>
        <v>6</v>
      </c>
      <c r="L205" s="2" t="str">
        <f t="shared" si="11"/>
        <v>Yes</v>
      </c>
    </row>
    <row r="206" spans="1:12" ht="15" customHeight="1">
      <c r="A206" s="615"/>
      <c r="B206" s="450"/>
      <c r="C206" s="450"/>
      <c r="D206" s="451"/>
      <c r="E206" s="51"/>
      <c r="F206" s="50"/>
      <c r="G206" s="452"/>
      <c r="H206" s="450"/>
      <c r="I206" s="450"/>
      <c r="J206" s="616"/>
      <c r="K206" s="2">
        <f t="shared" si="10"/>
        <v>6</v>
      </c>
      <c r="L206" s="2" t="str">
        <f t="shared" si="11"/>
        <v>Yes</v>
      </c>
    </row>
    <row r="207" spans="1:12" ht="15" customHeight="1">
      <c r="A207" s="615"/>
      <c r="B207" s="450"/>
      <c r="C207" s="450"/>
      <c r="D207" s="451"/>
      <c r="E207" s="51"/>
      <c r="F207" s="50"/>
      <c r="G207" s="452"/>
      <c r="H207" s="450"/>
      <c r="I207" s="450"/>
      <c r="J207" s="616"/>
      <c r="K207" s="2">
        <f t="shared" si="10"/>
        <v>6</v>
      </c>
      <c r="L207" s="2" t="str">
        <f t="shared" si="11"/>
        <v>Yes</v>
      </c>
    </row>
    <row r="208" spans="1:12" ht="15" customHeight="1">
      <c r="A208" s="615"/>
      <c r="B208" s="450"/>
      <c r="C208" s="450"/>
      <c r="D208" s="451"/>
      <c r="E208" s="51"/>
      <c r="F208" s="50"/>
      <c r="G208" s="452"/>
      <c r="H208" s="450"/>
      <c r="I208" s="450"/>
      <c r="J208" s="616"/>
      <c r="K208" s="2">
        <f t="shared" si="10"/>
        <v>6</v>
      </c>
      <c r="L208" s="2" t="str">
        <f t="shared" si="11"/>
        <v>Yes</v>
      </c>
    </row>
    <row r="209" spans="1:12" ht="15" customHeight="1">
      <c r="A209" s="615"/>
      <c r="B209" s="450"/>
      <c r="C209" s="450"/>
      <c r="D209" s="451"/>
      <c r="E209" s="51"/>
      <c r="F209" s="50"/>
      <c r="G209" s="452"/>
      <c r="H209" s="450"/>
      <c r="I209" s="450"/>
      <c r="J209" s="616"/>
      <c r="K209" s="2">
        <f t="shared" si="10"/>
        <v>6</v>
      </c>
      <c r="L209" s="2" t="str">
        <f t="shared" si="11"/>
        <v>Yes</v>
      </c>
    </row>
    <row r="210" spans="1:12" ht="15" customHeight="1">
      <c r="A210" s="615"/>
      <c r="B210" s="450"/>
      <c r="C210" s="450"/>
      <c r="D210" s="451"/>
      <c r="E210" s="51"/>
      <c r="F210" s="50"/>
      <c r="G210" s="452"/>
      <c r="H210" s="450"/>
      <c r="I210" s="450"/>
      <c r="J210" s="616"/>
      <c r="K210" s="2">
        <f t="shared" si="10"/>
        <v>6</v>
      </c>
      <c r="L210" s="2" t="str">
        <f t="shared" si="11"/>
        <v>Yes</v>
      </c>
    </row>
    <row r="211" spans="1:12" ht="15" customHeight="1">
      <c r="A211" s="615"/>
      <c r="B211" s="450"/>
      <c r="C211" s="450"/>
      <c r="D211" s="451"/>
      <c r="E211" s="51"/>
      <c r="F211" s="50"/>
      <c r="G211" s="452"/>
      <c r="H211" s="450"/>
      <c r="I211" s="450"/>
      <c r="J211" s="616"/>
      <c r="K211" s="2">
        <f t="shared" si="10"/>
        <v>6</v>
      </c>
      <c r="L211" s="2" t="str">
        <f t="shared" si="11"/>
        <v>Yes</v>
      </c>
    </row>
    <row r="212" spans="1:12" ht="15" customHeight="1" thickBot="1">
      <c r="A212" s="617" t="s">
        <v>47</v>
      </c>
      <c r="B212" s="549"/>
      <c r="C212" s="549"/>
      <c r="D212" s="549"/>
      <c r="E212" s="550"/>
      <c r="F212" s="551">
        <f>SUM(F187:F211)</f>
        <v>5250</v>
      </c>
      <c r="G212" s="552"/>
      <c r="H212" s="552"/>
      <c r="I212" s="552"/>
      <c r="J212" s="618"/>
      <c r="L212" s="2">
        <f>COUNTIF(L187:L211,"Yes")</f>
        <v>25</v>
      </c>
    </row>
    <row r="213" spans="1:12" ht="15" thickTop="1">
      <c r="A213" s="619"/>
      <c r="B213" s="492"/>
      <c r="C213" s="492"/>
      <c r="D213" s="492"/>
      <c r="E213" s="492"/>
      <c r="F213" s="492"/>
      <c r="G213" s="492"/>
      <c r="H213" s="492"/>
      <c r="I213" s="492"/>
      <c r="J213" s="620"/>
    </row>
    <row r="214" spans="1:12" ht="18" customHeight="1">
      <c r="A214" s="621" t="s">
        <v>129</v>
      </c>
      <c r="B214" s="470"/>
      <c r="C214" s="470"/>
      <c r="D214" s="470"/>
      <c r="E214" s="470"/>
      <c r="F214" s="470"/>
      <c r="G214" s="470"/>
      <c r="H214" s="470"/>
      <c r="I214" s="470"/>
      <c r="J214" s="622"/>
    </row>
    <row r="215" spans="1:12" ht="18" customHeight="1">
      <c r="A215" s="621" t="s">
        <v>114</v>
      </c>
      <c r="B215" s="470"/>
      <c r="C215" s="470"/>
      <c r="D215" s="470"/>
      <c r="E215" s="470"/>
      <c r="F215" s="470"/>
      <c r="G215" s="470"/>
      <c r="H215" s="470"/>
      <c r="I215" s="470"/>
      <c r="J215" s="622"/>
    </row>
    <row r="216" spans="1:12">
      <c r="A216" s="623" t="s">
        <v>11</v>
      </c>
      <c r="B216" s="473"/>
      <c r="C216" s="473"/>
      <c r="D216" s="474"/>
      <c r="E216" s="481" t="s">
        <v>115</v>
      </c>
      <c r="F216" s="484" t="s">
        <v>49</v>
      </c>
      <c r="G216" s="485" t="s">
        <v>15</v>
      </c>
      <c r="H216" s="473"/>
      <c r="I216" s="473"/>
      <c r="J216" s="626"/>
    </row>
    <row r="217" spans="1:12">
      <c r="A217" s="624"/>
      <c r="B217" s="476"/>
      <c r="C217" s="476"/>
      <c r="D217" s="477"/>
      <c r="E217" s="482"/>
      <c r="F217" s="482"/>
      <c r="G217" s="487"/>
      <c r="H217" s="476"/>
      <c r="I217" s="476"/>
      <c r="J217" s="627"/>
    </row>
    <row r="218" spans="1:12">
      <c r="A218" s="624"/>
      <c r="B218" s="476"/>
      <c r="C218" s="476"/>
      <c r="D218" s="477"/>
      <c r="E218" s="482"/>
      <c r="F218" s="482"/>
      <c r="G218" s="487"/>
      <c r="H218" s="476"/>
      <c r="I218" s="476"/>
      <c r="J218" s="627"/>
    </row>
    <row r="219" spans="1:12">
      <c r="A219" s="624"/>
      <c r="B219" s="476"/>
      <c r="C219" s="476"/>
      <c r="D219" s="477"/>
      <c r="E219" s="482"/>
      <c r="F219" s="482"/>
      <c r="G219" s="487"/>
      <c r="H219" s="476"/>
      <c r="I219" s="476"/>
      <c r="J219" s="627"/>
    </row>
    <row r="220" spans="1:12">
      <c r="A220" s="624"/>
      <c r="B220" s="476"/>
      <c r="C220" s="476"/>
      <c r="D220" s="477"/>
      <c r="E220" s="482"/>
      <c r="F220" s="482"/>
      <c r="G220" s="487"/>
      <c r="H220" s="476"/>
      <c r="I220" s="476"/>
      <c r="J220" s="627"/>
    </row>
    <row r="221" spans="1:12">
      <c r="A221" s="625"/>
      <c r="B221" s="479"/>
      <c r="C221" s="479"/>
      <c r="D221" s="480"/>
      <c r="E221" s="483"/>
      <c r="F221" s="483"/>
      <c r="G221" s="489"/>
      <c r="H221" s="479"/>
      <c r="I221" s="479"/>
      <c r="J221" s="628"/>
    </row>
    <row r="222" spans="1:12" ht="15" customHeight="1">
      <c r="A222" s="615"/>
      <c r="B222" s="450"/>
      <c r="C222" s="450"/>
      <c r="D222" s="451"/>
      <c r="E222" s="51"/>
      <c r="F222" s="50"/>
      <c r="G222" s="452"/>
      <c r="H222" s="450"/>
      <c r="I222" s="450"/>
      <c r="J222" s="616"/>
    </row>
    <row r="223" spans="1:12" ht="15" customHeight="1">
      <c r="A223" s="615"/>
      <c r="B223" s="450"/>
      <c r="C223" s="450"/>
      <c r="D223" s="451"/>
      <c r="E223" s="51"/>
      <c r="F223" s="50"/>
      <c r="G223" s="452"/>
      <c r="H223" s="450"/>
      <c r="I223" s="450"/>
      <c r="J223" s="616"/>
    </row>
    <row r="224" spans="1:12" ht="15" customHeight="1">
      <c r="A224" s="615"/>
      <c r="B224" s="450"/>
      <c r="C224" s="450"/>
      <c r="D224" s="451"/>
      <c r="E224" s="51"/>
      <c r="F224" s="50"/>
      <c r="G224" s="452"/>
      <c r="H224" s="450"/>
      <c r="I224" s="450"/>
      <c r="J224" s="616"/>
    </row>
    <row r="225" spans="1:10" ht="15" customHeight="1">
      <c r="A225" s="615"/>
      <c r="B225" s="450"/>
      <c r="C225" s="450"/>
      <c r="D225" s="451"/>
      <c r="E225" s="51"/>
      <c r="F225" s="50"/>
      <c r="G225" s="452"/>
      <c r="H225" s="450"/>
      <c r="I225" s="450"/>
      <c r="J225" s="616"/>
    </row>
    <row r="226" spans="1:10" ht="15" customHeight="1">
      <c r="A226" s="615"/>
      <c r="B226" s="450"/>
      <c r="C226" s="450"/>
      <c r="D226" s="451"/>
      <c r="E226" s="51"/>
      <c r="F226" s="50"/>
      <c r="G226" s="452"/>
      <c r="H226" s="450"/>
      <c r="I226" s="450"/>
      <c r="J226" s="616"/>
    </row>
    <row r="227" spans="1:10" ht="15" customHeight="1">
      <c r="A227" s="615"/>
      <c r="B227" s="450"/>
      <c r="C227" s="450"/>
      <c r="D227" s="451"/>
      <c r="E227" s="51"/>
      <c r="F227" s="50"/>
      <c r="G227" s="452"/>
      <c r="H227" s="450"/>
      <c r="I227" s="450"/>
      <c r="J227" s="616"/>
    </row>
    <row r="228" spans="1:10" ht="15" customHeight="1">
      <c r="A228" s="615"/>
      <c r="B228" s="450"/>
      <c r="C228" s="450"/>
      <c r="D228" s="451"/>
      <c r="E228" s="51"/>
      <c r="F228" s="50"/>
      <c r="G228" s="452"/>
      <c r="H228" s="450"/>
      <c r="I228" s="450"/>
      <c r="J228" s="616"/>
    </row>
    <row r="229" spans="1:10" ht="15" customHeight="1">
      <c r="A229" s="615"/>
      <c r="B229" s="450"/>
      <c r="C229" s="450"/>
      <c r="D229" s="451"/>
      <c r="E229" s="51"/>
      <c r="F229" s="50"/>
      <c r="G229" s="452"/>
      <c r="H229" s="450"/>
      <c r="I229" s="450"/>
      <c r="J229" s="616"/>
    </row>
    <row r="230" spans="1:10" ht="15" customHeight="1">
      <c r="A230" s="615"/>
      <c r="B230" s="450"/>
      <c r="C230" s="450"/>
      <c r="D230" s="451"/>
      <c r="E230" s="51"/>
      <c r="F230" s="50"/>
      <c r="G230" s="452"/>
      <c r="H230" s="450"/>
      <c r="I230" s="450"/>
      <c r="J230" s="616"/>
    </row>
    <row r="231" spans="1:10" ht="15" customHeight="1">
      <c r="A231" s="615"/>
      <c r="B231" s="450"/>
      <c r="C231" s="450"/>
      <c r="D231" s="451"/>
      <c r="E231" s="51"/>
      <c r="F231" s="50"/>
      <c r="G231" s="452"/>
      <c r="H231" s="450"/>
      <c r="I231" s="450"/>
      <c r="J231" s="616"/>
    </row>
    <row r="232" spans="1:10" ht="15" customHeight="1">
      <c r="A232" s="615"/>
      <c r="B232" s="450"/>
      <c r="C232" s="450"/>
      <c r="D232" s="451"/>
      <c r="E232" s="51"/>
      <c r="F232" s="50"/>
      <c r="G232" s="452"/>
      <c r="H232" s="450"/>
      <c r="I232" s="450"/>
      <c r="J232" s="616"/>
    </row>
    <row r="233" spans="1:10" ht="15" customHeight="1">
      <c r="A233" s="615"/>
      <c r="B233" s="450"/>
      <c r="C233" s="450"/>
      <c r="D233" s="451"/>
      <c r="E233" s="51"/>
      <c r="F233" s="50"/>
      <c r="G233" s="452"/>
      <c r="H233" s="450"/>
      <c r="I233" s="450"/>
      <c r="J233" s="616"/>
    </row>
    <row r="234" spans="1:10" ht="15" customHeight="1">
      <c r="A234" s="615"/>
      <c r="B234" s="450"/>
      <c r="C234" s="450"/>
      <c r="D234" s="451"/>
      <c r="E234" s="51"/>
      <c r="F234" s="50"/>
      <c r="G234" s="452"/>
      <c r="H234" s="450"/>
      <c r="I234" s="450"/>
      <c r="J234" s="616"/>
    </row>
    <row r="235" spans="1:10" ht="15" customHeight="1">
      <c r="A235" s="615"/>
      <c r="B235" s="450"/>
      <c r="C235" s="450"/>
      <c r="D235" s="451"/>
      <c r="E235" s="51"/>
      <c r="F235" s="50"/>
      <c r="G235" s="452"/>
      <c r="H235" s="450"/>
      <c r="I235" s="450"/>
      <c r="J235" s="616"/>
    </row>
    <row r="236" spans="1:10" ht="15" customHeight="1">
      <c r="A236" s="615"/>
      <c r="B236" s="450"/>
      <c r="C236" s="450"/>
      <c r="D236" s="451"/>
      <c r="E236" s="51"/>
      <c r="F236" s="50"/>
      <c r="G236" s="452"/>
      <c r="H236" s="450"/>
      <c r="I236" s="450"/>
      <c r="J236" s="616"/>
    </row>
    <row r="237" spans="1:10" ht="15" customHeight="1">
      <c r="A237" s="615"/>
      <c r="B237" s="450"/>
      <c r="C237" s="450"/>
      <c r="D237" s="451"/>
      <c r="E237" s="51"/>
      <c r="F237" s="50"/>
      <c r="G237" s="452"/>
      <c r="H237" s="450"/>
      <c r="I237" s="450"/>
      <c r="J237" s="616"/>
    </row>
    <row r="238" spans="1:10" ht="15" customHeight="1">
      <c r="A238" s="615"/>
      <c r="B238" s="450"/>
      <c r="C238" s="450"/>
      <c r="D238" s="451"/>
      <c r="E238" s="51"/>
      <c r="F238" s="50"/>
      <c r="G238" s="452"/>
      <c r="H238" s="450"/>
      <c r="I238" s="450"/>
      <c r="J238" s="616"/>
    </row>
    <row r="239" spans="1:10" ht="15" customHeight="1">
      <c r="A239" s="615"/>
      <c r="B239" s="450"/>
      <c r="C239" s="450"/>
      <c r="D239" s="451"/>
      <c r="E239" s="51"/>
      <c r="F239" s="50"/>
      <c r="G239" s="452"/>
      <c r="H239" s="450"/>
      <c r="I239" s="450"/>
      <c r="J239" s="616"/>
    </row>
    <row r="240" spans="1:10" ht="15" customHeight="1">
      <c r="A240" s="615"/>
      <c r="B240" s="450"/>
      <c r="C240" s="450"/>
      <c r="D240" s="451"/>
      <c r="E240" s="51"/>
      <c r="F240" s="50"/>
      <c r="G240" s="452"/>
      <c r="H240" s="450"/>
      <c r="I240" s="450"/>
      <c r="J240" s="616"/>
    </row>
    <row r="241" spans="1:10" ht="15" customHeight="1">
      <c r="A241" s="615"/>
      <c r="B241" s="450"/>
      <c r="C241" s="450"/>
      <c r="D241" s="451"/>
      <c r="E241" s="51"/>
      <c r="F241" s="50"/>
      <c r="G241" s="452"/>
      <c r="H241" s="450"/>
      <c r="I241" s="450"/>
      <c r="J241" s="616"/>
    </row>
    <row r="242" spans="1:10" ht="15" customHeight="1">
      <c r="A242" s="615"/>
      <c r="B242" s="450"/>
      <c r="C242" s="450"/>
      <c r="D242" s="451"/>
      <c r="E242" s="51"/>
      <c r="F242" s="50"/>
      <c r="G242" s="452"/>
      <c r="H242" s="450"/>
      <c r="I242" s="450"/>
      <c r="J242" s="616"/>
    </row>
    <row r="243" spans="1:10" ht="15" customHeight="1">
      <c r="A243" s="615"/>
      <c r="B243" s="450"/>
      <c r="C243" s="450"/>
      <c r="D243" s="451"/>
      <c r="E243" s="51"/>
      <c r="F243" s="50"/>
      <c r="G243" s="452"/>
      <c r="H243" s="450"/>
      <c r="I243" s="450"/>
      <c r="J243" s="616"/>
    </row>
    <row r="244" spans="1:10" ht="15" customHeight="1">
      <c r="A244" s="615"/>
      <c r="B244" s="450"/>
      <c r="C244" s="450"/>
      <c r="D244" s="451"/>
      <c r="E244" s="51"/>
      <c r="F244" s="50"/>
      <c r="G244" s="452"/>
      <c r="H244" s="450"/>
      <c r="I244" s="450"/>
      <c r="J244" s="616"/>
    </row>
    <row r="245" spans="1:10" ht="15" customHeight="1">
      <c r="A245" s="615"/>
      <c r="B245" s="450"/>
      <c r="C245" s="450"/>
      <c r="D245" s="451"/>
      <c r="E245" s="51"/>
      <c r="F245" s="50"/>
      <c r="G245" s="452"/>
      <c r="H245" s="450"/>
      <c r="I245" s="450"/>
      <c r="J245" s="616"/>
    </row>
    <row r="246" spans="1:10" ht="15" customHeight="1">
      <c r="A246" s="615"/>
      <c r="B246" s="450"/>
      <c r="C246" s="450"/>
      <c r="D246" s="451"/>
      <c r="E246" s="51"/>
      <c r="F246" s="50"/>
      <c r="G246" s="452"/>
      <c r="H246" s="450"/>
      <c r="I246" s="450"/>
      <c r="J246" s="616"/>
    </row>
    <row r="247" spans="1:10" ht="15" customHeight="1" thickBot="1">
      <c r="A247" s="617" t="s">
        <v>130</v>
      </c>
      <c r="B247" s="549"/>
      <c r="C247" s="549"/>
      <c r="D247" s="549"/>
      <c r="E247" s="550"/>
      <c r="F247" s="551">
        <f>SUM(F222:F246)</f>
        <v>0</v>
      </c>
      <c r="G247" s="552"/>
      <c r="H247" s="552"/>
      <c r="I247" s="552"/>
      <c r="J247" s="618"/>
    </row>
    <row r="248" spans="1:10" ht="15" thickTop="1"/>
  </sheetData>
  <sheetProtection password="BE25" sheet="1" objects="1" scenarios="1" formatRows="0" selectLockedCells="1"/>
  <mergeCells count="415">
    <mergeCell ref="A211:D211"/>
    <mergeCell ref="G211:J211"/>
    <mergeCell ref="A212:E212"/>
    <mergeCell ref="F212:J212"/>
    <mergeCell ref="A208:D208"/>
    <mergeCell ref="G208:J208"/>
    <mergeCell ref="A209:D209"/>
    <mergeCell ref="G209:J209"/>
    <mergeCell ref="A210:D210"/>
    <mergeCell ref="G210:J210"/>
    <mergeCell ref="A205:D205"/>
    <mergeCell ref="G205:J205"/>
    <mergeCell ref="A206:D206"/>
    <mergeCell ref="G206:J206"/>
    <mergeCell ref="A207:D207"/>
    <mergeCell ref="G207:J207"/>
    <mergeCell ref="A202:D202"/>
    <mergeCell ref="G202:J202"/>
    <mergeCell ref="A203:D203"/>
    <mergeCell ref="G203:J203"/>
    <mergeCell ref="A204:D204"/>
    <mergeCell ref="G204:J204"/>
    <mergeCell ref="A199:D199"/>
    <mergeCell ref="G199:J199"/>
    <mergeCell ref="A200:D200"/>
    <mergeCell ref="G200:J200"/>
    <mergeCell ref="A201:D201"/>
    <mergeCell ref="G201:J201"/>
    <mergeCell ref="A196:D196"/>
    <mergeCell ref="G196:J196"/>
    <mergeCell ref="A197:D197"/>
    <mergeCell ref="G197:J197"/>
    <mergeCell ref="A198:D198"/>
    <mergeCell ref="G198:J198"/>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06:E106"/>
    <mergeCell ref="F106:J106"/>
    <mergeCell ref="A107:J107"/>
    <mergeCell ref="A110:J110"/>
    <mergeCell ref="A111:D116"/>
    <mergeCell ref="E111:E116"/>
    <mergeCell ref="F111:F116"/>
    <mergeCell ref="G111:J116"/>
    <mergeCell ref="A108:J109"/>
    <mergeCell ref="A103:D103"/>
    <mergeCell ref="G103:J103"/>
    <mergeCell ref="A104:D104"/>
    <mergeCell ref="G104:J104"/>
    <mergeCell ref="A105:D105"/>
    <mergeCell ref="G105:J105"/>
    <mergeCell ref="A100:D100"/>
    <mergeCell ref="G100:J100"/>
    <mergeCell ref="A101:D101"/>
    <mergeCell ref="G101:J101"/>
    <mergeCell ref="A102:D102"/>
    <mergeCell ref="G102:J102"/>
    <mergeCell ref="A97:D97"/>
    <mergeCell ref="G97:J97"/>
    <mergeCell ref="A98:D98"/>
    <mergeCell ref="G98:J98"/>
    <mergeCell ref="A99:D99"/>
    <mergeCell ref="G99:J99"/>
    <mergeCell ref="A94:D94"/>
    <mergeCell ref="G94:J94"/>
    <mergeCell ref="A95:D95"/>
    <mergeCell ref="G95:J95"/>
    <mergeCell ref="A96:D96"/>
    <mergeCell ref="G96:J96"/>
    <mergeCell ref="A91:D91"/>
    <mergeCell ref="G91:J91"/>
    <mergeCell ref="A92:D92"/>
    <mergeCell ref="G92:J92"/>
    <mergeCell ref="A93:D93"/>
    <mergeCell ref="G93:J93"/>
    <mergeCell ref="A88:D88"/>
    <mergeCell ref="G88:J88"/>
    <mergeCell ref="A89:D89"/>
    <mergeCell ref="G89:J89"/>
    <mergeCell ref="A90:D90"/>
    <mergeCell ref="G90:J90"/>
    <mergeCell ref="A85:D85"/>
    <mergeCell ref="G85:J85"/>
    <mergeCell ref="A86:D86"/>
    <mergeCell ref="G86:J86"/>
    <mergeCell ref="A87:D87"/>
    <mergeCell ref="G87:J87"/>
    <mergeCell ref="A82:D82"/>
    <mergeCell ref="G82:J82"/>
    <mergeCell ref="A83:D83"/>
    <mergeCell ref="G83:J83"/>
    <mergeCell ref="A84:D84"/>
    <mergeCell ref="G84:J84"/>
    <mergeCell ref="A74:J74"/>
    <mergeCell ref="A75:D80"/>
    <mergeCell ref="E75:E80"/>
    <mergeCell ref="F75:F80"/>
    <mergeCell ref="G75:J80"/>
    <mergeCell ref="A81:D81"/>
    <mergeCell ref="G81:J81"/>
    <mergeCell ref="A70:D70"/>
    <mergeCell ref="G70:J70"/>
    <mergeCell ref="A71:E71"/>
    <mergeCell ref="F71:J71"/>
    <mergeCell ref="A72:J72"/>
    <mergeCell ref="A73:J73"/>
    <mergeCell ref="A67:D67"/>
    <mergeCell ref="G67:J67"/>
    <mergeCell ref="A68:D68"/>
    <mergeCell ref="G68:J68"/>
    <mergeCell ref="A69:D69"/>
    <mergeCell ref="G69:J69"/>
    <mergeCell ref="A64:D64"/>
    <mergeCell ref="G64:J64"/>
    <mergeCell ref="A65:D65"/>
    <mergeCell ref="G65:J65"/>
    <mergeCell ref="A66:D66"/>
    <mergeCell ref="G66:J66"/>
    <mergeCell ref="A61:D61"/>
    <mergeCell ref="G61:J61"/>
    <mergeCell ref="A62:D62"/>
    <mergeCell ref="G62:J62"/>
    <mergeCell ref="A63:D63"/>
    <mergeCell ref="G63:J63"/>
    <mergeCell ref="A58:D58"/>
    <mergeCell ref="G58:J58"/>
    <mergeCell ref="A59:D59"/>
    <mergeCell ref="G59:J59"/>
    <mergeCell ref="A60:D60"/>
    <mergeCell ref="G60:J60"/>
    <mergeCell ref="A55:D55"/>
    <mergeCell ref="G55:J55"/>
    <mergeCell ref="A56:D56"/>
    <mergeCell ref="G56:J56"/>
    <mergeCell ref="A57:D57"/>
    <mergeCell ref="G57:J57"/>
    <mergeCell ref="A52:D52"/>
    <mergeCell ref="G52:J52"/>
    <mergeCell ref="A53:D53"/>
    <mergeCell ref="G53:J53"/>
    <mergeCell ref="A54:D54"/>
    <mergeCell ref="G54:J54"/>
    <mergeCell ref="A49:D49"/>
    <mergeCell ref="G49:J49"/>
    <mergeCell ref="A50:D50"/>
    <mergeCell ref="G50:J50"/>
    <mergeCell ref="A51:D51"/>
    <mergeCell ref="G51:J51"/>
    <mergeCell ref="A46:D46"/>
    <mergeCell ref="G46:J46"/>
    <mergeCell ref="A47:D47"/>
    <mergeCell ref="G47:J47"/>
    <mergeCell ref="A48:D48"/>
    <mergeCell ref="G48:J48"/>
    <mergeCell ref="A37:J37"/>
    <mergeCell ref="A38:J38"/>
    <mergeCell ref="A39:J39"/>
    <mergeCell ref="A40:D45"/>
    <mergeCell ref="E40:E45"/>
    <mergeCell ref="F40:F45"/>
    <mergeCell ref="G40:J45"/>
    <mergeCell ref="A34:B34"/>
    <mergeCell ref="G34:J34"/>
    <mergeCell ref="A35:B35"/>
    <mergeCell ref="G35:J35"/>
    <mergeCell ref="F36:I36"/>
    <mergeCell ref="A36:E36"/>
    <mergeCell ref="A31:B31"/>
    <mergeCell ref="G31:J31"/>
    <mergeCell ref="A32:B32"/>
    <mergeCell ref="G32:J32"/>
    <mergeCell ref="A33:B33"/>
    <mergeCell ref="G33:J33"/>
    <mergeCell ref="A28:B28"/>
    <mergeCell ref="G28:J28"/>
    <mergeCell ref="A29:B29"/>
    <mergeCell ref="G29:J29"/>
    <mergeCell ref="A30:B30"/>
    <mergeCell ref="G30:J30"/>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5:B25"/>
    <mergeCell ref="A26:B26"/>
    <mergeCell ref="A24:B24"/>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A213:J213"/>
    <mergeCell ref="A214:J214"/>
    <mergeCell ref="A215:J215"/>
    <mergeCell ref="A216:D221"/>
    <mergeCell ref="E216:E221"/>
    <mergeCell ref="F216:F221"/>
    <mergeCell ref="G216:J221"/>
    <mergeCell ref="A222:D222"/>
    <mergeCell ref="G222:J222"/>
    <mergeCell ref="A223:D223"/>
    <mergeCell ref="G223:J223"/>
    <mergeCell ref="A224:D224"/>
    <mergeCell ref="G224:J224"/>
    <mergeCell ref="A225:D225"/>
    <mergeCell ref="G225:J225"/>
    <mergeCell ref="A226:D226"/>
    <mergeCell ref="G226:J226"/>
    <mergeCell ref="A227:D227"/>
    <mergeCell ref="G227:J227"/>
    <mergeCell ref="A228:D228"/>
    <mergeCell ref="G228:J228"/>
    <mergeCell ref="A229:D229"/>
    <mergeCell ref="G229:J229"/>
    <mergeCell ref="A230:D230"/>
    <mergeCell ref="G230:J230"/>
    <mergeCell ref="A231:D231"/>
    <mergeCell ref="G231:J231"/>
    <mergeCell ref="A232:D232"/>
    <mergeCell ref="G232:J232"/>
    <mergeCell ref="A233:D233"/>
    <mergeCell ref="G233:J233"/>
    <mergeCell ref="A234:D234"/>
    <mergeCell ref="G234:J234"/>
    <mergeCell ref="A235:D235"/>
    <mergeCell ref="G235:J235"/>
    <mergeCell ref="A236:D236"/>
    <mergeCell ref="G236:J236"/>
    <mergeCell ref="A237:D237"/>
    <mergeCell ref="G237:J237"/>
    <mergeCell ref="A238:D238"/>
    <mergeCell ref="G238:J238"/>
    <mergeCell ref="A239:D239"/>
    <mergeCell ref="G239:J239"/>
    <mergeCell ref="A240:D240"/>
    <mergeCell ref="G240:J240"/>
    <mergeCell ref="A241:D241"/>
    <mergeCell ref="G241:J241"/>
    <mergeCell ref="A242:D242"/>
    <mergeCell ref="G242:J242"/>
    <mergeCell ref="A243:D243"/>
    <mergeCell ref="G243:J243"/>
    <mergeCell ref="A244:D244"/>
    <mergeCell ref="G244:J244"/>
    <mergeCell ref="A245:D245"/>
    <mergeCell ref="G245:J245"/>
    <mergeCell ref="A246:D246"/>
    <mergeCell ref="G246:J246"/>
    <mergeCell ref="A247:E247"/>
    <mergeCell ref="F247:J247"/>
  </mergeCells>
  <dataValidations count="5">
    <dataValidation allowBlank="1" showInputMessage="1" showErrorMessage="1" promptTitle="Total Amount" prompt="Input the total amount of these funds being used to fund this individual's salary and benefits." sqref="F11:F35"/>
    <dataValidation allowBlank="1" showErrorMessage="1" sqref="F46:F70 F81:F105 F117:F141 F152:F176 F187:F211 F222:F246"/>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type="list" allowBlank="1" showInputMessage="1" showErrorMessage="1" sqref="E222:E246">
      <formula1>indirect</formula1>
    </dataValidation>
    <dataValidation type="list" allowBlank="1" showInputMessage="1" showErrorMessage="1" sqref="D11:D35 E46:E70 E81:E105 E117:E141 E152:E176 E187:E211">
      <formula1>categories</formula1>
    </dataValidation>
  </dataValidations>
  <pageMargins left="0.75" right="0.75" top="1" bottom="1" header="0.5" footer="0.5"/>
  <pageSetup scale="80" fitToWidth="0" fitToHeight="0" orientation="landscape"/>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92D050"/>
    <pageSetUpPr fitToPage="1"/>
  </sheetPr>
  <dimension ref="A1:J56"/>
  <sheetViews>
    <sheetView topLeftCell="A23" workbookViewId="0">
      <selection activeCell="D9" sqref="D9:D14"/>
    </sheetView>
  </sheetViews>
  <sheetFormatPr baseColWidth="10" defaultColWidth="8.83203125" defaultRowHeight="14" x14ac:dyDescent="0"/>
  <cols>
    <col min="1" max="10" width="15.6640625" style="2" customWidth="1"/>
    <col min="11" max="16384" width="8.83203125" style="2"/>
  </cols>
  <sheetData>
    <row r="1" spans="1:10" ht="13.5" customHeight="1">
      <c r="A1" s="657" t="s">
        <v>146</v>
      </c>
      <c r="B1" s="658"/>
      <c r="C1" s="658"/>
      <c r="D1" s="591" t="s">
        <v>18</v>
      </c>
      <c r="E1" s="592"/>
      <c r="F1" s="592"/>
      <c r="G1" s="592"/>
      <c r="H1" s="592"/>
      <c r="I1" s="593"/>
      <c r="J1" s="600" t="s">
        <v>144</v>
      </c>
    </row>
    <row r="2" spans="1:10" ht="12.75" customHeight="1">
      <c r="A2" s="659"/>
      <c r="B2" s="660"/>
      <c r="C2" s="660"/>
      <c r="D2" s="594"/>
      <c r="E2" s="595"/>
      <c r="F2" s="595"/>
      <c r="G2" s="595"/>
      <c r="H2" s="595"/>
      <c r="I2" s="596"/>
      <c r="J2" s="526"/>
    </row>
    <row r="3" spans="1:10" ht="12.75" customHeight="1">
      <c r="A3" s="659"/>
      <c r="B3" s="660"/>
      <c r="C3" s="660"/>
      <c r="D3" s="594"/>
      <c r="E3" s="595"/>
      <c r="F3" s="595"/>
      <c r="G3" s="595"/>
      <c r="H3" s="595"/>
      <c r="I3" s="596"/>
      <c r="J3" s="526"/>
    </row>
    <row r="4" spans="1:10" ht="13.5" customHeight="1" thickBot="1">
      <c r="A4" s="659"/>
      <c r="B4" s="660"/>
      <c r="C4" s="660"/>
      <c r="D4" s="597"/>
      <c r="E4" s="598"/>
      <c r="F4" s="598"/>
      <c r="G4" s="598"/>
      <c r="H4" s="598"/>
      <c r="I4" s="599"/>
      <c r="J4" s="526"/>
    </row>
    <row r="5" spans="1:10" ht="12.75" customHeight="1">
      <c r="A5" s="659"/>
      <c r="B5" s="660"/>
      <c r="C5" s="660"/>
      <c r="D5" s="577" t="s">
        <v>19</v>
      </c>
      <c r="E5" s="577" t="s">
        <v>20</v>
      </c>
      <c r="F5" s="577" t="s">
        <v>52</v>
      </c>
      <c r="G5" s="577" t="s">
        <v>53</v>
      </c>
      <c r="H5" s="577" t="s">
        <v>23</v>
      </c>
      <c r="I5" s="577" t="s">
        <v>50</v>
      </c>
      <c r="J5" s="526"/>
    </row>
    <row r="6" spans="1:10" ht="12.75" customHeight="1">
      <c r="A6" s="659"/>
      <c r="B6" s="660"/>
      <c r="C6" s="660"/>
      <c r="D6" s="578"/>
      <c r="E6" s="578"/>
      <c r="F6" s="578"/>
      <c r="G6" s="578"/>
      <c r="H6" s="578"/>
      <c r="I6" s="578"/>
      <c r="J6" s="526"/>
    </row>
    <row r="7" spans="1:10" ht="12.75" customHeight="1">
      <c r="A7" s="659"/>
      <c r="B7" s="660"/>
      <c r="C7" s="660"/>
      <c r="D7" s="578"/>
      <c r="E7" s="578"/>
      <c r="F7" s="578"/>
      <c r="G7" s="578"/>
      <c r="H7" s="578"/>
      <c r="I7" s="578"/>
      <c r="J7" s="526"/>
    </row>
    <row r="8" spans="1:10" ht="13.5" customHeight="1" thickBot="1">
      <c r="A8" s="661"/>
      <c r="B8" s="660"/>
      <c r="C8" s="660"/>
      <c r="D8" s="578"/>
      <c r="E8" s="578"/>
      <c r="F8" s="578"/>
      <c r="G8" s="578"/>
      <c r="H8" s="578"/>
      <c r="I8" s="578"/>
      <c r="J8" s="601"/>
    </row>
    <row r="9" spans="1:10" ht="12.75" customHeight="1">
      <c r="A9" s="575" t="s">
        <v>25</v>
      </c>
      <c r="B9" s="611" t="s">
        <v>12</v>
      </c>
      <c r="C9" s="612"/>
      <c r="D9" s="572">
        <f>'Year 1 Budget'!D9:D14</f>
        <v>101880</v>
      </c>
      <c r="E9" s="572">
        <f>'Year 1 Budget'!E9:E14</f>
        <v>16950</v>
      </c>
      <c r="F9" s="572">
        <f>'Year 1 Budget'!F9:F14</f>
        <v>0</v>
      </c>
      <c r="G9" s="572">
        <f>'Year 1 Budget'!G9:G14</f>
        <v>83850</v>
      </c>
      <c r="H9" s="572">
        <f>'Year 1 Budget'!H9:H14</f>
        <v>0</v>
      </c>
      <c r="I9" s="572">
        <f>'Year 1 Budget'!I9:I14</f>
        <v>5989.76</v>
      </c>
      <c r="J9" s="579">
        <f>SUM(D9:I9)</f>
        <v>208669.76</v>
      </c>
    </row>
    <row r="10" spans="1:10" ht="12.75" customHeight="1">
      <c r="A10" s="576"/>
      <c r="B10" s="613"/>
      <c r="C10" s="614"/>
      <c r="D10" s="573"/>
      <c r="E10" s="573"/>
      <c r="F10" s="573"/>
      <c r="G10" s="573"/>
      <c r="H10" s="573"/>
      <c r="I10" s="573"/>
      <c r="J10" s="580"/>
    </row>
    <row r="11" spans="1:10" ht="12.75" customHeight="1">
      <c r="A11" s="576"/>
      <c r="B11" s="613"/>
      <c r="C11" s="614"/>
      <c r="D11" s="573"/>
      <c r="E11" s="573"/>
      <c r="F11" s="573"/>
      <c r="G11" s="573"/>
      <c r="H11" s="573"/>
      <c r="I11" s="573"/>
      <c r="J11" s="580"/>
    </row>
    <row r="12" spans="1:10" ht="12.75" customHeight="1">
      <c r="A12" s="576"/>
      <c r="B12" s="613"/>
      <c r="C12" s="614"/>
      <c r="D12" s="573"/>
      <c r="E12" s="573"/>
      <c r="F12" s="573"/>
      <c r="G12" s="573"/>
      <c r="H12" s="573"/>
      <c r="I12" s="573"/>
      <c r="J12" s="580"/>
    </row>
    <row r="13" spans="1:10" ht="12.75" customHeight="1">
      <c r="A13" s="576"/>
      <c r="B13" s="613"/>
      <c r="C13" s="614"/>
      <c r="D13" s="573"/>
      <c r="E13" s="573"/>
      <c r="F13" s="573"/>
      <c r="G13" s="573"/>
      <c r="H13" s="573"/>
      <c r="I13" s="573"/>
      <c r="J13" s="580"/>
    </row>
    <row r="14" spans="1:10" ht="12.75" customHeight="1" thickBot="1">
      <c r="A14" s="576"/>
      <c r="B14" s="613"/>
      <c r="C14" s="614"/>
      <c r="D14" s="574"/>
      <c r="E14" s="574"/>
      <c r="F14" s="574"/>
      <c r="G14" s="574"/>
      <c r="H14" s="574"/>
      <c r="I14" s="574"/>
      <c r="J14" s="581"/>
    </row>
    <row r="15" spans="1:10" ht="12.75" customHeight="1">
      <c r="A15" s="576"/>
      <c r="B15" s="611" t="s">
        <v>13</v>
      </c>
      <c r="C15" s="612"/>
      <c r="D15" s="572">
        <f>'Year 1 Budget'!D15:D20</f>
        <v>53280</v>
      </c>
      <c r="E15" s="572">
        <f>'Year 1 Budget'!E15:E20</f>
        <v>3000</v>
      </c>
      <c r="F15" s="572">
        <f>'Year 1 Budget'!F15:F20</f>
        <v>0</v>
      </c>
      <c r="G15" s="572">
        <f>'Year 1 Budget'!G15:G20</f>
        <v>33000</v>
      </c>
      <c r="H15" s="572">
        <f>'Year 1 Budget'!H15:H20</f>
        <v>0</v>
      </c>
      <c r="I15" s="572">
        <f>'Year 1 Budget'!I15:I20</f>
        <v>19118</v>
      </c>
      <c r="J15" s="579">
        <f>SUM(D15:I15)</f>
        <v>108398</v>
      </c>
    </row>
    <row r="16" spans="1:10" ht="12.75" customHeight="1">
      <c r="A16" s="576"/>
      <c r="B16" s="613"/>
      <c r="C16" s="614"/>
      <c r="D16" s="573"/>
      <c r="E16" s="573"/>
      <c r="F16" s="573"/>
      <c r="G16" s="573"/>
      <c r="H16" s="573"/>
      <c r="I16" s="573"/>
      <c r="J16" s="580"/>
    </row>
    <row r="17" spans="1:10" ht="12.75" customHeight="1">
      <c r="A17" s="576"/>
      <c r="B17" s="613"/>
      <c r="C17" s="614"/>
      <c r="D17" s="573"/>
      <c r="E17" s="573"/>
      <c r="F17" s="573"/>
      <c r="G17" s="573"/>
      <c r="H17" s="573"/>
      <c r="I17" s="573"/>
      <c r="J17" s="580"/>
    </row>
    <row r="18" spans="1:10" ht="12.75" customHeight="1">
      <c r="A18" s="576"/>
      <c r="B18" s="613"/>
      <c r="C18" s="614"/>
      <c r="D18" s="573"/>
      <c r="E18" s="573"/>
      <c r="F18" s="573"/>
      <c r="G18" s="573"/>
      <c r="H18" s="573"/>
      <c r="I18" s="573"/>
      <c r="J18" s="580"/>
    </row>
    <row r="19" spans="1:10" ht="12.75" customHeight="1">
      <c r="A19" s="576"/>
      <c r="B19" s="613"/>
      <c r="C19" s="614"/>
      <c r="D19" s="573"/>
      <c r="E19" s="573"/>
      <c r="F19" s="573"/>
      <c r="G19" s="573"/>
      <c r="H19" s="573"/>
      <c r="I19" s="573"/>
      <c r="J19" s="580"/>
    </row>
    <row r="20" spans="1:10" ht="12.75" customHeight="1" thickBot="1">
      <c r="A20" s="576"/>
      <c r="B20" s="613"/>
      <c r="C20" s="614"/>
      <c r="D20" s="574"/>
      <c r="E20" s="574"/>
      <c r="F20" s="574"/>
      <c r="G20" s="574"/>
      <c r="H20" s="574"/>
      <c r="I20" s="574"/>
      <c r="J20" s="581"/>
    </row>
    <row r="21" spans="1:10" ht="12.75" customHeight="1">
      <c r="A21" s="576"/>
      <c r="B21" s="611" t="s">
        <v>42</v>
      </c>
      <c r="C21" s="612"/>
      <c r="D21" s="572">
        <f>'Year 1 Budget'!D21:D26</f>
        <v>9393</v>
      </c>
      <c r="E21" s="572">
        <f>'Year 1 Budget'!E21:E26</f>
        <v>0</v>
      </c>
      <c r="F21" s="572">
        <f>'Year 1 Budget'!F21:F26</f>
        <v>0</v>
      </c>
      <c r="G21" s="572">
        <f>'Year 1 Budget'!G21:G26</f>
        <v>0</v>
      </c>
      <c r="H21" s="572">
        <f>'Year 1 Budget'!H21:H26</f>
        <v>0</v>
      </c>
      <c r="I21" s="572">
        <f>'Year 1 Budget'!I21:I26</f>
        <v>0</v>
      </c>
      <c r="J21" s="579">
        <f>SUM(D21:I21)</f>
        <v>9393</v>
      </c>
    </row>
    <row r="22" spans="1:10" ht="12.75" customHeight="1">
      <c r="A22" s="576"/>
      <c r="B22" s="613"/>
      <c r="C22" s="614"/>
      <c r="D22" s="573"/>
      <c r="E22" s="573"/>
      <c r="F22" s="573"/>
      <c r="G22" s="573"/>
      <c r="H22" s="573"/>
      <c r="I22" s="573"/>
      <c r="J22" s="580"/>
    </row>
    <row r="23" spans="1:10" ht="12.75" customHeight="1">
      <c r="A23" s="576"/>
      <c r="B23" s="613"/>
      <c r="C23" s="614"/>
      <c r="D23" s="573"/>
      <c r="E23" s="573"/>
      <c r="F23" s="573"/>
      <c r="G23" s="573"/>
      <c r="H23" s="573"/>
      <c r="I23" s="573"/>
      <c r="J23" s="580"/>
    </row>
    <row r="24" spans="1:10" ht="12.75" customHeight="1">
      <c r="A24" s="576"/>
      <c r="B24" s="613"/>
      <c r="C24" s="614"/>
      <c r="D24" s="573"/>
      <c r="E24" s="573"/>
      <c r="F24" s="573"/>
      <c r="G24" s="573"/>
      <c r="H24" s="573"/>
      <c r="I24" s="573"/>
      <c r="J24" s="580"/>
    </row>
    <row r="25" spans="1:10" ht="12.75" customHeight="1">
      <c r="A25" s="576"/>
      <c r="B25" s="613"/>
      <c r="C25" s="614"/>
      <c r="D25" s="573"/>
      <c r="E25" s="573"/>
      <c r="F25" s="573"/>
      <c r="G25" s="573"/>
      <c r="H25" s="573"/>
      <c r="I25" s="573"/>
      <c r="J25" s="580"/>
    </row>
    <row r="26" spans="1:10" ht="12.75" customHeight="1" thickBot="1">
      <c r="A26" s="576"/>
      <c r="B26" s="613"/>
      <c r="C26" s="614"/>
      <c r="D26" s="574"/>
      <c r="E26" s="574"/>
      <c r="F26" s="574"/>
      <c r="G26" s="574"/>
      <c r="H26" s="574"/>
      <c r="I26" s="574"/>
      <c r="J26" s="581"/>
    </row>
    <row r="27" spans="1:10" ht="12.75" customHeight="1">
      <c r="A27" s="576"/>
      <c r="B27" s="611" t="s">
        <v>39</v>
      </c>
      <c r="C27" s="612"/>
      <c r="D27" s="572">
        <f>'Year 1 Budget'!D27:D32</f>
        <v>0</v>
      </c>
      <c r="E27" s="572">
        <f>'Year 1 Budget'!E27:E32</f>
        <v>0</v>
      </c>
      <c r="F27" s="572">
        <f>'Year 1 Budget'!F27:F32</f>
        <v>0</v>
      </c>
      <c r="G27" s="572">
        <f>'Year 1 Budget'!G27:G32</f>
        <v>0</v>
      </c>
      <c r="H27" s="572">
        <f>'Year 1 Budget'!H27:H32</f>
        <v>0</v>
      </c>
      <c r="I27" s="572">
        <f>'Year 1 Budget'!I27:I32</f>
        <v>0</v>
      </c>
      <c r="J27" s="579">
        <f>SUM(D27:I27)</f>
        <v>0</v>
      </c>
    </row>
    <row r="28" spans="1:10" ht="12.75" customHeight="1">
      <c r="A28" s="576"/>
      <c r="B28" s="613"/>
      <c r="C28" s="614"/>
      <c r="D28" s="573"/>
      <c r="E28" s="573"/>
      <c r="F28" s="573"/>
      <c r="G28" s="573"/>
      <c r="H28" s="573"/>
      <c r="I28" s="573"/>
      <c r="J28" s="580"/>
    </row>
    <row r="29" spans="1:10" ht="12.75" customHeight="1">
      <c r="A29" s="576"/>
      <c r="B29" s="613"/>
      <c r="C29" s="614"/>
      <c r="D29" s="573"/>
      <c r="E29" s="573"/>
      <c r="F29" s="573"/>
      <c r="G29" s="573"/>
      <c r="H29" s="573"/>
      <c r="I29" s="573"/>
      <c r="J29" s="580"/>
    </row>
    <row r="30" spans="1:10" ht="12.75" customHeight="1">
      <c r="A30" s="576"/>
      <c r="B30" s="613"/>
      <c r="C30" s="614"/>
      <c r="D30" s="573"/>
      <c r="E30" s="573"/>
      <c r="F30" s="573"/>
      <c r="G30" s="573"/>
      <c r="H30" s="573"/>
      <c r="I30" s="573"/>
      <c r="J30" s="580"/>
    </row>
    <row r="31" spans="1:10" ht="12.75" customHeight="1">
      <c r="A31" s="576"/>
      <c r="B31" s="613"/>
      <c r="C31" s="614"/>
      <c r="D31" s="573"/>
      <c r="E31" s="573"/>
      <c r="F31" s="573"/>
      <c r="G31" s="573"/>
      <c r="H31" s="573"/>
      <c r="I31" s="573"/>
      <c r="J31" s="580"/>
    </row>
    <row r="32" spans="1:10" ht="13.5" customHeight="1" thickBot="1">
      <c r="A32" s="576"/>
      <c r="B32" s="613"/>
      <c r="C32" s="614"/>
      <c r="D32" s="574"/>
      <c r="E32" s="574"/>
      <c r="F32" s="574"/>
      <c r="G32" s="574"/>
      <c r="H32" s="574"/>
      <c r="I32" s="574"/>
      <c r="J32" s="581"/>
    </row>
    <row r="33" spans="1:10" ht="12.75" customHeight="1">
      <c r="A33" s="576"/>
      <c r="B33" s="611" t="s">
        <v>43</v>
      </c>
      <c r="C33" s="612"/>
      <c r="D33" s="572">
        <f>'Year 1 Budget'!D33:D38</f>
        <v>0</v>
      </c>
      <c r="E33" s="572">
        <f>'Year 1 Budget'!E33:E38</f>
        <v>0</v>
      </c>
      <c r="F33" s="572">
        <f>'Year 1 Budget'!F33:F38</f>
        <v>0</v>
      </c>
      <c r="G33" s="572">
        <f>'Year 1 Budget'!G33:G38</f>
        <v>5850</v>
      </c>
      <c r="H33" s="572">
        <f>'Year 1 Budget'!H33:H38</f>
        <v>0</v>
      </c>
      <c r="I33" s="572">
        <f>'Year 1 Budget'!I33:I38</f>
        <v>0</v>
      </c>
      <c r="J33" s="579">
        <f>SUM(D33:I33)</f>
        <v>5850</v>
      </c>
    </row>
    <row r="34" spans="1:10" ht="12.75" customHeight="1">
      <c r="A34" s="576"/>
      <c r="B34" s="613"/>
      <c r="C34" s="614"/>
      <c r="D34" s="573"/>
      <c r="E34" s="573"/>
      <c r="F34" s="573"/>
      <c r="G34" s="573"/>
      <c r="H34" s="573"/>
      <c r="I34" s="573"/>
      <c r="J34" s="580"/>
    </row>
    <row r="35" spans="1:10" ht="12.75" customHeight="1">
      <c r="A35" s="576"/>
      <c r="B35" s="613"/>
      <c r="C35" s="614"/>
      <c r="D35" s="573"/>
      <c r="E35" s="573"/>
      <c r="F35" s="573"/>
      <c r="G35" s="573"/>
      <c r="H35" s="573"/>
      <c r="I35" s="573"/>
      <c r="J35" s="580"/>
    </row>
    <row r="36" spans="1:10" ht="12.75" customHeight="1">
      <c r="A36" s="576"/>
      <c r="B36" s="613"/>
      <c r="C36" s="614"/>
      <c r="D36" s="573"/>
      <c r="E36" s="573"/>
      <c r="F36" s="573"/>
      <c r="G36" s="573"/>
      <c r="H36" s="573"/>
      <c r="I36" s="573"/>
      <c r="J36" s="580"/>
    </row>
    <row r="37" spans="1:10" ht="12.75" customHeight="1">
      <c r="A37" s="576"/>
      <c r="B37" s="613"/>
      <c r="C37" s="614"/>
      <c r="D37" s="573"/>
      <c r="E37" s="573"/>
      <c r="F37" s="573"/>
      <c r="G37" s="573"/>
      <c r="H37" s="573"/>
      <c r="I37" s="573"/>
      <c r="J37" s="580"/>
    </row>
    <row r="38" spans="1:10" ht="13.5" customHeight="1" thickBot="1">
      <c r="A38" s="576"/>
      <c r="B38" s="613"/>
      <c r="C38" s="614"/>
      <c r="D38" s="574"/>
      <c r="E38" s="574"/>
      <c r="F38" s="574"/>
      <c r="G38" s="574"/>
      <c r="H38" s="574"/>
      <c r="I38" s="574"/>
      <c r="J38" s="581"/>
    </row>
    <row r="39" spans="1:10" ht="12.75" customHeight="1">
      <c r="A39" s="576"/>
      <c r="B39" s="611" t="s">
        <v>14</v>
      </c>
      <c r="C39" s="612"/>
      <c r="D39" s="572">
        <f>'Year 1 Budget'!D39:D44</f>
        <v>0</v>
      </c>
      <c r="E39" s="572">
        <f>'Year 1 Budget'!E39:E44</f>
        <v>0</v>
      </c>
      <c r="F39" s="572">
        <f>'Year 1 Budget'!F39:F44</f>
        <v>3000</v>
      </c>
      <c r="G39" s="572">
        <f>'Year 1 Budget'!G39:G44</f>
        <v>0</v>
      </c>
      <c r="H39" s="572">
        <f>'Year 1 Budget'!H39:H44</f>
        <v>0</v>
      </c>
      <c r="I39" s="572">
        <f>'Year 1 Budget'!I39:I44</f>
        <v>2250</v>
      </c>
      <c r="J39" s="579">
        <f>SUM(D39:I39)</f>
        <v>5250</v>
      </c>
    </row>
    <row r="40" spans="1:10" ht="12.75" customHeight="1">
      <c r="A40" s="576"/>
      <c r="B40" s="613"/>
      <c r="C40" s="614"/>
      <c r="D40" s="573"/>
      <c r="E40" s="573"/>
      <c r="F40" s="573"/>
      <c r="G40" s="573"/>
      <c r="H40" s="573"/>
      <c r="I40" s="573"/>
      <c r="J40" s="580"/>
    </row>
    <row r="41" spans="1:10" ht="12.75" customHeight="1">
      <c r="A41" s="576"/>
      <c r="B41" s="613"/>
      <c r="C41" s="614"/>
      <c r="D41" s="573"/>
      <c r="E41" s="573"/>
      <c r="F41" s="573"/>
      <c r="G41" s="573"/>
      <c r="H41" s="573"/>
      <c r="I41" s="573"/>
      <c r="J41" s="580"/>
    </row>
    <row r="42" spans="1:10" ht="12.75" customHeight="1">
      <c r="A42" s="576"/>
      <c r="B42" s="613"/>
      <c r="C42" s="614"/>
      <c r="D42" s="573"/>
      <c r="E42" s="573"/>
      <c r="F42" s="573"/>
      <c r="G42" s="573"/>
      <c r="H42" s="573"/>
      <c r="I42" s="573"/>
      <c r="J42" s="580"/>
    </row>
    <row r="43" spans="1:10" ht="12.75" customHeight="1">
      <c r="A43" s="576"/>
      <c r="B43" s="613"/>
      <c r="C43" s="614"/>
      <c r="D43" s="573"/>
      <c r="E43" s="573"/>
      <c r="F43" s="573"/>
      <c r="G43" s="573"/>
      <c r="H43" s="573"/>
      <c r="I43" s="573"/>
      <c r="J43" s="580"/>
    </row>
    <row r="44" spans="1:10" ht="12.75" customHeight="1" thickBot="1">
      <c r="A44" s="576"/>
      <c r="B44" s="613"/>
      <c r="C44" s="614"/>
      <c r="D44" s="574"/>
      <c r="E44" s="574"/>
      <c r="F44" s="574"/>
      <c r="G44" s="574"/>
      <c r="H44" s="574"/>
      <c r="I44" s="574"/>
      <c r="J44" s="581"/>
    </row>
    <row r="45" spans="1:10" ht="12.75" customHeight="1">
      <c r="A45" s="554" t="s">
        <v>112</v>
      </c>
      <c r="B45" s="555"/>
      <c r="C45" s="556"/>
      <c r="D45" s="563"/>
      <c r="E45" s="564"/>
      <c r="F45" s="564"/>
      <c r="G45" s="564"/>
      <c r="H45" s="564"/>
      <c r="I45" s="565"/>
      <c r="J45" s="582">
        <v>0</v>
      </c>
    </row>
    <row r="46" spans="1:10" ht="12.75" customHeight="1">
      <c r="A46" s="557"/>
      <c r="B46" s="558"/>
      <c r="C46" s="559"/>
      <c r="D46" s="566"/>
      <c r="E46" s="567"/>
      <c r="F46" s="567"/>
      <c r="G46" s="567"/>
      <c r="H46" s="567"/>
      <c r="I46" s="568"/>
      <c r="J46" s="583"/>
    </row>
    <row r="47" spans="1:10" ht="12.75" customHeight="1">
      <c r="A47" s="557"/>
      <c r="B47" s="558"/>
      <c r="C47" s="559"/>
      <c r="D47" s="566"/>
      <c r="E47" s="567"/>
      <c r="F47" s="567"/>
      <c r="G47" s="567"/>
      <c r="H47" s="567"/>
      <c r="I47" s="568"/>
      <c r="J47" s="583"/>
    </row>
    <row r="48" spans="1:10" ht="12.75" customHeight="1">
      <c r="A48" s="557"/>
      <c r="B48" s="558"/>
      <c r="C48" s="559"/>
      <c r="D48" s="566"/>
      <c r="E48" s="567"/>
      <c r="F48" s="567"/>
      <c r="G48" s="567"/>
      <c r="H48" s="567"/>
      <c r="I48" s="568"/>
      <c r="J48" s="583"/>
    </row>
    <row r="49" spans="1:10" ht="12.75" customHeight="1">
      <c r="A49" s="557"/>
      <c r="B49" s="558"/>
      <c r="C49" s="559"/>
      <c r="D49" s="566"/>
      <c r="E49" s="567"/>
      <c r="F49" s="567"/>
      <c r="G49" s="567"/>
      <c r="H49" s="567"/>
      <c r="I49" s="568"/>
      <c r="J49" s="583"/>
    </row>
    <row r="50" spans="1:10" ht="13.5" customHeight="1" thickBot="1">
      <c r="A50" s="560"/>
      <c r="B50" s="561"/>
      <c r="C50" s="562"/>
      <c r="D50" s="569"/>
      <c r="E50" s="570"/>
      <c r="F50" s="570"/>
      <c r="G50" s="570"/>
      <c r="H50" s="570"/>
      <c r="I50" s="571"/>
      <c r="J50" s="584"/>
    </row>
    <row r="51" spans="1:10" ht="12.75" customHeight="1">
      <c r="A51" s="602" t="s">
        <v>173</v>
      </c>
      <c r="B51" s="603"/>
      <c r="C51" s="600"/>
      <c r="D51" s="585">
        <f t="shared" ref="D51:I51" si="0">SUM(D9:D44)</f>
        <v>164553</v>
      </c>
      <c r="E51" s="585">
        <f t="shared" si="0"/>
        <v>19950</v>
      </c>
      <c r="F51" s="585">
        <f t="shared" si="0"/>
        <v>3000</v>
      </c>
      <c r="G51" s="585">
        <f t="shared" si="0"/>
        <v>122700</v>
      </c>
      <c r="H51" s="585">
        <f t="shared" si="0"/>
        <v>0</v>
      </c>
      <c r="I51" s="585">
        <f t="shared" si="0"/>
        <v>27357.760000000002</v>
      </c>
      <c r="J51" s="662">
        <f>SUM(D51:I51)</f>
        <v>337560.76</v>
      </c>
    </row>
    <row r="52" spans="1:10" ht="12.75" customHeight="1">
      <c r="A52" s="510"/>
      <c r="B52" s="525"/>
      <c r="C52" s="526"/>
      <c r="D52" s="586"/>
      <c r="E52" s="586"/>
      <c r="F52" s="586"/>
      <c r="G52" s="586"/>
      <c r="H52" s="586"/>
      <c r="I52" s="586"/>
      <c r="J52" s="663"/>
    </row>
    <row r="53" spans="1:10" ht="12.75" customHeight="1">
      <c r="A53" s="510"/>
      <c r="B53" s="525"/>
      <c r="C53" s="526"/>
      <c r="D53" s="586"/>
      <c r="E53" s="586"/>
      <c r="F53" s="586"/>
      <c r="G53" s="586"/>
      <c r="H53" s="586"/>
      <c r="I53" s="586"/>
      <c r="J53" s="663"/>
    </row>
    <row r="54" spans="1:10" ht="12.75" customHeight="1">
      <c r="A54" s="510"/>
      <c r="B54" s="525"/>
      <c r="C54" s="526"/>
      <c r="D54" s="586"/>
      <c r="E54" s="586"/>
      <c r="F54" s="586"/>
      <c r="G54" s="586"/>
      <c r="H54" s="586"/>
      <c r="I54" s="586"/>
      <c r="J54" s="663"/>
    </row>
    <row r="55" spans="1:10" ht="12.75" customHeight="1">
      <c r="A55" s="510"/>
      <c r="B55" s="525"/>
      <c r="C55" s="526"/>
      <c r="D55" s="586"/>
      <c r="E55" s="586"/>
      <c r="F55" s="586"/>
      <c r="G55" s="586"/>
      <c r="H55" s="586"/>
      <c r="I55" s="586"/>
      <c r="J55" s="663"/>
    </row>
    <row r="56" spans="1:10" ht="13.5" customHeight="1" thickBot="1">
      <c r="A56" s="604"/>
      <c r="B56" s="605"/>
      <c r="C56" s="601"/>
      <c r="D56" s="587"/>
      <c r="E56" s="587"/>
      <c r="F56" s="587"/>
      <c r="G56" s="587"/>
      <c r="H56" s="587"/>
      <c r="I56" s="587"/>
      <c r="J56" s="664"/>
    </row>
  </sheetData>
  <sheetProtection password="BE25" sheet="1" objects="1" scenarios="1" selectLockedCells="1"/>
  <mergeCells count="69">
    <mergeCell ref="A51:C56"/>
    <mergeCell ref="J45:J50"/>
    <mergeCell ref="D51:D56"/>
    <mergeCell ref="E51:E56"/>
    <mergeCell ref="F51:F56"/>
    <mergeCell ref="G51:G56"/>
    <mergeCell ref="H51:H56"/>
    <mergeCell ref="I51:I56"/>
    <mergeCell ref="J51:J56"/>
    <mergeCell ref="H15:H20"/>
    <mergeCell ref="H39:H44"/>
    <mergeCell ref="I39:I44"/>
    <mergeCell ref="J39:J44"/>
    <mergeCell ref="H33:H38"/>
    <mergeCell ref="H21:H26"/>
    <mergeCell ref="I21:I26"/>
    <mergeCell ref="J21:J26"/>
    <mergeCell ref="J33:J38"/>
    <mergeCell ref="I33:I38"/>
    <mergeCell ref="D1:I4"/>
    <mergeCell ref="J1:J8"/>
    <mergeCell ref="G27:G32"/>
    <mergeCell ref="H27:H32"/>
    <mergeCell ref="I27:I32"/>
    <mergeCell ref="J27:J32"/>
    <mergeCell ref="H9:H14"/>
    <mergeCell ref="G21:G26"/>
    <mergeCell ref="J15:J20"/>
    <mergeCell ref="J9:J14"/>
    <mergeCell ref="I9:I14"/>
    <mergeCell ref="D9:D14"/>
    <mergeCell ref="E9:E14"/>
    <mergeCell ref="F9:F14"/>
    <mergeCell ref="G9:G14"/>
    <mergeCell ref="I15:I20"/>
    <mergeCell ref="B39:C44"/>
    <mergeCell ref="D39:D44"/>
    <mergeCell ref="E39:E44"/>
    <mergeCell ref="F39:F44"/>
    <mergeCell ref="G39:G44"/>
    <mergeCell ref="B33:C38"/>
    <mergeCell ref="D33:D38"/>
    <mergeCell ref="E33:E38"/>
    <mergeCell ref="F33:F38"/>
    <mergeCell ref="G33:G38"/>
    <mergeCell ref="B27:C32"/>
    <mergeCell ref="D27:D32"/>
    <mergeCell ref="E27:E32"/>
    <mergeCell ref="F27:F32"/>
    <mergeCell ref="B9:C14"/>
    <mergeCell ref="D21:D26"/>
    <mergeCell ref="E21:E26"/>
    <mergeCell ref="F21:F26"/>
    <mergeCell ref="A9:A44"/>
    <mergeCell ref="A45:C50"/>
    <mergeCell ref="D45:I50"/>
    <mergeCell ref="A1:C8"/>
    <mergeCell ref="D5:D8"/>
    <mergeCell ref="E5:E8"/>
    <mergeCell ref="F5:F8"/>
    <mergeCell ref="G5:G8"/>
    <mergeCell ref="H5:H8"/>
    <mergeCell ref="I5:I8"/>
    <mergeCell ref="B15:C20"/>
    <mergeCell ref="D15:D20"/>
    <mergeCell ref="E15:E20"/>
    <mergeCell ref="F15:F20"/>
    <mergeCell ref="G15:G20"/>
    <mergeCell ref="B21:C26"/>
  </mergeCells>
  <printOptions horizontalCentered="1"/>
  <pageMargins left="0.75" right="0.75" top="1" bottom="1" header="0.5" footer="0.5"/>
  <pageSetup scale="63"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sheetPr>
  <dimension ref="A1:L248"/>
  <sheetViews>
    <sheetView topLeftCell="A205" workbookViewId="0">
      <selection activeCell="G226" sqref="G226:J226"/>
    </sheetView>
  </sheetViews>
  <sheetFormatPr baseColWidth="10" defaultColWidth="8.83203125" defaultRowHeight="14" x14ac:dyDescent="0"/>
  <cols>
    <col min="1" max="2" width="14.33203125" style="2" customWidth="1"/>
    <col min="3" max="3" width="20" style="2" customWidth="1"/>
    <col min="4" max="10" width="17.1640625" style="2" customWidth="1"/>
    <col min="11" max="12" width="9.1640625" style="2" hidden="1" customWidth="1"/>
    <col min="13" max="13" width="9.1640625" style="2" customWidth="1"/>
    <col min="14" max="16384" width="8.83203125" style="2"/>
  </cols>
  <sheetData>
    <row r="1" spans="1:12" ht="15" thickTop="1">
      <c r="A1" s="665" t="s">
        <v>118</v>
      </c>
      <c r="B1" s="666"/>
      <c r="C1" s="666"/>
      <c r="D1" s="666"/>
      <c r="E1" s="666"/>
      <c r="F1" s="666"/>
      <c r="G1" s="666"/>
      <c r="H1" s="666"/>
      <c r="I1" s="666"/>
      <c r="J1" s="667"/>
    </row>
    <row r="2" spans="1:12">
      <c r="A2" s="668"/>
      <c r="B2" s="669"/>
      <c r="C2" s="669"/>
      <c r="D2" s="669"/>
      <c r="E2" s="669"/>
      <c r="F2" s="669"/>
      <c r="G2" s="669"/>
      <c r="H2" s="669"/>
      <c r="I2" s="669"/>
      <c r="J2" s="670"/>
    </row>
    <row r="3" spans="1:12">
      <c r="A3" s="635" t="s">
        <v>175</v>
      </c>
      <c r="B3" s="537"/>
      <c r="C3" s="537"/>
      <c r="D3" s="537"/>
      <c r="E3" s="537"/>
      <c r="F3" s="537"/>
      <c r="G3" s="537"/>
      <c r="H3" s="537"/>
      <c r="I3" s="537"/>
      <c r="J3" s="636"/>
    </row>
    <row r="4" spans="1:12">
      <c r="A4" s="637"/>
      <c r="B4" s="540"/>
      <c r="C4" s="540"/>
      <c r="D4" s="540"/>
      <c r="E4" s="540"/>
      <c r="F4" s="540"/>
      <c r="G4" s="540"/>
      <c r="H4" s="540"/>
      <c r="I4" s="540"/>
      <c r="J4" s="638"/>
    </row>
    <row r="5" spans="1:12" ht="18" customHeight="1">
      <c r="A5" s="639" t="s">
        <v>162</v>
      </c>
      <c r="B5" s="506"/>
      <c r="C5" s="506"/>
      <c r="D5" s="506"/>
      <c r="E5" s="506"/>
      <c r="F5" s="506"/>
      <c r="G5" s="506"/>
      <c r="H5" s="506"/>
      <c r="I5" s="506"/>
      <c r="J5" s="640"/>
    </row>
    <row r="6" spans="1:12" ht="18" customHeight="1">
      <c r="A6" s="639"/>
      <c r="B6" s="506"/>
      <c r="C6" s="506"/>
      <c r="D6" s="506"/>
      <c r="E6" s="506"/>
      <c r="F6" s="506"/>
      <c r="G6" s="506"/>
      <c r="H6" s="506"/>
      <c r="I6" s="506"/>
      <c r="J6" s="640"/>
    </row>
    <row r="7" spans="1:12" ht="15" customHeight="1">
      <c r="A7" s="641" t="s">
        <v>5</v>
      </c>
      <c r="B7" s="509"/>
      <c r="C7" s="514" t="s">
        <v>6</v>
      </c>
      <c r="D7" s="514" t="s">
        <v>115</v>
      </c>
      <c r="E7" s="517" t="s">
        <v>164</v>
      </c>
      <c r="F7" s="520" t="s">
        <v>48</v>
      </c>
      <c r="G7" s="521" t="s">
        <v>113</v>
      </c>
      <c r="H7" s="522"/>
      <c r="I7" s="522"/>
      <c r="J7" s="644"/>
    </row>
    <row r="8" spans="1:12" ht="15" customHeight="1">
      <c r="A8" s="642"/>
      <c r="B8" s="511"/>
      <c r="C8" s="515"/>
      <c r="D8" s="515"/>
      <c r="E8" s="518"/>
      <c r="F8" s="520"/>
      <c r="G8" s="524"/>
      <c r="H8" s="525"/>
      <c r="I8" s="525"/>
      <c r="J8" s="645"/>
    </row>
    <row r="9" spans="1:12" ht="15" customHeight="1">
      <c r="A9" s="642"/>
      <c r="B9" s="511"/>
      <c r="C9" s="515"/>
      <c r="D9" s="515"/>
      <c r="E9" s="518"/>
      <c r="F9" s="520"/>
      <c r="G9" s="524"/>
      <c r="H9" s="525"/>
      <c r="I9" s="525"/>
      <c r="J9" s="645"/>
    </row>
    <row r="10" spans="1:12" ht="14.25" customHeight="1">
      <c r="A10" s="643"/>
      <c r="B10" s="513"/>
      <c r="C10" s="516"/>
      <c r="D10" s="516"/>
      <c r="E10" s="519"/>
      <c r="F10" s="520"/>
      <c r="G10" s="527"/>
      <c r="H10" s="528"/>
      <c r="I10" s="528"/>
      <c r="J10" s="646"/>
    </row>
    <row r="11" spans="1:12" ht="15" customHeight="1">
      <c r="A11" s="449" t="s">
        <v>260</v>
      </c>
      <c r="B11" s="451" t="s">
        <v>261</v>
      </c>
      <c r="C11" s="91" t="s">
        <v>262</v>
      </c>
      <c r="D11" s="51" t="s">
        <v>42</v>
      </c>
      <c r="E11" s="92">
        <v>17</v>
      </c>
      <c r="F11" s="93">
        <v>9393</v>
      </c>
      <c r="G11" s="452" t="s">
        <v>263</v>
      </c>
      <c r="H11" s="450"/>
      <c r="I11" s="450"/>
      <c r="J11" s="453"/>
      <c r="K11" s="2">
        <f t="shared" ref="K11:K35" si="0">COUNTBLANK(C11:J11)</f>
        <v>3</v>
      </c>
      <c r="L11" s="2" t="str">
        <f t="shared" ref="L11:L35" si="1">IF(AND(A11&lt;&gt;"",K11&gt;3),"No","Yes")</f>
        <v>Yes</v>
      </c>
    </row>
    <row r="12" spans="1:12" ht="15" customHeight="1">
      <c r="A12" s="449"/>
      <c r="B12" s="451"/>
      <c r="C12" s="51"/>
      <c r="D12" s="51"/>
      <c r="E12" s="54"/>
      <c r="F12" s="50"/>
      <c r="G12" s="452" t="s">
        <v>264</v>
      </c>
      <c r="H12" s="450"/>
      <c r="I12" s="450"/>
      <c r="J12" s="453"/>
      <c r="K12" s="2">
        <f t="shared" si="0"/>
        <v>7</v>
      </c>
      <c r="L12" s="2" t="str">
        <f t="shared" si="1"/>
        <v>Yes</v>
      </c>
    </row>
    <row r="13" spans="1:12" ht="15" customHeight="1">
      <c r="A13" s="449" t="s">
        <v>265</v>
      </c>
      <c r="B13" s="451" t="s">
        <v>266</v>
      </c>
      <c r="C13" s="91" t="s">
        <v>267</v>
      </c>
      <c r="D13" s="51" t="s">
        <v>13</v>
      </c>
      <c r="E13" s="92">
        <v>156</v>
      </c>
      <c r="F13" s="93">
        <v>40320</v>
      </c>
      <c r="G13" s="452" t="s">
        <v>268</v>
      </c>
      <c r="H13" s="450"/>
      <c r="I13" s="450"/>
      <c r="J13" s="453"/>
      <c r="K13" s="2">
        <f t="shared" si="0"/>
        <v>3</v>
      </c>
      <c r="L13" s="2" t="str">
        <f t="shared" si="1"/>
        <v>Yes</v>
      </c>
    </row>
    <row r="14" spans="1:12" ht="15" customHeight="1">
      <c r="A14" s="449"/>
      <c r="B14" s="451"/>
      <c r="C14" s="51"/>
      <c r="D14" s="51"/>
      <c r="E14" s="54"/>
      <c r="F14" s="50"/>
      <c r="G14" s="452" t="s">
        <v>269</v>
      </c>
      <c r="H14" s="450"/>
      <c r="I14" s="450"/>
      <c r="J14" s="453"/>
      <c r="K14" s="2">
        <f t="shared" si="0"/>
        <v>7</v>
      </c>
      <c r="L14" s="2" t="str">
        <f t="shared" si="1"/>
        <v>Yes</v>
      </c>
    </row>
    <row r="15" spans="1:12" ht="15" customHeight="1">
      <c r="A15" s="449" t="s">
        <v>270</v>
      </c>
      <c r="B15" s="451" t="s">
        <v>271</v>
      </c>
      <c r="C15" s="91" t="s">
        <v>272</v>
      </c>
      <c r="D15" s="51" t="s">
        <v>12</v>
      </c>
      <c r="E15" s="92">
        <v>144</v>
      </c>
      <c r="F15" s="93">
        <v>46800</v>
      </c>
      <c r="G15" s="452" t="s">
        <v>273</v>
      </c>
      <c r="H15" s="450"/>
      <c r="I15" s="450"/>
      <c r="J15" s="453"/>
      <c r="K15" s="2">
        <f t="shared" si="0"/>
        <v>3</v>
      </c>
      <c r="L15" s="2" t="str">
        <f t="shared" si="1"/>
        <v>Yes</v>
      </c>
    </row>
    <row r="16" spans="1:12" ht="15" customHeight="1">
      <c r="A16" s="449"/>
      <c r="B16" s="451"/>
      <c r="C16" s="51"/>
      <c r="D16" s="51"/>
      <c r="E16" s="54"/>
      <c r="F16" s="50"/>
      <c r="G16" s="452" t="s">
        <v>274</v>
      </c>
      <c r="H16" s="450"/>
      <c r="I16" s="450"/>
      <c r="J16" s="453"/>
      <c r="K16" s="2">
        <f t="shared" si="0"/>
        <v>7</v>
      </c>
      <c r="L16" s="2" t="str">
        <f t="shared" si="1"/>
        <v>Yes</v>
      </c>
    </row>
    <row r="17" spans="1:12" ht="15" customHeight="1">
      <c r="A17" s="449" t="s">
        <v>275</v>
      </c>
      <c r="B17" s="451" t="s">
        <v>276</v>
      </c>
      <c r="C17" s="91" t="s">
        <v>277</v>
      </c>
      <c r="D17" s="51" t="s">
        <v>12</v>
      </c>
      <c r="E17" s="92">
        <v>144</v>
      </c>
      <c r="F17" s="93">
        <v>35880</v>
      </c>
      <c r="G17" s="452" t="s">
        <v>278</v>
      </c>
      <c r="H17" s="450"/>
      <c r="I17" s="450"/>
      <c r="J17" s="453"/>
      <c r="K17" s="2">
        <f t="shared" si="0"/>
        <v>3</v>
      </c>
      <c r="L17" s="2" t="str">
        <f t="shared" si="1"/>
        <v>Yes</v>
      </c>
    </row>
    <row r="18" spans="1:12" ht="15" customHeight="1">
      <c r="A18" s="449"/>
      <c r="B18" s="451"/>
      <c r="C18" s="51"/>
      <c r="D18" s="51"/>
      <c r="E18" s="54"/>
      <c r="F18" s="50"/>
      <c r="G18" s="452" t="s">
        <v>279</v>
      </c>
      <c r="H18" s="450"/>
      <c r="I18" s="450"/>
      <c r="J18" s="453"/>
      <c r="K18" s="2">
        <f t="shared" si="0"/>
        <v>7</v>
      </c>
      <c r="L18" s="2" t="str">
        <f t="shared" si="1"/>
        <v>Yes</v>
      </c>
    </row>
    <row r="19" spans="1:12" ht="15" customHeight="1">
      <c r="A19" s="449" t="s">
        <v>280</v>
      </c>
      <c r="B19" s="451" t="s">
        <v>280</v>
      </c>
      <c r="C19" s="91" t="s">
        <v>281</v>
      </c>
      <c r="D19" s="51" t="s">
        <v>12</v>
      </c>
      <c r="E19" s="92">
        <v>89</v>
      </c>
      <c r="F19" s="93">
        <v>19200</v>
      </c>
      <c r="G19" s="452" t="s">
        <v>282</v>
      </c>
      <c r="H19" s="450"/>
      <c r="I19" s="450"/>
      <c r="J19" s="453"/>
      <c r="K19" s="2">
        <f t="shared" si="0"/>
        <v>3</v>
      </c>
      <c r="L19" s="2" t="str">
        <f t="shared" si="1"/>
        <v>Yes</v>
      </c>
    </row>
    <row r="20" spans="1:12" ht="15" customHeight="1">
      <c r="A20" s="449"/>
      <c r="B20" s="451"/>
      <c r="C20" s="51"/>
      <c r="D20" s="51"/>
      <c r="E20" s="54"/>
      <c r="F20" s="50"/>
      <c r="G20" s="452" t="s">
        <v>283</v>
      </c>
      <c r="H20" s="450"/>
      <c r="I20" s="450"/>
      <c r="J20" s="453"/>
      <c r="K20" s="2">
        <f t="shared" si="0"/>
        <v>7</v>
      </c>
      <c r="L20" s="2" t="str">
        <f t="shared" si="1"/>
        <v>Yes</v>
      </c>
    </row>
    <row r="21" spans="1:12" ht="15" customHeight="1">
      <c r="A21" s="449" t="s">
        <v>280</v>
      </c>
      <c r="B21" s="451" t="s">
        <v>280</v>
      </c>
      <c r="C21" s="91" t="s">
        <v>284</v>
      </c>
      <c r="D21" s="51" t="s">
        <v>13</v>
      </c>
      <c r="E21" s="92">
        <v>67</v>
      </c>
      <c r="F21" s="93">
        <v>12960</v>
      </c>
      <c r="G21" s="452" t="s">
        <v>285</v>
      </c>
      <c r="H21" s="450"/>
      <c r="I21" s="450"/>
      <c r="J21" s="453"/>
      <c r="K21" s="2">
        <f t="shared" si="0"/>
        <v>3</v>
      </c>
      <c r="L21" s="2" t="str">
        <f t="shared" si="1"/>
        <v>Yes</v>
      </c>
    </row>
    <row r="22" spans="1:12" ht="15" customHeight="1">
      <c r="A22" s="449"/>
      <c r="B22" s="451"/>
      <c r="C22" s="51"/>
      <c r="D22" s="51"/>
      <c r="E22" s="54"/>
      <c r="F22" s="50"/>
      <c r="G22" s="452" t="s">
        <v>286</v>
      </c>
      <c r="H22" s="450"/>
      <c r="I22" s="450"/>
      <c r="J22" s="453"/>
      <c r="K22" s="2">
        <f t="shared" si="0"/>
        <v>7</v>
      </c>
      <c r="L22" s="2" t="str">
        <f t="shared" si="1"/>
        <v>Yes</v>
      </c>
    </row>
    <row r="23" spans="1:12" ht="15" customHeight="1">
      <c r="A23" s="615"/>
      <c r="B23" s="451"/>
      <c r="C23" s="51"/>
      <c r="D23" s="51"/>
      <c r="E23" s="54"/>
      <c r="F23" s="50"/>
      <c r="G23" s="452"/>
      <c r="H23" s="450"/>
      <c r="I23" s="450"/>
      <c r="J23" s="616"/>
      <c r="K23" s="2">
        <f t="shared" si="0"/>
        <v>8</v>
      </c>
      <c r="L23" s="2" t="str">
        <f t="shared" si="1"/>
        <v>Yes</v>
      </c>
    </row>
    <row r="24" spans="1:12" ht="15" customHeight="1">
      <c r="A24" s="615"/>
      <c r="B24" s="451"/>
      <c r="C24" s="51"/>
      <c r="D24" s="51"/>
      <c r="E24" s="54"/>
      <c r="F24" s="50"/>
      <c r="G24" s="452"/>
      <c r="H24" s="450"/>
      <c r="I24" s="450"/>
      <c r="J24" s="616"/>
      <c r="K24" s="2">
        <f t="shared" si="0"/>
        <v>8</v>
      </c>
      <c r="L24" s="2" t="str">
        <f t="shared" si="1"/>
        <v>Yes</v>
      </c>
    </row>
    <row r="25" spans="1:12" ht="15" customHeight="1">
      <c r="A25" s="615"/>
      <c r="B25" s="451"/>
      <c r="C25" s="51"/>
      <c r="D25" s="51"/>
      <c r="E25" s="54"/>
      <c r="F25" s="50"/>
      <c r="G25" s="452"/>
      <c r="H25" s="450"/>
      <c r="I25" s="450"/>
      <c r="J25" s="616"/>
      <c r="K25" s="2">
        <f t="shared" si="0"/>
        <v>8</v>
      </c>
      <c r="L25" s="2" t="str">
        <f t="shared" si="1"/>
        <v>Yes</v>
      </c>
    </row>
    <row r="26" spans="1:12" ht="15" customHeight="1">
      <c r="A26" s="615"/>
      <c r="B26" s="451"/>
      <c r="C26" s="51"/>
      <c r="D26" s="51"/>
      <c r="E26" s="54"/>
      <c r="F26" s="50"/>
      <c r="G26" s="452"/>
      <c r="H26" s="450"/>
      <c r="I26" s="450"/>
      <c r="J26" s="616"/>
      <c r="K26" s="2">
        <f t="shared" si="0"/>
        <v>8</v>
      </c>
      <c r="L26" s="2" t="str">
        <f t="shared" si="1"/>
        <v>Yes</v>
      </c>
    </row>
    <row r="27" spans="1:12" ht="15" customHeight="1">
      <c r="A27" s="615"/>
      <c r="B27" s="451"/>
      <c r="C27" s="51"/>
      <c r="D27" s="51"/>
      <c r="E27" s="54"/>
      <c r="F27" s="50"/>
      <c r="G27" s="452"/>
      <c r="H27" s="450"/>
      <c r="I27" s="450"/>
      <c r="J27" s="616"/>
      <c r="K27" s="2">
        <f t="shared" si="0"/>
        <v>8</v>
      </c>
      <c r="L27" s="2" t="str">
        <f t="shared" si="1"/>
        <v>Yes</v>
      </c>
    </row>
    <row r="28" spans="1:12" ht="15" customHeight="1">
      <c r="A28" s="615"/>
      <c r="B28" s="451"/>
      <c r="C28" s="51"/>
      <c r="D28" s="51"/>
      <c r="E28" s="54"/>
      <c r="F28" s="50"/>
      <c r="G28" s="452"/>
      <c r="H28" s="450"/>
      <c r="I28" s="450"/>
      <c r="J28" s="616"/>
      <c r="K28" s="2">
        <f t="shared" si="0"/>
        <v>8</v>
      </c>
      <c r="L28" s="2" t="str">
        <f t="shared" si="1"/>
        <v>Yes</v>
      </c>
    </row>
    <row r="29" spans="1:12" ht="15" customHeight="1">
      <c r="A29" s="615"/>
      <c r="B29" s="451"/>
      <c r="C29" s="51"/>
      <c r="D29" s="51"/>
      <c r="E29" s="54"/>
      <c r="F29" s="50"/>
      <c r="G29" s="452"/>
      <c r="H29" s="450"/>
      <c r="I29" s="450"/>
      <c r="J29" s="616"/>
      <c r="K29" s="2">
        <f t="shared" si="0"/>
        <v>8</v>
      </c>
      <c r="L29" s="2" t="str">
        <f t="shared" si="1"/>
        <v>Yes</v>
      </c>
    </row>
    <row r="30" spans="1:12" ht="15" customHeight="1">
      <c r="A30" s="615"/>
      <c r="B30" s="451"/>
      <c r="C30" s="51"/>
      <c r="D30" s="51"/>
      <c r="E30" s="54"/>
      <c r="F30" s="50"/>
      <c r="G30" s="452"/>
      <c r="H30" s="450"/>
      <c r="I30" s="450"/>
      <c r="J30" s="616"/>
      <c r="K30" s="2">
        <f t="shared" si="0"/>
        <v>8</v>
      </c>
      <c r="L30" s="2" t="str">
        <f t="shared" si="1"/>
        <v>Yes</v>
      </c>
    </row>
    <row r="31" spans="1:12" ht="15" customHeight="1">
      <c r="A31" s="615"/>
      <c r="B31" s="451"/>
      <c r="C31" s="51"/>
      <c r="D31" s="51"/>
      <c r="E31" s="54"/>
      <c r="F31" s="50"/>
      <c r="G31" s="452"/>
      <c r="H31" s="450"/>
      <c r="I31" s="450"/>
      <c r="J31" s="616"/>
      <c r="K31" s="2">
        <f t="shared" si="0"/>
        <v>8</v>
      </c>
      <c r="L31" s="2" t="str">
        <f t="shared" si="1"/>
        <v>Yes</v>
      </c>
    </row>
    <row r="32" spans="1:12" ht="15" customHeight="1">
      <c r="A32" s="615"/>
      <c r="B32" s="451"/>
      <c r="C32" s="51"/>
      <c r="D32" s="51"/>
      <c r="E32" s="54"/>
      <c r="F32" s="50"/>
      <c r="G32" s="452"/>
      <c r="H32" s="450"/>
      <c r="I32" s="450"/>
      <c r="J32" s="616"/>
      <c r="K32" s="2">
        <f t="shared" si="0"/>
        <v>8</v>
      </c>
      <c r="L32" s="2" t="str">
        <f t="shared" si="1"/>
        <v>Yes</v>
      </c>
    </row>
    <row r="33" spans="1:12" ht="15" customHeight="1">
      <c r="A33" s="615"/>
      <c r="B33" s="451"/>
      <c r="C33" s="51"/>
      <c r="D33" s="51"/>
      <c r="E33" s="54"/>
      <c r="F33" s="50"/>
      <c r="G33" s="452"/>
      <c r="H33" s="450"/>
      <c r="I33" s="450"/>
      <c r="J33" s="616"/>
      <c r="K33" s="2">
        <f t="shared" si="0"/>
        <v>8</v>
      </c>
      <c r="L33" s="2" t="str">
        <f t="shared" si="1"/>
        <v>Yes</v>
      </c>
    </row>
    <row r="34" spans="1:12" ht="15" customHeight="1">
      <c r="A34" s="615"/>
      <c r="B34" s="451"/>
      <c r="C34" s="51"/>
      <c r="D34" s="51"/>
      <c r="E34" s="54"/>
      <c r="F34" s="50"/>
      <c r="G34" s="452"/>
      <c r="H34" s="450"/>
      <c r="I34" s="450"/>
      <c r="J34" s="616"/>
      <c r="K34" s="2">
        <f t="shared" si="0"/>
        <v>8</v>
      </c>
      <c r="L34" s="2" t="str">
        <f t="shared" si="1"/>
        <v>Yes</v>
      </c>
    </row>
    <row r="35" spans="1:12" ht="15" customHeight="1">
      <c r="A35" s="615"/>
      <c r="B35" s="451"/>
      <c r="C35" s="51"/>
      <c r="D35" s="51"/>
      <c r="E35" s="54"/>
      <c r="F35" s="50"/>
      <c r="G35" s="452"/>
      <c r="H35" s="450"/>
      <c r="I35" s="450"/>
      <c r="J35" s="616"/>
      <c r="K35" s="2">
        <f t="shared" si="0"/>
        <v>8</v>
      </c>
      <c r="L35" s="2" t="str">
        <f t="shared" si="1"/>
        <v>Yes</v>
      </c>
    </row>
    <row r="36" spans="1:12" ht="15" customHeight="1">
      <c r="A36" s="647"/>
      <c r="B36" s="461"/>
      <c r="C36" s="461"/>
      <c r="D36" s="461"/>
      <c r="E36" s="462"/>
      <c r="F36" s="504" t="s">
        <v>41</v>
      </c>
      <c r="G36" s="504"/>
      <c r="H36" s="504"/>
      <c r="I36" s="504"/>
      <c r="J36" s="53">
        <f>SUM(F11:F35)</f>
        <v>164553</v>
      </c>
      <c r="L36" s="2">
        <f>COUNTIF(L11:L35,"Yes")</f>
        <v>25</v>
      </c>
    </row>
    <row r="37" spans="1:12" ht="15" customHeight="1">
      <c r="A37" s="619"/>
      <c r="B37" s="492"/>
      <c r="C37" s="492"/>
      <c r="D37" s="492"/>
      <c r="E37" s="492"/>
      <c r="F37" s="492"/>
      <c r="G37" s="492"/>
      <c r="H37" s="492"/>
      <c r="I37" s="492"/>
      <c r="J37" s="620"/>
    </row>
    <row r="38" spans="1:12" ht="18" customHeight="1">
      <c r="A38" s="621" t="s">
        <v>7</v>
      </c>
      <c r="B38" s="470"/>
      <c r="C38" s="470"/>
      <c r="D38" s="470"/>
      <c r="E38" s="470"/>
      <c r="F38" s="470"/>
      <c r="G38" s="470"/>
      <c r="H38" s="470"/>
      <c r="I38" s="470"/>
      <c r="J38" s="622"/>
    </row>
    <row r="39" spans="1:12" ht="18" customHeight="1">
      <c r="A39" s="621" t="s">
        <v>114</v>
      </c>
      <c r="B39" s="470"/>
      <c r="C39" s="470"/>
      <c r="D39" s="470"/>
      <c r="E39" s="470"/>
      <c r="F39" s="470"/>
      <c r="G39" s="470"/>
      <c r="H39" s="470"/>
      <c r="I39" s="470"/>
      <c r="J39" s="622"/>
    </row>
    <row r="40" spans="1:12" ht="15" customHeight="1">
      <c r="A40" s="623" t="s">
        <v>11</v>
      </c>
      <c r="B40" s="473"/>
      <c r="C40" s="473"/>
      <c r="D40" s="474"/>
      <c r="E40" s="481" t="s">
        <v>115</v>
      </c>
      <c r="F40" s="484" t="s">
        <v>49</v>
      </c>
      <c r="G40" s="485" t="s">
        <v>15</v>
      </c>
      <c r="H40" s="473"/>
      <c r="I40" s="473"/>
      <c r="J40" s="626"/>
    </row>
    <row r="41" spans="1:12" ht="15" customHeight="1">
      <c r="A41" s="624"/>
      <c r="B41" s="476"/>
      <c r="C41" s="476"/>
      <c r="D41" s="477"/>
      <c r="E41" s="482"/>
      <c r="F41" s="482"/>
      <c r="G41" s="487"/>
      <c r="H41" s="476"/>
      <c r="I41" s="476"/>
      <c r="J41" s="627"/>
    </row>
    <row r="42" spans="1:12" ht="15" customHeight="1">
      <c r="A42" s="624"/>
      <c r="B42" s="476"/>
      <c r="C42" s="476"/>
      <c r="D42" s="477"/>
      <c r="E42" s="482"/>
      <c r="F42" s="482"/>
      <c r="G42" s="487"/>
      <c r="H42" s="476"/>
      <c r="I42" s="476"/>
      <c r="J42" s="627"/>
    </row>
    <row r="43" spans="1:12" ht="15" customHeight="1">
      <c r="A43" s="624"/>
      <c r="B43" s="476"/>
      <c r="C43" s="476"/>
      <c r="D43" s="477"/>
      <c r="E43" s="482"/>
      <c r="F43" s="482"/>
      <c r="G43" s="487"/>
      <c r="H43" s="476"/>
      <c r="I43" s="476"/>
      <c r="J43" s="627"/>
    </row>
    <row r="44" spans="1:12" ht="15" customHeight="1">
      <c r="A44" s="624"/>
      <c r="B44" s="476"/>
      <c r="C44" s="476"/>
      <c r="D44" s="477"/>
      <c r="E44" s="482"/>
      <c r="F44" s="482"/>
      <c r="G44" s="487"/>
      <c r="H44" s="476"/>
      <c r="I44" s="476"/>
      <c r="J44" s="627"/>
    </row>
    <row r="45" spans="1:12" ht="14.25" customHeight="1">
      <c r="A45" s="625"/>
      <c r="B45" s="479"/>
      <c r="C45" s="479"/>
      <c r="D45" s="480"/>
      <c r="E45" s="483"/>
      <c r="F45" s="483"/>
      <c r="G45" s="489"/>
      <c r="H45" s="479"/>
      <c r="I45" s="479"/>
      <c r="J45" s="628"/>
    </row>
    <row r="46" spans="1:12" ht="15" customHeight="1">
      <c r="A46" s="449" t="s">
        <v>287</v>
      </c>
      <c r="B46" s="450"/>
      <c r="C46" s="450"/>
      <c r="D46" s="451"/>
      <c r="E46" s="51" t="s">
        <v>13</v>
      </c>
      <c r="F46" s="50">
        <v>3000</v>
      </c>
      <c r="G46" s="452" t="s">
        <v>291</v>
      </c>
      <c r="H46" s="450"/>
      <c r="I46" s="450"/>
      <c r="J46" s="453"/>
      <c r="K46" s="2">
        <f t="shared" ref="K46:K70" si="2">COUNTBLANK(E46:J46)</f>
        <v>3</v>
      </c>
      <c r="L46" s="2" t="str">
        <f t="shared" ref="L46:L70" si="3">IF(AND(A46&lt;&gt;"",K46&gt;3),"No","Yes")</f>
        <v>Yes</v>
      </c>
    </row>
    <row r="47" spans="1:12" ht="15" customHeight="1">
      <c r="A47" s="449"/>
      <c r="B47" s="450"/>
      <c r="C47" s="450"/>
      <c r="D47" s="451"/>
      <c r="E47" s="51"/>
      <c r="F47" s="50"/>
      <c r="G47" s="452" t="s">
        <v>292</v>
      </c>
      <c r="H47" s="450"/>
      <c r="I47" s="450"/>
      <c r="J47" s="453"/>
      <c r="K47" s="2">
        <f t="shared" si="2"/>
        <v>5</v>
      </c>
      <c r="L47" s="2" t="str">
        <f t="shared" si="3"/>
        <v>Yes</v>
      </c>
    </row>
    <row r="48" spans="1:12" ht="15" customHeight="1">
      <c r="A48" s="449" t="s">
        <v>288</v>
      </c>
      <c r="B48" s="450"/>
      <c r="C48" s="450"/>
      <c r="D48" s="451"/>
      <c r="E48" s="51" t="s">
        <v>12</v>
      </c>
      <c r="F48" s="50">
        <v>8000</v>
      </c>
      <c r="G48" s="452" t="s">
        <v>289</v>
      </c>
      <c r="H48" s="450"/>
      <c r="I48" s="450"/>
      <c r="J48" s="453"/>
      <c r="K48" s="2">
        <f t="shared" si="2"/>
        <v>3</v>
      </c>
      <c r="L48" s="2" t="str">
        <f t="shared" si="3"/>
        <v>Yes</v>
      </c>
    </row>
    <row r="49" spans="1:12" ht="15" customHeight="1">
      <c r="A49" s="449"/>
      <c r="B49" s="450"/>
      <c r="C49" s="450"/>
      <c r="D49" s="451"/>
      <c r="E49" s="51"/>
      <c r="F49" s="50"/>
      <c r="G49" s="452"/>
      <c r="H49" s="450"/>
      <c r="I49" s="450"/>
      <c r="J49" s="453"/>
      <c r="K49" s="2">
        <f t="shared" si="2"/>
        <v>6</v>
      </c>
      <c r="L49" s="2" t="str">
        <f t="shared" si="3"/>
        <v>Yes</v>
      </c>
    </row>
    <row r="50" spans="1:12" ht="15" customHeight="1">
      <c r="A50" s="449" t="s">
        <v>290</v>
      </c>
      <c r="B50" s="450"/>
      <c r="C50" s="450"/>
      <c r="D50" s="451"/>
      <c r="E50" s="51" t="s">
        <v>12</v>
      </c>
      <c r="F50" s="50">
        <v>8950</v>
      </c>
      <c r="G50" s="452" t="s">
        <v>293</v>
      </c>
      <c r="H50" s="450"/>
      <c r="I50" s="450"/>
      <c r="J50" s="453"/>
      <c r="K50" s="2">
        <f t="shared" si="2"/>
        <v>3</v>
      </c>
      <c r="L50" s="2" t="str">
        <f t="shared" si="3"/>
        <v>Yes</v>
      </c>
    </row>
    <row r="51" spans="1:12" ht="15" customHeight="1">
      <c r="A51" s="449"/>
      <c r="B51" s="450"/>
      <c r="C51" s="450"/>
      <c r="D51" s="451"/>
      <c r="E51" s="51"/>
      <c r="F51" s="50"/>
      <c r="G51" s="452" t="s">
        <v>294</v>
      </c>
      <c r="H51" s="450"/>
      <c r="I51" s="450"/>
      <c r="J51" s="453"/>
      <c r="K51" s="2">
        <f t="shared" si="2"/>
        <v>5</v>
      </c>
      <c r="L51" s="2" t="str">
        <f t="shared" si="3"/>
        <v>Yes</v>
      </c>
    </row>
    <row r="52" spans="1:12" ht="15" customHeight="1">
      <c r="A52" s="449"/>
      <c r="B52" s="450"/>
      <c r="C52" s="450"/>
      <c r="D52" s="451"/>
      <c r="E52" s="51"/>
      <c r="F52" s="50"/>
      <c r="G52" s="452" t="s">
        <v>295</v>
      </c>
      <c r="H52" s="450"/>
      <c r="I52" s="450"/>
      <c r="J52" s="453"/>
      <c r="K52" s="2">
        <f t="shared" si="2"/>
        <v>5</v>
      </c>
      <c r="L52" s="2" t="str">
        <f t="shared" si="3"/>
        <v>Yes</v>
      </c>
    </row>
    <row r="53" spans="1:12" ht="15" customHeight="1">
      <c r="A53" s="449"/>
      <c r="B53" s="450"/>
      <c r="C53" s="450"/>
      <c r="D53" s="451"/>
      <c r="E53" s="51"/>
      <c r="F53" s="50"/>
      <c r="G53" s="452"/>
      <c r="H53" s="450"/>
      <c r="I53" s="450"/>
      <c r="J53" s="453"/>
      <c r="K53" s="2">
        <f t="shared" si="2"/>
        <v>6</v>
      </c>
      <c r="L53" s="2" t="str">
        <f t="shared" si="3"/>
        <v>Yes</v>
      </c>
    </row>
    <row r="54" spans="1:12" ht="15" customHeight="1">
      <c r="A54" s="449"/>
      <c r="B54" s="450"/>
      <c r="C54" s="450"/>
      <c r="D54" s="451"/>
      <c r="E54" s="51"/>
      <c r="F54" s="50"/>
      <c r="G54" s="452"/>
      <c r="H54" s="450"/>
      <c r="I54" s="450"/>
      <c r="J54" s="453"/>
      <c r="K54" s="2">
        <f t="shared" si="2"/>
        <v>6</v>
      </c>
      <c r="L54" s="2" t="str">
        <f t="shared" si="3"/>
        <v>Yes</v>
      </c>
    </row>
    <row r="55" spans="1:12" ht="15" customHeight="1">
      <c r="A55" s="615"/>
      <c r="B55" s="450"/>
      <c r="C55" s="450"/>
      <c r="D55" s="451"/>
      <c r="E55" s="51"/>
      <c r="F55" s="50"/>
      <c r="G55" s="452"/>
      <c r="H55" s="450"/>
      <c r="I55" s="450"/>
      <c r="J55" s="616"/>
      <c r="K55" s="2">
        <f t="shared" si="2"/>
        <v>6</v>
      </c>
      <c r="L55" s="2" t="str">
        <f t="shared" si="3"/>
        <v>Yes</v>
      </c>
    </row>
    <row r="56" spans="1:12" ht="15" customHeight="1">
      <c r="A56" s="615"/>
      <c r="B56" s="450"/>
      <c r="C56" s="450"/>
      <c r="D56" s="451"/>
      <c r="E56" s="51"/>
      <c r="F56" s="50"/>
      <c r="G56" s="452"/>
      <c r="H56" s="450"/>
      <c r="I56" s="450"/>
      <c r="J56" s="616"/>
      <c r="K56" s="2">
        <f t="shared" si="2"/>
        <v>6</v>
      </c>
      <c r="L56" s="2" t="str">
        <f t="shared" si="3"/>
        <v>Yes</v>
      </c>
    </row>
    <row r="57" spans="1:12" ht="15" customHeight="1">
      <c r="A57" s="615"/>
      <c r="B57" s="450"/>
      <c r="C57" s="450"/>
      <c r="D57" s="451"/>
      <c r="E57" s="51"/>
      <c r="F57" s="50"/>
      <c r="G57" s="452"/>
      <c r="H57" s="450"/>
      <c r="I57" s="450"/>
      <c r="J57" s="616"/>
      <c r="K57" s="2">
        <f t="shared" si="2"/>
        <v>6</v>
      </c>
      <c r="L57" s="2" t="str">
        <f t="shared" si="3"/>
        <v>Yes</v>
      </c>
    </row>
    <row r="58" spans="1:12" ht="15" customHeight="1">
      <c r="A58" s="615"/>
      <c r="B58" s="450"/>
      <c r="C58" s="450"/>
      <c r="D58" s="451"/>
      <c r="E58" s="51"/>
      <c r="F58" s="50"/>
      <c r="G58" s="452"/>
      <c r="H58" s="450"/>
      <c r="I58" s="450"/>
      <c r="J58" s="616"/>
      <c r="K58" s="2">
        <f t="shared" si="2"/>
        <v>6</v>
      </c>
      <c r="L58" s="2" t="str">
        <f t="shared" si="3"/>
        <v>Yes</v>
      </c>
    </row>
    <row r="59" spans="1:12" ht="15" customHeight="1">
      <c r="A59" s="615"/>
      <c r="B59" s="450"/>
      <c r="C59" s="450"/>
      <c r="D59" s="451"/>
      <c r="E59" s="51"/>
      <c r="F59" s="50"/>
      <c r="G59" s="452"/>
      <c r="H59" s="450"/>
      <c r="I59" s="450"/>
      <c r="J59" s="616"/>
      <c r="K59" s="2">
        <f t="shared" si="2"/>
        <v>6</v>
      </c>
      <c r="L59" s="2" t="str">
        <f t="shared" si="3"/>
        <v>Yes</v>
      </c>
    </row>
    <row r="60" spans="1:12" ht="15" customHeight="1">
      <c r="A60" s="615"/>
      <c r="B60" s="450"/>
      <c r="C60" s="450"/>
      <c r="D60" s="451"/>
      <c r="E60" s="51"/>
      <c r="F60" s="50"/>
      <c r="G60" s="452"/>
      <c r="H60" s="450"/>
      <c r="I60" s="450"/>
      <c r="J60" s="616"/>
      <c r="K60" s="2">
        <f t="shared" si="2"/>
        <v>6</v>
      </c>
      <c r="L60" s="2" t="str">
        <f t="shared" si="3"/>
        <v>Yes</v>
      </c>
    </row>
    <row r="61" spans="1:12" ht="15" customHeight="1">
      <c r="A61" s="615"/>
      <c r="B61" s="450"/>
      <c r="C61" s="450"/>
      <c r="D61" s="451"/>
      <c r="E61" s="51"/>
      <c r="F61" s="50"/>
      <c r="G61" s="452"/>
      <c r="H61" s="450"/>
      <c r="I61" s="450"/>
      <c r="J61" s="616"/>
      <c r="K61" s="2">
        <f t="shared" si="2"/>
        <v>6</v>
      </c>
      <c r="L61" s="2" t="str">
        <f t="shared" si="3"/>
        <v>Yes</v>
      </c>
    </row>
    <row r="62" spans="1:12" ht="15" customHeight="1">
      <c r="A62" s="615"/>
      <c r="B62" s="450"/>
      <c r="C62" s="450"/>
      <c r="D62" s="451"/>
      <c r="E62" s="51"/>
      <c r="F62" s="50"/>
      <c r="G62" s="452"/>
      <c r="H62" s="450"/>
      <c r="I62" s="450"/>
      <c r="J62" s="616"/>
      <c r="K62" s="2">
        <f t="shared" si="2"/>
        <v>6</v>
      </c>
      <c r="L62" s="2" t="str">
        <f t="shared" si="3"/>
        <v>Yes</v>
      </c>
    </row>
    <row r="63" spans="1:12" ht="15" customHeight="1">
      <c r="A63" s="615"/>
      <c r="B63" s="450"/>
      <c r="C63" s="450"/>
      <c r="D63" s="451"/>
      <c r="E63" s="51"/>
      <c r="F63" s="50"/>
      <c r="G63" s="452"/>
      <c r="H63" s="450"/>
      <c r="I63" s="450"/>
      <c r="J63" s="616"/>
      <c r="K63" s="2">
        <f t="shared" si="2"/>
        <v>6</v>
      </c>
      <c r="L63" s="2" t="str">
        <f t="shared" si="3"/>
        <v>Yes</v>
      </c>
    </row>
    <row r="64" spans="1:12" ht="15" customHeight="1">
      <c r="A64" s="615"/>
      <c r="B64" s="450"/>
      <c r="C64" s="450"/>
      <c r="D64" s="451"/>
      <c r="E64" s="51"/>
      <c r="F64" s="50"/>
      <c r="G64" s="452"/>
      <c r="H64" s="450"/>
      <c r="I64" s="450"/>
      <c r="J64" s="616"/>
      <c r="K64" s="2">
        <f t="shared" si="2"/>
        <v>6</v>
      </c>
      <c r="L64" s="2" t="str">
        <f t="shared" si="3"/>
        <v>Yes</v>
      </c>
    </row>
    <row r="65" spans="1:12" ht="15" customHeight="1">
      <c r="A65" s="615"/>
      <c r="B65" s="450"/>
      <c r="C65" s="450"/>
      <c r="D65" s="451"/>
      <c r="E65" s="51"/>
      <c r="F65" s="50"/>
      <c r="G65" s="452"/>
      <c r="H65" s="450"/>
      <c r="I65" s="450"/>
      <c r="J65" s="616"/>
      <c r="K65" s="2">
        <f t="shared" si="2"/>
        <v>6</v>
      </c>
      <c r="L65" s="2" t="str">
        <f t="shared" si="3"/>
        <v>Yes</v>
      </c>
    </row>
    <row r="66" spans="1:12" ht="15" customHeight="1">
      <c r="A66" s="615"/>
      <c r="B66" s="450"/>
      <c r="C66" s="450"/>
      <c r="D66" s="451"/>
      <c r="E66" s="51"/>
      <c r="F66" s="50"/>
      <c r="G66" s="452"/>
      <c r="H66" s="450"/>
      <c r="I66" s="450"/>
      <c r="J66" s="616"/>
      <c r="K66" s="2">
        <f t="shared" si="2"/>
        <v>6</v>
      </c>
      <c r="L66" s="2" t="str">
        <f t="shared" si="3"/>
        <v>Yes</v>
      </c>
    </row>
    <row r="67" spans="1:12" ht="15" customHeight="1">
      <c r="A67" s="615"/>
      <c r="B67" s="450"/>
      <c r="C67" s="450"/>
      <c r="D67" s="451"/>
      <c r="E67" s="51"/>
      <c r="F67" s="50"/>
      <c r="G67" s="452"/>
      <c r="H67" s="450"/>
      <c r="I67" s="450"/>
      <c r="J67" s="616"/>
      <c r="K67" s="2">
        <f t="shared" si="2"/>
        <v>6</v>
      </c>
      <c r="L67" s="2" t="str">
        <f t="shared" si="3"/>
        <v>Yes</v>
      </c>
    </row>
    <row r="68" spans="1:12" ht="15" customHeight="1">
      <c r="A68" s="615"/>
      <c r="B68" s="450"/>
      <c r="C68" s="450"/>
      <c r="D68" s="451"/>
      <c r="E68" s="51"/>
      <c r="F68" s="50"/>
      <c r="G68" s="452"/>
      <c r="H68" s="450"/>
      <c r="I68" s="450"/>
      <c r="J68" s="616"/>
      <c r="K68" s="2">
        <f t="shared" si="2"/>
        <v>6</v>
      </c>
      <c r="L68" s="2" t="str">
        <f t="shared" si="3"/>
        <v>Yes</v>
      </c>
    </row>
    <row r="69" spans="1:12" ht="15" customHeight="1">
      <c r="A69" s="615"/>
      <c r="B69" s="450"/>
      <c r="C69" s="450"/>
      <c r="D69" s="451"/>
      <c r="E69" s="51"/>
      <c r="F69" s="50"/>
      <c r="G69" s="452"/>
      <c r="H69" s="450"/>
      <c r="I69" s="450"/>
      <c r="J69" s="616"/>
      <c r="K69" s="2">
        <f t="shared" si="2"/>
        <v>6</v>
      </c>
      <c r="L69" s="2" t="str">
        <f t="shared" si="3"/>
        <v>Yes</v>
      </c>
    </row>
    <row r="70" spans="1:12" ht="15" customHeight="1">
      <c r="A70" s="615"/>
      <c r="B70" s="450"/>
      <c r="C70" s="450"/>
      <c r="D70" s="451"/>
      <c r="E70" s="51"/>
      <c r="F70" s="50"/>
      <c r="G70" s="452"/>
      <c r="H70" s="450"/>
      <c r="I70" s="450"/>
      <c r="J70" s="616"/>
      <c r="K70" s="2">
        <f t="shared" si="2"/>
        <v>6</v>
      </c>
      <c r="L70" s="2" t="str">
        <f t="shared" si="3"/>
        <v>Yes</v>
      </c>
    </row>
    <row r="71" spans="1:12" ht="15" customHeight="1">
      <c r="A71" s="651" t="s">
        <v>40</v>
      </c>
      <c r="B71" s="543"/>
      <c r="C71" s="543"/>
      <c r="D71" s="543"/>
      <c r="E71" s="544"/>
      <c r="F71" s="494">
        <f>SUM(F46:F70)</f>
        <v>19950</v>
      </c>
      <c r="G71" s="495"/>
      <c r="H71" s="495"/>
      <c r="I71" s="495"/>
      <c r="J71" s="652"/>
      <c r="L71" s="2">
        <f>COUNTIF(L46:L70,"Yes")</f>
        <v>25</v>
      </c>
    </row>
    <row r="72" spans="1:12" ht="15" customHeight="1">
      <c r="A72" s="619"/>
      <c r="B72" s="492"/>
      <c r="C72" s="492"/>
      <c r="D72" s="492"/>
      <c r="E72" s="492"/>
      <c r="F72" s="492"/>
      <c r="G72" s="492"/>
      <c r="H72" s="492"/>
      <c r="I72" s="492"/>
      <c r="J72" s="620"/>
    </row>
    <row r="73" spans="1:12" ht="18" customHeight="1">
      <c r="A73" s="621" t="s">
        <v>8</v>
      </c>
      <c r="B73" s="470"/>
      <c r="C73" s="470"/>
      <c r="D73" s="470"/>
      <c r="E73" s="470"/>
      <c r="F73" s="470"/>
      <c r="G73" s="470"/>
      <c r="H73" s="470"/>
      <c r="I73" s="470"/>
      <c r="J73" s="622"/>
    </row>
    <row r="74" spans="1:12" ht="18" customHeight="1">
      <c r="A74" s="621" t="s">
        <v>114</v>
      </c>
      <c r="B74" s="470"/>
      <c r="C74" s="470"/>
      <c r="D74" s="470"/>
      <c r="E74" s="470"/>
      <c r="F74" s="470"/>
      <c r="G74" s="470"/>
      <c r="H74" s="470"/>
      <c r="I74" s="470"/>
      <c r="J74" s="622"/>
    </row>
    <row r="75" spans="1:12" ht="15" customHeight="1">
      <c r="A75" s="623" t="s">
        <v>11</v>
      </c>
      <c r="B75" s="473"/>
      <c r="C75" s="473"/>
      <c r="D75" s="474"/>
      <c r="E75" s="481" t="s">
        <v>115</v>
      </c>
      <c r="F75" s="484" t="s">
        <v>49</v>
      </c>
      <c r="G75" s="485" t="s">
        <v>15</v>
      </c>
      <c r="H75" s="497"/>
      <c r="I75" s="497"/>
      <c r="J75" s="648"/>
    </row>
    <row r="76" spans="1:12" ht="15" customHeight="1">
      <c r="A76" s="624"/>
      <c r="B76" s="476"/>
      <c r="C76" s="476"/>
      <c r="D76" s="477"/>
      <c r="E76" s="482"/>
      <c r="F76" s="482"/>
      <c r="G76" s="499"/>
      <c r="H76" s="216"/>
      <c r="I76" s="216"/>
      <c r="J76" s="649"/>
    </row>
    <row r="77" spans="1:12" ht="15" customHeight="1">
      <c r="A77" s="624"/>
      <c r="B77" s="476"/>
      <c r="C77" s="476"/>
      <c r="D77" s="477"/>
      <c r="E77" s="482"/>
      <c r="F77" s="482"/>
      <c r="G77" s="499"/>
      <c r="H77" s="216"/>
      <c r="I77" s="216"/>
      <c r="J77" s="649"/>
    </row>
    <row r="78" spans="1:12" ht="15" customHeight="1">
      <c r="A78" s="624"/>
      <c r="B78" s="476"/>
      <c r="C78" s="476"/>
      <c r="D78" s="477"/>
      <c r="E78" s="482"/>
      <c r="F78" s="482"/>
      <c r="G78" s="499"/>
      <c r="H78" s="216"/>
      <c r="I78" s="216"/>
      <c r="J78" s="649"/>
    </row>
    <row r="79" spans="1:12" ht="15" customHeight="1">
      <c r="A79" s="624"/>
      <c r="B79" s="476"/>
      <c r="C79" s="476"/>
      <c r="D79" s="477"/>
      <c r="E79" s="482"/>
      <c r="F79" s="482"/>
      <c r="G79" s="499"/>
      <c r="H79" s="216"/>
      <c r="I79" s="216"/>
      <c r="J79" s="649"/>
    </row>
    <row r="80" spans="1:12" ht="14.25" customHeight="1">
      <c r="A80" s="625"/>
      <c r="B80" s="479"/>
      <c r="C80" s="479"/>
      <c r="D80" s="480"/>
      <c r="E80" s="483"/>
      <c r="F80" s="483"/>
      <c r="G80" s="501"/>
      <c r="H80" s="502"/>
      <c r="I80" s="502"/>
      <c r="J80" s="650"/>
    </row>
    <row r="81" spans="1:12" ht="15" customHeight="1">
      <c r="A81" s="449" t="s">
        <v>296</v>
      </c>
      <c r="B81" s="450"/>
      <c r="C81" s="450"/>
      <c r="D81" s="451"/>
      <c r="E81" s="51" t="s">
        <v>43</v>
      </c>
      <c r="F81" s="50">
        <v>5850</v>
      </c>
      <c r="G81" s="452" t="s">
        <v>297</v>
      </c>
      <c r="H81" s="450"/>
      <c r="I81" s="450"/>
      <c r="J81" s="453"/>
      <c r="K81" s="2">
        <f t="shared" ref="K81:K105" si="4">COUNTBLANK(E81:J81)</f>
        <v>3</v>
      </c>
      <c r="L81" s="2" t="str">
        <f t="shared" ref="L81:L105" si="5">IF(AND(A81&lt;&gt;"",K81&gt;3),"No","Yes")</f>
        <v>Yes</v>
      </c>
    </row>
    <row r="82" spans="1:12" ht="15" customHeight="1">
      <c r="A82" s="449"/>
      <c r="B82" s="450"/>
      <c r="C82" s="450"/>
      <c r="D82" s="451"/>
      <c r="E82" s="51"/>
      <c r="F82" s="50"/>
      <c r="G82" s="452" t="s">
        <v>298</v>
      </c>
      <c r="H82" s="450"/>
      <c r="I82" s="450"/>
      <c r="J82" s="453"/>
      <c r="K82" s="2">
        <f t="shared" si="4"/>
        <v>5</v>
      </c>
      <c r="L82" s="2" t="str">
        <f t="shared" si="5"/>
        <v>Yes</v>
      </c>
    </row>
    <row r="83" spans="1:12" ht="15" customHeight="1">
      <c r="A83" s="449"/>
      <c r="B83" s="450"/>
      <c r="C83" s="450"/>
      <c r="D83" s="451"/>
      <c r="E83" s="51"/>
      <c r="F83" s="50"/>
      <c r="G83" s="452" t="s">
        <v>299</v>
      </c>
      <c r="H83" s="450"/>
      <c r="I83" s="450"/>
      <c r="J83" s="453"/>
      <c r="K83" s="2">
        <f t="shared" si="4"/>
        <v>5</v>
      </c>
      <c r="L83" s="2" t="str">
        <f t="shared" si="5"/>
        <v>Yes</v>
      </c>
    </row>
    <row r="84" spans="1:12" ht="15" customHeight="1">
      <c r="A84" s="449" t="s">
        <v>300</v>
      </c>
      <c r="B84" s="450"/>
      <c r="C84" s="450"/>
      <c r="D84" s="451"/>
      <c r="E84" s="51" t="s">
        <v>14</v>
      </c>
      <c r="F84" s="50">
        <v>5989.76</v>
      </c>
      <c r="G84" s="452" t="s">
        <v>301</v>
      </c>
      <c r="H84" s="450"/>
      <c r="I84" s="450"/>
      <c r="J84" s="453"/>
      <c r="K84" s="2">
        <f t="shared" si="4"/>
        <v>3</v>
      </c>
      <c r="L84" s="2" t="str">
        <f t="shared" si="5"/>
        <v>Yes</v>
      </c>
    </row>
    <row r="85" spans="1:12" ht="15" customHeight="1">
      <c r="A85" s="449"/>
      <c r="B85" s="450"/>
      <c r="C85" s="450"/>
      <c r="D85" s="451"/>
      <c r="E85" s="51"/>
      <c r="F85" s="50"/>
      <c r="G85" s="452" t="s">
        <v>302</v>
      </c>
      <c r="H85" s="450"/>
      <c r="I85" s="450"/>
      <c r="J85" s="453"/>
      <c r="K85" s="2">
        <f t="shared" si="4"/>
        <v>5</v>
      </c>
      <c r="L85" s="2" t="str">
        <f t="shared" si="5"/>
        <v>Yes</v>
      </c>
    </row>
    <row r="86" spans="1:12" ht="15" customHeight="1">
      <c r="A86" s="449"/>
      <c r="B86" s="450"/>
      <c r="C86" s="450"/>
      <c r="D86" s="451"/>
      <c r="E86" s="51"/>
      <c r="F86" s="50"/>
      <c r="G86" s="452"/>
      <c r="H86" s="450"/>
      <c r="I86" s="450"/>
      <c r="J86" s="453"/>
      <c r="K86" s="2">
        <f t="shared" si="4"/>
        <v>6</v>
      </c>
      <c r="L86" s="2" t="str">
        <f t="shared" si="5"/>
        <v>Yes</v>
      </c>
    </row>
    <row r="87" spans="1:12" ht="15" customHeight="1">
      <c r="A87" s="449" t="s">
        <v>305</v>
      </c>
      <c r="B87" s="450"/>
      <c r="C87" s="450"/>
      <c r="D87" s="451"/>
      <c r="E87" s="51" t="s">
        <v>14</v>
      </c>
      <c r="F87" s="50">
        <v>3942</v>
      </c>
      <c r="G87" s="452" t="s">
        <v>307</v>
      </c>
      <c r="H87" s="450"/>
      <c r="I87" s="450"/>
      <c r="J87" s="453"/>
      <c r="K87" s="2">
        <f t="shared" si="4"/>
        <v>3</v>
      </c>
      <c r="L87" s="2" t="str">
        <f t="shared" si="5"/>
        <v>Yes</v>
      </c>
    </row>
    <row r="88" spans="1:12" ht="15" customHeight="1">
      <c r="A88" s="449" t="s">
        <v>304</v>
      </c>
      <c r="B88" s="450"/>
      <c r="C88" s="450"/>
      <c r="D88" s="451"/>
      <c r="E88" s="51"/>
      <c r="F88" s="50"/>
      <c r="G88" s="452" t="s">
        <v>306</v>
      </c>
      <c r="H88" s="450"/>
      <c r="I88" s="450"/>
      <c r="J88" s="453"/>
      <c r="K88" s="2">
        <f t="shared" si="4"/>
        <v>5</v>
      </c>
      <c r="L88" s="2" t="str">
        <f t="shared" si="5"/>
        <v>No</v>
      </c>
    </row>
    <row r="89" spans="1:12" ht="15" customHeight="1">
      <c r="A89" s="449"/>
      <c r="B89" s="450"/>
      <c r="C89" s="450"/>
      <c r="D89" s="451"/>
      <c r="E89" s="51"/>
      <c r="F89" s="50"/>
      <c r="G89" s="452"/>
      <c r="H89" s="450"/>
      <c r="I89" s="450"/>
      <c r="J89" s="453"/>
      <c r="K89" s="2">
        <f t="shared" si="4"/>
        <v>6</v>
      </c>
      <c r="L89" s="2" t="str">
        <f t="shared" si="5"/>
        <v>Yes</v>
      </c>
    </row>
    <row r="90" spans="1:12" ht="15" customHeight="1">
      <c r="A90" s="449" t="s">
        <v>303</v>
      </c>
      <c r="B90" s="450"/>
      <c r="C90" s="450"/>
      <c r="D90" s="451"/>
      <c r="E90" s="51" t="s">
        <v>14</v>
      </c>
      <c r="F90" s="50">
        <v>15176</v>
      </c>
      <c r="G90" s="452" t="s">
        <v>308</v>
      </c>
      <c r="H90" s="450"/>
      <c r="I90" s="450"/>
      <c r="J90" s="453"/>
      <c r="K90" s="2">
        <f t="shared" si="4"/>
        <v>3</v>
      </c>
      <c r="L90" s="2" t="str">
        <f t="shared" si="5"/>
        <v>Yes</v>
      </c>
    </row>
    <row r="91" spans="1:12" ht="15" customHeight="1">
      <c r="A91" s="449"/>
      <c r="B91" s="450"/>
      <c r="C91" s="450"/>
      <c r="D91" s="451"/>
      <c r="E91" s="51"/>
      <c r="F91" s="50"/>
      <c r="G91" s="452" t="s">
        <v>309</v>
      </c>
      <c r="H91" s="450"/>
      <c r="I91" s="450"/>
      <c r="J91" s="453"/>
      <c r="K91" s="2">
        <f t="shared" si="4"/>
        <v>5</v>
      </c>
      <c r="L91" s="2" t="str">
        <f t="shared" si="5"/>
        <v>Yes</v>
      </c>
    </row>
    <row r="92" spans="1:12" ht="15" customHeight="1">
      <c r="A92" s="449"/>
      <c r="B92" s="450"/>
      <c r="C92" s="450"/>
      <c r="D92" s="451"/>
      <c r="E92" s="51"/>
      <c r="F92" s="50"/>
      <c r="G92" s="452" t="s">
        <v>310</v>
      </c>
      <c r="H92" s="450"/>
      <c r="I92" s="450"/>
      <c r="J92" s="453"/>
      <c r="K92" s="2">
        <f t="shared" si="4"/>
        <v>5</v>
      </c>
      <c r="L92" s="2" t="str">
        <f t="shared" si="5"/>
        <v>Yes</v>
      </c>
    </row>
    <row r="93" spans="1:12" ht="15" customHeight="1">
      <c r="A93" s="449"/>
      <c r="B93" s="450"/>
      <c r="C93" s="450"/>
      <c r="D93" s="451"/>
      <c r="E93" s="51"/>
      <c r="F93" s="50"/>
      <c r="G93" s="452" t="s">
        <v>311</v>
      </c>
      <c r="H93" s="450"/>
      <c r="I93" s="450"/>
      <c r="J93" s="453"/>
      <c r="K93" s="2">
        <f t="shared" si="4"/>
        <v>5</v>
      </c>
      <c r="L93" s="2" t="str">
        <f t="shared" si="5"/>
        <v>Yes</v>
      </c>
    </row>
    <row r="94" spans="1:12" ht="15" customHeight="1">
      <c r="A94" s="449"/>
      <c r="B94" s="450"/>
      <c r="C94" s="450"/>
      <c r="D94" s="451"/>
      <c r="E94" s="51"/>
      <c r="F94" s="50"/>
      <c r="G94" s="452" t="s">
        <v>312</v>
      </c>
      <c r="H94" s="450"/>
      <c r="I94" s="450"/>
      <c r="J94" s="453"/>
      <c r="K94" s="2">
        <f t="shared" si="4"/>
        <v>5</v>
      </c>
      <c r="L94" s="2" t="str">
        <f t="shared" si="5"/>
        <v>Yes</v>
      </c>
    </row>
    <row r="95" spans="1:12" ht="15" customHeight="1">
      <c r="A95" s="449"/>
      <c r="B95" s="450"/>
      <c r="C95" s="450"/>
      <c r="D95" s="451"/>
      <c r="E95" s="51"/>
      <c r="F95" s="50"/>
      <c r="G95" s="452"/>
      <c r="H95" s="450"/>
      <c r="I95" s="450"/>
      <c r="J95" s="453"/>
      <c r="K95" s="2">
        <f t="shared" si="4"/>
        <v>6</v>
      </c>
      <c r="L95" s="2" t="str">
        <f t="shared" si="5"/>
        <v>Yes</v>
      </c>
    </row>
    <row r="96" spans="1:12" ht="15" customHeight="1">
      <c r="A96" s="449" t="s">
        <v>328</v>
      </c>
      <c r="B96" s="450"/>
      <c r="C96" s="450"/>
      <c r="D96" s="451"/>
      <c r="E96" s="51" t="s">
        <v>43</v>
      </c>
      <c r="F96" s="50" t="s">
        <v>329</v>
      </c>
      <c r="G96" s="452" t="s">
        <v>330</v>
      </c>
      <c r="H96" s="450"/>
      <c r="I96" s="450"/>
      <c r="J96" s="453"/>
      <c r="K96" s="2">
        <f t="shared" si="4"/>
        <v>3</v>
      </c>
      <c r="L96" s="2" t="str">
        <f t="shared" si="5"/>
        <v>Yes</v>
      </c>
    </row>
    <row r="97" spans="1:12" ht="15" customHeight="1">
      <c r="A97" s="449"/>
      <c r="B97" s="450"/>
      <c r="C97" s="450"/>
      <c r="D97" s="451"/>
      <c r="E97" s="51"/>
      <c r="F97" s="50"/>
      <c r="G97" s="452" t="s">
        <v>331</v>
      </c>
      <c r="H97" s="450"/>
      <c r="I97" s="450"/>
      <c r="J97" s="453"/>
      <c r="K97" s="2">
        <f t="shared" si="4"/>
        <v>5</v>
      </c>
      <c r="L97" s="2" t="str">
        <f t="shared" si="5"/>
        <v>Yes</v>
      </c>
    </row>
    <row r="98" spans="1:12" ht="15" customHeight="1">
      <c r="A98" s="449"/>
      <c r="B98" s="450"/>
      <c r="C98" s="450"/>
      <c r="D98" s="451"/>
      <c r="E98" s="51"/>
      <c r="F98" s="50"/>
      <c r="G98" s="452"/>
      <c r="H98" s="450"/>
      <c r="I98" s="450"/>
      <c r="J98" s="453"/>
      <c r="K98" s="2">
        <f t="shared" si="4"/>
        <v>6</v>
      </c>
      <c r="L98" s="2" t="str">
        <f t="shared" si="5"/>
        <v>Yes</v>
      </c>
    </row>
    <row r="99" spans="1:12" ht="15" customHeight="1">
      <c r="A99" s="615"/>
      <c r="B99" s="450"/>
      <c r="C99" s="450"/>
      <c r="D99" s="451"/>
      <c r="E99" s="51"/>
      <c r="F99" s="50"/>
      <c r="G99" s="452"/>
      <c r="H99" s="450"/>
      <c r="I99" s="450"/>
      <c r="J99" s="616"/>
      <c r="K99" s="2">
        <f t="shared" si="4"/>
        <v>6</v>
      </c>
      <c r="L99" s="2" t="str">
        <f t="shared" si="5"/>
        <v>Yes</v>
      </c>
    </row>
    <row r="100" spans="1:12" ht="15" customHeight="1">
      <c r="A100" s="615"/>
      <c r="B100" s="450"/>
      <c r="C100" s="450"/>
      <c r="D100" s="451"/>
      <c r="E100" s="51"/>
      <c r="F100" s="50"/>
      <c r="G100" s="452"/>
      <c r="H100" s="450"/>
      <c r="I100" s="450"/>
      <c r="J100" s="616"/>
      <c r="K100" s="2">
        <f t="shared" si="4"/>
        <v>6</v>
      </c>
      <c r="L100" s="2" t="str">
        <f t="shared" si="5"/>
        <v>Yes</v>
      </c>
    </row>
    <row r="101" spans="1:12" ht="15" customHeight="1">
      <c r="A101" s="615"/>
      <c r="B101" s="450"/>
      <c r="C101" s="450"/>
      <c r="D101" s="451"/>
      <c r="E101" s="51"/>
      <c r="F101" s="50"/>
      <c r="G101" s="452"/>
      <c r="H101" s="450"/>
      <c r="I101" s="450"/>
      <c r="J101" s="616"/>
      <c r="K101" s="2">
        <f t="shared" si="4"/>
        <v>6</v>
      </c>
      <c r="L101" s="2" t="str">
        <f t="shared" si="5"/>
        <v>Yes</v>
      </c>
    </row>
    <row r="102" spans="1:12" ht="15" customHeight="1">
      <c r="A102" s="615"/>
      <c r="B102" s="450"/>
      <c r="C102" s="450"/>
      <c r="D102" s="451"/>
      <c r="E102" s="51"/>
      <c r="F102" s="50"/>
      <c r="G102" s="452"/>
      <c r="H102" s="450"/>
      <c r="I102" s="450"/>
      <c r="J102" s="616"/>
      <c r="K102" s="2">
        <f t="shared" si="4"/>
        <v>6</v>
      </c>
      <c r="L102" s="2" t="str">
        <f t="shared" si="5"/>
        <v>Yes</v>
      </c>
    </row>
    <row r="103" spans="1:12" ht="15" customHeight="1">
      <c r="A103" s="615"/>
      <c r="B103" s="450"/>
      <c r="C103" s="450"/>
      <c r="D103" s="451"/>
      <c r="E103" s="51"/>
      <c r="F103" s="50"/>
      <c r="G103" s="452"/>
      <c r="H103" s="450"/>
      <c r="I103" s="450"/>
      <c r="J103" s="616"/>
      <c r="K103" s="2">
        <f t="shared" si="4"/>
        <v>6</v>
      </c>
      <c r="L103" s="2" t="str">
        <f t="shared" si="5"/>
        <v>Yes</v>
      </c>
    </row>
    <row r="104" spans="1:12" ht="15" customHeight="1">
      <c r="A104" s="615"/>
      <c r="B104" s="450"/>
      <c r="C104" s="450"/>
      <c r="D104" s="451"/>
      <c r="E104" s="51"/>
      <c r="F104" s="50"/>
      <c r="G104" s="452"/>
      <c r="H104" s="450"/>
      <c r="I104" s="450"/>
      <c r="J104" s="616"/>
      <c r="K104" s="2">
        <f t="shared" si="4"/>
        <v>6</v>
      </c>
      <c r="L104" s="2" t="str">
        <f t="shared" si="5"/>
        <v>Yes</v>
      </c>
    </row>
    <row r="105" spans="1:12" ht="15" customHeight="1">
      <c r="A105" s="615"/>
      <c r="B105" s="450"/>
      <c r="C105" s="450"/>
      <c r="D105" s="451"/>
      <c r="E105" s="51"/>
      <c r="F105" s="50"/>
      <c r="G105" s="452"/>
      <c r="H105" s="450"/>
      <c r="I105" s="450"/>
      <c r="J105" s="616"/>
      <c r="K105" s="2">
        <f t="shared" si="4"/>
        <v>6</v>
      </c>
      <c r="L105" s="2" t="str">
        <f t="shared" si="5"/>
        <v>Yes</v>
      </c>
    </row>
    <row r="106" spans="1:12" ht="15" customHeight="1">
      <c r="A106" s="651" t="s">
        <v>44</v>
      </c>
      <c r="B106" s="543"/>
      <c r="C106" s="543"/>
      <c r="D106" s="543"/>
      <c r="E106" s="544"/>
      <c r="F106" s="494">
        <f>SUM(F81:F105)</f>
        <v>30957.760000000002</v>
      </c>
      <c r="G106" s="495"/>
      <c r="H106" s="495"/>
      <c r="I106" s="495"/>
      <c r="J106" s="652"/>
      <c r="L106" s="2">
        <f>COUNTIF(L81:L105,"Yes")</f>
        <v>24</v>
      </c>
    </row>
    <row r="107" spans="1:12" ht="15" customHeight="1">
      <c r="A107" s="619"/>
      <c r="B107" s="492"/>
      <c r="C107" s="492"/>
      <c r="D107" s="492"/>
      <c r="E107" s="492"/>
      <c r="F107" s="492"/>
      <c r="G107" s="492"/>
      <c r="H107" s="492"/>
      <c r="I107" s="492"/>
      <c r="J107" s="620"/>
    </row>
    <row r="108" spans="1:12" ht="18" customHeight="1">
      <c r="A108" s="653" t="s">
        <v>170</v>
      </c>
      <c r="B108" s="464"/>
      <c r="C108" s="464"/>
      <c r="D108" s="464"/>
      <c r="E108" s="464"/>
      <c r="F108" s="464"/>
      <c r="G108" s="464"/>
      <c r="H108" s="464"/>
      <c r="I108" s="464"/>
      <c r="J108" s="654"/>
    </row>
    <row r="109" spans="1:12" ht="18" customHeight="1">
      <c r="A109" s="655"/>
      <c r="B109" s="467"/>
      <c r="C109" s="467"/>
      <c r="D109" s="467"/>
      <c r="E109" s="467"/>
      <c r="F109" s="467"/>
      <c r="G109" s="467"/>
      <c r="H109" s="467"/>
      <c r="I109" s="467"/>
      <c r="J109" s="656"/>
    </row>
    <row r="110" spans="1:12" ht="18" customHeight="1">
      <c r="A110" s="621" t="s">
        <v>114</v>
      </c>
      <c r="B110" s="470"/>
      <c r="C110" s="470"/>
      <c r="D110" s="470"/>
      <c r="E110" s="470"/>
      <c r="F110" s="470"/>
      <c r="G110" s="470"/>
      <c r="H110" s="470"/>
      <c r="I110" s="470"/>
      <c r="J110" s="622"/>
    </row>
    <row r="111" spans="1:12" ht="15" customHeight="1">
      <c r="A111" s="623" t="s">
        <v>11</v>
      </c>
      <c r="B111" s="473"/>
      <c r="C111" s="473"/>
      <c r="D111" s="474"/>
      <c r="E111" s="481" t="s">
        <v>115</v>
      </c>
      <c r="F111" s="484" t="s">
        <v>49</v>
      </c>
      <c r="G111" s="485" t="s">
        <v>15</v>
      </c>
      <c r="H111" s="473"/>
      <c r="I111" s="473"/>
      <c r="J111" s="626"/>
    </row>
    <row r="112" spans="1:12" ht="15" customHeight="1">
      <c r="A112" s="624"/>
      <c r="B112" s="476"/>
      <c r="C112" s="476"/>
      <c r="D112" s="477"/>
      <c r="E112" s="482"/>
      <c r="F112" s="482"/>
      <c r="G112" s="487"/>
      <c r="H112" s="476"/>
      <c r="I112" s="476"/>
      <c r="J112" s="627"/>
    </row>
    <row r="113" spans="1:12" ht="15" customHeight="1">
      <c r="A113" s="624"/>
      <c r="B113" s="476"/>
      <c r="C113" s="476"/>
      <c r="D113" s="477"/>
      <c r="E113" s="482"/>
      <c r="F113" s="482"/>
      <c r="G113" s="487"/>
      <c r="H113" s="476"/>
      <c r="I113" s="476"/>
      <c r="J113" s="627"/>
    </row>
    <row r="114" spans="1:12" ht="15" customHeight="1">
      <c r="A114" s="624"/>
      <c r="B114" s="476"/>
      <c r="C114" s="476"/>
      <c r="D114" s="477"/>
      <c r="E114" s="482"/>
      <c r="F114" s="482"/>
      <c r="G114" s="487"/>
      <c r="H114" s="476"/>
      <c r="I114" s="476"/>
      <c r="J114" s="627"/>
    </row>
    <row r="115" spans="1:12" ht="15" customHeight="1">
      <c r="A115" s="624"/>
      <c r="B115" s="476"/>
      <c r="C115" s="476"/>
      <c r="D115" s="477"/>
      <c r="E115" s="482"/>
      <c r="F115" s="482"/>
      <c r="G115" s="487"/>
      <c r="H115" s="476"/>
      <c r="I115" s="476"/>
      <c r="J115" s="627"/>
    </row>
    <row r="116" spans="1:12" ht="14.25" customHeight="1">
      <c r="A116" s="625"/>
      <c r="B116" s="479"/>
      <c r="C116" s="479"/>
      <c r="D116" s="480"/>
      <c r="E116" s="483"/>
      <c r="F116" s="483"/>
      <c r="G116" s="489"/>
      <c r="H116" s="479"/>
      <c r="I116" s="479"/>
      <c r="J116" s="628"/>
    </row>
    <row r="117" spans="1:12" ht="15" customHeight="1">
      <c r="A117" s="449" t="s">
        <v>313</v>
      </c>
      <c r="B117" s="450"/>
      <c r="C117" s="450"/>
      <c r="D117" s="451"/>
      <c r="E117" s="51" t="s">
        <v>13</v>
      </c>
      <c r="F117" s="50">
        <v>33000</v>
      </c>
      <c r="G117" s="452" t="s">
        <v>314</v>
      </c>
      <c r="H117" s="450"/>
      <c r="I117" s="450"/>
      <c r="J117" s="453"/>
      <c r="K117" s="2">
        <f t="shared" ref="K117:K141" si="6">COUNTBLANK(E117:J117)</f>
        <v>3</v>
      </c>
      <c r="L117" s="2" t="str">
        <f t="shared" ref="L117:L141" si="7">IF(AND(A117&lt;&gt;"",K117&gt;3),"No","Yes")</f>
        <v>Yes</v>
      </c>
    </row>
    <row r="118" spans="1:12" ht="15" customHeight="1">
      <c r="A118" s="449"/>
      <c r="B118" s="450"/>
      <c r="C118" s="450"/>
      <c r="D118" s="451"/>
      <c r="E118" s="51"/>
      <c r="F118" s="50"/>
      <c r="G118" s="452" t="s">
        <v>315</v>
      </c>
      <c r="H118" s="450"/>
      <c r="I118" s="450"/>
      <c r="J118" s="453"/>
      <c r="K118" s="2">
        <f t="shared" si="6"/>
        <v>5</v>
      </c>
      <c r="L118" s="2" t="str">
        <f t="shared" si="7"/>
        <v>Yes</v>
      </c>
    </row>
    <row r="119" spans="1:12" ht="15" customHeight="1">
      <c r="A119" s="449"/>
      <c r="B119" s="450"/>
      <c r="C119" s="450"/>
      <c r="D119" s="451"/>
      <c r="E119" s="51"/>
      <c r="F119" s="50"/>
      <c r="G119" s="452"/>
      <c r="H119" s="450"/>
      <c r="I119" s="450"/>
      <c r="J119" s="453"/>
      <c r="K119" s="2">
        <f t="shared" si="6"/>
        <v>6</v>
      </c>
      <c r="L119" s="2" t="str">
        <f t="shared" si="7"/>
        <v>Yes</v>
      </c>
    </row>
    <row r="120" spans="1:12" ht="15" customHeight="1">
      <c r="A120" s="449" t="s">
        <v>316</v>
      </c>
      <c r="B120" s="450"/>
      <c r="C120" s="450"/>
      <c r="D120" s="451"/>
      <c r="E120" s="51" t="s">
        <v>12</v>
      </c>
      <c r="F120" s="50">
        <v>83850</v>
      </c>
      <c r="G120" s="452" t="s">
        <v>317</v>
      </c>
      <c r="H120" s="450"/>
      <c r="I120" s="450"/>
      <c r="J120" s="453"/>
      <c r="K120" s="2">
        <f t="shared" si="6"/>
        <v>3</v>
      </c>
      <c r="L120" s="2" t="str">
        <f t="shared" si="7"/>
        <v>Yes</v>
      </c>
    </row>
    <row r="121" spans="1:12" ht="15" customHeight="1">
      <c r="A121" s="449"/>
      <c r="B121" s="450"/>
      <c r="C121" s="450"/>
      <c r="D121" s="451"/>
      <c r="E121" s="51"/>
      <c r="F121" s="50"/>
      <c r="G121" s="452" t="s">
        <v>318</v>
      </c>
      <c r="H121" s="450"/>
      <c r="I121" s="450"/>
      <c r="J121" s="453"/>
      <c r="K121" s="2">
        <f t="shared" si="6"/>
        <v>5</v>
      </c>
      <c r="L121" s="2" t="str">
        <f t="shared" si="7"/>
        <v>Yes</v>
      </c>
    </row>
    <row r="122" spans="1:12" ht="15" customHeight="1">
      <c r="A122" s="449"/>
      <c r="B122" s="450"/>
      <c r="C122" s="450"/>
      <c r="D122" s="451"/>
      <c r="E122" s="51"/>
      <c r="F122" s="50"/>
      <c r="G122" s="452" t="s">
        <v>319</v>
      </c>
      <c r="H122" s="450"/>
      <c r="I122" s="450"/>
      <c r="J122" s="453"/>
      <c r="K122" s="2">
        <f t="shared" si="6"/>
        <v>5</v>
      </c>
      <c r="L122" s="2" t="str">
        <f t="shared" si="7"/>
        <v>Yes</v>
      </c>
    </row>
    <row r="123" spans="1:12" ht="15" customHeight="1">
      <c r="A123" s="449"/>
      <c r="B123" s="450"/>
      <c r="C123" s="450"/>
      <c r="D123" s="451"/>
      <c r="E123" s="51"/>
      <c r="F123" s="50"/>
      <c r="G123" s="452"/>
      <c r="H123" s="450"/>
      <c r="I123" s="450"/>
      <c r="J123" s="453"/>
      <c r="K123" s="2">
        <f t="shared" si="6"/>
        <v>6</v>
      </c>
      <c r="L123" s="2" t="str">
        <f t="shared" si="7"/>
        <v>Yes</v>
      </c>
    </row>
    <row r="124" spans="1:12" ht="15" customHeight="1">
      <c r="A124" s="449"/>
      <c r="B124" s="450"/>
      <c r="C124" s="450"/>
      <c r="D124" s="451"/>
      <c r="E124" s="51"/>
      <c r="F124" s="50"/>
      <c r="G124" s="452"/>
      <c r="H124" s="450"/>
      <c r="I124" s="450"/>
      <c r="J124" s="453"/>
      <c r="K124" s="2">
        <f t="shared" si="6"/>
        <v>6</v>
      </c>
      <c r="L124" s="2" t="str">
        <f t="shared" si="7"/>
        <v>Yes</v>
      </c>
    </row>
    <row r="125" spans="1:12" ht="15" customHeight="1">
      <c r="A125" s="615"/>
      <c r="B125" s="450"/>
      <c r="C125" s="450"/>
      <c r="D125" s="451"/>
      <c r="E125" s="51"/>
      <c r="F125" s="50"/>
      <c r="G125" s="452"/>
      <c r="H125" s="450"/>
      <c r="I125" s="450"/>
      <c r="J125" s="616"/>
      <c r="K125" s="2">
        <f t="shared" si="6"/>
        <v>6</v>
      </c>
      <c r="L125" s="2" t="str">
        <f t="shared" si="7"/>
        <v>Yes</v>
      </c>
    </row>
    <row r="126" spans="1:12" ht="15" customHeight="1">
      <c r="A126" s="615"/>
      <c r="B126" s="450"/>
      <c r="C126" s="450"/>
      <c r="D126" s="451"/>
      <c r="E126" s="51"/>
      <c r="F126" s="50"/>
      <c r="G126" s="452"/>
      <c r="H126" s="450"/>
      <c r="I126" s="450"/>
      <c r="J126" s="616"/>
      <c r="K126" s="2">
        <f t="shared" si="6"/>
        <v>6</v>
      </c>
      <c r="L126" s="2" t="str">
        <f t="shared" si="7"/>
        <v>Yes</v>
      </c>
    </row>
    <row r="127" spans="1:12" ht="15" customHeight="1">
      <c r="A127" s="615"/>
      <c r="B127" s="450"/>
      <c r="C127" s="450"/>
      <c r="D127" s="451"/>
      <c r="E127" s="51"/>
      <c r="F127" s="50"/>
      <c r="G127" s="452"/>
      <c r="H127" s="450"/>
      <c r="I127" s="450"/>
      <c r="J127" s="616"/>
      <c r="K127" s="2">
        <f t="shared" si="6"/>
        <v>6</v>
      </c>
      <c r="L127" s="2" t="str">
        <f t="shared" si="7"/>
        <v>Yes</v>
      </c>
    </row>
    <row r="128" spans="1:12" ht="15" customHeight="1">
      <c r="A128" s="615"/>
      <c r="B128" s="450"/>
      <c r="C128" s="450"/>
      <c r="D128" s="451"/>
      <c r="E128" s="51"/>
      <c r="F128" s="50"/>
      <c r="G128" s="452"/>
      <c r="H128" s="450"/>
      <c r="I128" s="450"/>
      <c r="J128" s="616"/>
      <c r="K128" s="2">
        <f t="shared" si="6"/>
        <v>6</v>
      </c>
      <c r="L128" s="2" t="str">
        <f t="shared" si="7"/>
        <v>Yes</v>
      </c>
    </row>
    <row r="129" spans="1:12" ht="15" customHeight="1">
      <c r="A129" s="615"/>
      <c r="B129" s="450"/>
      <c r="C129" s="450"/>
      <c r="D129" s="451"/>
      <c r="E129" s="51"/>
      <c r="F129" s="50"/>
      <c r="G129" s="452"/>
      <c r="H129" s="450"/>
      <c r="I129" s="450"/>
      <c r="J129" s="616"/>
      <c r="K129" s="2">
        <f t="shared" si="6"/>
        <v>6</v>
      </c>
      <c r="L129" s="2" t="str">
        <f t="shared" si="7"/>
        <v>Yes</v>
      </c>
    </row>
    <row r="130" spans="1:12" ht="15" customHeight="1">
      <c r="A130" s="615"/>
      <c r="B130" s="450"/>
      <c r="C130" s="450"/>
      <c r="D130" s="451"/>
      <c r="E130" s="51"/>
      <c r="F130" s="50"/>
      <c r="G130" s="452"/>
      <c r="H130" s="450"/>
      <c r="I130" s="450"/>
      <c r="J130" s="616"/>
      <c r="K130" s="2">
        <f t="shared" si="6"/>
        <v>6</v>
      </c>
      <c r="L130" s="2" t="str">
        <f t="shared" si="7"/>
        <v>Yes</v>
      </c>
    </row>
    <row r="131" spans="1:12" ht="15" customHeight="1">
      <c r="A131" s="615"/>
      <c r="B131" s="450"/>
      <c r="C131" s="450"/>
      <c r="D131" s="451"/>
      <c r="E131" s="51"/>
      <c r="F131" s="50"/>
      <c r="G131" s="452"/>
      <c r="H131" s="450"/>
      <c r="I131" s="450"/>
      <c r="J131" s="616"/>
      <c r="K131" s="2">
        <f t="shared" si="6"/>
        <v>6</v>
      </c>
      <c r="L131" s="2" t="str">
        <f t="shared" si="7"/>
        <v>Yes</v>
      </c>
    </row>
    <row r="132" spans="1:12" ht="15" customHeight="1">
      <c r="A132" s="615"/>
      <c r="B132" s="450"/>
      <c r="C132" s="450"/>
      <c r="D132" s="451"/>
      <c r="E132" s="51"/>
      <c r="F132" s="50"/>
      <c r="G132" s="452"/>
      <c r="H132" s="450"/>
      <c r="I132" s="450"/>
      <c r="J132" s="616"/>
      <c r="K132" s="2">
        <f t="shared" si="6"/>
        <v>6</v>
      </c>
      <c r="L132" s="2" t="str">
        <f t="shared" si="7"/>
        <v>Yes</v>
      </c>
    </row>
    <row r="133" spans="1:12" ht="15" customHeight="1">
      <c r="A133" s="615"/>
      <c r="B133" s="450"/>
      <c r="C133" s="450"/>
      <c r="D133" s="451"/>
      <c r="E133" s="51"/>
      <c r="F133" s="50"/>
      <c r="G133" s="452"/>
      <c r="H133" s="450"/>
      <c r="I133" s="450"/>
      <c r="J133" s="616"/>
      <c r="K133" s="2">
        <f t="shared" si="6"/>
        <v>6</v>
      </c>
      <c r="L133" s="2" t="str">
        <f t="shared" si="7"/>
        <v>Yes</v>
      </c>
    </row>
    <row r="134" spans="1:12" ht="15" customHeight="1">
      <c r="A134" s="615"/>
      <c r="B134" s="450"/>
      <c r="C134" s="450"/>
      <c r="D134" s="451"/>
      <c r="E134" s="51"/>
      <c r="F134" s="50"/>
      <c r="G134" s="452"/>
      <c r="H134" s="450"/>
      <c r="I134" s="450"/>
      <c r="J134" s="616"/>
      <c r="K134" s="2">
        <f t="shared" si="6"/>
        <v>6</v>
      </c>
      <c r="L134" s="2" t="str">
        <f t="shared" si="7"/>
        <v>Yes</v>
      </c>
    </row>
    <row r="135" spans="1:12" ht="15" customHeight="1">
      <c r="A135" s="615"/>
      <c r="B135" s="450"/>
      <c r="C135" s="450"/>
      <c r="D135" s="451"/>
      <c r="E135" s="51"/>
      <c r="F135" s="50"/>
      <c r="G135" s="452"/>
      <c r="H135" s="450"/>
      <c r="I135" s="450"/>
      <c r="J135" s="616"/>
      <c r="K135" s="2">
        <f t="shared" si="6"/>
        <v>6</v>
      </c>
      <c r="L135" s="2" t="str">
        <f t="shared" si="7"/>
        <v>Yes</v>
      </c>
    </row>
    <row r="136" spans="1:12" ht="15" customHeight="1">
      <c r="A136" s="615"/>
      <c r="B136" s="450"/>
      <c r="C136" s="450"/>
      <c r="D136" s="451"/>
      <c r="E136" s="51"/>
      <c r="F136" s="50"/>
      <c r="G136" s="452"/>
      <c r="H136" s="450"/>
      <c r="I136" s="450"/>
      <c r="J136" s="616"/>
      <c r="K136" s="2">
        <f t="shared" si="6"/>
        <v>6</v>
      </c>
      <c r="L136" s="2" t="str">
        <f t="shared" si="7"/>
        <v>Yes</v>
      </c>
    </row>
    <row r="137" spans="1:12" ht="15" customHeight="1">
      <c r="A137" s="615"/>
      <c r="B137" s="450"/>
      <c r="C137" s="450"/>
      <c r="D137" s="451"/>
      <c r="E137" s="51"/>
      <c r="F137" s="50"/>
      <c r="G137" s="452"/>
      <c r="H137" s="450"/>
      <c r="I137" s="450"/>
      <c r="J137" s="616"/>
      <c r="K137" s="2">
        <f t="shared" si="6"/>
        <v>6</v>
      </c>
      <c r="L137" s="2" t="str">
        <f t="shared" si="7"/>
        <v>Yes</v>
      </c>
    </row>
    <row r="138" spans="1:12" ht="15" customHeight="1">
      <c r="A138" s="615"/>
      <c r="B138" s="450"/>
      <c r="C138" s="450"/>
      <c r="D138" s="451"/>
      <c r="E138" s="51"/>
      <c r="F138" s="50"/>
      <c r="G138" s="452"/>
      <c r="H138" s="450"/>
      <c r="I138" s="450"/>
      <c r="J138" s="616"/>
      <c r="K138" s="2">
        <f t="shared" si="6"/>
        <v>6</v>
      </c>
      <c r="L138" s="2" t="str">
        <f t="shared" si="7"/>
        <v>Yes</v>
      </c>
    </row>
    <row r="139" spans="1:12" ht="15" customHeight="1">
      <c r="A139" s="615"/>
      <c r="B139" s="450"/>
      <c r="C139" s="450"/>
      <c r="D139" s="451"/>
      <c r="E139" s="51"/>
      <c r="F139" s="50"/>
      <c r="G139" s="452"/>
      <c r="H139" s="450"/>
      <c r="I139" s="450"/>
      <c r="J139" s="616"/>
      <c r="K139" s="2">
        <f t="shared" si="6"/>
        <v>6</v>
      </c>
      <c r="L139" s="2" t="str">
        <f t="shared" si="7"/>
        <v>Yes</v>
      </c>
    </row>
    <row r="140" spans="1:12" ht="15" customHeight="1">
      <c r="A140" s="615"/>
      <c r="B140" s="450"/>
      <c r="C140" s="450"/>
      <c r="D140" s="451"/>
      <c r="E140" s="51"/>
      <c r="F140" s="50"/>
      <c r="G140" s="452"/>
      <c r="H140" s="450"/>
      <c r="I140" s="450"/>
      <c r="J140" s="616"/>
      <c r="K140" s="2">
        <f t="shared" si="6"/>
        <v>6</v>
      </c>
      <c r="L140" s="2" t="str">
        <f t="shared" si="7"/>
        <v>Yes</v>
      </c>
    </row>
    <row r="141" spans="1:12" ht="15" customHeight="1">
      <c r="A141" s="615"/>
      <c r="B141" s="450"/>
      <c r="C141" s="450"/>
      <c r="D141" s="451"/>
      <c r="E141" s="51"/>
      <c r="F141" s="50"/>
      <c r="G141" s="452"/>
      <c r="H141" s="450"/>
      <c r="I141" s="450"/>
      <c r="J141" s="616"/>
      <c r="K141" s="2">
        <f t="shared" si="6"/>
        <v>6</v>
      </c>
      <c r="L141" s="2" t="str">
        <f t="shared" si="7"/>
        <v>Yes</v>
      </c>
    </row>
    <row r="142" spans="1:12" ht="15" customHeight="1">
      <c r="A142" s="651" t="s">
        <v>45</v>
      </c>
      <c r="B142" s="543"/>
      <c r="C142" s="543"/>
      <c r="D142" s="543"/>
      <c r="E142" s="544"/>
      <c r="F142" s="494">
        <f>SUM(F117:F141)</f>
        <v>116850</v>
      </c>
      <c r="G142" s="495"/>
      <c r="H142" s="495"/>
      <c r="I142" s="495"/>
      <c r="J142" s="652"/>
      <c r="L142" s="2">
        <f>COUNTIF(L117:L141,"Yes")</f>
        <v>25</v>
      </c>
    </row>
    <row r="143" spans="1:12" ht="15" customHeight="1">
      <c r="A143" s="619"/>
      <c r="B143" s="492"/>
      <c r="C143" s="492"/>
      <c r="D143" s="492"/>
      <c r="E143" s="492"/>
      <c r="F143" s="492"/>
      <c r="G143" s="492"/>
      <c r="H143" s="492"/>
      <c r="I143" s="492"/>
      <c r="J143" s="620"/>
    </row>
    <row r="144" spans="1:12" ht="34.5" customHeight="1">
      <c r="A144" s="621" t="s">
        <v>9</v>
      </c>
      <c r="B144" s="470"/>
      <c r="C144" s="470"/>
      <c r="D144" s="470"/>
      <c r="E144" s="470"/>
      <c r="F144" s="470"/>
      <c r="G144" s="470"/>
      <c r="H144" s="470"/>
      <c r="I144" s="470"/>
      <c r="J144" s="622"/>
    </row>
    <row r="145" spans="1:12" ht="18" customHeight="1">
      <c r="A145" s="621" t="s">
        <v>114</v>
      </c>
      <c r="B145" s="470"/>
      <c r="C145" s="470"/>
      <c r="D145" s="470"/>
      <c r="E145" s="470"/>
      <c r="F145" s="470"/>
      <c r="G145" s="470"/>
      <c r="H145" s="470"/>
      <c r="I145" s="470"/>
      <c r="J145" s="622"/>
    </row>
    <row r="146" spans="1:12" ht="15" customHeight="1">
      <c r="A146" s="623" t="s">
        <v>11</v>
      </c>
      <c r="B146" s="473"/>
      <c r="C146" s="473"/>
      <c r="D146" s="474"/>
      <c r="E146" s="481" t="s">
        <v>115</v>
      </c>
      <c r="F146" s="484" t="s">
        <v>49</v>
      </c>
      <c r="G146" s="485" t="s">
        <v>15</v>
      </c>
      <c r="H146" s="473"/>
      <c r="I146" s="473"/>
      <c r="J146" s="626"/>
    </row>
    <row r="147" spans="1:12" ht="15" customHeight="1">
      <c r="A147" s="624"/>
      <c r="B147" s="476"/>
      <c r="C147" s="476"/>
      <c r="D147" s="477"/>
      <c r="E147" s="482"/>
      <c r="F147" s="482"/>
      <c r="G147" s="487"/>
      <c r="H147" s="476"/>
      <c r="I147" s="476"/>
      <c r="J147" s="627"/>
    </row>
    <row r="148" spans="1:12" ht="15" customHeight="1">
      <c r="A148" s="624"/>
      <c r="B148" s="476"/>
      <c r="C148" s="476"/>
      <c r="D148" s="477"/>
      <c r="E148" s="482"/>
      <c r="F148" s="482"/>
      <c r="G148" s="487"/>
      <c r="H148" s="476"/>
      <c r="I148" s="476"/>
      <c r="J148" s="627"/>
    </row>
    <row r="149" spans="1:12" ht="15" customHeight="1">
      <c r="A149" s="624"/>
      <c r="B149" s="476"/>
      <c r="C149" s="476"/>
      <c r="D149" s="477"/>
      <c r="E149" s="482"/>
      <c r="F149" s="482"/>
      <c r="G149" s="487"/>
      <c r="H149" s="476"/>
      <c r="I149" s="476"/>
      <c r="J149" s="627"/>
    </row>
    <row r="150" spans="1:12" ht="15" customHeight="1">
      <c r="A150" s="624"/>
      <c r="B150" s="476"/>
      <c r="C150" s="476"/>
      <c r="D150" s="477"/>
      <c r="E150" s="482"/>
      <c r="F150" s="482"/>
      <c r="G150" s="487"/>
      <c r="H150" s="476"/>
      <c r="I150" s="476"/>
      <c r="J150" s="627"/>
    </row>
    <row r="151" spans="1:12" ht="14.25" customHeight="1">
      <c r="A151" s="625"/>
      <c r="B151" s="479"/>
      <c r="C151" s="479"/>
      <c r="D151" s="480"/>
      <c r="E151" s="483"/>
      <c r="F151" s="483"/>
      <c r="G151" s="489"/>
      <c r="H151" s="479"/>
      <c r="I151" s="479"/>
      <c r="J151" s="628"/>
    </row>
    <row r="152" spans="1:12" ht="15" customHeight="1">
      <c r="A152" s="449" t="s">
        <v>326</v>
      </c>
      <c r="B152" s="450"/>
      <c r="C152" s="450"/>
      <c r="D152" s="451"/>
      <c r="E152" s="51" t="s">
        <v>14</v>
      </c>
      <c r="F152" s="50">
        <v>0</v>
      </c>
      <c r="G152" s="452" t="s">
        <v>327</v>
      </c>
      <c r="H152" s="450"/>
      <c r="I152" s="450"/>
      <c r="J152" s="453"/>
      <c r="K152" s="2">
        <f t="shared" ref="K152:K176" si="8">COUNTBLANK(E152:J152)</f>
        <v>3</v>
      </c>
      <c r="L152" s="2" t="str">
        <f t="shared" ref="L152:L176" si="9">IF(AND(A152&lt;&gt;"",K152&gt;3),"No","Yes")</f>
        <v>Yes</v>
      </c>
    </row>
    <row r="153" spans="1:12" ht="15" customHeight="1">
      <c r="A153" s="449"/>
      <c r="B153" s="450"/>
      <c r="C153" s="450"/>
      <c r="D153" s="451"/>
      <c r="E153" s="51"/>
      <c r="F153" s="50"/>
      <c r="G153" s="452"/>
      <c r="H153" s="450"/>
      <c r="I153" s="450"/>
      <c r="J153" s="453"/>
      <c r="K153" s="2">
        <f t="shared" si="8"/>
        <v>6</v>
      </c>
      <c r="L153" s="2" t="str">
        <f t="shared" si="9"/>
        <v>Yes</v>
      </c>
    </row>
    <row r="154" spans="1:12" ht="15" customHeight="1">
      <c r="A154" s="449"/>
      <c r="B154" s="450"/>
      <c r="C154" s="450"/>
      <c r="D154" s="451"/>
      <c r="E154" s="51"/>
      <c r="F154" s="50"/>
      <c r="G154" s="452"/>
      <c r="H154" s="450"/>
      <c r="I154" s="450"/>
      <c r="J154" s="453"/>
      <c r="K154" s="2">
        <f t="shared" si="8"/>
        <v>6</v>
      </c>
      <c r="L154" s="2" t="str">
        <f t="shared" si="9"/>
        <v>Yes</v>
      </c>
    </row>
    <row r="155" spans="1:12" ht="15" customHeight="1">
      <c r="A155" s="449"/>
      <c r="B155" s="450"/>
      <c r="C155" s="450"/>
      <c r="D155" s="451"/>
      <c r="E155" s="51"/>
      <c r="F155" s="50"/>
      <c r="G155" s="452"/>
      <c r="H155" s="450"/>
      <c r="I155" s="450"/>
      <c r="J155" s="453"/>
      <c r="K155" s="2">
        <f t="shared" si="8"/>
        <v>6</v>
      </c>
      <c r="L155" s="2" t="str">
        <f t="shared" si="9"/>
        <v>Yes</v>
      </c>
    </row>
    <row r="156" spans="1:12" ht="15" customHeight="1">
      <c r="A156" s="449"/>
      <c r="B156" s="450"/>
      <c r="C156" s="450"/>
      <c r="D156" s="451"/>
      <c r="E156" s="51"/>
      <c r="F156" s="50"/>
      <c r="G156" s="452"/>
      <c r="H156" s="450"/>
      <c r="I156" s="450"/>
      <c r="J156" s="453"/>
      <c r="K156" s="2">
        <f t="shared" si="8"/>
        <v>6</v>
      </c>
      <c r="L156" s="2" t="str">
        <f t="shared" si="9"/>
        <v>Yes</v>
      </c>
    </row>
    <row r="157" spans="1:12" ht="15" customHeight="1">
      <c r="A157" s="449"/>
      <c r="B157" s="450"/>
      <c r="C157" s="450"/>
      <c r="D157" s="451"/>
      <c r="E157" s="51"/>
      <c r="F157" s="50"/>
      <c r="G157" s="452"/>
      <c r="H157" s="450"/>
      <c r="I157" s="450"/>
      <c r="J157" s="453"/>
      <c r="K157" s="2">
        <f t="shared" si="8"/>
        <v>6</v>
      </c>
      <c r="L157" s="2" t="str">
        <f t="shared" si="9"/>
        <v>Yes</v>
      </c>
    </row>
    <row r="158" spans="1:12" ht="15" customHeight="1">
      <c r="A158" s="615"/>
      <c r="B158" s="450"/>
      <c r="C158" s="450"/>
      <c r="D158" s="451"/>
      <c r="E158" s="51"/>
      <c r="F158" s="50"/>
      <c r="G158" s="452"/>
      <c r="H158" s="450"/>
      <c r="I158" s="450"/>
      <c r="J158" s="616"/>
      <c r="K158" s="2">
        <f t="shared" si="8"/>
        <v>6</v>
      </c>
      <c r="L158" s="2" t="str">
        <f t="shared" si="9"/>
        <v>Yes</v>
      </c>
    </row>
    <row r="159" spans="1:12" ht="15" customHeight="1">
      <c r="A159" s="615"/>
      <c r="B159" s="450"/>
      <c r="C159" s="450"/>
      <c r="D159" s="451"/>
      <c r="E159" s="51"/>
      <c r="F159" s="50"/>
      <c r="G159" s="452"/>
      <c r="H159" s="450"/>
      <c r="I159" s="450"/>
      <c r="J159" s="616"/>
      <c r="K159" s="2">
        <f t="shared" si="8"/>
        <v>6</v>
      </c>
      <c r="L159" s="2" t="str">
        <f t="shared" si="9"/>
        <v>Yes</v>
      </c>
    </row>
    <row r="160" spans="1:12" ht="15" customHeight="1">
      <c r="A160" s="615"/>
      <c r="B160" s="450"/>
      <c r="C160" s="450"/>
      <c r="D160" s="451"/>
      <c r="E160" s="51"/>
      <c r="F160" s="50"/>
      <c r="G160" s="452"/>
      <c r="H160" s="450"/>
      <c r="I160" s="450"/>
      <c r="J160" s="616"/>
      <c r="K160" s="2">
        <f t="shared" si="8"/>
        <v>6</v>
      </c>
      <c r="L160" s="2" t="str">
        <f t="shared" si="9"/>
        <v>Yes</v>
      </c>
    </row>
    <row r="161" spans="1:12" ht="15" customHeight="1">
      <c r="A161" s="615"/>
      <c r="B161" s="450"/>
      <c r="C161" s="450"/>
      <c r="D161" s="451"/>
      <c r="E161" s="51"/>
      <c r="F161" s="50"/>
      <c r="G161" s="452"/>
      <c r="H161" s="450"/>
      <c r="I161" s="450"/>
      <c r="J161" s="616"/>
      <c r="K161" s="2">
        <f t="shared" si="8"/>
        <v>6</v>
      </c>
      <c r="L161" s="2" t="str">
        <f t="shared" si="9"/>
        <v>Yes</v>
      </c>
    </row>
    <row r="162" spans="1:12" ht="15" customHeight="1">
      <c r="A162" s="615"/>
      <c r="B162" s="450"/>
      <c r="C162" s="450"/>
      <c r="D162" s="451"/>
      <c r="E162" s="51"/>
      <c r="F162" s="50"/>
      <c r="G162" s="452"/>
      <c r="H162" s="450"/>
      <c r="I162" s="450"/>
      <c r="J162" s="616"/>
      <c r="K162" s="2">
        <f t="shared" si="8"/>
        <v>6</v>
      </c>
      <c r="L162" s="2" t="str">
        <f t="shared" si="9"/>
        <v>Yes</v>
      </c>
    </row>
    <row r="163" spans="1:12" ht="15" customHeight="1">
      <c r="A163" s="615"/>
      <c r="B163" s="450"/>
      <c r="C163" s="450"/>
      <c r="D163" s="451"/>
      <c r="E163" s="51"/>
      <c r="F163" s="50"/>
      <c r="G163" s="452"/>
      <c r="H163" s="450"/>
      <c r="I163" s="450"/>
      <c r="J163" s="616"/>
      <c r="K163" s="2">
        <f t="shared" si="8"/>
        <v>6</v>
      </c>
      <c r="L163" s="2" t="str">
        <f t="shared" si="9"/>
        <v>Yes</v>
      </c>
    </row>
    <row r="164" spans="1:12" ht="15" customHeight="1">
      <c r="A164" s="615"/>
      <c r="B164" s="450"/>
      <c r="C164" s="450"/>
      <c r="D164" s="451"/>
      <c r="E164" s="51"/>
      <c r="F164" s="50"/>
      <c r="G164" s="452"/>
      <c r="H164" s="450"/>
      <c r="I164" s="450"/>
      <c r="J164" s="616"/>
      <c r="K164" s="2">
        <f t="shared" si="8"/>
        <v>6</v>
      </c>
      <c r="L164" s="2" t="str">
        <f t="shared" si="9"/>
        <v>Yes</v>
      </c>
    </row>
    <row r="165" spans="1:12" ht="15" customHeight="1">
      <c r="A165" s="615"/>
      <c r="B165" s="450"/>
      <c r="C165" s="450"/>
      <c r="D165" s="451"/>
      <c r="E165" s="51"/>
      <c r="F165" s="50"/>
      <c r="G165" s="452"/>
      <c r="H165" s="450"/>
      <c r="I165" s="450"/>
      <c r="J165" s="616"/>
      <c r="K165" s="2">
        <f t="shared" si="8"/>
        <v>6</v>
      </c>
      <c r="L165" s="2" t="str">
        <f t="shared" si="9"/>
        <v>Yes</v>
      </c>
    </row>
    <row r="166" spans="1:12" ht="15" customHeight="1">
      <c r="A166" s="615"/>
      <c r="B166" s="450"/>
      <c r="C166" s="450"/>
      <c r="D166" s="451"/>
      <c r="E166" s="51"/>
      <c r="F166" s="50"/>
      <c r="G166" s="452"/>
      <c r="H166" s="450"/>
      <c r="I166" s="450"/>
      <c r="J166" s="616"/>
      <c r="K166" s="2">
        <f t="shared" si="8"/>
        <v>6</v>
      </c>
      <c r="L166" s="2" t="str">
        <f t="shared" si="9"/>
        <v>Yes</v>
      </c>
    </row>
    <row r="167" spans="1:12" ht="15" customHeight="1">
      <c r="A167" s="615"/>
      <c r="B167" s="450"/>
      <c r="C167" s="450"/>
      <c r="D167" s="451"/>
      <c r="E167" s="51"/>
      <c r="F167" s="50"/>
      <c r="G167" s="452"/>
      <c r="H167" s="450"/>
      <c r="I167" s="450"/>
      <c r="J167" s="616"/>
      <c r="K167" s="2">
        <f t="shared" si="8"/>
        <v>6</v>
      </c>
      <c r="L167" s="2" t="str">
        <f t="shared" si="9"/>
        <v>Yes</v>
      </c>
    </row>
    <row r="168" spans="1:12" ht="15" customHeight="1">
      <c r="A168" s="615"/>
      <c r="B168" s="450"/>
      <c r="C168" s="450"/>
      <c r="D168" s="451"/>
      <c r="E168" s="51"/>
      <c r="F168" s="50"/>
      <c r="G168" s="452"/>
      <c r="H168" s="450"/>
      <c r="I168" s="450"/>
      <c r="J168" s="616"/>
      <c r="K168" s="2">
        <f t="shared" si="8"/>
        <v>6</v>
      </c>
      <c r="L168" s="2" t="str">
        <f t="shared" si="9"/>
        <v>Yes</v>
      </c>
    </row>
    <row r="169" spans="1:12" ht="15" customHeight="1">
      <c r="A169" s="615"/>
      <c r="B169" s="450"/>
      <c r="C169" s="450"/>
      <c r="D169" s="451"/>
      <c r="E169" s="51"/>
      <c r="F169" s="50"/>
      <c r="G169" s="452"/>
      <c r="H169" s="450"/>
      <c r="I169" s="450"/>
      <c r="J169" s="616"/>
      <c r="K169" s="2">
        <f t="shared" si="8"/>
        <v>6</v>
      </c>
      <c r="L169" s="2" t="str">
        <f t="shared" si="9"/>
        <v>Yes</v>
      </c>
    </row>
    <row r="170" spans="1:12" ht="15" customHeight="1">
      <c r="A170" s="615"/>
      <c r="B170" s="450"/>
      <c r="C170" s="450"/>
      <c r="D170" s="451"/>
      <c r="E170" s="51"/>
      <c r="F170" s="50"/>
      <c r="G170" s="452"/>
      <c r="H170" s="450"/>
      <c r="I170" s="450"/>
      <c r="J170" s="616"/>
      <c r="K170" s="2">
        <f t="shared" si="8"/>
        <v>6</v>
      </c>
      <c r="L170" s="2" t="str">
        <f t="shared" si="9"/>
        <v>Yes</v>
      </c>
    </row>
    <row r="171" spans="1:12" ht="15" customHeight="1">
      <c r="A171" s="615"/>
      <c r="B171" s="450"/>
      <c r="C171" s="450"/>
      <c r="D171" s="451"/>
      <c r="E171" s="51"/>
      <c r="F171" s="50"/>
      <c r="G171" s="452"/>
      <c r="H171" s="450"/>
      <c r="I171" s="450"/>
      <c r="J171" s="616"/>
      <c r="K171" s="2">
        <f t="shared" si="8"/>
        <v>6</v>
      </c>
      <c r="L171" s="2" t="str">
        <f t="shared" si="9"/>
        <v>Yes</v>
      </c>
    </row>
    <row r="172" spans="1:12" ht="15" customHeight="1">
      <c r="A172" s="615"/>
      <c r="B172" s="450"/>
      <c r="C172" s="450"/>
      <c r="D172" s="451"/>
      <c r="E172" s="51"/>
      <c r="F172" s="50"/>
      <c r="G172" s="452"/>
      <c r="H172" s="450"/>
      <c r="I172" s="450"/>
      <c r="J172" s="616"/>
      <c r="K172" s="2">
        <f t="shared" si="8"/>
        <v>6</v>
      </c>
      <c r="L172" s="2" t="str">
        <f t="shared" si="9"/>
        <v>Yes</v>
      </c>
    </row>
    <row r="173" spans="1:12" ht="15" customHeight="1">
      <c r="A173" s="615"/>
      <c r="B173" s="450"/>
      <c r="C173" s="450"/>
      <c r="D173" s="451"/>
      <c r="E173" s="51"/>
      <c r="F173" s="50"/>
      <c r="G173" s="452"/>
      <c r="H173" s="450"/>
      <c r="I173" s="450"/>
      <c r="J173" s="616"/>
      <c r="K173" s="2">
        <f t="shared" si="8"/>
        <v>6</v>
      </c>
      <c r="L173" s="2" t="str">
        <f t="shared" si="9"/>
        <v>Yes</v>
      </c>
    </row>
    <row r="174" spans="1:12" ht="15" customHeight="1">
      <c r="A174" s="615"/>
      <c r="B174" s="450"/>
      <c r="C174" s="450"/>
      <c r="D174" s="451"/>
      <c r="E174" s="51"/>
      <c r="F174" s="50"/>
      <c r="G174" s="452"/>
      <c r="H174" s="450"/>
      <c r="I174" s="450"/>
      <c r="J174" s="616"/>
      <c r="K174" s="2">
        <f t="shared" si="8"/>
        <v>6</v>
      </c>
      <c r="L174" s="2" t="str">
        <f t="shared" si="9"/>
        <v>Yes</v>
      </c>
    </row>
    <row r="175" spans="1:12" ht="15" customHeight="1">
      <c r="A175" s="615"/>
      <c r="B175" s="450"/>
      <c r="C175" s="450"/>
      <c r="D175" s="451"/>
      <c r="E175" s="51"/>
      <c r="F175" s="50"/>
      <c r="G175" s="452"/>
      <c r="H175" s="450"/>
      <c r="I175" s="450"/>
      <c r="J175" s="616"/>
      <c r="K175" s="2">
        <f t="shared" si="8"/>
        <v>6</v>
      </c>
      <c r="L175" s="2" t="str">
        <f t="shared" si="9"/>
        <v>Yes</v>
      </c>
    </row>
    <row r="176" spans="1:12" ht="15" customHeight="1">
      <c r="A176" s="615"/>
      <c r="B176" s="450"/>
      <c r="C176" s="450"/>
      <c r="D176" s="451"/>
      <c r="E176" s="51"/>
      <c r="F176" s="50"/>
      <c r="G176" s="452"/>
      <c r="H176" s="450"/>
      <c r="I176" s="450"/>
      <c r="J176" s="616"/>
      <c r="K176" s="2">
        <f t="shared" si="8"/>
        <v>6</v>
      </c>
      <c r="L176" s="2" t="str">
        <f t="shared" si="9"/>
        <v>Yes</v>
      </c>
    </row>
    <row r="177" spans="1:12" ht="15" customHeight="1">
      <c r="A177" s="651" t="s">
        <v>46</v>
      </c>
      <c r="B177" s="543"/>
      <c r="C177" s="543"/>
      <c r="D177" s="543"/>
      <c r="E177" s="544"/>
      <c r="F177" s="494">
        <f>SUM(F152:F176)</f>
        <v>0</v>
      </c>
      <c r="G177" s="495"/>
      <c r="H177" s="495"/>
      <c r="I177" s="495"/>
      <c r="J177" s="652"/>
      <c r="L177" s="2">
        <f>COUNTIF(L152:L176,"Yes")</f>
        <v>25</v>
      </c>
    </row>
    <row r="178" spans="1:12" ht="15" customHeight="1">
      <c r="A178" s="619"/>
      <c r="B178" s="492"/>
      <c r="C178" s="492"/>
      <c r="D178" s="492"/>
      <c r="E178" s="492"/>
      <c r="F178" s="492"/>
      <c r="G178" s="492"/>
      <c r="H178" s="492"/>
      <c r="I178" s="492"/>
      <c r="J178" s="620"/>
    </row>
    <row r="179" spans="1:12" ht="18" customHeight="1">
      <c r="A179" s="621" t="s">
        <v>10</v>
      </c>
      <c r="B179" s="470"/>
      <c r="C179" s="470"/>
      <c r="D179" s="470"/>
      <c r="E179" s="470"/>
      <c r="F179" s="470"/>
      <c r="G179" s="470"/>
      <c r="H179" s="470"/>
      <c r="I179" s="470"/>
      <c r="J179" s="622"/>
    </row>
    <row r="180" spans="1:12" ht="18" customHeight="1">
      <c r="A180" s="621" t="s">
        <v>114</v>
      </c>
      <c r="B180" s="470"/>
      <c r="C180" s="470"/>
      <c r="D180" s="470"/>
      <c r="E180" s="470"/>
      <c r="F180" s="470"/>
      <c r="G180" s="470"/>
      <c r="H180" s="470"/>
      <c r="I180" s="470"/>
      <c r="J180" s="622"/>
    </row>
    <row r="181" spans="1:12" ht="15" customHeight="1">
      <c r="A181" s="623" t="s">
        <v>11</v>
      </c>
      <c r="B181" s="473"/>
      <c r="C181" s="473"/>
      <c r="D181" s="474"/>
      <c r="E181" s="481" t="s">
        <v>115</v>
      </c>
      <c r="F181" s="484" t="s">
        <v>49</v>
      </c>
      <c r="G181" s="485" t="s">
        <v>15</v>
      </c>
      <c r="H181" s="473"/>
      <c r="I181" s="473"/>
      <c r="J181" s="626"/>
    </row>
    <row r="182" spans="1:12" ht="15" customHeight="1">
      <c r="A182" s="624"/>
      <c r="B182" s="476"/>
      <c r="C182" s="476"/>
      <c r="D182" s="477"/>
      <c r="E182" s="482"/>
      <c r="F182" s="482"/>
      <c r="G182" s="487"/>
      <c r="H182" s="476"/>
      <c r="I182" s="476"/>
      <c r="J182" s="627"/>
    </row>
    <row r="183" spans="1:12" ht="15" customHeight="1">
      <c r="A183" s="624"/>
      <c r="B183" s="476"/>
      <c r="C183" s="476"/>
      <c r="D183" s="477"/>
      <c r="E183" s="482"/>
      <c r="F183" s="482"/>
      <c r="G183" s="487"/>
      <c r="H183" s="476"/>
      <c r="I183" s="476"/>
      <c r="J183" s="627"/>
    </row>
    <row r="184" spans="1:12" ht="15" customHeight="1">
      <c r="A184" s="624"/>
      <c r="B184" s="476"/>
      <c r="C184" s="476"/>
      <c r="D184" s="477"/>
      <c r="E184" s="482"/>
      <c r="F184" s="482"/>
      <c r="G184" s="487"/>
      <c r="H184" s="476"/>
      <c r="I184" s="476"/>
      <c r="J184" s="627"/>
    </row>
    <row r="185" spans="1:12" ht="15" customHeight="1">
      <c r="A185" s="624"/>
      <c r="B185" s="476"/>
      <c r="C185" s="476"/>
      <c r="D185" s="477"/>
      <c r="E185" s="482"/>
      <c r="F185" s="482"/>
      <c r="G185" s="487"/>
      <c r="H185" s="476"/>
      <c r="I185" s="476"/>
      <c r="J185" s="627"/>
    </row>
    <row r="186" spans="1:12" ht="14.25" customHeight="1">
      <c r="A186" s="625"/>
      <c r="B186" s="479"/>
      <c r="C186" s="479"/>
      <c r="D186" s="480"/>
      <c r="E186" s="483"/>
      <c r="F186" s="483"/>
      <c r="G186" s="489"/>
      <c r="H186" s="479"/>
      <c r="I186" s="479"/>
      <c r="J186" s="628"/>
    </row>
    <row r="187" spans="1:12" ht="15" customHeight="1">
      <c r="A187" s="449" t="s">
        <v>320</v>
      </c>
      <c r="B187" s="450"/>
      <c r="C187" s="450"/>
      <c r="D187" s="451"/>
      <c r="E187" s="51" t="s">
        <v>14</v>
      </c>
      <c r="F187" s="50">
        <v>2250</v>
      </c>
      <c r="G187" s="452" t="s">
        <v>321</v>
      </c>
      <c r="H187" s="450"/>
      <c r="I187" s="450"/>
      <c r="J187" s="453"/>
      <c r="K187" s="2">
        <f t="shared" ref="K187:K211" si="10">COUNTBLANK(E187:J187)</f>
        <v>3</v>
      </c>
      <c r="L187" s="2" t="str">
        <f t="shared" ref="L187:L211" si="11">IF(AND(A187&lt;&gt;"",K187&gt;3),"No","Yes")</f>
        <v>Yes</v>
      </c>
    </row>
    <row r="188" spans="1:12" ht="15" customHeight="1">
      <c r="A188" s="449"/>
      <c r="B188" s="450"/>
      <c r="C188" s="450"/>
      <c r="D188" s="451"/>
      <c r="E188" s="51"/>
      <c r="F188" s="50"/>
      <c r="G188" s="452"/>
      <c r="H188" s="450"/>
      <c r="I188" s="450"/>
      <c r="J188" s="453"/>
      <c r="K188" s="2">
        <f t="shared" si="10"/>
        <v>6</v>
      </c>
      <c r="L188" s="2" t="str">
        <f t="shared" si="11"/>
        <v>Yes</v>
      </c>
    </row>
    <row r="189" spans="1:12" ht="15" customHeight="1">
      <c r="A189" s="449" t="s">
        <v>322</v>
      </c>
      <c r="B189" s="450"/>
      <c r="C189" s="450"/>
      <c r="D189" s="451"/>
      <c r="E189" s="51" t="s">
        <v>14</v>
      </c>
      <c r="F189" s="50">
        <v>0</v>
      </c>
      <c r="G189" s="452" t="s">
        <v>325</v>
      </c>
      <c r="H189" s="450"/>
      <c r="I189" s="450"/>
      <c r="J189" s="453"/>
      <c r="K189" s="2">
        <f t="shared" si="10"/>
        <v>3</v>
      </c>
      <c r="L189" s="2" t="str">
        <f t="shared" si="11"/>
        <v>Yes</v>
      </c>
    </row>
    <row r="190" spans="1:12" ht="15" customHeight="1">
      <c r="A190" s="449" t="s">
        <v>323</v>
      </c>
      <c r="B190" s="450"/>
      <c r="C190" s="450"/>
      <c r="D190" s="451"/>
      <c r="E190" s="51" t="s">
        <v>14</v>
      </c>
      <c r="F190" s="50">
        <v>0</v>
      </c>
      <c r="G190" s="452" t="s">
        <v>324</v>
      </c>
      <c r="H190" s="450"/>
      <c r="I190" s="450"/>
      <c r="J190" s="453"/>
      <c r="K190" s="2">
        <f t="shared" si="10"/>
        <v>3</v>
      </c>
      <c r="L190" s="2" t="str">
        <f t="shared" si="11"/>
        <v>Yes</v>
      </c>
    </row>
    <row r="191" spans="1:12" ht="15" customHeight="1">
      <c r="A191" s="449"/>
      <c r="B191" s="450"/>
      <c r="C191" s="450"/>
      <c r="D191" s="451"/>
      <c r="E191" s="51"/>
      <c r="F191" s="50"/>
      <c r="G191" s="452"/>
      <c r="H191" s="450"/>
      <c r="I191" s="450"/>
      <c r="J191" s="453"/>
      <c r="K191" s="2">
        <f t="shared" si="10"/>
        <v>6</v>
      </c>
      <c r="L191" s="2" t="str">
        <f t="shared" si="11"/>
        <v>Yes</v>
      </c>
    </row>
    <row r="192" spans="1:12" ht="15" customHeight="1">
      <c r="A192" s="449" t="s">
        <v>332</v>
      </c>
      <c r="B192" s="450"/>
      <c r="C192" s="450"/>
      <c r="D192" s="451"/>
      <c r="E192" s="51" t="s">
        <v>14</v>
      </c>
      <c r="F192" s="50">
        <v>3000</v>
      </c>
      <c r="G192" s="452" t="s">
        <v>333</v>
      </c>
      <c r="H192" s="450"/>
      <c r="I192" s="450"/>
      <c r="J192" s="453"/>
      <c r="K192" s="2">
        <f t="shared" si="10"/>
        <v>3</v>
      </c>
      <c r="L192" s="2" t="str">
        <f t="shared" si="11"/>
        <v>Yes</v>
      </c>
    </row>
    <row r="193" spans="1:12" ht="15" customHeight="1">
      <c r="A193" s="449"/>
      <c r="B193" s="450"/>
      <c r="C193" s="450"/>
      <c r="D193" s="451"/>
      <c r="E193" s="51"/>
      <c r="F193" s="50"/>
      <c r="G193" s="452" t="s">
        <v>334</v>
      </c>
      <c r="H193" s="450"/>
      <c r="I193" s="450"/>
      <c r="J193" s="453"/>
      <c r="K193" s="2">
        <f t="shared" si="10"/>
        <v>5</v>
      </c>
      <c r="L193" s="2" t="str">
        <f t="shared" si="11"/>
        <v>Yes</v>
      </c>
    </row>
    <row r="194" spans="1:12" ht="15" customHeight="1">
      <c r="A194" s="449"/>
      <c r="B194" s="450"/>
      <c r="C194" s="450"/>
      <c r="D194" s="451"/>
      <c r="E194" s="51"/>
      <c r="F194" s="50"/>
      <c r="G194" s="452" t="s">
        <v>335</v>
      </c>
      <c r="H194" s="450"/>
      <c r="I194" s="450"/>
      <c r="J194" s="453"/>
      <c r="K194" s="2">
        <f t="shared" si="10"/>
        <v>5</v>
      </c>
      <c r="L194" s="2" t="str">
        <f t="shared" si="11"/>
        <v>Yes</v>
      </c>
    </row>
    <row r="195" spans="1:12" ht="15" customHeight="1">
      <c r="A195" s="449"/>
      <c r="B195" s="450"/>
      <c r="C195" s="450"/>
      <c r="D195" s="451"/>
      <c r="E195" s="51"/>
      <c r="F195" s="50"/>
      <c r="G195" s="452"/>
      <c r="H195" s="450"/>
      <c r="I195" s="450"/>
      <c r="J195" s="453"/>
      <c r="K195" s="2">
        <f t="shared" si="10"/>
        <v>6</v>
      </c>
      <c r="L195" s="2" t="str">
        <f t="shared" si="11"/>
        <v>Yes</v>
      </c>
    </row>
    <row r="196" spans="1:12" ht="15" customHeight="1">
      <c r="A196" s="449" t="s">
        <v>336</v>
      </c>
      <c r="B196" s="450"/>
      <c r="C196" s="450"/>
      <c r="D196" s="451"/>
      <c r="E196" s="51" t="s">
        <v>14</v>
      </c>
      <c r="F196" s="50">
        <v>0</v>
      </c>
      <c r="G196" s="452" t="s">
        <v>337</v>
      </c>
      <c r="H196" s="450"/>
      <c r="I196" s="450"/>
      <c r="J196" s="453"/>
      <c r="K196" s="2">
        <f t="shared" si="10"/>
        <v>3</v>
      </c>
      <c r="L196" s="2" t="str">
        <f t="shared" si="11"/>
        <v>Yes</v>
      </c>
    </row>
    <row r="197" spans="1:12" ht="15" customHeight="1">
      <c r="A197" s="449"/>
      <c r="B197" s="450"/>
      <c r="C197" s="450"/>
      <c r="D197" s="451"/>
      <c r="E197" s="51"/>
      <c r="F197" s="50"/>
      <c r="G197" s="452" t="s">
        <v>340</v>
      </c>
      <c r="H197" s="450"/>
      <c r="I197" s="450"/>
      <c r="J197" s="453"/>
      <c r="K197" s="2">
        <f t="shared" si="10"/>
        <v>5</v>
      </c>
      <c r="L197" s="2" t="str">
        <f t="shared" si="11"/>
        <v>Yes</v>
      </c>
    </row>
    <row r="198" spans="1:12" ht="15" customHeight="1">
      <c r="A198" s="449"/>
      <c r="B198" s="450"/>
      <c r="C198" s="450"/>
      <c r="D198" s="451"/>
      <c r="E198" s="51"/>
      <c r="F198" s="50"/>
      <c r="G198" s="452" t="s">
        <v>338</v>
      </c>
      <c r="H198" s="450"/>
      <c r="I198" s="450"/>
      <c r="J198" s="453"/>
      <c r="K198" s="2">
        <f t="shared" si="10"/>
        <v>5</v>
      </c>
      <c r="L198" s="2" t="str">
        <f t="shared" si="11"/>
        <v>Yes</v>
      </c>
    </row>
    <row r="199" spans="1:12" ht="15" customHeight="1">
      <c r="A199" s="449"/>
      <c r="B199" s="450"/>
      <c r="C199" s="450"/>
      <c r="D199" s="451"/>
      <c r="E199" s="51"/>
      <c r="F199" s="50"/>
      <c r="G199" s="452" t="s">
        <v>339</v>
      </c>
      <c r="H199" s="450"/>
      <c r="I199" s="450"/>
      <c r="J199" s="453"/>
      <c r="K199" s="2">
        <f t="shared" si="10"/>
        <v>5</v>
      </c>
      <c r="L199" s="2" t="str">
        <f t="shared" si="11"/>
        <v>Yes</v>
      </c>
    </row>
    <row r="200" spans="1:12" ht="15" customHeight="1">
      <c r="A200" s="449"/>
      <c r="B200" s="450"/>
      <c r="C200" s="450"/>
      <c r="D200" s="451"/>
      <c r="E200" s="51"/>
      <c r="F200" s="50"/>
      <c r="G200" s="452"/>
      <c r="H200" s="450"/>
      <c r="I200" s="450"/>
      <c r="J200" s="453"/>
      <c r="K200" s="2">
        <f t="shared" si="10"/>
        <v>6</v>
      </c>
      <c r="L200" s="2" t="str">
        <f t="shared" si="11"/>
        <v>Yes</v>
      </c>
    </row>
    <row r="201" spans="1:12" ht="15" customHeight="1">
      <c r="A201" s="449" t="s">
        <v>341</v>
      </c>
      <c r="B201" s="450"/>
      <c r="C201" s="450"/>
      <c r="D201" s="451"/>
      <c r="E201" s="51" t="s">
        <v>13</v>
      </c>
      <c r="F201" s="50">
        <v>0</v>
      </c>
      <c r="G201" s="452" t="s">
        <v>342</v>
      </c>
      <c r="H201" s="450"/>
      <c r="I201" s="450"/>
      <c r="J201" s="453"/>
      <c r="K201" s="2">
        <f t="shared" si="10"/>
        <v>3</v>
      </c>
      <c r="L201" s="2" t="str">
        <f t="shared" si="11"/>
        <v>Yes</v>
      </c>
    </row>
    <row r="202" spans="1:12" ht="15" customHeight="1">
      <c r="A202" s="449"/>
      <c r="B202" s="450"/>
      <c r="C202" s="450"/>
      <c r="D202" s="451"/>
      <c r="E202" s="51"/>
      <c r="F202" s="50"/>
      <c r="G202" s="452" t="s">
        <v>343</v>
      </c>
      <c r="H202" s="450"/>
      <c r="I202" s="450"/>
      <c r="J202" s="453"/>
      <c r="K202" s="2">
        <f t="shared" si="10"/>
        <v>5</v>
      </c>
      <c r="L202" s="2" t="str">
        <f t="shared" si="11"/>
        <v>Yes</v>
      </c>
    </row>
    <row r="203" spans="1:12" ht="15" customHeight="1">
      <c r="A203" s="449"/>
      <c r="B203" s="450"/>
      <c r="C203" s="450"/>
      <c r="D203" s="451"/>
      <c r="E203" s="51"/>
      <c r="F203" s="50"/>
      <c r="G203" s="452" t="s">
        <v>344</v>
      </c>
      <c r="H203" s="450"/>
      <c r="I203" s="450"/>
      <c r="J203" s="453"/>
      <c r="K203" s="2">
        <f t="shared" si="10"/>
        <v>5</v>
      </c>
      <c r="L203" s="2" t="str">
        <f t="shared" si="11"/>
        <v>Yes</v>
      </c>
    </row>
    <row r="204" spans="1:12" ht="15" customHeight="1">
      <c r="A204" s="449"/>
      <c r="B204" s="450"/>
      <c r="C204" s="450"/>
      <c r="D204" s="451"/>
      <c r="E204" s="51"/>
      <c r="F204" s="50"/>
      <c r="G204" s="452"/>
      <c r="H204" s="450"/>
      <c r="I204" s="450"/>
      <c r="J204" s="453"/>
      <c r="K204" s="2">
        <f t="shared" si="10"/>
        <v>6</v>
      </c>
      <c r="L204" s="2" t="str">
        <f t="shared" si="11"/>
        <v>Yes</v>
      </c>
    </row>
    <row r="205" spans="1:12" ht="15" customHeight="1">
      <c r="A205" s="449"/>
      <c r="B205" s="450"/>
      <c r="C205" s="450"/>
      <c r="D205" s="451"/>
      <c r="E205" s="51"/>
      <c r="F205" s="50"/>
      <c r="G205" s="452"/>
      <c r="H205" s="450"/>
      <c r="I205" s="450"/>
      <c r="J205" s="453"/>
      <c r="K205" s="2">
        <f t="shared" si="10"/>
        <v>6</v>
      </c>
      <c r="L205" s="2" t="str">
        <f t="shared" si="11"/>
        <v>Yes</v>
      </c>
    </row>
    <row r="206" spans="1:12" ht="15" customHeight="1">
      <c r="A206" s="615"/>
      <c r="B206" s="450"/>
      <c r="C206" s="450"/>
      <c r="D206" s="451"/>
      <c r="E206" s="51"/>
      <c r="F206" s="50"/>
      <c r="G206" s="452"/>
      <c r="H206" s="450"/>
      <c r="I206" s="450"/>
      <c r="J206" s="616"/>
      <c r="K206" s="2">
        <f t="shared" si="10"/>
        <v>6</v>
      </c>
      <c r="L206" s="2" t="str">
        <f t="shared" si="11"/>
        <v>Yes</v>
      </c>
    </row>
    <row r="207" spans="1:12" ht="15" customHeight="1">
      <c r="A207" s="615"/>
      <c r="B207" s="450"/>
      <c r="C207" s="450"/>
      <c r="D207" s="451"/>
      <c r="E207" s="51"/>
      <c r="F207" s="50"/>
      <c r="G207" s="452"/>
      <c r="H207" s="450"/>
      <c r="I207" s="450"/>
      <c r="J207" s="616"/>
      <c r="K207" s="2">
        <f t="shared" si="10"/>
        <v>6</v>
      </c>
      <c r="L207" s="2" t="str">
        <f t="shared" si="11"/>
        <v>Yes</v>
      </c>
    </row>
    <row r="208" spans="1:12" ht="15" customHeight="1">
      <c r="A208" s="615"/>
      <c r="B208" s="450"/>
      <c r="C208" s="450"/>
      <c r="D208" s="451"/>
      <c r="E208" s="51"/>
      <c r="F208" s="50"/>
      <c r="G208" s="452"/>
      <c r="H208" s="450"/>
      <c r="I208" s="450"/>
      <c r="J208" s="616"/>
      <c r="K208" s="2">
        <f t="shared" si="10"/>
        <v>6</v>
      </c>
      <c r="L208" s="2" t="str">
        <f t="shared" si="11"/>
        <v>Yes</v>
      </c>
    </row>
    <row r="209" spans="1:12" ht="15" customHeight="1">
      <c r="A209" s="615"/>
      <c r="B209" s="450"/>
      <c r="C209" s="450"/>
      <c r="D209" s="451"/>
      <c r="E209" s="51"/>
      <c r="F209" s="50"/>
      <c r="G209" s="452"/>
      <c r="H209" s="450"/>
      <c r="I209" s="450"/>
      <c r="J209" s="616"/>
      <c r="K209" s="2">
        <f t="shared" si="10"/>
        <v>6</v>
      </c>
      <c r="L209" s="2" t="str">
        <f t="shared" si="11"/>
        <v>Yes</v>
      </c>
    </row>
    <row r="210" spans="1:12" ht="15" customHeight="1">
      <c r="A210" s="615"/>
      <c r="B210" s="450"/>
      <c r="C210" s="450"/>
      <c r="D210" s="451"/>
      <c r="E210" s="51"/>
      <c r="F210" s="50"/>
      <c r="G210" s="452"/>
      <c r="H210" s="450"/>
      <c r="I210" s="450"/>
      <c r="J210" s="616"/>
      <c r="K210" s="2">
        <f t="shared" si="10"/>
        <v>6</v>
      </c>
      <c r="L210" s="2" t="str">
        <f t="shared" si="11"/>
        <v>Yes</v>
      </c>
    </row>
    <row r="211" spans="1:12" ht="15" customHeight="1">
      <c r="A211" s="615"/>
      <c r="B211" s="450"/>
      <c r="C211" s="450"/>
      <c r="D211" s="451"/>
      <c r="E211" s="51"/>
      <c r="F211" s="50"/>
      <c r="G211" s="452"/>
      <c r="H211" s="450"/>
      <c r="I211" s="450"/>
      <c r="J211" s="616"/>
      <c r="K211" s="2">
        <f t="shared" si="10"/>
        <v>6</v>
      </c>
      <c r="L211" s="2" t="str">
        <f t="shared" si="11"/>
        <v>Yes</v>
      </c>
    </row>
    <row r="212" spans="1:12" ht="15" customHeight="1" thickBot="1">
      <c r="A212" s="617" t="s">
        <v>47</v>
      </c>
      <c r="B212" s="549"/>
      <c r="C212" s="549"/>
      <c r="D212" s="549"/>
      <c r="E212" s="550"/>
      <c r="F212" s="551">
        <f>SUM(F187:F211)</f>
        <v>5250</v>
      </c>
      <c r="G212" s="552"/>
      <c r="H212" s="552"/>
      <c r="I212" s="552"/>
      <c r="J212" s="618"/>
      <c r="L212" s="2">
        <f>COUNTIF(L187:L211,"Yes")</f>
        <v>25</v>
      </c>
    </row>
    <row r="213" spans="1:12" ht="15" thickTop="1">
      <c r="A213" s="619"/>
      <c r="B213" s="492"/>
      <c r="C213" s="492"/>
      <c r="D213" s="492"/>
      <c r="E213" s="492"/>
      <c r="F213" s="492"/>
      <c r="G213" s="492"/>
      <c r="H213" s="492"/>
      <c r="I213" s="492"/>
      <c r="J213" s="620"/>
    </row>
    <row r="214" spans="1:12" ht="18" customHeight="1">
      <c r="A214" s="621" t="s">
        <v>129</v>
      </c>
      <c r="B214" s="470"/>
      <c r="C214" s="470"/>
      <c r="D214" s="470"/>
      <c r="E214" s="470"/>
      <c r="F214" s="470"/>
      <c r="G214" s="470"/>
      <c r="H214" s="470"/>
      <c r="I214" s="470"/>
      <c r="J214" s="622"/>
    </row>
    <row r="215" spans="1:12" ht="18" customHeight="1">
      <c r="A215" s="621" t="s">
        <v>114</v>
      </c>
      <c r="B215" s="470"/>
      <c r="C215" s="470"/>
      <c r="D215" s="470"/>
      <c r="E215" s="470"/>
      <c r="F215" s="470"/>
      <c r="G215" s="470"/>
      <c r="H215" s="470"/>
      <c r="I215" s="470"/>
      <c r="J215" s="622"/>
    </row>
    <row r="216" spans="1:12">
      <c r="A216" s="623" t="s">
        <v>11</v>
      </c>
      <c r="B216" s="473"/>
      <c r="C216" s="473"/>
      <c r="D216" s="474"/>
      <c r="E216" s="481" t="s">
        <v>115</v>
      </c>
      <c r="F216" s="484" t="s">
        <v>49</v>
      </c>
      <c r="G216" s="485" t="s">
        <v>15</v>
      </c>
      <c r="H216" s="473"/>
      <c r="I216" s="473"/>
      <c r="J216" s="626"/>
    </row>
    <row r="217" spans="1:12">
      <c r="A217" s="624"/>
      <c r="B217" s="476"/>
      <c r="C217" s="476"/>
      <c r="D217" s="477"/>
      <c r="E217" s="482"/>
      <c r="F217" s="482"/>
      <c r="G217" s="487"/>
      <c r="H217" s="476"/>
      <c r="I217" s="476"/>
      <c r="J217" s="627"/>
    </row>
    <row r="218" spans="1:12">
      <c r="A218" s="624"/>
      <c r="B218" s="476"/>
      <c r="C218" s="476"/>
      <c r="D218" s="477"/>
      <c r="E218" s="482"/>
      <c r="F218" s="482"/>
      <c r="G218" s="487"/>
      <c r="H218" s="476"/>
      <c r="I218" s="476"/>
      <c r="J218" s="627"/>
    </row>
    <row r="219" spans="1:12">
      <c r="A219" s="624"/>
      <c r="B219" s="476"/>
      <c r="C219" s="476"/>
      <c r="D219" s="477"/>
      <c r="E219" s="482"/>
      <c r="F219" s="482"/>
      <c r="G219" s="487"/>
      <c r="H219" s="476"/>
      <c r="I219" s="476"/>
      <c r="J219" s="627"/>
    </row>
    <row r="220" spans="1:12">
      <c r="A220" s="624"/>
      <c r="B220" s="476"/>
      <c r="C220" s="476"/>
      <c r="D220" s="477"/>
      <c r="E220" s="482"/>
      <c r="F220" s="482"/>
      <c r="G220" s="487"/>
      <c r="H220" s="476"/>
      <c r="I220" s="476"/>
      <c r="J220" s="627"/>
    </row>
    <row r="221" spans="1:12">
      <c r="A221" s="625"/>
      <c r="B221" s="479"/>
      <c r="C221" s="479"/>
      <c r="D221" s="480"/>
      <c r="E221" s="483"/>
      <c r="F221" s="483"/>
      <c r="G221" s="489"/>
      <c r="H221" s="479"/>
      <c r="I221" s="479"/>
      <c r="J221" s="628"/>
    </row>
    <row r="222" spans="1:12" ht="15" customHeight="1">
      <c r="A222" s="615"/>
      <c r="B222" s="450"/>
      <c r="C222" s="450"/>
      <c r="D222" s="451"/>
      <c r="E222" s="51"/>
      <c r="F222" s="50"/>
      <c r="G222" s="452"/>
      <c r="H222" s="450"/>
      <c r="I222" s="450"/>
      <c r="J222" s="616"/>
    </row>
    <row r="223" spans="1:12" ht="15" customHeight="1">
      <c r="A223" s="615"/>
      <c r="B223" s="450"/>
      <c r="C223" s="450"/>
      <c r="D223" s="451"/>
      <c r="E223" s="51"/>
      <c r="F223" s="50"/>
      <c r="G223" s="452"/>
      <c r="H223" s="450"/>
      <c r="I223" s="450"/>
      <c r="J223" s="616"/>
    </row>
    <row r="224" spans="1:12" ht="15" customHeight="1">
      <c r="A224" s="615"/>
      <c r="B224" s="450"/>
      <c r="C224" s="450"/>
      <c r="D224" s="451"/>
      <c r="E224" s="51"/>
      <c r="F224" s="50"/>
      <c r="G224" s="452"/>
      <c r="H224" s="450"/>
      <c r="I224" s="450"/>
      <c r="J224" s="616"/>
    </row>
    <row r="225" spans="1:10" ht="15" customHeight="1">
      <c r="A225" s="615"/>
      <c r="B225" s="450"/>
      <c r="C225" s="450"/>
      <c r="D225" s="451"/>
      <c r="E225" s="51"/>
      <c r="F225" s="50"/>
      <c r="G225" s="452"/>
      <c r="H225" s="450"/>
      <c r="I225" s="450"/>
      <c r="J225" s="616"/>
    </row>
    <row r="226" spans="1:10" ht="15" customHeight="1">
      <c r="A226" s="615"/>
      <c r="B226" s="450"/>
      <c r="C226" s="450"/>
      <c r="D226" s="451"/>
      <c r="E226" s="51"/>
      <c r="F226" s="50"/>
      <c r="G226" s="452"/>
      <c r="H226" s="450"/>
      <c r="I226" s="450"/>
      <c r="J226" s="616"/>
    </row>
    <row r="227" spans="1:10" ht="15" customHeight="1">
      <c r="A227" s="615"/>
      <c r="B227" s="450"/>
      <c r="C227" s="450"/>
      <c r="D227" s="451"/>
      <c r="E227" s="51"/>
      <c r="F227" s="50"/>
      <c r="G227" s="452"/>
      <c r="H227" s="450"/>
      <c r="I227" s="450"/>
      <c r="J227" s="616"/>
    </row>
    <row r="228" spans="1:10" ht="15" customHeight="1">
      <c r="A228" s="615"/>
      <c r="B228" s="450"/>
      <c r="C228" s="450"/>
      <c r="D228" s="451"/>
      <c r="E228" s="51"/>
      <c r="F228" s="50"/>
      <c r="G228" s="452"/>
      <c r="H228" s="450"/>
      <c r="I228" s="450"/>
      <c r="J228" s="616"/>
    </row>
    <row r="229" spans="1:10" ht="15" customHeight="1">
      <c r="A229" s="615"/>
      <c r="B229" s="450"/>
      <c r="C229" s="450"/>
      <c r="D229" s="451"/>
      <c r="E229" s="51"/>
      <c r="F229" s="50"/>
      <c r="G229" s="452"/>
      <c r="H229" s="450"/>
      <c r="I229" s="450"/>
      <c r="J229" s="616"/>
    </row>
    <row r="230" spans="1:10" ht="15" customHeight="1">
      <c r="A230" s="615"/>
      <c r="B230" s="450"/>
      <c r="C230" s="450"/>
      <c r="D230" s="451"/>
      <c r="E230" s="51"/>
      <c r="F230" s="50"/>
      <c r="G230" s="452"/>
      <c r="H230" s="450"/>
      <c r="I230" s="450"/>
      <c r="J230" s="616"/>
    </row>
    <row r="231" spans="1:10" ht="15" customHeight="1">
      <c r="A231" s="615"/>
      <c r="B231" s="450"/>
      <c r="C231" s="450"/>
      <c r="D231" s="451"/>
      <c r="E231" s="51"/>
      <c r="F231" s="50"/>
      <c r="G231" s="452"/>
      <c r="H231" s="450"/>
      <c r="I231" s="450"/>
      <c r="J231" s="616"/>
    </row>
    <row r="232" spans="1:10" ht="15" customHeight="1">
      <c r="A232" s="615"/>
      <c r="B232" s="450"/>
      <c r="C232" s="450"/>
      <c r="D232" s="451"/>
      <c r="E232" s="51"/>
      <c r="F232" s="50"/>
      <c r="G232" s="452"/>
      <c r="H232" s="450"/>
      <c r="I232" s="450"/>
      <c r="J232" s="616"/>
    </row>
    <row r="233" spans="1:10" ht="15" customHeight="1">
      <c r="A233" s="615"/>
      <c r="B233" s="450"/>
      <c r="C233" s="450"/>
      <c r="D233" s="451"/>
      <c r="E233" s="51"/>
      <c r="F233" s="50"/>
      <c r="G233" s="452"/>
      <c r="H233" s="450"/>
      <c r="I233" s="450"/>
      <c r="J233" s="616"/>
    </row>
    <row r="234" spans="1:10" ht="15" customHeight="1">
      <c r="A234" s="615"/>
      <c r="B234" s="450"/>
      <c r="C234" s="450"/>
      <c r="D234" s="451"/>
      <c r="E234" s="51"/>
      <c r="F234" s="50"/>
      <c r="G234" s="452"/>
      <c r="H234" s="450"/>
      <c r="I234" s="450"/>
      <c r="J234" s="616"/>
    </row>
    <row r="235" spans="1:10" ht="15" customHeight="1">
      <c r="A235" s="615"/>
      <c r="B235" s="450"/>
      <c r="C235" s="450"/>
      <c r="D235" s="451"/>
      <c r="E235" s="51"/>
      <c r="F235" s="50"/>
      <c r="G235" s="452"/>
      <c r="H235" s="450"/>
      <c r="I235" s="450"/>
      <c r="J235" s="616"/>
    </row>
    <row r="236" spans="1:10" ht="15" customHeight="1">
      <c r="A236" s="615"/>
      <c r="B236" s="450"/>
      <c r="C236" s="450"/>
      <c r="D236" s="451"/>
      <c r="E236" s="51"/>
      <c r="F236" s="50"/>
      <c r="G236" s="452"/>
      <c r="H236" s="450"/>
      <c r="I236" s="450"/>
      <c r="J236" s="616"/>
    </row>
    <row r="237" spans="1:10" ht="15" customHeight="1">
      <c r="A237" s="615"/>
      <c r="B237" s="450"/>
      <c r="C237" s="450"/>
      <c r="D237" s="451"/>
      <c r="E237" s="51"/>
      <c r="F237" s="50"/>
      <c r="G237" s="452"/>
      <c r="H237" s="450"/>
      <c r="I237" s="450"/>
      <c r="J237" s="616"/>
    </row>
    <row r="238" spans="1:10" ht="15" customHeight="1">
      <c r="A238" s="615"/>
      <c r="B238" s="450"/>
      <c r="C238" s="450"/>
      <c r="D238" s="451"/>
      <c r="E238" s="51"/>
      <c r="F238" s="50"/>
      <c r="G238" s="452"/>
      <c r="H238" s="450"/>
      <c r="I238" s="450"/>
      <c r="J238" s="616"/>
    </row>
    <row r="239" spans="1:10" ht="15" customHeight="1">
      <c r="A239" s="615"/>
      <c r="B239" s="450"/>
      <c r="C239" s="450"/>
      <c r="D239" s="451"/>
      <c r="E239" s="51"/>
      <c r="F239" s="50"/>
      <c r="G239" s="452"/>
      <c r="H239" s="450"/>
      <c r="I239" s="450"/>
      <c r="J239" s="616"/>
    </row>
    <row r="240" spans="1:10" ht="15" customHeight="1">
      <c r="A240" s="615"/>
      <c r="B240" s="450"/>
      <c r="C240" s="450"/>
      <c r="D240" s="451"/>
      <c r="E240" s="51"/>
      <c r="F240" s="50"/>
      <c r="G240" s="452"/>
      <c r="H240" s="450"/>
      <c r="I240" s="450"/>
      <c r="J240" s="616"/>
    </row>
    <row r="241" spans="1:10" ht="15" customHeight="1">
      <c r="A241" s="615"/>
      <c r="B241" s="450"/>
      <c r="C241" s="450"/>
      <c r="D241" s="451"/>
      <c r="E241" s="51"/>
      <c r="F241" s="50"/>
      <c r="G241" s="452"/>
      <c r="H241" s="450"/>
      <c r="I241" s="450"/>
      <c r="J241" s="616"/>
    </row>
    <row r="242" spans="1:10" ht="15" customHeight="1">
      <c r="A242" s="615"/>
      <c r="B242" s="450"/>
      <c r="C242" s="450"/>
      <c r="D242" s="451"/>
      <c r="E242" s="51"/>
      <c r="F242" s="50"/>
      <c r="G242" s="452"/>
      <c r="H242" s="450"/>
      <c r="I242" s="450"/>
      <c r="J242" s="616"/>
    </row>
    <row r="243" spans="1:10" ht="15" customHeight="1">
      <c r="A243" s="615"/>
      <c r="B243" s="450"/>
      <c r="C243" s="450"/>
      <c r="D243" s="451"/>
      <c r="E243" s="51"/>
      <c r="F243" s="50"/>
      <c r="G243" s="452"/>
      <c r="H243" s="450"/>
      <c r="I243" s="450"/>
      <c r="J243" s="616"/>
    </row>
    <row r="244" spans="1:10" ht="15" customHeight="1">
      <c r="A244" s="615"/>
      <c r="B244" s="450"/>
      <c r="C244" s="450"/>
      <c r="D244" s="451"/>
      <c r="E244" s="51"/>
      <c r="F244" s="50"/>
      <c r="G244" s="452"/>
      <c r="H244" s="450"/>
      <c r="I244" s="450"/>
      <c r="J244" s="616"/>
    </row>
    <row r="245" spans="1:10" ht="15" customHeight="1">
      <c r="A245" s="615"/>
      <c r="B245" s="450"/>
      <c r="C245" s="450"/>
      <c r="D245" s="451"/>
      <c r="E245" s="51"/>
      <c r="F245" s="50"/>
      <c r="G245" s="452"/>
      <c r="H245" s="450"/>
      <c r="I245" s="450"/>
      <c r="J245" s="616"/>
    </row>
    <row r="246" spans="1:10" ht="15" customHeight="1">
      <c r="A246" s="615"/>
      <c r="B246" s="450"/>
      <c r="C246" s="450"/>
      <c r="D246" s="451"/>
      <c r="E246" s="51"/>
      <c r="F246" s="50"/>
      <c r="G246" s="452"/>
      <c r="H246" s="450"/>
      <c r="I246" s="450"/>
      <c r="J246" s="616"/>
    </row>
    <row r="247" spans="1:10" ht="15" customHeight="1" thickBot="1">
      <c r="A247" s="617" t="s">
        <v>130</v>
      </c>
      <c r="B247" s="549"/>
      <c r="C247" s="549"/>
      <c r="D247" s="549"/>
      <c r="E247" s="550"/>
      <c r="F247" s="551">
        <f>SUM(F222:F246)</f>
        <v>0</v>
      </c>
      <c r="G247" s="552"/>
      <c r="H247" s="552"/>
      <c r="I247" s="552"/>
      <c r="J247" s="618"/>
    </row>
    <row r="248" spans="1:10" ht="15" thickTop="1"/>
  </sheetData>
  <sheetProtection password="BE25" sheet="1" objects="1" scenarios="1" formatRows="0" selectLockedCells="1"/>
  <mergeCells count="415">
    <mergeCell ref="A211:D211"/>
    <mergeCell ref="G211:J211"/>
    <mergeCell ref="A212:E212"/>
    <mergeCell ref="F212:J212"/>
    <mergeCell ref="A208:D208"/>
    <mergeCell ref="G208:J208"/>
    <mergeCell ref="A209:D209"/>
    <mergeCell ref="G209:J209"/>
    <mergeCell ref="A210:D210"/>
    <mergeCell ref="G210:J210"/>
    <mergeCell ref="A205:D205"/>
    <mergeCell ref="G205:J205"/>
    <mergeCell ref="A206:D206"/>
    <mergeCell ref="G206:J206"/>
    <mergeCell ref="A207:D207"/>
    <mergeCell ref="G207:J207"/>
    <mergeCell ref="A202:D202"/>
    <mergeCell ref="G202:J202"/>
    <mergeCell ref="A203:D203"/>
    <mergeCell ref="G203:J203"/>
    <mergeCell ref="A204:D204"/>
    <mergeCell ref="G204:J204"/>
    <mergeCell ref="A199:D199"/>
    <mergeCell ref="G199:J199"/>
    <mergeCell ref="A200:D200"/>
    <mergeCell ref="G200:J200"/>
    <mergeCell ref="A201:D201"/>
    <mergeCell ref="G201:J201"/>
    <mergeCell ref="A196:D196"/>
    <mergeCell ref="G196:J196"/>
    <mergeCell ref="A197:D197"/>
    <mergeCell ref="G197:J197"/>
    <mergeCell ref="A198:D198"/>
    <mergeCell ref="G198:J198"/>
    <mergeCell ref="A193:D193"/>
    <mergeCell ref="G193:J193"/>
    <mergeCell ref="A194:D194"/>
    <mergeCell ref="G194:J194"/>
    <mergeCell ref="A195:D195"/>
    <mergeCell ref="G195:J195"/>
    <mergeCell ref="A190:D190"/>
    <mergeCell ref="G190:J190"/>
    <mergeCell ref="A191:D191"/>
    <mergeCell ref="G191:J191"/>
    <mergeCell ref="A192:D192"/>
    <mergeCell ref="G192:J192"/>
    <mergeCell ref="A187:D187"/>
    <mergeCell ref="G187:J187"/>
    <mergeCell ref="A188:D188"/>
    <mergeCell ref="G188:J188"/>
    <mergeCell ref="A189:D189"/>
    <mergeCell ref="G189:J189"/>
    <mergeCell ref="A177:E177"/>
    <mergeCell ref="F177:J177"/>
    <mergeCell ref="A178:J178"/>
    <mergeCell ref="A179:J179"/>
    <mergeCell ref="A180:J180"/>
    <mergeCell ref="A181:D186"/>
    <mergeCell ref="E181:E186"/>
    <mergeCell ref="F181:F186"/>
    <mergeCell ref="G181:J186"/>
    <mergeCell ref="A174:D174"/>
    <mergeCell ref="G174:J174"/>
    <mergeCell ref="A175:D175"/>
    <mergeCell ref="G175:J175"/>
    <mergeCell ref="A176:D176"/>
    <mergeCell ref="G176:J176"/>
    <mergeCell ref="A171:D171"/>
    <mergeCell ref="G171:J171"/>
    <mergeCell ref="A172:D172"/>
    <mergeCell ref="G172:J172"/>
    <mergeCell ref="A173:D173"/>
    <mergeCell ref="G173:J173"/>
    <mergeCell ref="A168:D168"/>
    <mergeCell ref="G168:J168"/>
    <mergeCell ref="A169:D169"/>
    <mergeCell ref="G169:J169"/>
    <mergeCell ref="A170:D170"/>
    <mergeCell ref="G170:J170"/>
    <mergeCell ref="A165:D165"/>
    <mergeCell ref="G165:J165"/>
    <mergeCell ref="A166:D166"/>
    <mergeCell ref="G166:J166"/>
    <mergeCell ref="A167:D167"/>
    <mergeCell ref="G167:J167"/>
    <mergeCell ref="A162:D162"/>
    <mergeCell ref="G162:J162"/>
    <mergeCell ref="A163:D163"/>
    <mergeCell ref="G163:J163"/>
    <mergeCell ref="A164:D164"/>
    <mergeCell ref="G164:J164"/>
    <mergeCell ref="A159:D159"/>
    <mergeCell ref="G159:J159"/>
    <mergeCell ref="A160:D160"/>
    <mergeCell ref="G160:J160"/>
    <mergeCell ref="A161:D161"/>
    <mergeCell ref="G161:J161"/>
    <mergeCell ref="A156:D156"/>
    <mergeCell ref="G156:J156"/>
    <mergeCell ref="A157:D157"/>
    <mergeCell ref="G157:J157"/>
    <mergeCell ref="A158:D158"/>
    <mergeCell ref="G158:J158"/>
    <mergeCell ref="A153:D153"/>
    <mergeCell ref="G153:J153"/>
    <mergeCell ref="A154:D154"/>
    <mergeCell ref="G154:J154"/>
    <mergeCell ref="A155:D155"/>
    <mergeCell ref="G155:J155"/>
    <mergeCell ref="A145:J145"/>
    <mergeCell ref="A146:D151"/>
    <mergeCell ref="E146:E151"/>
    <mergeCell ref="F146:F151"/>
    <mergeCell ref="G146:J151"/>
    <mergeCell ref="A152:D152"/>
    <mergeCell ref="G152:J152"/>
    <mergeCell ref="A141:D141"/>
    <mergeCell ref="G141:J141"/>
    <mergeCell ref="A142:E142"/>
    <mergeCell ref="F142:J142"/>
    <mergeCell ref="A143:J143"/>
    <mergeCell ref="A144:J144"/>
    <mergeCell ref="A138:D138"/>
    <mergeCell ref="G138:J138"/>
    <mergeCell ref="A139:D139"/>
    <mergeCell ref="G139:J139"/>
    <mergeCell ref="A140:D140"/>
    <mergeCell ref="G140:J140"/>
    <mergeCell ref="A135:D135"/>
    <mergeCell ref="G135:J135"/>
    <mergeCell ref="A136:D136"/>
    <mergeCell ref="G136:J136"/>
    <mergeCell ref="A137:D137"/>
    <mergeCell ref="G137:J137"/>
    <mergeCell ref="A132:D132"/>
    <mergeCell ref="G132:J132"/>
    <mergeCell ref="A133:D133"/>
    <mergeCell ref="G133:J133"/>
    <mergeCell ref="A134:D134"/>
    <mergeCell ref="G134:J134"/>
    <mergeCell ref="A129:D129"/>
    <mergeCell ref="G129:J129"/>
    <mergeCell ref="A130:D130"/>
    <mergeCell ref="G130:J130"/>
    <mergeCell ref="A131:D131"/>
    <mergeCell ref="G131:J131"/>
    <mergeCell ref="A126:D126"/>
    <mergeCell ref="G126:J126"/>
    <mergeCell ref="A127:D127"/>
    <mergeCell ref="G127:J127"/>
    <mergeCell ref="A128:D128"/>
    <mergeCell ref="G128:J128"/>
    <mergeCell ref="A123:D123"/>
    <mergeCell ref="G123:J123"/>
    <mergeCell ref="A124:D124"/>
    <mergeCell ref="G124:J124"/>
    <mergeCell ref="A125:D125"/>
    <mergeCell ref="G125:J125"/>
    <mergeCell ref="A120:D120"/>
    <mergeCell ref="G120:J120"/>
    <mergeCell ref="A121:D121"/>
    <mergeCell ref="G121:J121"/>
    <mergeCell ref="A122:D122"/>
    <mergeCell ref="G122:J122"/>
    <mergeCell ref="A117:D117"/>
    <mergeCell ref="G117:J117"/>
    <mergeCell ref="A118:D118"/>
    <mergeCell ref="G118:J118"/>
    <mergeCell ref="A119:D119"/>
    <mergeCell ref="G119:J119"/>
    <mergeCell ref="A106:E106"/>
    <mergeCell ref="F106:J106"/>
    <mergeCell ref="A107:J107"/>
    <mergeCell ref="A110:J110"/>
    <mergeCell ref="A111:D116"/>
    <mergeCell ref="E111:E116"/>
    <mergeCell ref="F111:F116"/>
    <mergeCell ref="G111:J116"/>
    <mergeCell ref="A108:J109"/>
    <mergeCell ref="A103:D103"/>
    <mergeCell ref="G103:J103"/>
    <mergeCell ref="A104:D104"/>
    <mergeCell ref="G104:J104"/>
    <mergeCell ref="A105:D105"/>
    <mergeCell ref="G105:J105"/>
    <mergeCell ref="A100:D100"/>
    <mergeCell ref="G100:J100"/>
    <mergeCell ref="A101:D101"/>
    <mergeCell ref="G101:J101"/>
    <mergeCell ref="A102:D102"/>
    <mergeCell ref="G102:J102"/>
    <mergeCell ref="A97:D97"/>
    <mergeCell ref="G97:J97"/>
    <mergeCell ref="A98:D98"/>
    <mergeCell ref="G98:J98"/>
    <mergeCell ref="A99:D99"/>
    <mergeCell ref="G99:J99"/>
    <mergeCell ref="A94:D94"/>
    <mergeCell ref="G94:J94"/>
    <mergeCell ref="A95:D95"/>
    <mergeCell ref="G95:J95"/>
    <mergeCell ref="A96:D96"/>
    <mergeCell ref="G96:J96"/>
    <mergeCell ref="A91:D91"/>
    <mergeCell ref="G91:J91"/>
    <mergeCell ref="A92:D92"/>
    <mergeCell ref="G92:J92"/>
    <mergeCell ref="A93:D93"/>
    <mergeCell ref="G93:J93"/>
    <mergeCell ref="A88:D88"/>
    <mergeCell ref="G88:J88"/>
    <mergeCell ref="A89:D89"/>
    <mergeCell ref="G89:J89"/>
    <mergeCell ref="A90:D90"/>
    <mergeCell ref="G90:J90"/>
    <mergeCell ref="A85:D85"/>
    <mergeCell ref="G85:J85"/>
    <mergeCell ref="A86:D86"/>
    <mergeCell ref="G86:J86"/>
    <mergeCell ref="A87:D87"/>
    <mergeCell ref="G87:J87"/>
    <mergeCell ref="A82:D82"/>
    <mergeCell ref="G82:J82"/>
    <mergeCell ref="A83:D83"/>
    <mergeCell ref="G83:J83"/>
    <mergeCell ref="A84:D84"/>
    <mergeCell ref="G84:J84"/>
    <mergeCell ref="A74:J74"/>
    <mergeCell ref="A75:D80"/>
    <mergeCell ref="E75:E80"/>
    <mergeCell ref="F75:F80"/>
    <mergeCell ref="G75:J80"/>
    <mergeCell ref="A81:D81"/>
    <mergeCell ref="G81:J81"/>
    <mergeCell ref="A70:D70"/>
    <mergeCell ref="G70:J70"/>
    <mergeCell ref="A71:E71"/>
    <mergeCell ref="F71:J71"/>
    <mergeCell ref="A72:J72"/>
    <mergeCell ref="A73:J73"/>
    <mergeCell ref="A67:D67"/>
    <mergeCell ref="G67:J67"/>
    <mergeCell ref="A68:D68"/>
    <mergeCell ref="G68:J68"/>
    <mergeCell ref="A69:D69"/>
    <mergeCell ref="G69:J69"/>
    <mergeCell ref="A64:D64"/>
    <mergeCell ref="G64:J64"/>
    <mergeCell ref="A65:D65"/>
    <mergeCell ref="G65:J65"/>
    <mergeCell ref="A66:D66"/>
    <mergeCell ref="G66:J66"/>
    <mergeCell ref="A61:D61"/>
    <mergeCell ref="G61:J61"/>
    <mergeCell ref="A62:D62"/>
    <mergeCell ref="G62:J62"/>
    <mergeCell ref="A63:D63"/>
    <mergeCell ref="G63:J63"/>
    <mergeCell ref="A58:D58"/>
    <mergeCell ref="G58:J58"/>
    <mergeCell ref="A59:D59"/>
    <mergeCell ref="G59:J59"/>
    <mergeCell ref="A60:D60"/>
    <mergeCell ref="G60:J60"/>
    <mergeCell ref="A55:D55"/>
    <mergeCell ref="G55:J55"/>
    <mergeCell ref="A56:D56"/>
    <mergeCell ref="G56:J56"/>
    <mergeCell ref="A57:D57"/>
    <mergeCell ref="G57:J57"/>
    <mergeCell ref="A52:D52"/>
    <mergeCell ref="G52:J52"/>
    <mergeCell ref="A53:D53"/>
    <mergeCell ref="G53:J53"/>
    <mergeCell ref="A54:D54"/>
    <mergeCell ref="G54:J54"/>
    <mergeCell ref="A49:D49"/>
    <mergeCell ref="G49:J49"/>
    <mergeCell ref="A50:D50"/>
    <mergeCell ref="G50:J50"/>
    <mergeCell ref="A51:D51"/>
    <mergeCell ref="G51:J51"/>
    <mergeCell ref="A46:D46"/>
    <mergeCell ref="G46:J46"/>
    <mergeCell ref="A47:D47"/>
    <mergeCell ref="G47:J47"/>
    <mergeCell ref="A48:D48"/>
    <mergeCell ref="G48:J48"/>
    <mergeCell ref="A37:J37"/>
    <mergeCell ref="A38:J38"/>
    <mergeCell ref="A39:J39"/>
    <mergeCell ref="A40:D45"/>
    <mergeCell ref="E40:E45"/>
    <mergeCell ref="F40:F45"/>
    <mergeCell ref="G40:J45"/>
    <mergeCell ref="A34:B34"/>
    <mergeCell ref="G34:J34"/>
    <mergeCell ref="A35:B35"/>
    <mergeCell ref="G35:J35"/>
    <mergeCell ref="F36:I36"/>
    <mergeCell ref="A36:E36"/>
    <mergeCell ref="A31:B31"/>
    <mergeCell ref="G31:J31"/>
    <mergeCell ref="A32:B32"/>
    <mergeCell ref="G32:J32"/>
    <mergeCell ref="A33:B33"/>
    <mergeCell ref="G33:J33"/>
    <mergeCell ref="A28:B28"/>
    <mergeCell ref="G28:J28"/>
    <mergeCell ref="A29:B29"/>
    <mergeCell ref="G29:J29"/>
    <mergeCell ref="A30:B30"/>
    <mergeCell ref="G30:J30"/>
    <mergeCell ref="G22:J22"/>
    <mergeCell ref="G23:J23"/>
    <mergeCell ref="G24:J24"/>
    <mergeCell ref="G25:J25"/>
    <mergeCell ref="G26:J26"/>
    <mergeCell ref="A27:B27"/>
    <mergeCell ref="G27:J27"/>
    <mergeCell ref="G16:J16"/>
    <mergeCell ref="G17:J17"/>
    <mergeCell ref="G18:J18"/>
    <mergeCell ref="G19:J19"/>
    <mergeCell ref="G20:J20"/>
    <mergeCell ref="G21:J21"/>
    <mergeCell ref="A16:B16"/>
    <mergeCell ref="A17:B17"/>
    <mergeCell ref="A18:B18"/>
    <mergeCell ref="A19:B19"/>
    <mergeCell ref="A20:B20"/>
    <mergeCell ref="A21:B21"/>
    <mergeCell ref="A22:B22"/>
    <mergeCell ref="A23:B23"/>
    <mergeCell ref="A24:B24"/>
    <mergeCell ref="A25:B25"/>
    <mergeCell ref="A26:B26"/>
    <mergeCell ref="A11:B11"/>
    <mergeCell ref="G11:J11"/>
    <mergeCell ref="G12:J12"/>
    <mergeCell ref="G13:J13"/>
    <mergeCell ref="G14:J14"/>
    <mergeCell ref="G15:J15"/>
    <mergeCell ref="A1:J2"/>
    <mergeCell ref="A3:J4"/>
    <mergeCell ref="A5:J6"/>
    <mergeCell ref="A7:B10"/>
    <mergeCell ref="C7:C10"/>
    <mergeCell ref="D7:D10"/>
    <mergeCell ref="E7:E10"/>
    <mergeCell ref="F7:F10"/>
    <mergeCell ref="G7:J10"/>
    <mergeCell ref="A12:B12"/>
    <mergeCell ref="A13:B13"/>
    <mergeCell ref="A14:B14"/>
    <mergeCell ref="A15:B15"/>
    <mergeCell ref="A213:J213"/>
    <mergeCell ref="A214:J214"/>
    <mergeCell ref="A215:J215"/>
    <mergeCell ref="A216:D221"/>
    <mergeCell ref="E216:E221"/>
    <mergeCell ref="F216:F221"/>
    <mergeCell ref="G216:J221"/>
    <mergeCell ref="A222:D222"/>
    <mergeCell ref="G222:J222"/>
    <mergeCell ref="A223:D223"/>
    <mergeCell ref="G223:J223"/>
    <mergeCell ref="A224:D224"/>
    <mergeCell ref="G224:J224"/>
    <mergeCell ref="A225:D225"/>
    <mergeCell ref="G225:J225"/>
    <mergeCell ref="A226:D226"/>
    <mergeCell ref="G226:J226"/>
    <mergeCell ref="A227:D227"/>
    <mergeCell ref="G227:J227"/>
    <mergeCell ref="A228:D228"/>
    <mergeCell ref="G228:J228"/>
    <mergeCell ref="A229:D229"/>
    <mergeCell ref="G229:J229"/>
    <mergeCell ref="A230:D230"/>
    <mergeCell ref="G230:J230"/>
    <mergeCell ref="A231:D231"/>
    <mergeCell ref="G231:J231"/>
    <mergeCell ref="A232:D232"/>
    <mergeCell ref="G232:J232"/>
    <mergeCell ref="A233:D233"/>
    <mergeCell ref="G233:J233"/>
    <mergeCell ref="A234:D234"/>
    <mergeCell ref="G234:J234"/>
    <mergeCell ref="A235:D235"/>
    <mergeCell ref="G235:J235"/>
    <mergeCell ref="A236:D236"/>
    <mergeCell ref="G236:J236"/>
    <mergeCell ref="A237:D237"/>
    <mergeCell ref="G237:J237"/>
    <mergeCell ref="A238:D238"/>
    <mergeCell ref="G238:J238"/>
    <mergeCell ref="A239:D239"/>
    <mergeCell ref="G239:J239"/>
    <mergeCell ref="A240:D240"/>
    <mergeCell ref="G240:J240"/>
    <mergeCell ref="A241:D241"/>
    <mergeCell ref="G241:J241"/>
    <mergeCell ref="A242:D242"/>
    <mergeCell ref="G242:J242"/>
    <mergeCell ref="A243:D243"/>
    <mergeCell ref="G243:J243"/>
    <mergeCell ref="A244:D244"/>
    <mergeCell ref="G244:J244"/>
    <mergeCell ref="A245:D245"/>
    <mergeCell ref="G245:J245"/>
    <mergeCell ref="A246:D246"/>
    <mergeCell ref="G246:J246"/>
    <mergeCell ref="A247:E247"/>
    <mergeCell ref="F247:J247"/>
  </mergeCells>
  <dataValidations count="5">
    <dataValidation type="textLength" operator="lessThan" allowBlank="1" showInputMessage="1" showErrorMessage="1" errorTitle="Too Much Text" error="Provide a brief description using no more than 100 characters here.  A more full description should be included on the summary worksheet (tab 5)." sqref="G46:J70 G81:J105 G117:J141 G152:J176 G187:J211 G11:J35 G222:J246">
      <formula1>101</formula1>
    </dataValidation>
    <dataValidation allowBlank="1" showErrorMessage="1" sqref="F46:F70 F81:F105 F117:F141 F152:F176 F187:F211 F222:F246"/>
    <dataValidation allowBlank="1" showInputMessage="1" showErrorMessage="1" promptTitle="Total Amount" prompt="Input the total amount of these funds being used to fund this individual's salary and benefits." sqref="F11:F35"/>
    <dataValidation type="list" allowBlank="1" showInputMessage="1" showErrorMessage="1" sqref="D11:D35 E46:E70 E81:E105 E117:E141 E152:E176 E187:E211">
      <formula1>categories</formula1>
    </dataValidation>
    <dataValidation type="list" allowBlank="1" showInputMessage="1" showErrorMessage="1" sqref="E222:E246">
      <formula1>indirect</formula1>
    </dataValidation>
  </dataValidations>
  <pageMargins left="0.75" right="0.75" top="1" bottom="1" header="0.5" footer="0.5"/>
  <pageSetup scale="80" fitToWidth="0" fitToHeight="0" orientation="landscape"/>
  <headerFooter alignWithMargins="0">
    <oddHeader>&amp;LSY 2012-2013 21st CCLC Application&amp;C&amp;A&amp;R&amp;P of &amp;N</oddHeader>
  </headerFooter>
  <rowBreaks count="6" manualBreakCount="6">
    <brk id="37" max="9" man="1"/>
    <brk id="72" max="9" man="1"/>
    <brk id="107" max="9" man="1"/>
    <brk id="143" max="9" man="1"/>
    <brk id="178" max="9" man="1"/>
    <brk id="213" max="9" man="1"/>
  </rowBreaks>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00B0F0"/>
    <pageSetUpPr fitToPage="1"/>
  </sheetPr>
  <dimension ref="A1:J56"/>
  <sheetViews>
    <sheetView topLeftCell="A24" workbookViewId="0">
      <selection activeCell="D21" sqref="D21:D26"/>
    </sheetView>
  </sheetViews>
  <sheetFormatPr baseColWidth="10" defaultColWidth="8.83203125" defaultRowHeight="14" x14ac:dyDescent="0"/>
  <cols>
    <col min="1" max="10" width="15.6640625" style="2" customWidth="1"/>
    <col min="11" max="16384" width="8.83203125" style="2"/>
  </cols>
  <sheetData>
    <row r="1" spans="1:10" ht="13.5" customHeight="1">
      <c r="A1" s="671" t="s">
        <v>145</v>
      </c>
      <c r="B1" s="672"/>
      <c r="C1" s="672"/>
      <c r="D1" s="591" t="s">
        <v>18</v>
      </c>
      <c r="E1" s="592"/>
      <c r="F1" s="592"/>
      <c r="G1" s="592"/>
      <c r="H1" s="592"/>
      <c r="I1" s="593"/>
      <c r="J1" s="600" t="s">
        <v>144</v>
      </c>
    </row>
    <row r="2" spans="1:10" ht="12.75" customHeight="1">
      <c r="A2" s="673"/>
      <c r="B2" s="674"/>
      <c r="C2" s="674"/>
      <c r="D2" s="594"/>
      <c r="E2" s="595"/>
      <c r="F2" s="595"/>
      <c r="G2" s="595"/>
      <c r="H2" s="595"/>
      <c r="I2" s="596"/>
      <c r="J2" s="526"/>
    </row>
    <row r="3" spans="1:10" ht="12.75" customHeight="1">
      <c r="A3" s="673"/>
      <c r="B3" s="674"/>
      <c r="C3" s="674"/>
      <c r="D3" s="594"/>
      <c r="E3" s="595"/>
      <c r="F3" s="595"/>
      <c r="G3" s="595"/>
      <c r="H3" s="595"/>
      <c r="I3" s="596"/>
      <c r="J3" s="526"/>
    </row>
    <row r="4" spans="1:10" ht="13.5" customHeight="1" thickBot="1">
      <c r="A4" s="673"/>
      <c r="B4" s="674"/>
      <c r="C4" s="674"/>
      <c r="D4" s="597"/>
      <c r="E4" s="598"/>
      <c r="F4" s="598"/>
      <c r="G4" s="598"/>
      <c r="H4" s="598"/>
      <c r="I4" s="599"/>
      <c r="J4" s="526"/>
    </row>
    <row r="5" spans="1:10" ht="12.75" customHeight="1">
      <c r="A5" s="673"/>
      <c r="B5" s="674"/>
      <c r="C5" s="674"/>
      <c r="D5" s="577" t="s">
        <v>19</v>
      </c>
      <c r="E5" s="577" t="s">
        <v>20</v>
      </c>
      <c r="F5" s="577" t="s">
        <v>52</v>
      </c>
      <c r="G5" s="577" t="s">
        <v>53</v>
      </c>
      <c r="H5" s="577" t="s">
        <v>23</v>
      </c>
      <c r="I5" s="577" t="s">
        <v>50</v>
      </c>
      <c r="J5" s="526"/>
    </row>
    <row r="6" spans="1:10" ht="12.75" customHeight="1">
      <c r="A6" s="673"/>
      <c r="B6" s="674"/>
      <c r="C6" s="674"/>
      <c r="D6" s="578"/>
      <c r="E6" s="578"/>
      <c r="F6" s="578"/>
      <c r="G6" s="578"/>
      <c r="H6" s="578"/>
      <c r="I6" s="578"/>
      <c r="J6" s="526"/>
    </row>
    <row r="7" spans="1:10" ht="12.75" customHeight="1">
      <c r="A7" s="673"/>
      <c r="B7" s="674"/>
      <c r="C7" s="674"/>
      <c r="D7" s="578"/>
      <c r="E7" s="578"/>
      <c r="F7" s="578"/>
      <c r="G7" s="578"/>
      <c r="H7" s="578"/>
      <c r="I7" s="578"/>
      <c r="J7" s="526"/>
    </row>
    <row r="8" spans="1:10" ht="13.5" customHeight="1" thickBot="1">
      <c r="A8" s="675"/>
      <c r="B8" s="674"/>
      <c r="C8" s="674"/>
      <c r="D8" s="578"/>
      <c r="E8" s="578"/>
      <c r="F8" s="578"/>
      <c r="G8" s="578"/>
      <c r="H8" s="578"/>
      <c r="I8" s="578"/>
      <c r="J8" s="601"/>
    </row>
    <row r="9" spans="1:10" ht="12.75" customHeight="1">
      <c r="A9" s="575" t="s">
        <v>25</v>
      </c>
      <c r="B9" s="611" t="s">
        <v>12</v>
      </c>
      <c r="C9" s="612"/>
      <c r="D9" s="572">
        <f>'Year 1 Budget'!D9:D14</f>
        <v>101880</v>
      </c>
      <c r="E9" s="572">
        <f>'Year 1 Budget'!E9:E14</f>
        <v>16950</v>
      </c>
      <c r="F9" s="572">
        <f>'Year 1 Budget'!F9:F14</f>
        <v>0</v>
      </c>
      <c r="G9" s="572">
        <f>'Year 1 Budget'!G9:G14</f>
        <v>83850</v>
      </c>
      <c r="H9" s="572">
        <f>'Year 1 Budget'!H9:H14</f>
        <v>0</v>
      </c>
      <c r="I9" s="572">
        <f>'Year 1 Budget'!I9:I14</f>
        <v>5989.76</v>
      </c>
      <c r="J9" s="579">
        <f>SUM(D9:I9)</f>
        <v>208669.76</v>
      </c>
    </row>
    <row r="10" spans="1:10" ht="12.75" customHeight="1">
      <c r="A10" s="576"/>
      <c r="B10" s="613"/>
      <c r="C10" s="614"/>
      <c r="D10" s="573"/>
      <c r="E10" s="573"/>
      <c r="F10" s="573"/>
      <c r="G10" s="573"/>
      <c r="H10" s="573"/>
      <c r="I10" s="573"/>
      <c r="J10" s="580"/>
    </row>
    <row r="11" spans="1:10" ht="12.75" customHeight="1">
      <c r="A11" s="576"/>
      <c r="B11" s="613"/>
      <c r="C11" s="614"/>
      <c r="D11" s="573"/>
      <c r="E11" s="573"/>
      <c r="F11" s="573"/>
      <c r="G11" s="573"/>
      <c r="H11" s="573"/>
      <c r="I11" s="573"/>
      <c r="J11" s="580"/>
    </row>
    <row r="12" spans="1:10" ht="12.75" customHeight="1">
      <c r="A12" s="576"/>
      <c r="B12" s="613"/>
      <c r="C12" s="614"/>
      <c r="D12" s="573"/>
      <c r="E12" s="573"/>
      <c r="F12" s="573"/>
      <c r="G12" s="573"/>
      <c r="H12" s="573"/>
      <c r="I12" s="573"/>
      <c r="J12" s="580"/>
    </row>
    <row r="13" spans="1:10" ht="12.75" customHeight="1">
      <c r="A13" s="576"/>
      <c r="B13" s="613"/>
      <c r="C13" s="614"/>
      <c r="D13" s="573"/>
      <c r="E13" s="573"/>
      <c r="F13" s="573"/>
      <c r="G13" s="573"/>
      <c r="H13" s="573"/>
      <c r="I13" s="573"/>
      <c r="J13" s="580"/>
    </row>
    <row r="14" spans="1:10" ht="12.75" customHeight="1" thickBot="1">
      <c r="A14" s="576"/>
      <c r="B14" s="613"/>
      <c r="C14" s="614"/>
      <c r="D14" s="574"/>
      <c r="E14" s="574"/>
      <c r="F14" s="574"/>
      <c r="G14" s="574"/>
      <c r="H14" s="574"/>
      <c r="I14" s="574"/>
      <c r="J14" s="581"/>
    </row>
    <row r="15" spans="1:10" ht="12.75" customHeight="1">
      <c r="A15" s="576"/>
      <c r="B15" s="611" t="s">
        <v>13</v>
      </c>
      <c r="C15" s="612"/>
      <c r="D15" s="572">
        <f>'Year 1 Budget'!D15:D20</f>
        <v>53280</v>
      </c>
      <c r="E15" s="572">
        <f>'Year 1 Budget'!E15:E20</f>
        <v>3000</v>
      </c>
      <c r="F15" s="572">
        <f>'Year 1 Budget'!F15:F20</f>
        <v>0</v>
      </c>
      <c r="G15" s="572">
        <f>'Year 1 Budget'!G15:G20</f>
        <v>33000</v>
      </c>
      <c r="H15" s="572">
        <f>'Year 1 Budget'!H15:H20</f>
        <v>0</v>
      </c>
      <c r="I15" s="572">
        <f>'Year 1 Budget'!I15:I20</f>
        <v>19118</v>
      </c>
      <c r="J15" s="579">
        <f>SUM(D15:I15)</f>
        <v>108398</v>
      </c>
    </row>
    <row r="16" spans="1:10" ht="12.75" customHeight="1">
      <c r="A16" s="576"/>
      <c r="B16" s="613"/>
      <c r="C16" s="614"/>
      <c r="D16" s="573"/>
      <c r="E16" s="573"/>
      <c r="F16" s="573"/>
      <c r="G16" s="573"/>
      <c r="H16" s="573"/>
      <c r="I16" s="573"/>
      <c r="J16" s="580"/>
    </row>
    <row r="17" spans="1:10" ht="12.75" customHeight="1">
      <c r="A17" s="576"/>
      <c r="B17" s="613"/>
      <c r="C17" s="614"/>
      <c r="D17" s="573"/>
      <c r="E17" s="573"/>
      <c r="F17" s="573"/>
      <c r="G17" s="573"/>
      <c r="H17" s="573"/>
      <c r="I17" s="573"/>
      <c r="J17" s="580"/>
    </row>
    <row r="18" spans="1:10" ht="12.75" customHeight="1">
      <c r="A18" s="576"/>
      <c r="B18" s="613"/>
      <c r="C18" s="614"/>
      <c r="D18" s="573"/>
      <c r="E18" s="573"/>
      <c r="F18" s="573"/>
      <c r="G18" s="573"/>
      <c r="H18" s="573"/>
      <c r="I18" s="573"/>
      <c r="J18" s="580"/>
    </row>
    <row r="19" spans="1:10" ht="12.75" customHeight="1">
      <c r="A19" s="576"/>
      <c r="B19" s="613"/>
      <c r="C19" s="614"/>
      <c r="D19" s="573"/>
      <c r="E19" s="573"/>
      <c r="F19" s="573"/>
      <c r="G19" s="573"/>
      <c r="H19" s="573"/>
      <c r="I19" s="573"/>
      <c r="J19" s="580"/>
    </row>
    <row r="20" spans="1:10" ht="12.75" customHeight="1" thickBot="1">
      <c r="A20" s="576"/>
      <c r="B20" s="613"/>
      <c r="C20" s="614"/>
      <c r="D20" s="574"/>
      <c r="E20" s="574"/>
      <c r="F20" s="574"/>
      <c r="G20" s="574"/>
      <c r="H20" s="574"/>
      <c r="I20" s="574"/>
      <c r="J20" s="581"/>
    </row>
    <row r="21" spans="1:10" ht="12.75" customHeight="1">
      <c r="A21" s="576"/>
      <c r="B21" s="611" t="s">
        <v>42</v>
      </c>
      <c r="C21" s="612"/>
      <c r="D21" s="572">
        <f>'Year 1 Budget'!D21:D26</f>
        <v>9393</v>
      </c>
      <c r="E21" s="572">
        <f>'Year 1 Budget'!E21:E26</f>
        <v>0</v>
      </c>
      <c r="F21" s="572">
        <f>'Year 1 Budget'!F21:F26</f>
        <v>0</v>
      </c>
      <c r="G21" s="572">
        <f>'Year 1 Budget'!G21:G26</f>
        <v>0</v>
      </c>
      <c r="H21" s="572">
        <f>'Year 1 Budget'!H21:H26</f>
        <v>0</v>
      </c>
      <c r="I21" s="572">
        <f>'Year 1 Budget'!I21:I26</f>
        <v>0</v>
      </c>
      <c r="J21" s="579">
        <f>SUM(D21:I21)</f>
        <v>9393</v>
      </c>
    </row>
    <row r="22" spans="1:10" ht="12.75" customHeight="1">
      <c r="A22" s="576"/>
      <c r="B22" s="613"/>
      <c r="C22" s="614"/>
      <c r="D22" s="573"/>
      <c r="E22" s="573"/>
      <c r="F22" s="573"/>
      <c r="G22" s="573"/>
      <c r="H22" s="573"/>
      <c r="I22" s="573"/>
      <c r="J22" s="580"/>
    </row>
    <row r="23" spans="1:10" ht="12.75" customHeight="1">
      <c r="A23" s="576"/>
      <c r="B23" s="613"/>
      <c r="C23" s="614"/>
      <c r="D23" s="573"/>
      <c r="E23" s="573"/>
      <c r="F23" s="573"/>
      <c r="G23" s="573"/>
      <c r="H23" s="573"/>
      <c r="I23" s="573"/>
      <c r="J23" s="580"/>
    </row>
    <row r="24" spans="1:10" ht="12.75" customHeight="1">
      <c r="A24" s="576"/>
      <c r="B24" s="613"/>
      <c r="C24" s="614"/>
      <c r="D24" s="573"/>
      <c r="E24" s="573"/>
      <c r="F24" s="573"/>
      <c r="G24" s="573"/>
      <c r="H24" s="573"/>
      <c r="I24" s="573"/>
      <c r="J24" s="580"/>
    </row>
    <row r="25" spans="1:10" ht="12.75" customHeight="1">
      <c r="A25" s="576"/>
      <c r="B25" s="613"/>
      <c r="C25" s="614"/>
      <c r="D25" s="573"/>
      <c r="E25" s="573"/>
      <c r="F25" s="573"/>
      <c r="G25" s="573"/>
      <c r="H25" s="573"/>
      <c r="I25" s="573"/>
      <c r="J25" s="580"/>
    </row>
    <row r="26" spans="1:10" ht="12.75" customHeight="1" thickBot="1">
      <c r="A26" s="576"/>
      <c r="B26" s="613"/>
      <c r="C26" s="614"/>
      <c r="D26" s="574"/>
      <c r="E26" s="574"/>
      <c r="F26" s="574"/>
      <c r="G26" s="574"/>
      <c r="H26" s="574"/>
      <c r="I26" s="574"/>
      <c r="J26" s="581"/>
    </row>
    <row r="27" spans="1:10" ht="12.75" customHeight="1">
      <c r="A27" s="576"/>
      <c r="B27" s="611" t="s">
        <v>39</v>
      </c>
      <c r="C27" s="612"/>
      <c r="D27" s="572">
        <f>'Year 1 Budget'!D27:D32</f>
        <v>0</v>
      </c>
      <c r="E27" s="572">
        <f>'Year 1 Budget'!E27:E32</f>
        <v>0</v>
      </c>
      <c r="F27" s="572">
        <f>'Year 1 Budget'!F27:F32</f>
        <v>0</v>
      </c>
      <c r="G27" s="572">
        <f>'Year 1 Budget'!G27:G32</f>
        <v>0</v>
      </c>
      <c r="H27" s="572">
        <f>'Year 1 Budget'!H27:H32</f>
        <v>0</v>
      </c>
      <c r="I27" s="572">
        <f>'Year 1 Budget'!I27:I32</f>
        <v>0</v>
      </c>
      <c r="J27" s="579">
        <f>SUM(D27:I27)</f>
        <v>0</v>
      </c>
    </row>
    <row r="28" spans="1:10" ht="12.75" customHeight="1">
      <c r="A28" s="576"/>
      <c r="B28" s="613"/>
      <c r="C28" s="614"/>
      <c r="D28" s="573"/>
      <c r="E28" s="573"/>
      <c r="F28" s="573"/>
      <c r="G28" s="573"/>
      <c r="H28" s="573"/>
      <c r="I28" s="573"/>
      <c r="J28" s="580"/>
    </row>
    <row r="29" spans="1:10" ht="12.75" customHeight="1">
      <c r="A29" s="576"/>
      <c r="B29" s="613"/>
      <c r="C29" s="614"/>
      <c r="D29" s="573"/>
      <c r="E29" s="573"/>
      <c r="F29" s="573"/>
      <c r="G29" s="573"/>
      <c r="H29" s="573"/>
      <c r="I29" s="573"/>
      <c r="J29" s="580"/>
    </row>
    <row r="30" spans="1:10" ht="12.75" customHeight="1">
      <c r="A30" s="576"/>
      <c r="B30" s="613"/>
      <c r="C30" s="614"/>
      <c r="D30" s="573"/>
      <c r="E30" s="573"/>
      <c r="F30" s="573"/>
      <c r="G30" s="573"/>
      <c r="H30" s="573"/>
      <c r="I30" s="573"/>
      <c r="J30" s="580"/>
    </row>
    <row r="31" spans="1:10" ht="12.75" customHeight="1">
      <c r="A31" s="576"/>
      <c r="B31" s="613"/>
      <c r="C31" s="614"/>
      <c r="D31" s="573"/>
      <c r="E31" s="573"/>
      <c r="F31" s="573"/>
      <c r="G31" s="573"/>
      <c r="H31" s="573"/>
      <c r="I31" s="573"/>
      <c r="J31" s="580"/>
    </row>
    <row r="32" spans="1:10" ht="13.5" customHeight="1" thickBot="1">
      <c r="A32" s="576"/>
      <c r="B32" s="613"/>
      <c r="C32" s="614"/>
      <c r="D32" s="574"/>
      <c r="E32" s="574"/>
      <c r="F32" s="574"/>
      <c r="G32" s="574"/>
      <c r="H32" s="574"/>
      <c r="I32" s="574"/>
      <c r="J32" s="581"/>
    </row>
    <row r="33" spans="1:10" ht="12.75" customHeight="1">
      <c r="A33" s="576"/>
      <c r="B33" s="611" t="s">
        <v>43</v>
      </c>
      <c r="C33" s="612"/>
      <c r="D33" s="572">
        <f>'Year 1 Budget'!D33:D38</f>
        <v>0</v>
      </c>
      <c r="E33" s="572">
        <f>'Year 1 Budget'!E33:E38</f>
        <v>0</v>
      </c>
      <c r="F33" s="572">
        <f>'Year 1 Budget'!F33:F38</f>
        <v>0</v>
      </c>
      <c r="G33" s="572">
        <f>'Year 1 Budget'!G33:G38</f>
        <v>5850</v>
      </c>
      <c r="H33" s="572">
        <f>'Year 1 Budget'!H33:H38</f>
        <v>0</v>
      </c>
      <c r="I33" s="572">
        <f>'Year 1 Budget'!I33:I38</f>
        <v>0</v>
      </c>
      <c r="J33" s="579">
        <f>SUM(D33:I33)</f>
        <v>5850</v>
      </c>
    </row>
    <row r="34" spans="1:10" ht="12.75" customHeight="1">
      <c r="A34" s="576"/>
      <c r="B34" s="613"/>
      <c r="C34" s="614"/>
      <c r="D34" s="573"/>
      <c r="E34" s="573"/>
      <c r="F34" s="573"/>
      <c r="G34" s="573"/>
      <c r="H34" s="573"/>
      <c r="I34" s="573"/>
      <c r="J34" s="580"/>
    </row>
    <row r="35" spans="1:10" ht="12.75" customHeight="1">
      <c r="A35" s="576"/>
      <c r="B35" s="613"/>
      <c r="C35" s="614"/>
      <c r="D35" s="573"/>
      <c r="E35" s="573"/>
      <c r="F35" s="573"/>
      <c r="G35" s="573"/>
      <c r="H35" s="573"/>
      <c r="I35" s="573"/>
      <c r="J35" s="580"/>
    </row>
    <row r="36" spans="1:10" ht="12.75" customHeight="1">
      <c r="A36" s="576"/>
      <c r="B36" s="613"/>
      <c r="C36" s="614"/>
      <c r="D36" s="573"/>
      <c r="E36" s="573"/>
      <c r="F36" s="573"/>
      <c r="G36" s="573"/>
      <c r="H36" s="573"/>
      <c r="I36" s="573"/>
      <c r="J36" s="580"/>
    </row>
    <row r="37" spans="1:10" ht="12.75" customHeight="1">
      <c r="A37" s="576"/>
      <c r="B37" s="613"/>
      <c r="C37" s="614"/>
      <c r="D37" s="573"/>
      <c r="E37" s="573"/>
      <c r="F37" s="573"/>
      <c r="G37" s="573"/>
      <c r="H37" s="573"/>
      <c r="I37" s="573"/>
      <c r="J37" s="580"/>
    </row>
    <row r="38" spans="1:10" ht="13.5" customHeight="1" thickBot="1">
      <c r="A38" s="576"/>
      <c r="B38" s="613"/>
      <c r="C38" s="614"/>
      <c r="D38" s="574"/>
      <c r="E38" s="574"/>
      <c r="F38" s="574"/>
      <c r="G38" s="574"/>
      <c r="H38" s="574"/>
      <c r="I38" s="574"/>
      <c r="J38" s="581"/>
    </row>
    <row r="39" spans="1:10" ht="12.75" customHeight="1">
      <c r="A39" s="576"/>
      <c r="B39" s="611" t="s">
        <v>14</v>
      </c>
      <c r="C39" s="612"/>
      <c r="D39" s="572">
        <f>'Year 1 Budget'!D39:D44</f>
        <v>0</v>
      </c>
      <c r="E39" s="572">
        <f>'Year 1 Budget'!E39:E44</f>
        <v>0</v>
      </c>
      <c r="F39" s="572">
        <f>'Year 1 Budget'!F39:F44</f>
        <v>3000</v>
      </c>
      <c r="G39" s="572">
        <f>'Year 1 Budget'!G39:G44</f>
        <v>0</v>
      </c>
      <c r="H39" s="572">
        <f>'Year 1 Budget'!H39:H44</f>
        <v>0</v>
      </c>
      <c r="I39" s="572">
        <f>'Year 1 Budget'!I39:I44</f>
        <v>2250</v>
      </c>
      <c r="J39" s="579">
        <f>SUM(D39:I39)</f>
        <v>5250</v>
      </c>
    </row>
    <row r="40" spans="1:10" ht="12.75" customHeight="1">
      <c r="A40" s="576"/>
      <c r="B40" s="613"/>
      <c r="C40" s="614"/>
      <c r="D40" s="573"/>
      <c r="E40" s="573"/>
      <c r="F40" s="573"/>
      <c r="G40" s="573"/>
      <c r="H40" s="573"/>
      <c r="I40" s="573"/>
      <c r="J40" s="580"/>
    </row>
    <row r="41" spans="1:10" ht="12.75" customHeight="1">
      <c r="A41" s="576"/>
      <c r="B41" s="613"/>
      <c r="C41" s="614"/>
      <c r="D41" s="573"/>
      <c r="E41" s="573"/>
      <c r="F41" s="573"/>
      <c r="G41" s="573"/>
      <c r="H41" s="573"/>
      <c r="I41" s="573"/>
      <c r="J41" s="580"/>
    </row>
    <row r="42" spans="1:10" ht="12.75" customHeight="1">
      <c r="A42" s="576"/>
      <c r="B42" s="613"/>
      <c r="C42" s="614"/>
      <c r="D42" s="573"/>
      <c r="E42" s="573"/>
      <c r="F42" s="573"/>
      <c r="G42" s="573"/>
      <c r="H42" s="573"/>
      <c r="I42" s="573"/>
      <c r="J42" s="580"/>
    </row>
    <row r="43" spans="1:10" ht="12.75" customHeight="1">
      <c r="A43" s="576"/>
      <c r="B43" s="613"/>
      <c r="C43" s="614"/>
      <c r="D43" s="573"/>
      <c r="E43" s="573"/>
      <c r="F43" s="573"/>
      <c r="G43" s="573"/>
      <c r="H43" s="573"/>
      <c r="I43" s="573"/>
      <c r="J43" s="580"/>
    </row>
    <row r="44" spans="1:10" ht="13.5" customHeight="1" thickBot="1">
      <c r="A44" s="576"/>
      <c r="B44" s="613"/>
      <c r="C44" s="614"/>
      <c r="D44" s="574"/>
      <c r="E44" s="574"/>
      <c r="F44" s="574"/>
      <c r="G44" s="574"/>
      <c r="H44" s="574"/>
      <c r="I44" s="574"/>
      <c r="J44" s="581"/>
    </row>
    <row r="45" spans="1:10" ht="12.75" customHeight="1">
      <c r="A45" s="554" t="s">
        <v>112</v>
      </c>
      <c r="B45" s="555"/>
      <c r="C45" s="556"/>
      <c r="D45" s="563"/>
      <c r="E45" s="564"/>
      <c r="F45" s="564"/>
      <c r="G45" s="564"/>
      <c r="H45" s="564"/>
      <c r="I45" s="565"/>
      <c r="J45" s="582">
        <v>0</v>
      </c>
    </row>
    <row r="46" spans="1:10" ht="12.75" customHeight="1">
      <c r="A46" s="557"/>
      <c r="B46" s="558"/>
      <c r="C46" s="559"/>
      <c r="D46" s="566"/>
      <c r="E46" s="567"/>
      <c r="F46" s="567"/>
      <c r="G46" s="567"/>
      <c r="H46" s="567"/>
      <c r="I46" s="568"/>
      <c r="J46" s="583"/>
    </row>
    <row r="47" spans="1:10" ht="12.75" customHeight="1">
      <c r="A47" s="557"/>
      <c r="B47" s="558"/>
      <c r="C47" s="559"/>
      <c r="D47" s="566"/>
      <c r="E47" s="567"/>
      <c r="F47" s="567"/>
      <c r="G47" s="567"/>
      <c r="H47" s="567"/>
      <c r="I47" s="568"/>
      <c r="J47" s="583"/>
    </row>
    <row r="48" spans="1:10" ht="12.75" customHeight="1">
      <c r="A48" s="557"/>
      <c r="B48" s="558"/>
      <c r="C48" s="559"/>
      <c r="D48" s="566"/>
      <c r="E48" s="567"/>
      <c r="F48" s="567"/>
      <c r="G48" s="567"/>
      <c r="H48" s="567"/>
      <c r="I48" s="568"/>
      <c r="J48" s="583"/>
    </row>
    <row r="49" spans="1:10" ht="12.75" customHeight="1">
      <c r="A49" s="557"/>
      <c r="B49" s="558"/>
      <c r="C49" s="559"/>
      <c r="D49" s="566"/>
      <c r="E49" s="567"/>
      <c r="F49" s="567"/>
      <c r="G49" s="567"/>
      <c r="H49" s="567"/>
      <c r="I49" s="568"/>
      <c r="J49" s="583"/>
    </row>
    <row r="50" spans="1:10" ht="13.5" customHeight="1" thickBot="1">
      <c r="A50" s="560"/>
      <c r="B50" s="561"/>
      <c r="C50" s="562"/>
      <c r="D50" s="569"/>
      <c r="E50" s="570"/>
      <c r="F50" s="570"/>
      <c r="G50" s="570"/>
      <c r="H50" s="570"/>
      <c r="I50" s="571"/>
      <c r="J50" s="584"/>
    </row>
    <row r="51" spans="1:10" ht="12.75" customHeight="1">
      <c r="A51" s="510" t="s">
        <v>173</v>
      </c>
      <c r="B51" s="525"/>
      <c r="C51" s="526"/>
      <c r="D51" s="585">
        <f t="shared" ref="D51:I51" si="0">SUM(D9:D44)</f>
        <v>164553</v>
      </c>
      <c r="E51" s="585">
        <f t="shared" si="0"/>
        <v>19950</v>
      </c>
      <c r="F51" s="585">
        <f t="shared" si="0"/>
        <v>3000</v>
      </c>
      <c r="G51" s="585">
        <f t="shared" si="0"/>
        <v>122700</v>
      </c>
      <c r="H51" s="585">
        <f t="shared" si="0"/>
        <v>0</v>
      </c>
      <c r="I51" s="585">
        <f t="shared" si="0"/>
        <v>27357.760000000002</v>
      </c>
      <c r="J51" s="676">
        <f>SUM(J9:J45)</f>
        <v>337560.76</v>
      </c>
    </row>
    <row r="52" spans="1:10" ht="12.75" customHeight="1">
      <c r="A52" s="510"/>
      <c r="B52" s="525"/>
      <c r="C52" s="526"/>
      <c r="D52" s="586"/>
      <c r="E52" s="586"/>
      <c r="F52" s="586"/>
      <c r="G52" s="586"/>
      <c r="H52" s="586"/>
      <c r="I52" s="586"/>
      <c r="J52" s="677"/>
    </row>
    <row r="53" spans="1:10" ht="12.75" customHeight="1">
      <c r="A53" s="510"/>
      <c r="B53" s="525"/>
      <c r="C53" s="526"/>
      <c r="D53" s="586"/>
      <c r="E53" s="586"/>
      <c r="F53" s="586"/>
      <c r="G53" s="586"/>
      <c r="H53" s="586"/>
      <c r="I53" s="586"/>
      <c r="J53" s="677"/>
    </row>
    <row r="54" spans="1:10" ht="12.75" customHeight="1">
      <c r="A54" s="510"/>
      <c r="B54" s="525"/>
      <c r="C54" s="526"/>
      <c r="D54" s="586"/>
      <c r="E54" s="586"/>
      <c r="F54" s="586"/>
      <c r="G54" s="586"/>
      <c r="H54" s="586"/>
      <c r="I54" s="586"/>
      <c r="J54" s="677"/>
    </row>
    <row r="55" spans="1:10" ht="12.75" customHeight="1">
      <c r="A55" s="510"/>
      <c r="B55" s="525"/>
      <c r="C55" s="526"/>
      <c r="D55" s="586"/>
      <c r="E55" s="586"/>
      <c r="F55" s="586"/>
      <c r="G55" s="586"/>
      <c r="H55" s="586"/>
      <c r="I55" s="586"/>
      <c r="J55" s="677"/>
    </row>
    <row r="56" spans="1:10" ht="13.5" customHeight="1" thickBot="1">
      <c r="A56" s="604"/>
      <c r="B56" s="605"/>
      <c r="C56" s="601"/>
      <c r="D56" s="587"/>
      <c r="E56" s="587"/>
      <c r="F56" s="587"/>
      <c r="G56" s="587"/>
      <c r="H56" s="587"/>
      <c r="I56" s="587"/>
      <c r="J56" s="678"/>
    </row>
  </sheetData>
  <sheetProtection password="BE25" sheet="1" objects="1" scenarios="1" selectLockedCells="1"/>
  <mergeCells count="69">
    <mergeCell ref="D1:I4"/>
    <mergeCell ref="A51:C56"/>
    <mergeCell ref="J1:J8"/>
    <mergeCell ref="J45:J50"/>
    <mergeCell ref="D51:D56"/>
    <mergeCell ref="E51:E56"/>
    <mergeCell ref="F51:F56"/>
    <mergeCell ref="G51:G56"/>
    <mergeCell ref="H51:H56"/>
    <mergeCell ref="E27:E32"/>
    <mergeCell ref="I51:I56"/>
    <mergeCell ref="J51:J56"/>
    <mergeCell ref="B39:C44"/>
    <mergeCell ref="D39:D44"/>
    <mergeCell ref="E39:E44"/>
    <mergeCell ref="J39:J44"/>
    <mergeCell ref="F39:F44"/>
    <mergeCell ref="G39:G44"/>
    <mergeCell ref="G27:G32"/>
    <mergeCell ref="H39:H44"/>
    <mergeCell ref="I39:I44"/>
    <mergeCell ref="I27:I32"/>
    <mergeCell ref="H33:H38"/>
    <mergeCell ref="D21:D26"/>
    <mergeCell ref="E21:E26"/>
    <mergeCell ref="F21:F26"/>
    <mergeCell ref="J15:J20"/>
    <mergeCell ref="D33:D38"/>
    <mergeCell ref="E33:E38"/>
    <mergeCell ref="F33:F38"/>
    <mergeCell ref="G33:G38"/>
    <mergeCell ref="I15:I20"/>
    <mergeCell ref="H27:H32"/>
    <mergeCell ref="F27:F32"/>
    <mergeCell ref="I33:I38"/>
    <mergeCell ref="J33:J38"/>
    <mergeCell ref="J27:J32"/>
    <mergeCell ref="A9:A44"/>
    <mergeCell ref="A45:C50"/>
    <mergeCell ref="D45:I50"/>
    <mergeCell ref="B33:C38"/>
    <mergeCell ref="J9:J14"/>
    <mergeCell ref="B15:C20"/>
    <mergeCell ref="D15:D20"/>
    <mergeCell ref="E15:E20"/>
    <mergeCell ref="F15:F20"/>
    <mergeCell ref="G15:G20"/>
    <mergeCell ref="B9:C14"/>
    <mergeCell ref="D9:D14"/>
    <mergeCell ref="E9:E14"/>
    <mergeCell ref="F9:F14"/>
    <mergeCell ref="J21:J26"/>
    <mergeCell ref="B21:C26"/>
    <mergeCell ref="I5:I8"/>
    <mergeCell ref="B27:C32"/>
    <mergeCell ref="D27:D32"/>
    <mergeCell ref="G21:G26"/>
    <mergeCell ref="H21:H26"/>
    <mergeCell ref="I21:I26"/>
    <mergeCell ref="A1:C8"/>
    <mergeCell ref="D5:D8"/>
    <mergeCell ref="E5:E8"/>
    <mergeCell ref="F5:F8"/>
    <mergeCell ref="G5:G8"/>
    <mergeCell ref="H5:H8"/>
    <mergeCell ref="H9:H14"/>
    <mergeCell ref="I9:I14"/>
    <mergeCell ref="G9:G14"/>
    <mergeCell ref="H15:H20"/>
  </mergeCells>
  <printOptions horizontalCentered="1"/>
  <pageMargins left="0.75" right="0.75" top="1" bottom="1" header="0.5" footer="0.5"/>
  <pageSetup scale="63"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tint="0.39997558519241921"/>
    <pageSetUpPr fitToPage="1"/>
  </sheetPr>
  <dimension ref="A1:I18"/>
  <sheetViews>
    <sheetView topLeftCell="A14" workbookViewId="0">
      <selection activeCell="A3" sqref="A3:H6"/>
    </sheetView>
  </sheetViews>
  <sheetFormatPr baseColWidth="10" defaultColWidth="8.83203125" defaultRowHeight="14" x14ac:dyDescent="0"/>
  <cols>
    <col min="1" max="1" width="7.6640625" style="77" customWidth="1"/>
    <col min="2" max="2" width="51.5" style="77" customWidth="1"/>
    <col min="3" max="8" width="18.5" style="77" customWidth="1"/>
    <col min="9" max="9" width="15.6640625" style="77" customWidth="1"/>
    <col min="10" max="16384" width="8.83203125" style="77"/>
  </cols>
  <sheetData>
    <row r="1" spans="1:9">
      <c r="A1" s="685" t="s">
        <v>16</v>
      </c>
      <c r="B1" s="686"/>
      <c r="C1" s="686"/>
      <c r="D1" s="686"/>
      <c r="E1" s="686"/>
      <c r="F1" s="686"/>
      <c r="G1" s="686"/>
      <c r="H1" s="687"/>
      <c r="I1" s="78"/>
    </row>
    <row r="2" spans="1:9" ht="15" thickBot="1">
      <c r="A2" s="688"/>
      <c r="B2" s="689"/>
      <c r="C2" s="689"/>
      <c r="D2" s="689"/>
      <c r="E2" s="689"/>
      <c r="F2" s="689"/>
      <c r="G2" s="689"/>
      <c r="H2" s="690"/>
      <c r="I2" s="78"/>
    </row>
    <row r="3" spans="1:9">
      <c r="A3" s="691" t="s">
        <v>58</v>
      </c>
      <c r="B3" s="692"/>
      <c r="C3" s="692"/>
      <c r="D3" s="692"/>
      <c r="E3" s="692"/>
      <c r="F3" s="692"/>
      <c r="G3" s="692"/>
      <c r="H3" s="693"/>
      <c r="I3" s="78"/>
    </row>
    <row r="4" spans="1:9">
      <c r="A4" s="694"/>
      <c r="B4" s="695"/>
      <c r="C4" s="695"/>
      <c r="D4" s="695"/>
      <c r="E4" s="695"/>
      <c r="F4" s="695"/>
      <c r="G4" s="695"/>
      <c r="H4" s="696"/>
      <c r="I4" s="78"/>
    </row>
    <row r="5" spans="1:9">
      <c r="A5" s="694"/>
      <c r="B5" s="695"/>
      <c r="C5" s="695"/>
      <c r="D5" s="695"/>
      <c r="E5" s="695"/>
      <c r="F5" s="695"/>
      <c r="G5" s="695"/>
      <c r="H5" s="696"/>
      <c r="I5" s="78"/>
    </row>
    <row r="6" spans="1:9" ht="15" thickBot="1">
      <c r="A6" s="694"/>
      <c r="B6" s="695"/>
      <c r="C6" s="695"/>
      <c r="D6" s="695"/>
      <c r="E6" s="695"/>
      <c r="F6" s="695"/>
      <c r="G6" s="695"/>
      <c r="H6" s="696"/>
      <c r="I6" s="78"/>
    </row>
    <row r="7" spans="1:9" ht="14.25" customHeight="1">
      <c r="A7" s="697" t="s">
        <v>17</v>
      </c>
      <c r="B7" s="698"/>
      <c r="C7" s="703" t="s">
        <v>18</v>
      </c>
      <c r="D7" s="704"/>
      <c r="E7" s="704"/>
      <c r="F7" s="704"/>
      <c r="G7" s="704"/>
      <c r="H7" s="705"/>
      <c r="I7" s="78"/>
    </row>
    <row r="8" spans="1:9" ht="14.25" customHeight="1">
      <c r="A8" s="699"/>
      <c r="B8" s="700"/>
      <c r="C8" s="706"/>
      <c r="D8" s="707"/>
      <c r="E8" s="707"/>
      <c r="F8" s="707"/>
      <c r="G8" s="707"/>
      <c r="H8" s="708"/>
      <c r="I8" s="78"/>
    </row>
    <row r="9" spans="1:9" ht="14.25" customHeight="1" thickBot="1">
      <c r="A9" s="699"/>
      <c r="B9" s="700"/>
      <c r="C9" s="709"/>
      <c r="D9" s="710"/>
      <c r="E9" s="710"/>
      <c r="F9" s="710"/>
      <c r="G9" s="710"/>
      <c r="H9" s="711"/>
      <c r="I9" s="78"/>
    </row>
    <row r="10" spans="1:9" ht="14.25" customHeight="1">
      <c r="A10" s="699"/>
      <c r="B10" s="700"/>
      <c r="C10" s="712" t="s">
        <v>19</v>
      </c>
      <c r="D10" s="679" t="s">
        <v>20</v>
      </c>
      <c r="E10" s="679" t="s">
        <v>21</v>
      </c>
      <c r="F10" s="679" t="s">
        <v>22</v>
      </c>
      <c r="G10" s="679" t="s">
        <v>23</v>
      </c>
      <c r="H10" s="679" t="s">
        <v>24</v>
      </c>
      <c r="I10" s="78"/>
    </row>
    <row r="11" spans="1:9" ht="14.25" customHeight="1">
      <c r="A11" s="699"/>
      <c r="B11" s="700"/>
      <c r="C11" s="713"/>
      <c r="D11" s="680"/>
      <c r="E11" s="680"/>
      <c r="F11" s="680"/>
      <c r="G11" s="680"/>
      <c r="H11" s="680"/>
      <c r="I11" s="78"/>
    </row>
    <row r="12" spans="1:9" ht="14.25" customHeight="1" thickBot="1">
      <c r="A12" s="701"/>
      <c r="B12" s="702"/>
      <c r="C12" s="714"/>
      <c r="D12" s="681"/>
      <c r="E12" s="681"/>
      <c r="F12" s="681"/>
      <c r="G12" s="681"/>
      <c r="H12" s="681"/>
      <c r="I12" s="78"/>
    </row>
    <row r="13" spans="1:9" ht="150" customHeight="1" thickBot="1">
      <c r="A13" s="682" t="s">
        <v>25</v>
      </c>
      <c r="B13" s="81" t="s">
        <v>165</v>
      </c>
      <c r="C13" s="55" t="s">
        <v>205</v>
      </c>
      <c r="D13" s="56" t="s">
        <v>26</v>
      </c>
      <c r="E13" s="56" t="s">
        <v>27</v>
      </c>
      <c r="F13" s="56" t="s">
        <v>202</v>
      </c>
      <c r="G13" s="56" t="s">
        <v>28</v>
      </c>
      <c r="H13" s="57" t="s">
        <v>199</v>
      </c>
      <c r="I13" s="78"/>
    </row>
    <row r="14" spans="1:9" ht="231.75" customHeight="1" thickBot="1">
      <c r="A14" s="683"/>
      <c r="B14" s="81" t="s">
        <v>166</v>
      </c>
      <c r="C14" s="83" t="s">
        <v>203</v>
      </c>
      <c r="D14" s="59" t="s">
        <v>201</v>
      </c>
      <c r="E14" s="59" t="s">
        <v>29</v>
      </c>
      <c r="F14" s="59" t="s">
        <v>200</v>
      </c>
      <c r="G14" s="59" t="s">
        <v>28</v>
      </c>
      <c r="H14" s="60" t="s">
        <v>199</v>
      </c>
      <c r="I14" s="78"/>
    </row>
    <row r="15" spans="1:9" ht="159.75" customHeight="1" thickBot="1">
      <c r="A15" s="683"/>
      <c r="B15" s="81" t="s">
        <v>167</v>
      </c>
      <c r="C15" s="82" t="s">
        <v>204</v>
      </c>
      <c r="D15" s="59" t="s">
        <v>30</v>
      </c>
      <c r="E15" s="59" t="s">
        <v>31</v>
      </c>
      <c r="F15" s="59" t="s">
        <v>198</v>
      </c>
      <c r="G15" s="59" t="s">
        <v>28</v>
      </c>
      <c r="H15" s="60" t="s">
        <v>197</v>
      </c>
      <c r="I15" s="78"/>
    </row>
    <row r="16" spans="1:9" ht="112.5" customHeight="1" thickBot="1">
      <c r="A16" s="683"/>
      <c r="B16" s="81" t="s">
        <v>168</v>
      </c>
      <c r="C16" s="58" t="s">
        <v>206</v>
      </c>
      <c r="D16" s="59" t="s">
        <v>32</v>
      </c>
      <c r="E16" s="59" t="s">
        <v>33</v>
      </c>
      <c r="F16" s="59" t="s">
        <v>196</v>
      </c>
      <c r="G16" s="59" t="s">
        <v>28</v>
      </c>
      <c r="H16" s="60" t="s">
        <v>57</v>
      </c>
      <c r="I16" s="78"/>
    </row>
    <row r="17" spans="1:9" ht="112.5" customHeight="1" thickBot="1">
      <c r="A17" s="683"/>
      <c r="B17" s="80" t="s">
        <v>169</v>
      </c>
      <c r="C17" s="58" t="s">
        <v>195</v>
      </c>
      <c r="D17" s="61" t="s">
        <v>32</v>
      </c>
      <c r="E17" s="61" t="s">
        <v>34</v>
      </c>
      <c r="F17" s="61" t="s">
        <v>194</v>
      </c>
      <c r="G17" s="61" t="s">
        <v>28</v>
      </c>
      <c r="H17" s="62" t="s">
        <v>57</v>
      </c>
      <c r="I17" s="78"/>
    </row>
    <row r="18" spans="1:9" ht="112.5" customHeight="1" thickBot="1">
      <c r="A18" s="684"/>
      <c r="B18" s="79" t="s">
        <v>35</v>
      </c>
      <c r="C18" s="64" t="s">
        <v>36</v>
      </c>
      <c r="D18" s="65" t="s">
        <v>20</v>
      </c>
      <c r="E18" s="65" t="s">
        <v>37</v>
      </c>
      <c r="F18" s="65" t="s">
        <v>38</v>
      </c>
      <c r="G18" s="65" t="s">
        <v>28</v>
      </c>
      <c r="H18" s="66" t="s">
        <v>57</v>
      </c>
      <c r="I18" s="78"/>
    </row>
  </sheetData>
  <sheetProtection password="BE25" sheet="1" objects="1" scenarios="1" selectLockedCells="1"/>
  <mergeCells count="11">
    <mergeCell ref="G10:G12"/>
    <mergeCell ref="H10:H12"/>
    <mergeCell ref="A13:A18"/>
    <mergeCell ref="A1:H2"/>
    <mergeCell ref="A3:H6"/>
    <mergeCell ref="A7:B12"/>
    <mergeCell ref="C7:H9"/>
    <mergeCell ref="C10:C12"/>
    <mergeCell ref="D10:D12"/>
    <mergeCell ref="E10:E12"/>
    <mergeCell ref="F10:F12"/>
  </mergeCells>
  <printOptions gridLines="1"/>
  <pageMargins left="0.75" right="0.75" top="1" bottom="1" header="0.5" footer="0.5"/>
  <pageSetup scale="58" fitToHeight="0" orientation="portrait"/>
  <headerFooter alignWithMargins="0">
    <oddHeader>&amp;LFY 2012 21st CCLC Application&amp;C&amp;A&amp;R&amp;P of &amp;N</oddHeader>
  </headerFooter>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workbookViewId="0">
      <selection activeCell="C42" sqref="C42"/>
    </sheetView>
  </sheetViews>
  <sheetFormatPr baseColWidth="10" defaultColWidth="8.83203125" defaultRowHeight="14" x14ac:dyDescent="0"/>
  <sheetData>
    <row r="1" spans="1:1">
      <c r="A1" s="18" t="s">
        <v>93</v>
      </c>
    </row>
    <row r="2" spans="1:1">
      <c r="A2" s="18" t="s">
        <v>158</v>
      </c>
    </row>
    <row r="4" spans="1:1">
      <c r="A4" t="s">
        <v>3</v>
      </c>
    </row>
    <row r="6" spans="1:1">
      <c r="A6" s="20"/>
    </row>
    <row r="7" spans="1:1">
      <c r="A7" s="20"/>
    </row>
    <row r="8" spans="1:1">
      <c r="A8" s="20"/>
    </row>
    <row r="9" spans="1:1">
      <c r="A9" s="20"/>
    </row>
    <row r="10" spans="1:1">
      <c r="A10" s="20"/>
    </row>
    <row r="11" spans="1:1">
      <c r="A11" s="20"/>
    </row>
    <row r="12" spans="1:1">
      <c r="A12" s="20"/>
    </row>
    <row r="14" spans="1:1">
      <c r="A14" s="20" t="s">
        <v>54</v>
      </c>
    </row>
    <row r="15" spans="1:1">
      <c r="A15" s="20" t="s">
        <v>55</v>
      </c>
    </row>
    <row r="17" spans="1:1">
      <c r="A17" t="s">
        <v>72</v>
      </c>
    </row>
    <row r="18" spans="1:1">
      <c r="A18" s="18" t="s">
        <v>126</v>
      </c>
    </row>
    <row r="19" spans="1:1">
      <c r="A19" s="18" t="s">
        <v>127</v>
      </c>
    </row>
    <row r="20" spans="1:1">
      <c r="A20" t="s">
        <v>73</v>
      </c>
    </row>
    <row r="21" spans="1:1">
      <c r="A21" t="s">
        <v>74</v>
      </c>
    </row>
    <row r="22" spans="1:1">
      <c r="A22" t="s">
        <v>75</v>
      </c>
    </row>
    <row r="23" spans="1:1">
      <c r="A23" s="18" t="s">
        <v>76</v>
      </c>
    </row>
    <row r="24" spans="1:1">
      <c r="A24" t="s">
        <v>77</v>
      </c>
    </row>
    <row r="25" spans="1:1">
      <c r="A25" s="18" t="s">
        <v>125</v>
      </c>
    </row>
    <row r="26" spans="1:1">
      <c r="A26" s="18" t="s">
        <v>124</v>
      </c>
    </row>
    <row r="27" spans="1:1">
      <c r="A27" t="s">
        <v>14</v>
      </c>
    </row>
    <row r="28" spans="1:1">
      <c r="A28" t="s">
        <v>78</v>
      </c>
    </row>
    <row r="31" spans="1:1">
      <c r="A31" t="s">
        <v>12</v>
      </c>
    </row>
    <row r="32" spans="1:1">
      <c r="A32" t="s">
        <v>13</v>
      </c>
    </row>
    <row r="33" spans="1:1">
      <c r="A33" t="s">
        <v>42</v>
      </c>
    </row>
    <row r="34" spans="1:1">
      <c r="A34" t="s">
        <v>51</v>
      </c>
    </row>
    <row r="35" spans="1:1">
      <c r="A35" t="s">
        <v>43</v>
      </c>
    </row>
    <row r="36" spans="1:1">
      <c r="A36" t="s">
        <v>14</v>
      </c>
    </row>
    <row r="38" spans="1:1">
      <c r="A38" t="s">
        <v>112</v>
      </c>
    </row>
  </sheetData>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0000"/>
    <pageSetUpPr fitToPage="1"/>
  </sheetPr>
  <dimension ref="A1:J59"/>
  <sheetViews>
    <sheetView topLeftCell="A31" workbookViewId="0">
      <selection activeCell="C34" sqref="C34:D35"/>
    </sheetView>
  </sheetViews>
  <sheetFormatPr baseColWidth="10" defaultColWidth="8.83203125" defaultRowHeight="14" x14ac:dyDescent="0"/>
  <cols>
    <col min="1" max="10" width="15.6640625" style="2" customWidth="1"/>
    <col min="11" max="51" width="4.6640625" style="2" customWidth="1"/>
    <col min="52" max="16384" width="8.83203125" style="2"/>
  </cols>
  <sheetData>
    <row r="1" spans="1:10" ht="80.25" customHeight="1" thickBot="1">
      <c r="A1" s="110"/>
      <c r="B1" s="110"/>
      <c r="C1" s="110"/>
      <c r="D1" s="110"/>
      <c r="E1" s="110"/>
      <c r="F1" s="110"/>
      <c r="G1" s="110"/>
      <c r="H1" s="110"/>
      <c r="I1" s="110"/>
      <c r="J1" s="110"/>
    </row>
    <row r="2" spans="1:10" ht="15" customHeight="1" thickBot="1">
      <c r="A2" s="186"/>
      <c r="B2" s="186"/>
      <c r="C2" s="186"/>
      <c r="D2" s="186"/>
      <c r="E2" s="186"/>
      <c r="F2" s="186"/>
      <c r="G2" s="186"/>
      <c r="H2" s="186"/>
      <c r="I2" s="186"/>
      <c r="J2" s="186"/>
    </row>
    <row r="3" spans="1:10" ht="10" customHeight="1">
      <c r="A3" s="187" t="s">
        <v>59</v>
      </c>
      <c r="B3" s="188"/>
      <c r="C3" s="188"/>
      <c r="D3" s="188"/>
      <c r="E3" s="188"/>
      <c r="F3" s="188"/>
      <c r="G3" s="188"/>
      <c r="H3" s="188"/>
      <c r="I3" s="188"/>
      <c r="J3" s="189"/>
    </row>
    <row r="4" spans="1:10" ht="10" customHeight="1" thickBot="1">
      <c r="A4" s="190"/>
      <c r="B4" s="191"/>
      <c r="C4" s="191"/>
      <c r="D4" s="191"/>
      <c r="E4" s="191"/>
      <c r="F4" s="191"/>
      <c r="G4" s="191"/>
      <c r="H4" s="191"/>
      <c r="I4" s="191"/>
      <c r="J4" s="192"/>
    </row>
    <row r="5" spans="1:10" ht="15" customHeight="1" thickTop="1">
      <c r="A5" s="177" t="s">
        <v>60</v>
      </c>
      <c r="B5" s="178"/>
      <c r="C5" s="178"/>
      <c r="D5" s="178"/>
      <c r="E5" s="179"/>
      <c r="F5" s="193" t="s">
        <v>81</v>
      </c>
      <c r="G5" s="178"/>
      <c r="H5" s="178"/>
      <c r="I5" s="178"/>
      <c r="J5" s="180"/>
    </row>
    <row r="6" spans="1:10" ht="30" customHeight="1">
      <c r="A6" s="181" t="s">
        <v>357</v>
      </c>
      <c r="B6" s="182"/>
      <c r="C6" s="182"/>
      <c r="D6" s="182"/>
      <c r="E6" s="183"/>
      <c r="F6" s="181" t="s">
        <v>350</v>
      </c>
      <c r="G6" s="182"/>
      <c r="H6" s="182"/>
      <c r="I6" s="182"/>
      <c r="J6" s="183"/>
    </row>
    <row r="7" spans="1:10" ht="15" customHeight="1">
      <c r="A7" s="165" t="s">
        <v>61</v>
      </c>
      <c r="B7" s="166"/>
      <c r="C7" s="166"/>
      <c r="D7" s="166"/>
      <c r="E7" s="167"/>
      <c r="F7" s="168" t="s">
        <v>82</v>
      </c>
      <c r="G7" s="166"/>
      <c r="H7" s="166"/>
      <c r="I7" s="166"/>
      <c r="J7" s="169"/>
    </row>
    <row r="8" spans="1:10" ht="30" customHeight="1">
      <c r="A8" s="181" t="s">
        <v>358</v>
      </c>
      <c r="B8" s="182"/>
      <c r="C8" s="182"/>
      <c r="D8" s="182"/>
      <c r="E8" s="183"/>
      <c r="F8" s="185" t="s">
        <v>356</v>
      </c>
      <c r="G8" s="182"/>
      <c r="H8" s="182"/>
      <c r="I8" s="182"/>
      <c r="J8" s="184"/>
    </row>
    <row r="9" spans="1:10" ht="15" customHeight="1">
      <c r="A9" s="165" t="s">
        <v>62</v>
      </c>
      <c r="B9" s="166"/>
      <c r="C9" s="166"/>
      <c r="D9" s="166"/>
      <c r="E9" s="167"/>
      <c r="F9" s="168" t="s">
        <v>83</v>
      </c>
      <c r="G9" s="166"/>
      <c r="H9" s="166"/>
      <c r="I9" s="166"/>
      <c r="J9" s="169"/>
    </row>
    <row r="10" spans="1:10" ht="30" customHeight="1" thickBot="1">
      <c r="A10" s="170" t="s">
        <v>345</v>
      </c>
      <c r="B10" s="171"/>
      <c r="C10" s="171"/>
      <c r="D10" s="171"/>
      <c r="E10" s="172"/>
      <c r="F10" s="176" t="s">
        <v>346</v>
      </c>
      <c r="G10" s="128"/>
      <c r="H10" s="128"/>
      <c r="I10" s="128"/>
      <c r="J10" s="130"/>
    </row>
    <row r="11" spans="1:10" ht="15" customHeight="1" thickTop="1">
      <c r="A11" s="177" t="s">
        <v>70</v>
      </c>
      <c r="B11" s="178"/>
      <c r="C11" s="178"/>
      <c r="D11" s="178"/>
      <c r="E11" s="179"/>
      <c r="F11" s="177" t="s">
        <v>63</v>
      </c>
      <c r="G11" s="178"/>
      <c r="H11" s="178"/>
      <c r="I11" s="178"/>
      <c r="J11" s="180"/>
    </row>
    <row r="12" spans="1:10" ht="30" customHeight="1">
      <c r="A12" s="181" t="s">
        <v>350</v>
      </c>
      <c r="B12" s="182"/>
      <c r="C12" s="182"/>
      <c r="D12" s="182"/>
      <c r="E12" s="183"/>
      <c r="F12" s="181" t="s">
        <v>355</v>
      </c>
      <c r="G12" s="182"/>
      <c r="H12" s="182"/>
      <c r="I12" s="182"/>
      <c r="J12" s="184"/>
    </row>
    <row r="13" spans="1:10" ht="15" customHeight="1">
      <c r="A13" s="165" t="s">
        <v>64</v>
      </c>
      <c r="B13" s="166"/>
      <c r="C13" s="166"/>
      <c r="D13" s="166"/>
      <c r="E13" s="167"/>
      <c r="F13" s="165" t="s">
        <v>65</v>
      </c>
      <c r="G13" s="166"/>
      <c r="H13" s="166"/>
      <c r="I13" s="166"/>
      <c r="J13" s="169"/>
    </row>
    <row r="14" spans="1:10" ht="30" customHeight="1">
      <c r="A14" s="181" t="s">
        <v>353</v>
      </c>
      <c r="B14" s="182"/>
      <c r="C14" s="182"/>
      <c r="D14" s="182"/>
      <c r="E14" s="183"/>
      <c r="F14" s="181" t="s">
        <v>354</v>
      </c>
      <c r="G14" s="182"/>
      <c r="H14" s="182"/>
      <c r="I14" s="182"/>
      <c r="J14" s="183"/>
    </row>
    <row r="15" spans="1:10" ht="15" customHeight="1">
      <c r="A15" s="165" t="s">
        <v>66</v>
      </c>
      <c r="B15" s="166"/>
      <c r="C15" s="166"/>
      <c r="D15" s="166"/>
      <c r="E15" s="167"/>
      <c r="F15" s="165" t="s">
        <v>67</v>
      </c>
      <c r="G15" s="166"/>
      <c r="H15" s="166"/>
      <c r="I15" s="166"/>
      <c r="J15" s="169"/>
    </row>
    <row r="16" spans="1:10" ht="30" customHeight="1">
      <c r="A16" s="194" t="s">
        <v>356</v>
      </c>
      <c r="B16" s="182"/>
      <c r="C16" s="182"/>
      <c r="D16" s="182"/>
      <c r="E16" s="183"/>
      <c r="F16" s="181" t="s">
        <v>352</v>
      </c>
      <c r="G16" s="182"/>
      <c r="H16" s="182"/>
      <c r="I16" s="182"/>
      <c r="J16" s="184"/>
    </row>
    <row r="17" spans="1:10" ht="15" customHeight="1">
      <c r="A17" s="123" t="s">
        <v>68</v>
      </c>
      <c r="B17" s="124"/>
      <c r="C17" s="124"/>
      <c r="D17" s="124"/>
      <c r="E17" s="125"/>
      <c r="F17" s="123" t="s">
        <v>69</v>
      </c>
      <c r="G17" s="124"/>
      <c r="H17" s="124"/>
      <c r="I17" s="124"/>
      <c r="J17" s="126"/>
    </row>
    <row r="18" spans="1:10" ht="30" customHeight="1" thickBot="1">
      <c r="A18" s="127" t="s">
        <v>346</v>
      </c>
      <c r="B18" s="128"/>
      <c r="C18" s="128"/>
      <c r="D18" s="128"/>
      <c r="E18" s="129"/>
      <c r="F18" s="127" t="s">
        <v>359</v>
      </c>
      <c r="G18" s="128"/>
      <c r="H18" s="128"/>
      <c r="I18" s="128"/>
      <c r="J18" s="129"/>
    </row>
    <row r="19" spans="1:10" ht="15" customHeight="1" thickTop="1">
      <c r="A19" s="123" t="s">
        <v>176</v>
      </c>
      <c r="B19" s="124"/>
      <c r="C19" s="124"/>
      <c r="D19" s="124"/>
      <c r="E19" s="125"/>
      <c r="F19" s="123" t="s">
        <v>233</v>
      </c>
      <c r="G19" s="124"/>
      <c r="H19" s="124"/>
      <c r="I19" s="124"/>
      <c r="J19" s="126"/>
    </row>
    <row r="20" spans="1:10" ht="30" customHeight="1" thickBot="1">
      <c r="A20" s="127" t="s">
        <v>347</v>
      </c>
      <c r="B20" s="128"/>
      <c r="C20" s="128"/>
      <c r="D20" s="128"/>
      <c r="E20" s="129"/>
      <c r="F20" s="127" t="s">
        <v>348</v>
      </c>
      <c r="G20" s="128"/>
      <c r="H20" s="128"/>
      <c r="I20" s="128"/>
      <c r="J20" s="130"/>
    </row>
    <row r="21" spans="1:10" ht="10" customHeight="1" thickTop="1">
      <c r="A21" s="142" t="s">
        <v>71</v>
      </c>
      <c r="B21" s="143"/>
      <c r="C21" s="143"/>
      <c r="D21" s="143"/>
      <c r="E21" s="143"/>
      <c r="F21" s="143"/>
      <c r="G21" s="143"/>
      <c r="H21" s="143"/>
      <c r="I21" s="143"/>
      <c r="J21" s="144"/>
    </row>
    <row r="22" spans="1:10" ht="10" customHeight="1">
      <c r="A22" s="145"/>
      <c r="B22" s="146"/>
      <c r="C22" s="146"/>
      <c r="D22" s="146"/>
      <c r="E22" s="146"/>
      <c r="F22" s="146"/>
      <c r="G22" s="146"/>
      <c r="H22" s="146"/>
      <c r="I22" s="146"/>
      <c r="J22" s="147"/>
    </row>
    <row r="23" spans="1:10" ht="45" customHeight="1">
      <c r="A23" s="156" t="s">
        <v>79</v>
      </c>
      <c r="B23" s="157"/>
      <c r="C23" s="157"/>
      <c r="D23" s="157"/>
      <c r="E23" s="157"/>
      <c r="F23" s="157"/>
      <c r="G23" s="157"/>
      <c r="H23" s="157"/>
      <c r="I23" s="157"/>
      <c r="J23" s="158"/>
    </row>
    <row r="24" spans="1:10" ht="25" customHeight="1">
      <c r="A24" s="153" t="s">
        <v>126</v>
      </c>
      <c r="B24" s="154"/>
      <c r="C24" s="154"/>
      <c r="D24" s="154"/>
      <c r="E24" s="155"/>
      <c r="F24" s="173"/>
      <c r="G24" s="174"/>
      <c r="H24" s="174"/>
      <c r="I24" s="174"/>
      <c r="J24" s="175"/>
    </row>
    <row r="25" spans="1:10" ht="10" customHeight="1">
      <c r="A25" s="142" t="s">
        <v>80</v>
      </c>
      <c r="B25" s="143"/>
      <c r="C25" s="143"/>
      <c r="D25" s="143"/>
      <c r="E25" s="143"/>
      <c r="F25" s="143"/>
      <c r="G25" s="143"/>
      <c r="H25" s="143"/>
      <c r="I25" s="143"/>
      <c r="J25" s="144"/>
    </row>
    <row r="26" spans="1:10" ht="10" customHeight="1">
      <c r="A26" s="145"/>
      <c r="B26" s="146"/>
      <c r="C26" s="146"/>
      <c r="D26" s="146"/>
      <c r="E26" s="146"/>
      <c r="F26" s="146"/>
      <c r="G26" s="146"/>
      <c r="H26" s="146"/>
      <c r="I26" s="146"/>
      <c r="J26" s="147"/>
    </row>
    <row r="27" spans="1:10" ht="22.5" customHeight="1">
      <c r="A27" s="156" t="s">
        <v>95</v>
      </c>
      <c r="B27" s="157"/>
      <c r="C27" s="157"/>
      <c r="D27" s="157"/>
      <c r="E27" s="157"/>
      <c r="F27" s="157"/>
      <c r="G27" s="157"/>
      <c r="H27" s="157"/>
      <c r="I27" s="157"/>
      <c r="J27" s="158"/>
    </row>
    <row r="28" spans="1:10" ht="15" customHeight="1">
      <c r="A28" s="39" t="s">
        <v>84</v>
      </c>
      <c r="B28" s="35" t="s">
        <v>86</v>
      </c>
      <c r="C28" s="35" t="s">
        <v>85</v>
      </c>
      <c r="D28" s="35" t="s">
        <v>87</v>
      </c>
      <c r="E28" s="38" t="s">
        <v>88</v>
      </c>
      <c r="F28" s="38" t="s">
        <v>75</v>
      </c>
      <c r="G28" s="34" t="s">
        <v>94</v>
      </c>
      <c r="H28" s="148" t="s">
        <v>89</v>
      </c>
      <c r="I28" s="148"/>
      <c r="J28" s="149"/>
    </row>
    <row r="29" spans="1:10" ht="24" customHeight="1">
      <c r="A29" s="40"/>
      <c r="B29" s="36"/>
      <c r="C29" s="36"/>
      <c r="D29" s="36" t="s">
        <v>3</v>
      </c>
      <c r="E29" s="36"/>
      <c r="F29" s="36"/>
      <c r="G29" s="37" t="s">
        <v>3</v>
      </c>
      <c r="H29" s="150" t="s">
        <v>349</v>
      </c>
      <c r="I29" s="151"/>
      <c r="J29" s="152"/>
    </row>
    <row r="30" spans="1:10" ht="9.75" customHeight="1">
      <c r="A30" s="142" t="s">
        <v>123</v>
      </c>
      <c r="B30" s="143"/>
      <c r="C30" s="143"/>
      <c r="D30" s="143"/>
      <c r="E30" s="143"/>
      <c r="F30" s="143"/>
      <c r="G30" s="143"/>
      <c r="H30" s="143"/>
      <c r="I30" s="143"/>
      <c r="J30" s="144"/>
    </row>
    <row r="31" spans="1:10" ht="9.75" customHeight="1">
      <c r="A31" s="145"/>
      <c r="B31" s="146"/>
      <c r="C31" s="146"/>
      <c r="D31" s="146"/>
      <c r="E31" s="146"/>
      <c r="F31" s="146"/>
      <c r="G31" s="146"/>
      <c r="H31" s="146"/>
      <c r="I31" s="146"/>
      <c r="J31" s="147"/>
    </row>
    <row r="32" spans="1:10" ht="22.5" customHeight="1">
      <c r="A32" s="195" t="s">
        <v>121</v>
      </c>
      <c r="B32" s="196"/>
      <c r="C32" s="196"/>
      <c r="D32" s="196"/>
      <c r="E32" s="196"/>
      <c r="F32" s="196"/>
      <c r="G32" s="196"/>
      <c r="H32" s="196"/>
      <c r="I32" s="196"/>
      <c r="J32" s="197"/>
    </row>
    <row r="33" spans="1:10" ht="15" customHeight="1">
      <c r="A33" s="134"/>
      <c r="B33" s="135"/>
      <c r="C33" s="198" t="s">
        <v>122</v>
      </c>
      <c r="D33" s="199"/>
      <c r="E33" s="209"/>
      <c r="F33" s="135"/>
      <c r="G33" s="200" t="s">
        <v>120</v>
      </c>
      <c r="H33" s="200"/>
      <c r="I33" s="209"/>
      <c r="J33" s="212"/>
    </row>
    <row r="34" spans="1:10" ht="12" customHeight="1">
      <c r="A34" s="136"/>
      <c r="B34" s="137"/>
      <c r="C34" s="203">
        <v>337560.76</v>
      </c>
      <c r="D34" s="204"/>
      <c r="E34" s="210"/>
      <c r="F34" s="137"/>
      <c r="G34" s="201">
        <v>1687.8</v>
      </c>
      <c r="H34" s="202"/>
      <c r="I34" s="210"/>
      <c r="J34" s="213"/>
    </row>
    <row r="35" spans="1:10" ht="12" customHeight="1">
      <c r="A35" s="138"/>
      <c r="B35" s="139"/>
      <c r="C35" s="205"/>
      <c r="D35" s="206"/>
      <c r="E35" s="211"/>
      <c r="F35" s="139"/>
      <c r="G35" s="202"/>
      <c r="H35" s="202"/>
      <c r="I35" s="211"/>
      <c r="J35" s="214"/>
    </row>
    <row r="36" spans="1:10" ht="10" customHeight="1">
      <c r="A36" s="142" t="s">
        <v>119</v>
      </c>
      <c r="B36" s="143"/>
      <c r="C36" s="143"/>
      <c r="D36" s="143"/>
      <c r="E36" s="143"/>
      <c r="F36" s="143"/>
      <c r="G36" s="143"/>
      <c r="H36" s="143"/>
      <c r="I36" s="143"/>
      <c r="J36" s="144"/>
    </row>
    <row r="37" spans="1:10" ht="10" customHeight="1">
      <c r="A37" s="145"/>
      <c r="B37" s="146"/>
      <c r="C37" s="146"/>
      <c r="D37" s="146"/>
      <c r="E37" s="146"/>
      <c r="F37" s="146"/>
      <c r="G37" s="146"/>
      <c r="H37" s="146"/>
      <c r="I37" s="146"/>
      <c r="J37" s="147"/>
    </row>
    <row r="38" spans="1:10" ht="12.5" customHeight="1">
      <c r="A38" s="156" t="s">
        <v>92</v>
      </c>
      <c r="B38" s="157"/>
      <c r="C38" s="157"/>
      <c r="D38" s="157"/>
      <c r="E38" s="157"/>
      <c r="F38" s="157"/>
      <c r="G38" s="157"/>
      <c r="H38" s="157"/>
      <c r="I38" s="157"/>
      <c r="J38" s="158"/>
    </row>
    <row r="39" spans="1:10" ht="12.5" customHeight="1">
      <c r="A39" s="159"/>
      <c r="B39" s="160"/>
      <c r="C39" s="160"/>
      <c r="D39" s="160"/>
      <c r="E39" s="160"/>
      <c r="F39" s="160"/>
      <c r="G39" s="160"/>
      <c r="H39" s="160"/>
      <c r="I39" s="160"/>
      <c r="J39" s="161"/>
    </row>
    <row r="40" spans="1:10" ht="12.5" customHeight="1">
      <c r="A40" s="159"/>
      <c r="B40" s="160"/>
      <c r="C40" s="160"/>
      <c r="D40" s="160"/>
      <c r="E40" s="160"/>
      <c r="F40" s="160"/>
      <c r="G40" s="160"/>
      <c r="H40" s="160"/>
      <c r="I40" s="160"/>
      <c r="J40" s="161"/>
    </row>
    <row r="41" spans="1:10" ht="12.5" customHeight="1">
      <c r="A41" s="162"/>
      <c r="B41" s="163"/>
      <c r="C41" s="163"/>
      <c r="D41" s="163"/>
      <c r="E41" s="163"/>
      <c r="F41" s="163"/>
      <c r="G41" s="163"/>
      <c r="H41" s="163"/>
      <c r="I41" s="163"/>
      <c r="J41" s="164"/>
    </row>
    <row r="42" spans="1:10" ht="15" customHeight="1">
      <c r="A42" s="140" t="s">
        <v>156</v>
      </c>
      <c r="B42" s="141"/>
      <c r="C42" s="141"/>
      <c r="D42" s="141"/>
      <c r="E42" s="141"/>
      <c r="F42" s="207" t="s">
        <v>90</v>
      </c>
      <c r="G42" s="141"/>
      <c r="H42" s="141"/>
      <c r="I42" s="141"/>
      <c r="J42" s="208"/>
    </row>
    <row r="43" spans="1:10" ht="45" customHeight="1">
      <c r="A43" s="236" t="s">
        <v>350</v>
      </c>
      <c r="B43" s="237"/>
      <c r="C43" s="237"/>
      <c r="D43" s="237"/>
      <c r="E43" s="237"/>
      <c r="F43" s="240"/>
      <c r="G43" s="237"/>
      <c r="H43" s="237"/>
      <c r="I43" s="237"/>
      <c r="J43" s="241"/>
    </row>
    <row r="44" spans="1:10" ht="15" customHeight="1">
      <c r="A44" s="140" t="s">
        <v>157</v>
      </c>
      <c r="B44" s="141"/>
      <c r="C44" s="141"/>
      <c r="D44" s="141"/>
      <c r="E44" s="141"/>
      <c r="F44" s="207" t="s">
        <v>1</v>
      </c>
      <c r="G44" s="141"/>
      <c r="H44" s="141"/>
      <c r="I44" s="141"/>
      <c r="J44" s="208"/>
    </row>
    <row r="45" spans="1:10" ht="45" customHeight="1" thickBot="1">
      <c r="A45" s="238" t="s">
        <v>351</v>
      </c>
      <c r="B45" s="239"/>
      <c r="C45" s="239"/>
      <c r="D45" s="239"/>
      <c r="E45" s="239"/>
      <c r="F45" s="242">
        <v>41522</v>
      </c>
      <c r="G45" s="239"/>
      <c r="H45" s="239"/>
      <c r="I45" s="239"/>
      <c r="J45" s="243"/>
    </row>
    <row r="46" spans="1:10" ht="10" customHeight="1" thickTop="1">
      <c r="A46" s="142"/>
      <c r="B46" s="143"/>
      <c r="C46" s="143"/>
      <c r="D46" s="143"/>
      <c r="E46" s="143"/>
      <c r="F46" s="143"/>
      <c r="G46" s="143"/>
      <c r="H46" s="143"/>
      <c r="I46" s="143"/>
      <c r="J46" s="144"/>
    </row>
    <row r="47" spans="1:10" ht="10" customHeight="1" thickBot="1">
      <c r="A47" s="145"/>
      <c r="B47" s="146"/>
      <c r="C47" s="146"/>
      <c r="D47" s="146"/>
      <c r="E47" s="146"/>
      <c r="F47" s="146"/>
      <c r="G47" s="146"/>
      <c r="H47" s="146"/>
      <c r="I47" s="146"/>
      <c r="J47" s="147"/>
    </row>
    <row r="48" spans="1:10" ht="10" customHeight="1" thickTop="1">
      <c r="A48" s="217" t="s">
        <v>177</v>
      </c>
      <c r="B48" s="218"/>
      <c r="C48" s="218"/>
      <c r="D48" s="218"/>
      <c r="E48" s="218"/>
      <c r="F48" s="218"/>
      <c r="G48" s="218"/>
      <c r="H48" s="218"/>
      <c r="I48" s="218"/>
      <c r="J48" s="219"/>
    </row>
    <row r="49" spans="1:10" ht="10" customHeight="1">
      <c r="A49" s="220"/>
      <c r="B49" s="221"/>
      <c r="C49" s="221"/>
      <c r="D49" s="221"/>
      <c r="E49" s="221"/>
      <c r="F49" s="221"/>
      <c r="G49" s="221"/>
      <c r="H49" s="221"/>
      <c r="I49" s="221"/>
      <c r="J49" s="222"/>
    </row>
    <row r="50" spans="1:10" ht="10" customHeight="1" thickBot="1">
      <c r="A50" s="223"/>
      <c r="B50" s="224"/>
      <c r="C50" s="224"/>
      <c r="D50" s="224"/>
      <c r="E50" s="224"/>
      <c r="F50" s="224"/>
      <c r="G50" s="224"/>
      <c r="H50" s="224"/>
      <c r="I50" s="224"/>
      <c r="J50" s="225"/>
    </row>
    <row r="51" spans="1:10" ht="15" customHeight="1" thickTop="1" thickBot="1">
      <c r="A51" s="131"/>
      <c r="B51" s="132"/>
      <c r="C51" s="132"/>
      <c r="D51" s="132"/>
      <c r="E51" s="132"/>
      <c r="F51" s="132"/>
      <c r="G51" s="132"/>
      <c r="H51" s="132"/>
      <c r="I51" s="132"/>
      <c r="J51" s="133"/>
    </row>
    <row r="52" spans="1:10" ht="10" customHeight="1" thickTop="1">
      <c r="A52" s="142" t="s">
        <v>2</v>
      </c>
      <c r="B52" s="143"/>
      <c r="C52" s="143"/>
      <c r="D52" s="143"/>
      <c r="E52" s="143"/>
      <c r="F52" s="143"/>
      <c r="G52" s="143"/>
      <c r="H52" s="143"/>
      <c r="I52" s="143"/>
      <c r="J52" s="144"/>
    </row>
    <row r="53" spans="1:10" ht="10" customHeight="1" thickBot="1">
      <c r="A53" s="145"/>
      <c r="B53" s="146"/>
      <c r="C53" s="146"/>
      <c r="D53" s="146"/>
      <c r="E53" s="146"/>
      <c r="F53" s="146"/>
      <c r="G53" s="146"/>
      <c r="H53" s="146"/>
      <c r="I53" s="146"/>
      <c r="J53" s="147"/>
    </row>
    <row r="54" spans="1:10" s="19" customFormat="1" ht="13.5" customHeight="1">
      <c r="A54" s="226" t="s">
        <v>91</v>
      </c>
      <c r="B54" s="227"/>
      <c r="C54" s="227"/>
      <c r="D54" s="227"/>
      <c r="E54" s="227"/>
      <c r="F54" s="228"/>
      <c r="G54" s="228"/>
      <c r="H54" s="228"/>
      <c r="I54" s="228"/>
      <c r="J54" s="229"/>
    </row>
    <row r="55" spans="1:10" s="19" customFormat="1" ht="13.5" customHeight="1" thickBot="1">
      <c r="A55" s="230" t="s">
        <v>159</v>
      </c>
      <c r="B55" s="231"/>
      <c r="C55" s="231"/>
      <c r="D55" s="231"/>
      <c r="E55" s="232"/>
      <c r="F55" s="233"/>
      <c r="G55" s="234"/>
      <c r="H55" s="234"/>
      <c r="I55" s="234"/>
      <c r="J55" s="235"/>
    </row>
    <row r="56" spans="1:10" ht="10" customHeight="1">
      <c r="A56" s="33"/>
      <c r="B56" s="33"/>
      <c r="C56" s="33"/>
      <c r="D56" s="33"/>
      <c r="E56" s="33"/>
      <c r="F56" s="33"/>
      <c r="G56" s="33"/>
      <c r="H56" s="33"/>
      <c r="I56" s="33"/>
      <c r="J56" s="33"/>
    </row>
    <row r="57" spans="1:10" ht="50" customHeight="1">
      <c r="A57" s="215" t="s">
        <v>4</v>
      </c>
      <c r="B57" s="216"/>
      <c r="C57" s="216"/>
      <c r="D57" s="216"/>
      <c r="E57" s="216"/>
      <c r="F57" s="216"/>
      <c r="G57" s="216"/>
      <c r="H57" s="216"/>
      <c r="I57" s="216"/>
      <c r="J57" s="216"/>
    </row>
    <row r="58" spans="1:10" hidden="1"/>
    <row r="59" spans="1:10" hidden="1">
      <c r="A59" s="2" t="s">
        <v>3</v>
      </c>
    </row>
  </sheetData>
  <sheetProtection password="BE25" sheet="1" objects="1" scenarios="1" selectLockedCells="1"/>
  <dataConsolidate/>
  <mergeCells count="71">
    <mergeCell ref="F44:J44"/>
    <mergeCell ref="F42:J42"/>
    <mergeCell ref="E33:F35"/>
    <mergeCell ref="I33:J35"/>
    <mergeCell ref="A57:J57"/>
    <mergeCell ref="A46:J47"/>
    <mergeCell ref="A48:J50"/>
    <mergeCell ref="A52:J53"/>
    <mergeCell ref="A54:E54"/>
    <mergeCell ref="F54:J54"/>
    <mergeCell ref="A55:E55"/>
    <mergeCell ref="F55:J55"/>
    <mergeCell ref="A43:E43"/>
    <mergeCell ref="A45:E45"/>
    <mergeCell ref="F43:J43"/>
    <mergeCell ref="F45:J45"/>
    <mergeCell ref="A36:J37"/>
    <mergeCell ref="A32:J32"/>
    <mergeCell ref="C33:D33"/>
    <mergeCell ref="G33:H33"/>
    <mergeCell ref="G34:H35"/>
    <mergeCell ref="C34:D35"/>
    <mergeCell ref="A16:E16"/>
    <mergeCell ref="F16:J16"/>
    <mergeCell ref="A17:E17"/>
    <mergeCell ref="F17:J17"/>
    <mergeCell ref="A18:E18"/>
    <mergeCell ref="F18:J18"/>
    <mergeCell ref="A1:J1"/>
    <mergeCell ref="A2:J2"/>
    <mergeCell ref="A3:J4"/>
    <mergeCell ref="A5:E5"/>
    <mergeCell ref="F5:J5"/>
    <mergeCell ref="A6:E6"/>
    <mergeCell ref="F6:J6"/>
    <mergeCell ref="A7:E7"/>
    <mergeCell ref="F7:J7"/>
    <mergeCell ref="A8:E8"/>
    <mergeCell ref="F8:J8"/>
    <mergeCell ref="A9:E9"/>
    <mergeCell ref="F9:J9"/>
    <mergeCell ref="A10:E10"/>
    <mergeCell ref="A23:J23"/>
    <mergeCell ref="F24:J24"/>
    <mergeCell ref="F10:J10"/>
    <mergeCell ref="A11:E11"/>
    <mergeCell ref="F11:J11"/>
    <mergeCell ref="A12:E12"/>
    <mergeCell ref="F12:J12"/>
    <mergeCell ref="A13:E13"/>
    <mergeCell ref="F13:J13"/>
    <mergeCell ref="A14:E14"/>
    <mergeCell ref="F14:J14"/>
    <mergeCell ref="A15:E15"/>
    <mergeCell ref="F15:J15"/>
    <mergeCell ref="A19:E19"/>
    <mergeCell ref="F19:J19"/>
    <mergeCell ref="A20:E20"/>
    <mergeCell ref="F20:J20"/>
    <mergeCell ref="A51:J51"/>
    <mergeCell ref="A33:B35"/>
    <mergeCell ref="A42:E42"/>
    <mergeCell ref="A44:E44"/>
    <mergeCell ref="A21:J22"/>
    <mergeCell ref="H28:J28"/>
    <mergeCell ref="H29:J29"/>
    <mergeCell ref="A24:E24"/>
    <mergeCell ref="A30:J31"/>
    <mergeCell ref="A27:J27"/>
    <mergeCell ref="A25:J26"/>
    <mergeCell ref="A38:J41"/>
  </mergeCells>
  <dataValidations xWindow="818" yWindow="797" count="7">
    <dataValidation type="list" allowBlank="1" showInputMessage="1" showErrorMessage="1" sqref="A29:G29">
      <formula1>check2</formula1>
    </dataValidation>
    <dataValidation type="list" allowBlank="1" showInputMessage="1" showErrorMessage="1" sqref="A24:E24">
      <formula1>type</formula1>
    </dataValidation>
    <dataValidation allowBlank="1" showInputMessage="1" showErrorMessage="1" promptTitle="Name" prompt="Input the name of the person who will be the main point of contact within the agency for 21st CCLC programs." sqref="A12:E12"/>
    <dataValidation allowBlank="1" showInputMessage="1" showErrorMessage="1" promptTitle="Name" prompt="Input the full name of the Executive Director (or equivalent position) of the agency." sqref="F6:J6"/>
    <dataValidation allowBlank="1" showInputMessage="1" showErrorMessage="1" promptTitle="Name" prompt="Input the name of a secondary contact within the agency for 21st CCLC programs." sqref="F12:J12"/>
    <dataValidation allowBlank="1" showInputMessage="1" showErrorMessage="1" promptTitle="Name" prompt="Input the name of the person who certifies the 21st CCLC application on behalf of the agency.  This must be the Administrator for applying agencies and the Chancellor for District of Columbia Public Schools." sqref="A43 F43"/>
    <dataValidation type="list" allowBlank="1" showInputMessage="1" showErrorMessage="1" promptTitle="Title" prompt="Select the title of the person who certifies the 21st CCLC application on behalf of the agency.  This must be the Administrator for applying agencies or the Chancellor if the applicant is District of Columbia Public Schools." sqref="A45:E45">
      <formula1>signature</formula1>
    </dataValidation>
  </dataValidations>
  <pageMargins left="0.7" right="0.7" top="0.75" bottom="0.75" header="0.3" footer="0.3"/>
  <pageSetup scale="61" orientation="portrait"/>
  <headerFooter alignWithMargins="0">
    <oddHeader>&amp;LSY 2012-2013 21st CCLC Application&amp;CApplication Cover Page&amp;R&amp;D</oddHeader>
  </headerFooter>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42"/>
  <sheetViews>
    <sheetView topLeftCell="A5" workbookViewId="0">
      <selection activeCell="A7" sqref="A7:J41"/>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thickTop="1">
      <c r="A1" s="253" t="s">
        <v>96</v>
      </c>
      <c r="B1" s="254"/>
      <c r="C1" s="254"/>
      <c r="D1" s="254"/>
      <c r="E1" s="254"/>
      <c r="F1" s="254"/>
      <c r="G1" s="254"/>
      <c r="H1" s="254"/>
      <c r="I1" s="254"/>
      <c r="J1" s="255"/>
    </row>
    <row r="2" spans="1:10" ht="12.75" customHeight="1">
      <c r="A2" s="256"/>
      <c r="B2" s="257"/>
      <c r="C2" s="257"/>
      <c r="D2" s="257"/>
      <c r="E2" s="257"/>
      <c r="F2" s="257"/>
      <c r="G2" s="257"/>
      <c r="H2" s="257"/>
      <c r="I2" s="257"/>
      <c r="J2" s="258"/>
    </row>
    <row r="3" spans="1:10" ht="12.75" customHeight="1">
      <c r="A3" s="259" t="s">
        <v>214</v>
      </c>
      <c r="B3" s="260"/>
      <c r="C3" s="260"/>
      <c r="D3" s="260"/>
      <c r="E3" s="260"/>
      <c r="F3" s="260"/>
      <c r="G3" s="260"/>
      <c r="H3" s="260"/>
      <c r="I3" s="260"/>
      <c r="J3" s="261"/>
    </row>
    <row r="4" spans="1:10" ht="12.75" customHeight="1">
      <c r="A4" s="262"/>
      <c r="B4" s="263"/>
      <c r="C4" s="263"/>
      <c r="D4" s="263"/>
      <c r="E4" s="263"/>
      <c r="F4" s="263"/>
      <c r="G4" s="263"/>
      <c r="H4" s="263"/>
      <c r="I4" s="263"/>
      <c r="J4" s="264"/>
    </row>
    <row r="5" spans="1:10" ht="12.75" customHeight="1">
      <c r="A5" s="265"/>
      <c r="B5" s="266"/>
      <c r="C5" s="266"/>
      <c r="D5" s="266"/>
      <c r="E5" s="266"/>
      <c r="F5" s="266"/>
      <c r="G5" s="266"/>
      <c r="H5" s="266"/>
      <c r="I5" s="266"/>
      <c r="J5" s="267"/>
    </row>
    <row r="6" spans="1:10" s="27" customFormat="1" ht="14">
      <c r="A6" s="21"/>
      <c r="B6" s="22"/>
      <c r="C6" s="23"/>
      <c r="D6" s="24"/>
      <c r="E6" s="24"/>
      <c r="F6" s="24"/>
      <c r="G6" s="24"/>
      <c r="H6" s="25"/>
      <c r="I6" s="23"/>
      <c r="J6" s="26"/>
    </row>
    <row r="7" spans="1:10" ht="12.75" customHeight="1">
      <c r="A7" s="244" t="s">
        <v>259</v>
      </c>
      <c r="B7" s="245"/>
      <c r="C7" s="245"/>
      <c r="D7" s="245"/>
      <c r="E7" s="245"/>
      <c r="F7" s="245"/>
      <c r="G7" s="245"/>
      <c r="H7" s="245"/>
      <c r="I7" s="245"/>
      <c r="J7" s="246"/>
    </row>
    <row r="8" spans="1:10" ht="12.75" customHeight="1">
      <c r="A8" s="247"/>
      <c r="B8" s="248"/>
      <c r="C8" s="248"/>
      <c r="D8" s="248"/>
      <c r="E8" s="248"/>
      <c r="F8" s="248"/>
      <c r="G8" s="248"/>
      <c r="H8" s="248"/>
      <c r="I8" s="248"/>
      <c r="J8" s="249"/>
    </row>
    <row r="9" spans="1:10" ht="12.75" customHeight="1">
      <c r="A9" s="247"/>
      <c r="B9" s="248"/>
      <c r="C9" s="248"/>
      <c r="D9" s="248"/>
      <c r="E9" s="248"/>
      <c r="F9" s="248"/>
      <c r="G9" s="248"/>
      <c r="H9" s="248"/>
      <c r="I9" s="248"/>
      <c r="J9" s="249"/>
    </row>
    <row r="10" spans="1:10" ht="12.75" customHeight="1">
      <c r="A10" s="247"/>
      <c r="B10" s="248"/>
      <c r="C10" s="248"/>
      <c r="D10" s="248"/>
      <c r="E10" s="248"/>
      <c r="F10" s="248"/>
      <c r="G10" s="248"/>
      <c r="H10" s="248"/>
      <c r="I10" s="248"/>
      <c r="J10" s="249"/>
    </row>
    <row r="11" spans="1:10" ht="12.75" customHeight="1">
      <c r="A11" s="247"/>
      <c r="B11" s="248"/>
      <c r="C11" s="248"/>
      <c r="D11" s="248"/>
      <c r="E11" s="248"/>
      <c r="F11" s="248"/>
      <c r="G11" s="248"/>
      <c r="H11" s="248"/>
      <c r="I11" s="248"/>
      <c r="J11" s="249"/>
    </row>
    <row r="12" spans="1:10" ht="12.75" customHeight="1">
      <c r="A12" s="247"/>
      <c r="B12" s="248"/>
      <c r="C12" s="248"/>
      <c r="D12" s="248"/>
      <c r="E12" s="248"/>
      <c r="F12" s="248"/>
      <c r="G12" s="248"/>
      <c r="H12" s="248"/>
      <c r="I12" s="248"/>
      <c r="J12" s="249"/>
    </row>
    <row r="13" spans="1:10" ht="12.75" customHeight="1">
      <c r="A13" s="247"/>
      <c r="B13" s="248"/>
      <c r="C13" s="248"/>
      <c r="D13" s="248"/>
      <c r="E13" s="248"/>
      <c r="F13" s="248"/>
      <c r="G13" s="248"/>
      <c r="H13" s="248"/>
      <c r="I13" s="248"/>
      <c r="J13" s="249"/>
    </row>
    <row r="14" spans="1:10" ht="12.75" customHeight="1">
      <c r="A14" s="247"/>
      <c r="B14" s="248"/>
      <c r="C14" s="248"/>
      <c r="D14" s="248"/>
      <c r="E14" s="248"/>
      <c r="F14" s="248"/>
      <c r="G14" s="248"/>
      <c r="H14" s="248"/>
      <c r="I14" s="248"/>
      <c r="J14" s="249"/>
    </row>
    <row r="15" spans="1:10" ht="12.75" customHeight="1">
      <c r="A15" s="247"/>
      <c r="B15" s="248"/>
      <c r="C15" s="248"/>
      <c r="D15" s="248"/>
      <c r="E15" s="248"/>
      <c r="F15" s="248"/>
      <c r="G15" s="248"/>
      <c r="H15" s="248"/>
      <c r="I15" s="248"/>
      <c r="J15" s="249"/>
    </row>
    <row r="16" spans="1:10" ht="12.75" customHeight="1">
      <c r="A16" s="247"/>
      <c r="B16" s="248"/>
      <c r="C16" s="248"/>
      <c r="D16" s="248"/>
      <c r="E16" s="248"/>
      <c r="F16" s="248"/>
      <c r="G16" s="248"/>
      <c r="H16" s="248"/>
      <c r="I16" s="248"/>
      <c r="J16" s="249"/>
    </row>
    <row r="17" spans="1:10" ht="12.75" customHeight="1">
      <c r="A17" s="247"/>
      <c r="B17" s="248"/>
      <c r="C17" s="248"/>
      <c r="D17" s="248"/>
      <c r="E17" s="248"/>
      <c r="F17" s="248"/>
      <c r="G17" s="248"/>
      <c r="H17" s="248"/>
      <c r="I17" s="248"/>
      <c r="J17" s="249"/>
    </row>
    <row r="18" spans="1:10" ht="12.75" customHeight="1">
      <c r="A18" s="247"/>
      <c r="B18" s="248"/>
      <c r="C18" s="248"/>
      <c r="D18" s="248"/>
      <c r="E18" s="248"/>
      <c r="F18" s="248"/>
      <c r="G18" s="248"/>
      <c r="H18" s="248"/>
      <c r="I18" s="248"/>
      <c r="J18" s="249"/>
    </row>
    <row r="19" spans="1:10" ht="12.75" customHeight="1">
      <c r="A19" s="247"/>
      <c r="B19" s="248"/>
      <c r="C19" s="248"/>
      <c r="D19" s="248"/>
      <c r="E19" s="248"/>
      <c r="F19" s="248"/>
      <c r="G19" s="248"/>
      <c r="H19" s="248"/>
      <c r="I19" s="248"/>
      <c r="J19" s="249"/>
    </row>
    <row r="20" spans="1:10" ht="12.75" customHeight="1">
      <c r="A20" s="247"/>
      <c r="B20" s="248"/>
      <c r="C20" s="248"/>
      <c r="D20" s="248"/>
      <c r="E20" s="248"/>
      <c r="F20" s="248"/>
      <c r="G20" s="248"/>
      <c r="H20" s="248"/>
      <c r="I20" s="248"/>
      <c r="J20" s="249"/>
    </row>
    <row r="21" spans="1:10" ht="12.75" customHeight="1">
      <c r="A21" s="247"/>
      <c r="B21" s="248"/>
      <c r="C21" s="248"/>
      <c r="D21" s="248"/>
      <c r="E21" s="248"/>
      <c r="F21" s="248"/>
      <c r="G21" s="248"/>
      <c r="H21" s="248"/>
      <c r="I21" s="248"/>
      <c r="J21" s="249"/>
    </row>
    <row r="22" spans="1:10" ht="12.75" customHeight="1">
      <c r="A22" s="247"/>
      <c r="B22" s="248"/>
      <c r="C22" s="248"/>
      <c r="D22" s="248"/>
      <c r="E22" s="248"/>
      <c r="F22" s="248"/>
      <c r="G22" s="248"/>
      <c r="H22" s="248"/>
      <c r="I22" s="248"/>
      <c r="J22" s="249"/>
    </row>
    <row r="23" spans="1:10" ht="12.75" customHeight="1">
      <c r="A23" s="247"/>
      <c r="B23" s="248"/>
      <c r="C23" s="248"/>
      <c r="D23" s="248"/>
      <c r="E23" s="248"/>
      <c r="F23" s="248"/>
      <c r="G23" s="248"/>
      <c r="H23" s="248"/>
      <c r="I23" s="248"/>
      <c r="J23" s="249"/>
    </row>
    <row r="24" spans="1:10" ht="12.75" customHeight="1">
      <c r="A24" s="247"/>
      <c r="B24" s="248"/>
      <c r="C24" s="248"/>
      <c r="D24" s="248"/>
      <c r="E24" s="248"/>
      <c r="F24" s="248"/>
      <c r="G24" s="248"/>
      <c r="H24" s="248"/>
      <c r="I24" s="248"/>
      <c r="J24" s="249"/>
    </row>
    <row r="25" spans="1:10" ht="12.75" customHeight="1">
      <c r="A25" s="247"/>
      <c r="B25" s="248"/>
      <c r="C25" s="248"/>
      <c r="D25" s="248"/>
      <c r="E25" s="248"/>
      <c r="F25" s="248"/>
      <c r="G25" s="248"/>
      <c r="H25" s="248"/>
      <c r="I25" s="248"/>
      <c r="J25" s="249"/>
    </row>
    <row r="26" spans="1:10" ht="12.75" customHeight="1">
      <c r="A26" s="247"/>
      <c r="B26" s="248"/>
      <c r="C26" s="248"/>
      <c r="D26" s="248"/>
      <c r="E26" s="248"/>
      <c r="F26" s="248"/>
      <c r="G26" s="248"/>
      <c r="H26" s="248"/>
      <c r="I26" s="248"/>
      <c r="J26" s="249"/>
    </row>
    <row r="27" spans="1:10" ht="12.75" customHeight="1">
      <c r="A27" s="247"/>
      <c r="B27" s="248"/>
      <c r="C27" s="248"/>
      <c r="D27" s="248"/>
      <c r="E27" s="248"/>
      <c r="F27" s="248"/>
      <c r="G27" s="248"/>
      <c r="H27" s="248"/>
      <c r="I27" s="248"/>
      <c r="J27" s="249"/>
    </row>
    <row r="28" spans="1:10" ht="12.75" customHeight="1">
      <c r="A28" s="247"/>
      <c r="B28" s="248"/>
      <c r="C28" s="248"/>
      <c r="D28" s="248"/>
      <c r="E28" s="248"/>
      <c r="F28" s="248"/>
      <c r="G28" s="248"/>
      <c r="H28" s="248"/>
      <c r="I28" s="248"/>
      <c r="J28" s="249"/>
    </row>
    <row r="29" spans="1:10" ht="12.75" customHeight="1">
      <c r="A29" s="247"/>
      <c r="B29" s="248"/>
      <c r="C29" s="248"/>
      <c r="D29" s="248"/>
      <c r="E29" s="248"/>
      <c r="F29" s="248"/>
      <c r="G29" s="248"/>
      <c r="H29" s="248"/>
      <c r="I29" s="248"/>
      <c r="J29" s="249"/>
    </row>
    <row r="30" spans="1:10" ht="12.75" customHeight="1">
      <c r="A30" s="247"/>
      <c r="B30" s="248"/>
      <c r="C30" s="248"/>
      <c r="D30" s="248"/>
      <c r="E30" s="248"/>
      <c r="F30" s="248"/>
      <c r="G30" s="248"/>
      <c r="H30" s="248"/>
      <c r="I30" s="248"/>
      <c r="J30" s="249"/>
    </row>
    <row r="31" spans="1:10" ht="12.75" customHeight="1">
      <c r="A31" s="247"/>
      <c r="B31" s="248"/>
      <c r="C31" s="248"/>
      <c r="D31" s="248"/>
      <c r="E31" s="248"/>
      <c r="F31" s="248"/>
      <c r="G31" s="248"/>
      <c r="H31" s="248"/>
      <c r="I31" s="248"/>
      <c r="J31" s="249"/>
    </row>
    <row r="32" spans="1:10" ht="12.75" customHeight="1">
      <c r="A32" s="247"/>
      <c r="B32" s="248"/>
      <c r="C32" s="248"/>
      <c r="D32" s="248"/>
      <c r="E32" s="248"/>
      <c r="F32" s="248"/>
      <c r="G32" s="248"/>
      <c r="H32" s="248"/>
      <c r="I32" s="248"/>
      <c r="J32" s="249"/>
    </row>
    <row r="33" spans="1:10" ht="12.75" customHeight="1">
      <c r="A33" s="247"/>
      <c r="B33" s="248"/>
      <c r="C33" s="248"/>
      <c r="D33" s="248"/>
      <c r="E33" s="248"/>
      <c r="F33" s="248"/>
      <c r="G33" s="248"/>
      <c r="H33" s="248"/>
      <c r="I33" s="248"/>
      <c r="J33" s="249"/>
    </row>
    <row r="34" spans="1:10" ht="12.75" customHeight="1">
      <c r="A34" s="247"/>
      <c r="B34" s="248"/>
      <c r="C34" s="248"/>
      <c r="D34" s="248"/>
      <c r="E34" s="248"/>
      <c r="F34" s="248"/>
      <c r="G34" s="248"/>
      <c r="H34" s="248"/>
      <c r="I34" s="248"/>
      <c r="J34" s="249"/>
    </row>
    <row r="35" spans="1:10" ht="12.75" customHeight="1">
      <c r="A35" s="247"/>
      <c r="B35" s="248"/>
      <c r="C35" s="248"/>
      <c r="D35" s="248"/>
      <c r="E35" s="248"/>
      <c r="F35" s="248"/>
      <c r="G35" s="248"/>
      <c r="H35" s="248"/>
      <c r="I35" s="248"/>
      <c r="J35" s="249"/>
    </row>
    <row r="36" spans="1:10" ht="12.75" customHeight="1">
      <c r="A36" s="247"/>
      <c r="B36" s="248"/>
      <c r="C36" s="248"/>
      <c r="D36" s="248"/>
      <c r="E36" s="248"/>
      <c r="F36" s="248"/>
      <c r="G36" s="248"/>
      <c r="H36" s="248"/>
      <c r="I36" s="248"/>
      <c r="J36" s="249"/>
    </row>
    <row r="37" spans="1:10" ht="12.75" customHeight="1">
      <c r="A37" s="247"/>
      <c r="B37" s="248"/>
      <c r="C37" s="248"/>
      <c r="D37" s="248"/>
      <c r="E37" s="248"/>
      <c r="F37" s="248"/>
      <c r="G37" s="248"/>
      <c r="H37" s="248"/>
      <c r="I37" s="248"/>
      <c r="J37" s="249"/>
    </row>
    <row r="38" spans="1:10" ht="12.75" customHeight="1">
      <c r="A38" s="247"/>
      <c r="B38" s="248"/>
      <c r="C38" s="248"/>
      <c r="D38" s="248"/>
      <c r="E38" s="248"/>
      <c r="F38" s="248"/>
      <c r="G38" s="248"/>
      <c r="H38" s="248"/>
      <c r="I38" s="248"/>
      <c r="J38" s="249"/>
    </row>
    <row r="39" spans="1:10" ht="12.75" customHeight="1">
      <c r="A39" s="247"/>
      <c r="B39" s="248"/>
      <c r="C39" s="248"/>
      <c r="D39" s="248"/>
      <c r="E39" s="248"/>
      <c r="F39" s="248"/>
      <c r="G39" s="248"/>
      <c r="H39" s="248"/>
      <c r="I39" s="248"/>
      <c r="J39" s="249"/>
    </row>
    <row r="40" spans="1:10" ht="12.75" customHeight="1">
      <c r="A40" s="247"/>
      <c r="B40" s="248"/>
      <c r="C40" s="248"/>
      <c r="D40" s="248"/>
      <c r="E40" s="248"/>
      <c r="F40" s="248"/>
      <c r="G40" s="248"/>
      <c r="H40" s="248"/>
      <c r="I40" s="248"/>
      <c r="J40" s="249"/>
    </row>
    <row r="41" spans="1:10" ht="12.75" customHeight="1" thickBot="1">
      <c r="A41" s="250"/>
      <c r="B41" s="251"/>
      <c r="C41" s="251"/>
      <c r="D41" s="251"/>
      <c r="E41" s="251"/>
      <c r="F41" s="251"/>
      <c r="G41" s="251"/>
      <c r="H41" s="251"/>
      <c r="I41" s="251"/>
      <c r="J41" s="252"/>
    </row>
    <row r="42" spans="1:10" ht="12.75" customHeight="1" thickTop="1"/>
  </sheetData>
  <sheetProtection password="BE25" sheet="1" objects="1" scenarios="1" formatRows="0" selectLockedCells="1"/>
  <mergeCells count="3">
    <mergeCell ref="A7:J41"/>
    <mergeCell ref="A1:J2"/>
    <mergeCell ref="A3:J5"/>
  </mergeCells>
  <printOptions horizontalCentered="1" verticalCentered="1"/>
  <pageMargins left="0.75" right="0.75" top="1" bottom="1" header="0.5" footer="0.5"/>
  <pageSetup scale="84" orientation="landscape"/>
  <headerFooter alignWithMargins="0">
    <oddHeader>&amp;LSY 2012-2013 21st CLCC Application&amp;C&amp;A&amp;R&amp;P of &amp;N</oddHeader>
  </headerFooter>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pageSetUpPr fitToPage="1"/>
  </sheetPr>
  <dimension ref="A1:J90"/>
  <sheetViews>
    <sheetView topLeftCell="A45" zoomScale="90" zoomScaleNormal="90" zoomScalePageLayoutView="90" workbookViewId="0">
      <selection activeCell="I10" sqref="I10"/>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230</v>
      </c>
      <c r="B1" s="269"/>
      <c r="C1" s="269"/>
      <c r="D1" s="269"/>
      <c r="E1" s="269"/>
      <c r="F1" s="269"/>
      <c r="G1" s="269"/>
      <c r="H1" s="269"/>
      <c r="I1" s="269"/>
      <c r="J1" s="270"/>
    </row>
    <row r="2" spans="1:10" ht="12.75" customHeight="1">
      <c r="A2" s="271"/>
      <c r="B2" s="257"/>
      <c r="C2" s="257"/>
      <c r="D2" s="257"/>
      <c r="E2" s="257"/>
      <c r="F2" s="257"/>
      <c r="G2" s="257"/>
      <c r="H2" s="257"/>
      <c r="I2" s="257"/>
      <c r="J2" s="272"/>
    </row>
    <row r="3" spans="1:10" ht="12.75" customHeight="1">
      <c r="A3" s="273" t="s">
        <v>234</v>
      </c>
      <c r="B3" s="260"/>
      <c r="C3" s="260"/>
      <c r="D3" s="260"/>
      <c r="E3" s="260"/>
      <c r="F3" s="260"/>
      <c r="G3" s="260"/>
      <c r="H3" s="260"/>
      <c r="I3" s="260"/>
      <c r="J3" s="274"/>
    </row>
    <row r="4" spans="1:10" ht="12.75" customHeight="1">
      <c r="A4" s="275"/>
      <c r="B4" s="263"/>
      <c r="C4" s="263"/>
      <c r="D4" s="263"/>
      <c r="E4" s="263"/>
      <c r="F4" s="263"/>
      <c r="G4" s="263"/>
      <c r="H4" s="263"/>
      <c r="I4" s="263"/>
      <c r="J4" s="276"/>
    </row>
    <row r="5" spans="1:10" ht="12.75" customHeight="1">
      <c r="A5" s="277"/>
      <c r="B5" s="266"/>
      <c r="C5" s="266"/>
      <c r="D5" s="266"/>
      <c r="E5" s="266"/>
      <c r="F5" s="266"/>
      <c r="G5" s="266"/>
      <c r="H5" s="266"/>
      <c r="I5" s="266"/>
      <c r="J5" s="278"/>
    </row>
    <row r="6" spans="1:10" s="27" customFormat="1" ht="15" thickBot="1">
      <c r="A6" s="279"/>
      <c r="B6" s="280"/>
      <c r="C6" s="280"/>
      <c r="D6" s="280"/>
      <c r="E6" s="280"/>
      <c r="F6" s="280"/>
      <c r="G6" s="280"/>
      <c r="H6" s="280"/>
      <c r="I6" s="280"/>
      <c r="J6" s="281"/>
    </row>
    <row r="7" spans="1:10" s="27" customFormat="1" ht="18">
      <c r="A7" s="301" t="s">
        <v>98</v>
      </c>
      <c r="B7" s="302"/>
      <c r="C7" s="302"/>
      <c r="D7" s="302"/>
      <c r="E7" s="302"/>
      <c r="F7" s="302"/>
      <c r="G7" s="302"/>
      <c r="H7" s="302"/>
      <c r="I7" s="302"/>
      <c r="J7" s="303"/>
    </row>
    <row r="8" spans="1:10" s="27" customFormat="1" ht="19.5" customHeight="1">
      <c r="A8" s="331" t="s">
        <v>231</v>
      </c>
      <c r="B8" s="332"/>
      <c r="C8" s="332"/>
      <c r="D8" s="332"/>
      <c r="E8" s="332"/>
      <c r="F8" s="332"/>
      <c r="G8" s="332"/>
      <c r="H8" s="332"/>
      <c r="I8" s="332"/>
      <c r="J8" s="333"/>
    </row>
    <row r="9" spans="1:10" s="27" customFormat="1" ht="13.5" customHeight="1" thickBot="1">
      <c r="A9" s="84"/>
      <c r="B9" s="85"/>
      <c r="C9" s="85"/>
      <c r="D9" s="85"/>
      <c r="E9" s="85"/>
      <c r="F9" s="85"/>
      <c r="G9" s="85"/>
      <c r="H9" s="85"/>
      <c r="I9" s="85"/>
      <c r="J9" s="86"/>
    </row>
    <row r="10" spans="1:10" s="27" customFormat="1" ht="13.5" customHeight="1" thickBot="1">
      <c r="A10" s="282" t="s">
        <v>207</v>
      </c>
      <c r="B10" s="283"/>
      <c r="C10" s="283"/>
      <c r="D10" s="283"/>
      <c r="E10" s="283"/>
      <c r="F10" s="283"/>
      <c r="G10" s="283"/>
      <c r="H10" s="283"/>
      <c r="I10" s="43" t="s">
        <v>54</v>
      </c>
      <c r="J10" s="86"/>
    </row>
    <row r="11" spans="1:10" s="27" customFormat="1" ht="13.5" customHeight="1">
      <c r="A11" s="282"/>
      <c r="B11" s="283"/>
      <c r="C11" s="283"/>
      <c r="D11" s="283"/>
      <c r="E11" s="283"/>
      <c r="F11" s="283"/>
      <c r="G11" s="283"/>
      <c r="H11" s="283"/>
      <c r="I11" s="85"/>
      <c r="J11" s="86"/>
    </row>
    <row r="12" spans="1:10" s="27" customFormat="1" ht="13.5" customHeight="1" thickBot="1">
      <c r="A12" s="84"/>
      <c r="B12" s="85"/>
      <c r="C12" s="85"/>
      <c r="D12" s="85"/>
      <c r="E12" s="85"/>
      <c r="F12" s="85"/>
      <c r="G12" s="85"/>
      <c r="H12" s="85"/>
      <c r="I12" s="85"/>
      <c r="J12" s="86"/>
    </row>
    <row r="13" spans="1:10" s="27" customFormat="1" ht="13.5" customHeight="1" thickBot="1">
      <c r="A13" s="306" t="s">
        <v>209</v>
      </c>
      <c r="B13" s="307"/>
      <c r="C13" s="307"/>
      <c r="D13" s="307"/>
      <c r="E13" s="307"/>
      <c r="F13" s="307"/>
      <c r="G13" s="307"/>
      <c r="H13" s="307"/>
      <c r="I13" s="43" t="s">
        <v>54</v>
      </c>
      <c r="J13" s="86"/>
    </row>
    <row r="14" spans="1:10" s="27" customFormat="1" ht="13.5" customHeight="1">
      <c r="A14" s="306"/>
      <c r="B14" s="307"/>
      <c r="C14" s="307"/>
      <c r="D14" s="307"/>
      <c r="E14" s="307"/>
      <c r="F14" s="307"/>
      <c r="G14" s="307"/>
      <c r="H14" s="307"/>
      <c r="I14" s="85"/>
      <c r="J14" s="86"/>
    </row>
    <row r="15" spans="1:10" s="27" customFormat="1" ht="13.5" customHeight="1">
      <c r="A15" s="89"/>
      <c r="B15" s="90"/>
      <c r="C15" s="90"/>
      <c r="D15" s="90"/>
      <c r="E15" s="90"/>
      <c r="F15" s="90"/>
      <c r="G15" s="90"/>
      <c r="H15" s="90"/>
      <c r="I15" s="85"/>
      <c r="J15" s="86"/>
    </row>
    <row r="16" spans="1:10" s="27" customFormat="1" ht="19.5" customHeight="1">
      <c r="A16" s="331" t="s">
        <v>232</v>
      </c>
      <c r="B16" s="332"/>
      <c r="C16" s="332"/>
      <c r="D16" s="332"/>
      <c r="E16" s="332"/>
      <c r="F16" s="332"/>
      <c r="G16" s="332"/>
      <c r="H16" s="332"/>
      <c r="I16" s="332"/>
      <c r="J16" s="333"/>
    </row>
    <row r="17" spans="1:10" s="27" customFormat="1" ht="13.5" customHeight="1" thickBot="1">
      <c r="A17" s="89"/>
      <c r="B17" s="90"/>
      <c r="C17" s="90"/>
      <c r="D17" s="90"/>
      <c r="E17" s="90"/>
      <c r="F17" s="90"/>
      <c r="G17" s="90"/>
      <c r="H17" s="90"/>
      <c r="I17" s="85"/>
      <c r="J17" s="86"/>
    </row>
    <row r="18" spans="1:10" s="27" customFormat="1" ht="13.5" customHeight="1" thickBot="1">
      <c r="A18" s="282" t="s">
        <v>210</v>
      </c>
      <c r="B18" s="283"/>
      <c r="C18" s="283"/>
      <c r="D18" s="283"/>
      <c r="E18" s="283"/>
      <c r="F18" s="283"/>
      <c r="G18" s="283"/>
      <c r="H18" s="283"/>
      <c r="I18" s="43" t="s">
        <v>54</v>
      </c>
      <c r="J18" s="44"/>
    </row>
    <row r="19" spans="1:10" s="27" customFormat="1" ht="13.5" customHeight="1">
      <c r="A19" s="282"/>
      <c r="B19" s="283"/>
      <c r="C19" s="283"/>
      <c r="D19" s="283"/>
      <c r="E19" s="283"/>
      <c r="F19" s="283"/>
      <c r="G19" s="283"/>
      <c r="H19" s="283"/>
      <c r="I19" s="42"/>
      <c r="J19" s="44"/>
    </row>
    <row r="20" spans="1:10" s="27" customFormat="1" ht="13.5" customHeight="1" thickBot="1">
      <c r="A20" s="87"/>
      <c r="B20" s="88"/>
      <c r="C20" s="88"/>
      <c r="D20" s="88"/>
      <c r="E20" s="88"/>
      <c r="F20" s="88"/>
      <c r="G20" s="88"/>
      <c r="H20" s="88"/>
      <c r="I20" s="42"/>
      <c r="J20" s="44"/>
    </row>
    <row r="21" spans="1:10" s="27" customFormat="1" ht="13.5" customHeight="1" thickBot="1">
      <c r="A21" s="327" t="s">
        <v>228</v>
      </c>
      <c r="B21" s="328"/>
      <c r="C21" s="328"/>
      <c r="D21" s="328"/>
      <c r="E21" s="328"/>
      <c r="F21" s="328"/>
      <c r="G21" s="328"/>
      <c r="H21" s="328"/>
      <c r="I21" s="43" t="s">
        <v>54</v>
      </c>
      <c r="J21" s="44"/>
    </row>
    <row r="22" spans="1:10" s="27" customFormat="1" ht="13.5" customHeight="1">
      <c r="A22" s="327"/>
      <c r="B22" s="328"/>
      <c r="C22" s="328"/>
      <c r="D22" s="328"/>
      <c r="E22" s="328"/>
      <c r="F22" s="328"/>
      <c r="G22" s="328"/>
      <c r="H22" s="328"/>
      <c r="I22" s="42"/>
      <c r="J22" s="44"/>
    </row>
    <row r="23" spans="1:10" s="27" customFormat="1" ht="13.5" customHeight="1" thickBot="1">
      <c r="A23" s="89"/>
      <c r="B23" s="90"/>
      <c r="C23" s="90"/>
      <c r="D23" s="90"/>
      <c r="E23" s="90"/>
      <c r="F23" s="90"/>
      <c r="G23" s="90"/>
      <c r="H23" s="90"/>
      <c r="I23" s="42"/>
      <c r="J23" s="44"/>
    </row>
    <row r="24" spans="1:10" s="27" customFormat="1" ht="13.5" customHeight="1" thickBot="1">
      <c r="A24" s="304" t="s">
        <v>208</v>
      </c>
      <c r="B24" s="305"/>
      <c r="C24" s="305"/>
      <c r="D24" s="305"/>
      <c r="E24" s="305"/>
      <c r="F24" s="305"/>
      <c r="G24" s="305"/>
      <c r="H24" s="305"/>
      <c r="I24" s="43" t="s">
        <v>54</v>
      </c>
      <c r="J24" s="44"/>
    </row>
    <row r="25" spans="1:10" s="27" customFormat="1" ht="13.5" customHeight="1" thickBot="1">
      <c r="A25" s="87"/>
      <c r="B25" s="88"/>
      <c r="C25" s="88"/>
      <c r="D25" s="88"/>
      <c r="E25" s="88"/>
      <c r="F25" s="88"/>
      <c r="G25" s="88"/>
      <c r="H25" s="88"/>
      <c r="I25" s="88"/>
      <c r="J25" s="44"/>
    </row>
    <row r="26" spans="1:10" s="27" customFormat="1" ht="13.5" customHeight="1" thickBot="1">
      <c r="A26" s="304" t="s">
        <v>211</v>
      </c>
      <c r="B26" s="305"/>
      <c r="C26" s="305"/>
      <c r="D26" s="305"/>
      <c r="E26" s="305"/>
      <c r="F26" s="305"/>
      <c r="G26" s="305"/>
      <c r="H26" s="305"/>
      <c r="I26" s="43" t="s">
        <v>54</v>
      </c>
      <c r="J26" s="44"/>
    </row>
    <row r="27" spans="1:10" s="27" customFormat="1" ht="13.5" customHeight="1" thickBot="1">
      <c r="A27" s="329"/>
      <c r="B27" s="330"/>
      <c r="C27" s="330"/>
      <c r="D27" s="330"/>
      <c r="E27" s="330"/>
      <c r="F27" s="330"/>
      <c r="G27" s="330"/>
      <c r="H27" s="330"/>
      <c r="I27" s="330"/>
      <c r="J27" s="44"/>
    </row>
    <row r="28" spans="1:10" s="27" customFormat="1" ht="13.5" customHeight="1" thickBot="1">
      <c r="A28" s="304" t="s">
        <v>212</v>
      </c>
      <c r="B28" s="305"/>
      <c r="C28" s="305"/>
      <c r="D28" s="305"/>
      <c r="E28" s="305"/>
      <c r="F28" s="305"/>
      <c r="G28" s="305"/>
      <c r="H28" s="323"/>
      <c r="I28" s="43" t="s">
        <v>54</v>
      </c>
      <c r="J28" s="44"/>
    </row>
    <row r="29" spans="1:10" s="27" customFormat="1" ht="13.5" customHeight="1">
      <c r="A29" s="87"/>
      <c r="B29" s="88"/>
      <c r="C29" s="88"/>
      <c r="D29" s="88"/>
      <c r="E29" s="88"/>
      <c r="F29" s="88"/>
      <c r="G29" s="88"/>
      <c r="H29" s="88"/>
      <c r="I29" s="88"/>
      <c r="J29" s="44"/>
    </row>
    <row r="30" spans="1:10" s="27" customFormat="1" ht="14">
      <c r="A30" s="320" t="str">
        <f>IF(AND(I10="Yes"),"Applicant is eligible to receive competitive priority points.",IF(AND(I18="Yes"),"Applicant is eligible to receive competitive priority points.",IF(AND(I21="Yes"),"Applicant is eligible to receive competitive priority points.","Applicant is not eligible to receive competitive priority points.")))</f>
        <v>Applicant is eligible to receive competitive priority points.</v>
      </c>
      <c r="B30" s="321"/>
      <c r="C30" s="321"/>
      <c r="D30" s="321"/>
      <c r="E30" s="321"/>
      <c r="F30" s="321"/>
      <c r="G30" s="321"/>
      <c r="H30" s="321"/>
      <c r="I30" s="321"/>
      <c r="J30" s="322"/>
    </row>
    <row r="31" spans="1:10" s="27" customFormat="1" ht="14">
      <c r="A31" s="320"/>
      <c r="B31" s="321"/>
      <c r="C31" s="321"/>
      <c r="D31" s="321"/>
      <c r="E31" s="321"/>
      <c r="F31" s="321"/>
      <c r="G31" s="321"/>
      <c r="H31" s="321"/>
      <c r="I31" s="321"/>
      <c r="J31" s="322"/>
    </row>
    <row r="32" spans="1:10" s="27" customFormat="1" ht="14">
      <c r="A32" s="308" t="s">
        <v>227</v>
      </c>
      <c r="B32" s="309"/>
      <c r="C32" s="309"/>
      <c r="D32" s="309"/>
      <c r="E32" s="309"/>
      <c r="F32" s="309"/>
      <c r="G32" s="309"/>
      <c r="H32" s="309"/>
      <c r="I32" s="309"/>
      <c r="J32" s="310"/>
    </row>
    <row r="33" spans="1:10" s="27" customFormat="1" ht="14">
      <c r="A33" s="311"/>
      <c r="B33" s="312"/>
      <c r="C33" s="312"/>
      <c r="D33" s="312"/>
      <c r="E33" s="312"/>
      <c r="F33" s="312"/>
      <c r="G33" s="312"/>
      <c r="H33" s="312"/>
      <c r="I33" s="312"/>
      <c r="J33" s="313"/>
    </row>
    <row r="34" spans="1:10" s="27" customFormat="1" ht="15" thickBot="1">
      <c r="A34" s="314"/>
      <c r="B34" s="315"/>
      <c r="C34" s="315"/>
      <c r="D34" s="315"/>
      <c r="E34" s="315"/>
      <c r="F34" s="315"/>
      <c r="G34" s="315"/>
      <c r="H34" s="315"/>
      <c r="I34" s="315"/>
      <c r="J34" s="316"/>
    </row>
    <row r="35" spans="1:10" s="27" customFormat="1" ht="14">
      <c r="A35" s="317"/>
      <c r="B35" s="318"/>
      <c r="C35" s="318"/>
      <c r="D35" s="318"/>
      <c r="E35" s="318"/>
      <c r="F35" s="318"/>
      <c r="G35" s="318"/>
      <c r="H35" s="318"/>
      <c r="I35" s="318"/>
      <c r="J35" s="319"/>
    </row>
    <row r="36" spans="1:10" s="27" customFormat="1" ht="18">
      <c r="A36" s="298" t="s">
        <v>97</v>
      </c>
      <c r="B36" s="299"/>
      <c r="C36" s="299"/>
      <c r="D36" s="299"/>
      <c r="E36" s="299"/>
      <c r="F36" s="299"/>
      <c r="G36" s="299"/>
      <c r="H36" s="299"/>
      <c r="I36" s="299"/>
      <c r="J36" s="300"/>
    </row>
    <row r="37" spans="1:10" s="27" customFormat="1" ht="12.75" customHeight="1">
      <c r="A37" s="291" t="s">
        <v>213</v>
      </c>
      <c r="B37" s="292"/>
      <c r="C37" s="292"/>
      <c r="D37" s="292"/>
      <c r="E37" s="292"/>
      <c r="F37" s="292"/>
      <c r="G37" s="292"/>
      <c r="H37" s="292"/>
      <c r="I37" s="292"/>
      <c r="J37" s="293"/>
    </row>
    <row r="38" spans="1:10" s="27" customFormat="1" ht="12.75" customHeight="1">
      <c r="A38" s="282"/>
      <c r="B38" s="283"/>
      <c r="C38" s="283"/>
      <c r="D38" s="283"/>
      <c r="E38" s="283"/>
      <c r="F38" s="283"/>
      <c r="G38" s="283"/>
      <c r="H38" s="283"/>
      <c r="I38" s="283"/>
      <c r="J38" s="294"/>
    </row>
    <row r="39" spans="1:10" s="27" customFormat="1" ht="14">
      <c r="A39" s="295"/>
      <c r="B39" s="296"/>
      <c r="C39" s="296"/>
      <c r="D39" s="296"/>
      <c r="E39" s="296"/>
      <c r="F39" s="296"/>
      <c r="G39" s="296"/>
      <c r="H39" s="296"/>
      <c r="I39" s="296"/>
      <c r="J39" s="297"/>
    </row>
    <row r="40" spans="1:10" s="27" customFormat="1" ht="14">
      <c r="A40" s="324"/>
      <c r="B40" s="325"/>
      <c r="C40" s="325"/>
      <c r="D40" s="325"/>
      <c r="E40" s="325"/>
      <c r="F40" s="325"/>
      <c r="G40" s="325"/>
      <c r="H40" s="325"/>
      <c r="I40" s="325"/>
      <c r="J40" s="326"/>
    </row>
    <row r="41" spans="1:10" ht="12.75" customHeight="1">
      <c r="A41" s="284" t="s">
        <v>256</v>
      </c>
      <c r="B41" s="245"/>
      <c r="C41" s="245"/>
      <c r="D41" s="245"/>
      <c r="E41" s="245"/>
      <c r="F41" s="245"/>
      <c r="G41" s="245"/>
      <c r="H41" s="245"/>
      <c r="I41" s="245"/>
      <c r="J41" s="285"/>
    </row>
    <row r="42" spans="1:10" ht="12.75" customHeight="1">
      <c r="A42" s="286"/>
      <c r="B42" s="248"/>
      <c r="C42" s="248"/>
      <c r="D42" s="248"/>
      <c r="E42" s="248"/>
      <c r="F42" s="248"/>
      <c r="G42" s="248"/>
      <c r="H42" s="248"/>
      <c r="I42" s="248"/>
      <c r="J42" s="287"/>
    </row>
    <row r="43" spans="1:10" ht="12.75" customHeight="1">
      <c r="A43" s="286"/>
      <c r="B43" s="248"/>
      <c r="C43" s="248"/>
      <c r="D43" s="248"/>
      <c r="E43" s="248"/>
      <c r="F43" s="248"/>
      <c r="G43" s="248"/>
      <c r="H43" s="248"/>
      <c r="I43" s="248"/>
      <c r="J43" s="287"/>
    </row>
    <row r="44" spans="1:10" ht="12.75" customHeight="1">
      <c r="A44" s="286"/>
      <c r="B44" s="248"/>
      <c r="C44" s="248"/>
      <c r="D44" s="248"/>
      <c r="E44" s="248"/>
      <c r="F44" s="248"/>
      <c r="G44" s="248"/>
      <c r="H44" s="248"/>
      <c r="I44" s="248"/>
      <c r="J44" s="287"/>
    </row>
    <row r="45" spans="1:10" ht="12.75" customHeight="1">
      <c r="A45" s="286"/>
      <c r="B45" s="248"/>
      <c r="C45" s="248"/>
      <c r="D45" s="248"/>
      <c r="E45" s="248"/>
      <c r="F45" s="248"/>
      <c r="G45" s="248"/>
      <c r="H45" s="248"/>
      <c r="I45" s="248"/>
      <c r="J45" s="287"/>
    </row>
    <row r="46" spans="1:10" ht="12.75" customHeight="1">
      <c r="A46" s="286"/>
      <c r="B46" s="248"/>
      <c r="C46" s="248"/>
      <c r="D46" s="248"/>
      <c r="E46" s="248"/>
      <c r="F46" s="248"/>
      <c r="G46" s="248"/>
      <c r="H46" s="248"/>
      <c r="I46" s="248"/>
      <c r="J46" s="287"/>
    </row>
    <row r="47" spans="1:10" ht="12.75" customHeight="1">
      <c r="A47" s="286"/>
      <c r="B47" s="248"/>
      <c r="C47" s="248"/>
      <c r="D47" s="248"/>
      <c r="E47" s="248"/>
      <c r="F47" s="248"/>
      <c r="G47" s="248"/>
      <c r="H47" s="248"/>
      <c r="I47" s="248"/>
      <c r="J47" s="287"/>
    </row>
    <row r="48" spans="1:10" ht="12.75" customHeight="1">
      <c r="A48" s="286"/>
      <c r="B48" s="248"/>
      <c r="C48" s="248"/>
      <c r="D48" s="248"/>
      <c r="E48" s="248"/>
      <c r="F48" s="248"/>
      <c r="G48" s="248"/>
      <c r="H48" s="248"/>
      <c r="I48" s="248"/>
      <c r="J48" s="287"/>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c r="A87" s="286"/>
      <c r="B87" s="248"/>
      <c r="C87" s="248"/>
      <c r="D87" s="248"/>
      <c r="E87" s="248"/>
      <c r="F87" s="248"/>
      <c r="G87" s="248"/>
      <c r="H87" s="248"/>
      <c r="I87" s="248"/>
      <c r="J87" s="287"/>
    </row>
    <row r="88" spans="1:10" ht="12.75" customHeight="1">
      <c r="A88" s="286"/>
      <c r="B88" s="248"/>
      <c r="C88" s="248"/>
      <c r="D88" s="248"/>
      <c r="E88" s="248"/>
      <c r="F88" s="248"/>
      <c r="G88" s="248"/>
      <c r="H88" s="248"/>
      <c r="I88" s="248"/>
      <c r="J88" s="287"/>
    </row>
    <row r="89" spans="1:10" ht="12.75" customHeight="1">
      <c r="A89" s="286"/>
      <c r="B89" s="248"/>
      <c r="C89" s="248"/>
      <c r="D89" s="248"/>
      <c r="E89" s="248"/>
      <c r="F89" s="248"/>
      <c r="G89" s="248"/>
      <c r="H89" s="248"/>
      <c r="I89" s="248"/>
      <c r="J89" s="287"/>
    </row>
    <row r="90" spans="1:10" ht="12.75" customHeight="1" thickBot="1">
      <c r="A90" s="288"/>
      <c r="B90" s="289"/>
      <c r="C90" s="289"/>
      <c r="D90" s="289"/>
      <c r="E90" s="289"/>
      <c r="F90" s="289"/>
      <c r="G90" s="289"/>
      <c r="H90" s="289"/>
      <c r="I90" s="289"/>
      <c r="J90" s="290"/>
    </row>
  </sheetData>
  <sheetProtection password="BE25" sheet="1" objects="1" scenarios="1" formatRows="0" selectLockedCells="1"/>
  <mergeCells count="21">
    <mergeCell ref="A41:J90"/>
    <mergeCell ref="A37:J39"/>
    <mergeCell ref="A36:J36"/>
    <mergeCell ref="A7:J7"/>
    <mergeCell ref="A26:H26"/>
    <mergeCell ref="A24:H24"/>
    <mergeCell ref="A13:H14"/>
    <mergeCell ref="A32:J34"/>
    <mergeCell ref="A35:J35"/>
    <mergeCell ref="A30:J31"/>
    <mergeCell ref="A28:H28"/>
    <mergeCell ref="A40:J40"/>
    <mergeCell ref="A21:H22"/>
    <mergeCell ref="A27:I27"/>
    <mergeCell ref="A8:J8"/>
    <mergeCell ref="A16:J16"/>
    <mergeCell ref="A1:J2"/>
    <mergeCell ref="A3:J5"/>
    <mergeCell ref="A6:J6"/>
    <mergeCell ref="A18:H19"/>
    <mergeCell ref="A10:H11"/>
  </mergeCells>
  <conditionalFormatting sqref="A30:J31">
    <cfRule type="containsText" dxfId="1" priority="1" operator="containsText" text="Applicant is ineligible to receive competitive priority points">
      <formula>NOT(ISERROR(SEARCH("Applicant is ineligible to receive competitive priority points",A30)))</formula>
    </cfRule>
    <cfRule type="containsText" dxfId="0" priority="2" operator="containsText" text="Applicant is eligible to receive competitive priority points">
      <formula>NOT(ISERROR(SEARCH("Applicant is eligible to receive competitive priority points",A30)))</formula>
    </cfRule>
  </conditionalFormatting>
  <dataValidations count="1">
    <dataValidation type="list" allowBlank="1" showInputMessage="1" showErrorMessage="1" sqref="I18 I13 I21 I24 I28 I10 I26">
      <formula1>yes</formula1>
    </dataValidation>
  </dataValidations>
  <printOptions horizontalCentered="1"/>
  <pageMargins left="0.75" right="0.75" top="1" bottom="1" header="0.5" footer="0.5"/>
  <pageSetup scale="52" orientation="portrait"/>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137"/>
  <sheetViews>
    <sheetView topLeftCell="A104" workbookViewId="0">
      <selection activeCell="A52" sqref="A52:J93"/>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128</v>
      </c>
      <c r="B1" s="269"/>
      <c r="C1" s="269"/>
      <c r="D1" s="269"/>
      <c r="E1" s="269"/>
      <c r="F1" s="269"/>
      <c r="G1" s="269"/>
      <c r="H1" s="269"/>
      <c r="I1" s="269"/>
      <c r="J1" s="270"/>
    </row>
    <row r="2" spans="1:10" ht="12.75" customHeight="1" thickBot="1">
      <c r="A2" s="271"/>
      <c r="B2" s="257"/>
      <c r="C2" s="257"/>
      <c r="D2" s="257"/>
      <c r="E2" s="257"/>
      <c r="F2" s="257"/>
      <c r="G2" s="257"/>
      <c r="H2" s="257"/>
      <c r="I2" s="257"/>
      <c r="J2" s="272"/>
    </row>
    <row r="3" spans="1:10" ht="12.75" customHeight="1">
      <c r="A3" s="358" t="s">
        <v>215</v>
      </c>
      <c r="B3" s="359"/>
      <c r="C3" s="359"/>
      <c r="D3" s="359"/>
      <c r="E3" s="359"/>
      <c r="F3" s="359"/>
      <c r="G3" s="359"/>
      <c r="H3" s="359"/>
      <c r="I3" s="359"/>
      <c r="J3" s="360"/>
    </row>
    <row r="4" spans="1:10" ht="12.75" customHeight="1">
      <c r="A4" s="275"/>
      <c r="B4" s="263"/>
      <c r="C4" s="263"/>
      <c r="D4" s="263"/>
      <c r="E4" s="263"/>
      <c r="F4" s="263"/>
      <c r="G4" s="263"/>
      <c r="H4" s="263"/>
      <c r="I4" s="263"/>
      <c r="J4" s="276"/>
    </row>
    <row r="5" spans="1:10" ht="12.75" customHeight="1">
      <c r="A5" s="275"/>
      <c r="B5" s="263"/>
      <c r="C5" s="263"/>
      <c r="D5" s="263"/>
      <c r="E5" s="263"/>
      <c r="F5" s="263"/>
      <c r="G5" s="263"/>
      <c r="H5" s="263"/>
      <c r="I5" s="263"/>
      <c r="J5" s="276"/>
    </row>
    <row r="6" spans="1:10" ht="12.75" customHeight="1">
      <c r="A6" s="275"/>
      <c r="B6" s="263"/>
      <c r="C6" s="263"/>
      <c r="D6" s="263"/>
      <c r="E6" s="263"/>
      <c r="F6" s="263"/>
      <c r="G6" s="263"/>
      <c r="H6" s="263"/>
      <c r="I6" s="263"/>
      <c r="J6" s="276"/>
    </row>
    <row r="7" spans="1:10" ht="12.75" customHeight="1" thickBot="1">
      <c r="A7" s="361"/>
      <c r="B7" s="362"/>
      <c r="C7" s="362"/>
      <c r="D7" s="362"/>
      <c r="E7" s="362"/>
      <c r="F7" s="362"/>
      <c r="G7" s="362"/>
      <c r="H7" s="362"/>
      <c r="I7" s="362"/>
      <c r="J7" s="363"/>
    </row>
    <row r="8" spans="1:10" ht="12.75" customHeight="1">
      <c r="A8" s="68"/>
      <c r="B8" s="67"/>
      <c r="C8" s="67"/>
      <c r="D8" s="67"/>
      <c r="E8" s="67"/>
      <c r="F8" s="67"/>
      <c r="G8" s="67"/>
      <c r="H8" s="67"/>
      <c r="I8" s="67"/>
      <c r="J8" s="69"/>
    </row>
    <row r="9" spans="1:10" ht="12.75" customHeight="1">
      <c r="A9" s="337" t="s">
        <v>187</v>
      </c>
      <c r="B9" s="338"/>
      <c r="C9" s="338"/>
      <c r="D9" s="338"/>
      <c r="E9" s="338"/>
      <c r="F9" s="338"/>
      <c r="G9" s="338"/>
      <c r="H9" s="338"/>
      <c r="I9" s="338"/>
      <c r="J9" s="339"/>
    </row>
    <row r="10" spans="1:10" ht="12.75" customHeight="1">
      <c r="A10" s="74"/>
      <c r="B10" s="75"/>
      <c r="C10" s="75"/>
      <c r="D10" s="75"/>
      <c r="E10" s="75"/>
      <c r="F10" s="75"/>
      <c r="G10" s="75"/>
      <c r="H10" s="75"/>
      <c r="I10" s="75"/>
      <c r="J10" s="76"/>
    </row>
    <row r="11" spans="1:10" ht="12.75" customHeight="1">
      <c r="A11" s="337" t="s">
        <v>189</v>
      </c>
      <c r="B11" s="338"/>
      <c r="C11" s="338"/>
      <c r="D11" s="338"/>
      <c r="E11" s="338"/>
      <c r="F11" s="338"/>
      <c r="G11" s="338"/>
      <c r="H11" s="338"/>
      <c r="I11" s="338"/>
      <c r="J11" s="339"/>
    </row>
    <row r="12" spans="1:10" ht="12.75" customHeight="1">
      <c r="A12" s="337"/>
      <c r="B12" s="338"/>
      <c r="C12" s="338"/>
      <c r="D12" s="338"/>
      <c r="E12" s="338"/>
      <c r="F12" s="338"/>
      <c r="G12" s="338"/>
      <c r="H12" s="338"/>
      <c r="I12" s="338"/>
      <c r="J12" s="339"/>
    </row>
    <row r="13" spans="1:10" ht="12.75" customHeight="1">
      <c r="A13" s="74"/>
      <c r="B13" s="75"/>
      <c r="C13" s="75"/>
      <c r="D13" s="75"/>
      <c r="E13" s="75"/>
      <c r="F13" s="75"/>
      <c r="G13" s="75"/>
      <c r="H13" s="75"/>
      <c r="I13" s="75"/>
      <c r="J13" s="76"/>
    </row>
    <row r="14" spans="1:10" ht="12.75" customHeight="1">
      <c r="A14" s="337" t="s">
        <v>190</v>
      </c>
      <c r="B14" s="338"/>
      <c r="C14" s="338"/>
      <c r="D14" s="338"/>
      <c r="E14" s="338"/>
      <c r="F14" s="338"/>
      <c r="G14" s="338"/>
      <c r="H14" s="338"/>
      <c r="I14" s="338"/>
      <c r="J14" s="339"/>
    </row>
    <row r="15" spans="1:10" ht="12.75" customHeight="1">
      <c r="A15" s="74"/>
      <c r="B15" s="75"/>
      <c r="C15" s="75"/>
      <c r="D15" s="75"/>
      <c r="E15" s="75"/>
      <c r="F15" s="75"/>
      <c r="G15" s="75"/>
      <c r="H15" s="75"/>
      <c r="I15" s="75"/>
      <c r="J15" s="76"/>
    </row>
    <row r="16" spans="1:10" ht="12.75" customHeight="1">
      <c r="A16" s="337" t="s">
        <v>192</v>
      </c>
      <c r="B16" s="338"/>
      <c r="C16" s="338"/>
      <c r="D16" s="338"/>
      <c r="E16" s="338"/>
      <c r="F16" s="338"/>
      <c r="G16" s="338"/>
      <c r="H16" s="338"/>
      <c r="I16" s="338"/>
      <c r="J16" s="339"/>
    </row>
    <row r="17" spans="1:10" ht="12.75" customHeight="1">
      <c r="A17" s="337"/>
      <c r="B17" s="338"/>
      <c r="C17" s="338"/>
      <c r="D17" s="338"/>
      <c r="E17" s="338"/>
      <c r="F17" s="338"/>
      <c r="G17" s="338"/>
      <c r="H17" s="338"/>
      <c r="I17" s="338"/>
      <c r="J17" s="339"/>
    </row>
    <row r="18" spans="1:10" ht="12.75" customHeight="1">
      <c r="A18" s="74"/>
      <c r="B18" s="75"/>
      <c r="C18" s="75"/>
      <c r="D18" s="75"/>
      <c r="E18" s="75"/>
      <c r="F18" s="75"/>
      <c r="G18" s="75"/>
      <c r="H18" s="75"/>
      <c r="I18" s="75"/>
      <c r="J18" s="76"/>
    </row>
    <row r="19" spans="1:10" ht="12.75" customHeight="1">
      <c r="A19" s="337" t="s">
        <v>193</v>
      </c>
      <c r="B19" s="338"/>
      <c r="C19" s="338"/>
      <c r="D19" s="338"/>
      <c r="E19" s="338"/>
      <c r="F19" s="338"/>
      <c r="G19" s="338"/>
      <c r="H19" s="338"/>
      <c r="I19" s="338"/>
      <c r="J19" s="339"/>
    </row>
    <row r="20" spans="1:10" ht="12.75" customHeight="1">
      <c r="A20" s="337"/>
      <c r="B20" s="338"/>
      <c r="C20" s="338"/>
      <c r="D20" s="338"/>
      <c r="E20" s="338"/>
      <c r="F20" s="338"/>
      <c r="G20" s="338"/>
      <c r="H20" s="338"/>
      <c r="I20" s="338"/>
      <c r="J20" s="339"/>
    </row>
    <row r="21" spans="1:10" ht="12.75" customHeight="1">
      <c r="A21" s="74"/>
      <c r="B21" s="75"/>
      <c r="C21" s="75"/>
      <c r="D21" s="75"/>
      <c r="E21" s="75"/>
      <c r="F21" s="75"/>
      <c r="G21" s="75"/>
      <c r="H21" s="75"/>
      <c r="I21" s="75"/>
      <c r="J21" s="76"/>
    </row>
    <row r="22" spans="1:10" ht="12.75" customHeight="1">
      <c r="A22" s="340" t="s">
        <v>191</v>
      </c>
      <c r="B22" s="341"/>
      <c r="C22" s="341"/>
      <c r="D22" s="341"/>
      <c r="E22" s="341"/>
      <c r="F22" s="341"/>
      <c r="G22" s="341"/>
      <c r="H22" s="341"/>
      <c r="I22" s="341"/>
      <c r="J22" s="342"/>
    </row>
    <row r="23" spans="1:10" ht="12.75" customHeight="1">
      <c r="A23" s="340"/>
      <c r="B23" s="341"/>
      <c r="C23" s="341"/>
      <c r="D23" s="341"/>
      <c r="E23" s="341"/>
      <c r="F23" s="341"/>
      <c r="G23" s="341"/>
      <c r="H23" s="341"/>
      <c r="I23" s="341"/>
      <c r="J23" s="342"/>
    </row>
    <row r="24" spans="1:10" ht="12.75" customHeight="1" thickBot="1">
      <c r="A24" s="68"/>
      <c r="B24" s="67"/>
      <c r="C24" s="67"/>
      <c r="D24" s="67"/>
      <c r="E24" s="67"/>
      <c r="F24" s="67"/>
      <c r="G24" s="67"/>
      <c r="H24" s="67"/>
      <c r="I24" s="67"/>
      <c r="J24" s="69"/>
    </row>
    <row r="25" spans="1:10" ht="12.75" customHeight="1">
      <c r="A25" s="358" t="s">
        <v>185</v>
      </c>
      <c r="B25" s="359"/>
      <c r="C25" s="359"/>
      <c r="D25" s="359"/>
      <c r="E25" s="359"/>
      <c r="F25" s="359"/>
      <c r="G25" s="359"/>
      <c r="H25" s="359"/>
      <c r="I25" s="359"/>
      <c r="J25" s="360"/>
    </row>
    <row r="26" spans="1:10" ht="12.75" customHeight="1">
      <c r="A26" s="275"/>
      <c r="B26" s="263"/>
      <c r="C26" s="263"/>
      <c r="D26" s="263"/>
      <c r="E26" s="263"/>
      <c r="F26" s="263"/>
      <c r="G26" s="263"/>
      <c r="H26" s="263"/>
      <c r="I26" s="263"/>
      <c r="J26" s="276"/>
    </row>
    <row r="27" spans="1:10" ht="12.75" customHeight="1" thickBot="1">
      <c r="A27" s="361"/>
      <c r="B27" s="362"/>
      <c r="C27" s="362"/>
      <c r="D27" s="362"/>
      <c r="E27" s="362"/>
      <c r="F27" s="362"/>
      <c r="G27" s="362"/>
      <c r="H27" s="362"/>
      <c r="I27" s="362"/>
      <c r="J27" s="363"/>
    </row>
    <row r="28" spans="1:10" ht="12.75" customHeight="1">
      <c r="A28" s="343" t="s">
        <v>178</v>
      </c>
      <c r="B28" s="343" t="s">
        <v>186</v>
      </c>
      <c r="C28" s="346" t="s">
        <v>179</v>
      </c>
      <c r="D28" s="373"/>
      <c r="E28" s="373"/>
      <c r="F28" s="347"/>
      <c r="G28" s="343" t="s">
        <v>184</v>
      </c>
      <c r="H28" s="346" t="s">
        <v>188</v>
      </c>
      <c r="I28" s="346" t="s">
        <v>180</v>
      </c>
      <c r="J28" s="347"/>
    </row>
    <row r="29" spans="1:10" ht="12.75" customHeight="1">
      <c r="A29" s="344"/>
      <c r="B29" s="344"/>
      <c r="C29" s="348"/>
      <c r="D29" s="374"/>
      <c r="E29" s="374"/>
      <c r="F29" s="349"/>
      <c r="G29" s="344"/>
      <c r="H29" s="348"/>
      <c r="I29" s="348"/>
      <c r="J29" s="349"/>
    </row>
    <row r="30" spans="1:10" ht="12.75" customHeight="1">
      <c r="A30" s="344"/>
      <c r="B30" s="344"/>
      <c r="C30" s="348"/>
      <c r="D30" s="374"/>
      <c r="E30" s="374"/>
      <c r="F30" s="349"/>
      <c r="G30" s="344"/>
      <c r="H30" s="348"/>
      <c r="I30" s="348"/>
      <c r="J30" s="349"/>
    </row>
    <row r="31" spans="1:10" ht="12.75" customHeight="1" thickBot="1">
      <c r="A31" s="345"/>
      <c r="B31" s="345"/>
      <c r="C31" s="350"/>
      <c r="D31" s="375"/>
      <c r="E31" s="375"/>
      <c r="F31" s="351"/>
      <c r="G31" s="345"/>
      <c r="H31" s="350"/>
      <c r="I31" s="350"/>
      <c r="J31" s="351"/>
    </row>
    <row r="32" spans="1:10" ht="12.75" customHeight="1">
      <c r="A32" s="355" t="s">
        <v>181</v>
      </c>
      <c r="B32" s="364" t="s">
        <v>182</v>
      </c>
      <c r="C32" s="369" t="s">
        <v>224</v>
      </c>
      <c r="D32" s="376"/>
      <c r="E32" s="376"/>
      <c r="F32" s="370"/>
      <c r="G32" s="355" t="s">
        <v>183</v>
      </c>
      <c r="H32" s="367" t="s">
        <v>226</v>
      </c>
      <c r="I32" s="367" t="s">
        <v>225</v>
      </c>
      <c r="J32" s="368"/>
    </row>
    <row r="33" spans="1:10" ht="12.75" customHeight="1">
      <c r="A33" s="356"/>
      <c r="B33" s="365"/>
      <c r="C33" s="369"/>
      <c r="D33" s="376"/>
      <c r="E33" s="376"/>
      <c r="F33" s="370"/>
      <c r="G33" s="356"/>
      <c r="H33" s="369"/>
      <c r="I33" s="369"/>
      <c r="J33" s="370"/>
    </row>
    <row r="34" spans="1:10" ht="12.75" customHeight="1">
      <c r="A34" s="356"/>
      <c r="B34" s="365"/>
      <c r="C34" s="369"/>
      <c r="D34" s="376"/>
      <c r="E34" s="376"/>
      <c r="F34" s="370"/>
      <c r="G34" s="356"/>
      <c r="H34" s="369"/>
      <c r="I34" s="369"/>
      <c r="J34" s="370"/>
    </row>
    <row r="35" spans="1:10" ht="12.75" customHeight="1">
      <c r="A35" s="356"/>
      <c r="B35" s="365"/>
      <c r="C35" s="369"/>
      <c r="D35" s="376"/>
      <c r="E35" s="376"/>
      <c r="F35" s="370"/>
      <c r="G35" s="356"/>
      <c r="H35" s="369"/>
      <c r="I35" s="369"/>
      <c r="J35" s="370"/>
    </row>
    <row r="36" spans="1:10" ht="12.75" customHeight="1">
      <c r="A36" s="356"/>
      <c r="B36" s="365"/>
      <c r="C36" s="369"/>
      <c r="D36" s="376"/>
      <c r="E36" s="376"/>
      <c r="F36" s="370"/>
      <c r="G36" s="356"/>
      <c r="H36" s="369"/>
      <c r="I36" s="369"/>
      <c r="J36" s="370"/>
    </row>
    <row r="37" spans="1:10" ht="12.75" customHeight="1">
      <c r="A37" s="356"/>
      <c r="B37" s="365"/>
      <c r="C37" s="369"/>
      <c r="D37" s="376"/>
      <c r="E37" s="376"/>
      <c r="F37" s="370"/>
      <c r="G37" s="356"/>
      <c r="H37" s="369"/>
      <c r="I37" s="369"/>
      <c r="J37" s="370"/>
    </row>
    <row r="38" spans="1:10" ht="12.75" customHeight="1">
      <c r="A38" s="356"/>
      <c r="B38" s="365"/>
      <c r="C38" s="369"/>
      <c r="D38" s="376"/>
      <c r="E38" s="376"/>
      <c r="F38" s="370"/>
      <c r="G38" s="356"/>
      <c r="H38" s="369"/>
      <c r="I38" s="369"/>
      <c r="J38" s="370"/>
    </row>
    <row r="39" spans="1:10" ht="12.75" customHeight="1">
      <c r="A39" s="356"/>
      <c r="B39" s="365"/>
      <c r="C39" s="369"/>
      <c r="D39" s="376"/>
      <c r="E39" s="376"/>
      <c r="F39" s="370"/>
      <c r="G39" s="356"/>
      <c r="H39" s="369"/>
      <c r="I39" s="369"/>
      <c r="J39" s="370"/>
    </row>
    <row r="40" spans="1:10" ht="12.75" customHeight="1">
      <c r="A40" s="356"/>
      <c r="B40" s="365"/>
      <c r="C40" s="369"/>
      <c r="D40" s="376"/>
      <c r="E40" s="376"/>
      <c r="F40" s="370"/>
      <c r="G40" s="356"/>
      <c r="H40" s="369"/>
      <c r="I40" s="369"/>
      <c r="J40" s="370"/>
    </row>
    <row r="41" spans="1:10" ht="12.75" customHeight="1">
      <c r="A41" s="356"/>
      <c r="B41" s="365"/>
      <c r="C41" s="369"/>
      <c r="D41" s="376"/>
      <c r="E41" s="376"/>
      <c r="F41" s="370"/>
      <c r="G41" s="356"/>
      <c r="H41" s="369"/>
      <c r="I41" s="369"/>
      <c r="J41" s="370"/>
    </row>
    <row r="42" spans="1:10" ht="12.75" customHeight="1">
      <c r="A42" s="356"/>
      <c r="B42" s="365"/>
      <c r="C42" s="369"/>
      <c r="D42" s="376"/>
      <c r="E42" s="376"/>
      <c r="F42" s="370"/>
      <c r="G42" s="356"/>
      <c r="H42" s="369"/>
      <c r="I42" s="369"/>
      <c r="J42" s="370"/>
    </row>
    <row r="43" spans="1:10" ht="12.75" customHeight="1">
      <c r="A43" s="356"/>
      <c r="B43" s="365"/>
      <c r="C43" s="369"/>
      <c r="D43" s="376"/>
      <c r="E43" s="376"/>
      <c r="F43" s="370"/>
      <c r="G43" s="356"/>
      <c r="H43" s="369"/>
      <c r="I43" s="369"/>
      <c r="J43" s="370"/>
    </row>
    <row r="44" spans="1:10" ht="12.75" customHeight="1">
      <c r="A44" s="356"/>
      <c r="B44" s="365"/>
      <c r="C44" s="369"/>
      <c r="D44" s="376"/>
      <c r="E44" s="376"/>
      <c r="F44" s="370"/>
      <c r="G44" s="356"/>
      <c r="H44" s="369"/>
      <c r="I44" s="369"/>
      <c r="J44" s="370"/>
    </row>
    <row r="45" spans="1:10" ht="12.75" customHeight="1">
      <c r="A45" s="356"/>
      <c r="B45" s="365"/>
      <c r="C45" s="369"/>
      <c r="D45" s="376"/>
      <c r="E45" s="376"/>
      <c r="F45" s="370"/>
      <c r="G45" s="356"/>
      <c r="H45" s="369"/>
      <c r="I45" s="369"/>
      <c r="J45" s="370"/>
    </row>
    <row r="46" spans="1:10" ht="12.75" customHeight="1">
      <c r="A46" s="356"/>
      <c r="B46" s="365"/>
      <c r="C46" s="369"/>
      <c r="D46" s="376"/>
      <c r="E46" s="376"/>
      <c r="F46" s="370"/>
      <c r="G46" s="356"/>
      <c r="H46" s="369"/>
      <c r="I46" s="369"/>
      <c r="J46" s="370"/>
    </row>
    <row r="47" spans="1:10" ht="12.75" customHeight="1" thickBot="1">
      <c r="A47" s="357"/>
      <c r="B47" s="366"/>
      <c r="C47" s="371"/>
      <c r="D47" s="377"/>
      <c r="E47" s="377"/>
      <c r="F47" s="372"/>
      <c r="G47" s="357"/>
      <c r="H47" s="371"/>
      <c r="I47" s="371"/>
      <c r="J47" s="372"/>
    </row>
    <row r="48" spans="1:10" ht="12.75" customHeight="1">
      <c r="A48" s="70"/>
      <c r="B48" s="73"/>
      <c r="C48" s="71"/>
      <c r="D48" s="71"/>
      <c r="E48" s="71"/>
      <c r="F48" s="71"/>
      <c r="G48" s="71"/>
      <c r="H48" s="71"/>
      <c r="I48" s="71"/>
      <c r="J48" s="72"/>
    </row>
    <row r="49" spans="1:10" s="27" customFormat="1" ht="15" thickBot="1">
      <c r="A49" s="46"/>
      <c r="B49" s="47"/>
      <c r="C49" s="48"/>
      <c r="D49" s="41"/>
      <c r="E49" s="41"/>
      <c r="F49" s="41"/>
      <c r="G49" s="41"/>
      <c r="H49" s="49"/>
      <c r="I49" s="48"/>
      <c r="J49" s="45"/>
    </row>
    <row r="50" spans="1:10" s="27" customFormat="1" ht="12.75" customHeight="1">
      <c r="A50" s="268" t="s">
        <v>99</v>
      </c>
      <c r="B50" s="269"/>
      <c r="C50" s="269"/>
      <c r="D50" s="269"/>
      <c r="E50" s="269"/>
      <c r="F50" s="269"/>
      <c r="G50" s="269"/>
      <c r="H50" s="269"/>
      <c r="I50" s="269"/>
      <c r="J50" s="270"/>
    </row>
    <row r="51" spans="1:10" s="27" customFormat="1" ht="13.5" customHeight="1" thickBot="1">
      <c r="A51" s="334"/>
      <c r="B51" s="335"/>
      <c r="C51" s="335"/>
      <c r="D51" s="335"/>
      <c r="E51" s="335"/>
      <c r="F51" s="335"/>
      <c r="G51" s="335"/>
      <c r="H51" s="335"/>
      <c r="I51" s="335"/>
      <c r="J51" s="336"/>
    </row>
    <row r="52" spans="1:10" ht="12.75" customHeight="1">
      <c r="A52" s="352" t="s">
        <v>360</v>
      </c>
      <c r="B52" s="353"/>
      <c r="C52" s="353"/>
      <c r="D52" s="353"/>
      <c r="E52" s="353"/>
      <c r="F52" s="353"/>
      <c r="G52" s="353"/>
      <c r="H52" s="353"/>
      <c r="I52" s="353"/>
      <c r="J52" s="354"/>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c r="A87" s="286"/>
      <c r="B87" s="248"/>
      <c r="C87" s="248"/>
      <c r="D87" s="248"/>
      <c r="E87" s="248"/>
      <c r="F87" s="248"/>
      <c r="G87" s="248"/>
      <c r="H87" s="248"/>
      <c r="I87" s="248"/>
      <c r="J87" s="287"/>
    </row>
    <row r="88" spans="1:10" ht="12.75" customHeight="1">
      <c r="A88" s="286"/>
      <c r="B88" s="248"/>
      <c r="C88" s="248"/>
      <c r="D88" s="248"/>
      <c r="E88" s="248"/>
      <c r="F88" s="248"/>
      <c r="G88" s="248"/>
      <c r="H88" s="248"/>
      <c r="I88" s="248"/>
      <c r="J88" s="287"/>
    </row>
    <row r="89" spans="1:10" ht="12.75" customHeight="1">
      <c r="A89" s="286"/>
      <c r="B89" s="248"/>
      <c r="C89" s="248"/>
      <c r="D89" s="248"/>
      <c r="E89" s="248"/>
      <c r="F89" s="248"/>
      <c r="G89" s="248"/>
      <c r="H89" s="248"/>
      <c r="I89" s="248"/>
      <c r="J89" s="287"/>
    </row>
    <row r="90" spans="1:10" ht="12.75" customHeight="1">
      <c r="A90" s="286"/>
      <c r="B90" s="248"/>
      <c r="C90" s="248"/>
      <c r="D90" s="248"/>
      <c r="E90" s="248"/>
      <c r="F90" s="248"/>
      <c r="G90" s="248"/>
      <c r="H90" s="248"/>
      <c r="I90" s="248"/>
      <c r="J90" s="287"/>
    </row>
    <row r="91" spans="1:10" ht="12.75" customHeight="1">
      <c r="A91" s="286"/>
      <c r="B91" s="248"/>
      <c r="C91" s="248"/>
      <c r="D91" s="248"/>
      <c r="E91" s="248"/>
      <c r="F91" s="248"/>
      <c r="G91" s="248"/>
      <c r="H91" s="248"/>
      <c r="I91" s="248"/>
      <c r="J91" s="287"/>
    </row>
    <row r="92" spans="1:10" ht="12.75" customHeight="1">
      <c r="A92" s="286"/>
      <c r="B92" s="248"/>
      <c r="C92" s="248"/>
      <c r="D92" s="248"/>
      <c r="E92" s="248"/>
      <c r="F92" s="248"/>
      <c r="G92" s="248"/>
      <c r="H92" s="248"/>
      <c r="I92" s="248"/>
      <c r="J92" s="287"/>
    </row>
    <row r="93" spans="1:10" ht="12.75" customHeight="1" thickBot="1">
      <c r="A93" s="288"/>
      <c r="B93" s="289"/>
      <c r="C93" s="289"/>
      <c r="D93" s="289"/>
      <c r="E93" s="289"/>
      <c r="F93" s="289"/>
      <c r="G93" s="289"/>
      <c r="H93" s="289"/>
      <c r="I93" s="289"/>
      <c r="J93" s="290"/>
    </row>
    <row r="94" spans="1:10" ht="12.75" customHeight="1">
      <c r="A94" s="268" t="s">
        <v>99</v>
      </c>
      <c r="B94" s="269"/>
      <c r="C94" s="269"/>
      <c r="D94" s="269"/>
      <c r="E94" s="269"/>
      <c r="F94" s="269"/>
      <c r="G94" s="269"/>
      <c r="H94" s="269"/>
      <c r="I94" s="269"/>
      <c r="J94" s="270"/>
    </row>
    <row r="95" spans="1:10" ht="12.75" customHeight="1">
      <c r="A95" s="334"/>
      <c r="B95" s="335"/>
      <c r="C95" s="335"/>
      <c r="D95" s="335"/>
      <c r="E95" s="335"/>
      <c r="F95" s="335"/>
      <c r="G95" s="335"/>
      <c r="H95" s="335"/>
      <c r="I95" s="335"/>
      <c r="J95" s="336"/>
    </row>
    <row r="96" spans="1:10" ht="12.75" customHeight="1">
      <c r="A96" s="284" t="s">
        <v>236</v>
      </c>
      <c r="B96" s="245"/>
      <c r="C96" s="245"/>
      <c r="D96" s="245"/>
      <c r="E96" s="245"/>
      <c r="F96" s="245"/>
      <c r="G96" s="245"/>
      <c r="H96" s="245"/>
      <c r="I96" s="245"/>
      <c r="J96" s="285"/>
    </row>
    <row r="97" spans="1:10" ht="12.75" customHeight="1">
      <c r="A97" s="286"/>
      <c r="B97" s="248"/>
      <c r="C97" s="248"/>
      <c r="D97" s="248"/>
      <c r="E97" s="248"/>
      <c r="F97" s="248"/>
      <c r="G97" s="248"/>
      <c r="H97" s="248"/>
      <c r="I97" s="248"/>
      <c r="J97" s="287"/>
    </row>
    <row r="98" spans="1:10" ht="12.75" customHeight="1">
      <c r="A98" s="286"/>
      <c r="B98" s="248"/>
      <c r="C98" s="248"/>
      <c r="D98" s="248"/>
      <c r="E98" s="248"/>
      <c r="F98" s="248"/>
      <c r="G98" s="248"/>
      <c r="H98" s="248"/>
      <c r="I98" s="248"/>
      <c r="J98" s="287"/>
    </row>
    <row r="99" spans="1:10" ht="12.75" customHeight="1">
      <c r="A99" s="286"/>
      <c r="B99" s="248"/>
      <c r="C99" s="248"/>
      <c r="D99" s="248"/>
      <c r="E99" s="248"/>
      <c r="F99" s="248"/>
      <c r="G99" s="248"/>
      <c r="H99" s="248"/>
      <c r="I99" s="248"/>
      <c r="J99" s="287"/>
    </row>
    <row r="100" spans="1:10" ht="12.75" customHeight="1">
      <c r="A100" s="286"/>
      <c r="B100" s="248"/>
      <c r="C100" s="248"/>
      <c r="D100" s="248"/>
      <c r="E100" s="248"/>
      <c r="F100" s="248"/>
      <c r="G100" s="248"/>
      <c r="H100" s="248"/>
      <c r="I100" s="248"/>
      <c r="J100" s="287"/>
    </row>
    <row r="101" spans="1:10" ht="12.75" customHeight="1">
      <c r="A101" s="286"/>
      <c r="B101" s="248"/>
      <c r="C101" s="248"/>
      <c r="D101" s="248"/>
      <c r="E101" s="248"/>
      <c r="F101" s="248"/>
      <c r="G101" s="248"/>
      <c r="H101" s="248"/>
      <c r="I101" s="248"/>
      <c r="J101" s="287"/>
    </row>
    <row r="102" spans="1:10" ht="12.75" customHeight="1">
      <c r="A102" s="286"/>
      <c r="B102" s="248"/>
      <c r="C102" s="248"/>
      <c r="D102" s="248"/>
      <c r="E102" s="248"/>
      <c r="F102" s="248"/>
      <c r="G102" s="248"/>
      <c r="H102" s="248"/>
      <c r="I102" s="248"/>
      <c r="J102" s="287"/>
    </row>
    <row r="103" spans="1:10" ht="12.75" customHeight="1">
      <c r="A103" s="286"/>
      <c r="B103" s="248"/>
      <c r="C103" s="248"/>
      <c r="D103" s="248"/>
      <c r="E103" s="248"/>
      <c r="F103" s="248"/>
      <c r="G103" s="248"/>
      <c r="H103" s="248"/>
      <c r="I103" s="248"/>
      <c r="J103" s="287"/>
    </row>
    <row r="104" spans="1:10" ht="12.75" customHeight="1">
      <c r="A104" s="286"/>
      <c r="B104" s="248"/>
      <c r="C104" s="248"/>
      <c r="D104" s="248"/>
      <c r="E104" s="248"/>
      <c r="F104" s="248"/>
      <c r="G104" s="248"/>
      <c r="H104" s="248"/>
      <c r="I104" s="248"/>
      <c r="J104" s="287"/>
    </row>
    <row r="105" spans="1:10" ht="12.75" customHeight="1">
      <c r="A105" s="286"/>
      <c r="B105" s="248"/>
      <c r="C105" s="248"/>
      <c r="D105" s="248"/>
      <c r="E105" s="248"/>
      <c r="F105" s="248"/>
      <c r="G105" s="248"/>
      <c r="H105" s="248"/>
      <c r="I105" s="248"/>
      <c r="J105" s="287"/>
    </row>
    <row r="106" spans="1:10" ht="12.75" customHeight="1">
      <c r="A106" s="286"/>
      <c r="B106" s="248"/>
      <c r="C106" s="248"/>
      <c r="D106" s="248"/>
      <c r="E106" s="248"/>
      <c r="F106" s="248"/>
      <c r="G106" s="248"/>
      <c r="H106" s="248"/>
      <c r="I106" s="248"/>
      <c r="J106" s="287"/>
    </row>
    <row r="107" spans="1:10" ht="12.75" customHeight="1">
      <c r="A107" s="286"/>
      <c r="B107" s="248"/>
      <c r="C107" s="248"/>
      <c r="D107" s="248"/>
      <c r="E107" s="248"/>
      <c r="F107" s="248"/>
      <c r="G107" s="248"/>
      <c r="H107" s="248"/>
      <c r="I107" s="248"/>
      <c r="J107" s="287"/>
    </row>
    <row r="108" spans="1:10" ht="12.75" customHeight="1">
      <c r="A108" s="286"/>
      <c r="B108" s="248"/>
      <c r="C108" s="248"/>
      <c r="D108" s="248"/>
      <c r="E108" s="248"/>
      <c r="F108" s="248"/>
      <c r="G108" s="248"/>
      <c r="H108" s="248"/>
      <c r="I108" s="248"/>
      <c r="J108" s="287"/>
    </row>
    <row r="109" spans="1:10" ht="12.75" customHeight="1">
      <c r="A109" s="286"/>
      <c r="B109" s="248"/>
      <c r="C109" s="248"/>
      <c r="D109" s="248"/>
      <c r="E109" s="248"/>
      <c r="F109" s="248"/>
      <c r="G109" s="248"/>
      <c r="H109" s="248"/>
      <c r="I109" s="248"/>
      <c r="J109" s="287"/>
    </row>
    <row r="110" spans="1:10" ht="12.75" customHeight="1">
      <c r="A110" s="286"/>
      <c r="B110" s="248"/>
      <c r="C110" s="248"/>
      <c r="D110" s="248"/>
      <c r="E110" s="248"/>
      <c r="F110" s="248"/>
      <c r="G110" s="248"/>
      <c r="H110" s="248"/>
      <c r="I110" s="248"/>
      <c r="J110" s="287"/>
    </row>
    <row r="111" spans="1:10" ht="12.75" customHeight="1">
      <c r="A111" s="286"/>
      <c r="B111" s="248"/>
      <c r="C111" s="248"/>
      <c r="D111" s="248"/>
      <c r="E111" s="248"/>
      <c r="F111" s="248"/>
      <c r="G111" s="248"/>
      <c r="H111" s="248"/>
      <c r="I111" s="248"/>
      <c r="J111" s="287"/>
    </row>
    <row r="112" spans="1:10" ht="12.75" customHeight="1">
      <c r="A112" s="286"/>
      <c r="B112" s="248"/>
      <c r="C112" s="248"/>
      <c r="D112" s="248"/>
      <c r="E112" s="248"/>
      <c r="F112" s="248"/>
      <c r="G112" s="248"/>
      <c r="H112" s="248"/>
      <c r="I112" s="248"/>
      <c r="J112" s="287"/>
    </row>
    <row r="113" spans="1:10" ht="12.75" customHeight="1">
      <c r="A113" s="286"/>
      <c r="B113" s="248"/>
      <c r="C113" s="248"/>
      <c r="D113" s="248"/>
      <c r="E113" s="248"/>
      <c r="F113" s="248"/>
      <c r="G113" s="248"/>
      <c r="H113" s="248"/>
      <c r="I113" s="248"/>
      <c r="J113" s="287"/>
    </row>
    <row r="114" spans="1:10" ht="12.75" customHeight="1">
      <c r="A114" s="286"/>
      <c r="B114" s="248"/>
      <c r="C114" s="248"/>
      <c r="D114" s="248"/>
      <c r="E114" s="248"/>
      <c r="F114" s="248"/>
      <c r="G114" s="248"/>
      <c r="H114" s="248"/>
      <c r="I114" s="248"/>
      <c r="J114" s="287"/>
    </row>
    <row r="115" spans="1:10" ht="12.75" customHeight="1">
      <c r="A115" s="286"/>
      <c r="B115" s="248"/>
      <c r="C115" s="248"/>
      <c r="D115" s="248"/>
      <c r="E115" s="248"/>
      <c r="F115" s="248"/>
      <c r="G115" s="248"/>
      <c r="H115" s="248"/>
      <c r="I115" s="248"/>
      <c r="J115" s="287"/>
    </row>
    <row r="116" spans="1:10" ht="12.75" customHeight="1">
      <c r="A116" s="286"/>
      <c r="B116" s="248"/>
      <c r="C116" s="248"/>
      <c r="D116" s="248"/>
      <c r="E116" s="248"/>
      <c r="F116" s="248"/>
      <c r="G116" s="248"/>
      <c r="H116" s="248"/>
      <c r="I116" s="248"/>
      <c r="J116" s="287"/>
    </row>
    <row r="117" spans="1:10" ht="12.75" customHeight="1">
      <c r="A117" s="286"/>
      <c r="B117" s="248"/>
      <c r="C117" s="248"/>
      <c r="D117" s="248"/>
      <c r="E117" s="248"/>
      <c r="F117" s="248"/>
      <c r="G117" s="248"/>
      <c r="H117" s="248"/>
      <c r="I117" s="248"/>
      <c r="J117" s="287"/>
    </row>
    <row r="118" spans="1:10" ht="12.75" customHeight="1">
      <c r="A118" s="286"/>
      <c r="B118" s="248"/>
      <c r="C118" s="248"/>
      <c r="D118" s="248"/>
      <c r="E118" s="248"/>
      <c r="F118" s="248"/>
      <c r="G118" s="248"/>
      <c r="H118" s="248"/>
      <c r="I118" s="248"/>
      <c r="J118" s="287"/>
    </row>
    <row r="119" spans="1:10" ht="12.75" customHeight="1">
      <c r="A119" s="286"/>
      <c r="B119" s="248"/>
      <c r="C119" s="248"/>
      <c r="D119" s="248"/>
      <c r="E119" s="248"/>
      <c r="F119" s="248"/>
      <c r="G119" s="248"/>
      <c r="H119" s="248"/>
      <c r="I119" s="248"/>
      <c r="J119" s="287"/>
    </row>
    <row r="120" spans="1:10" ht="12.75" customHeight="1">
      <c r="A120" s="286"/>
      <c r="B120" s="248"/>
      <c r="C120" s="248"/>
      <c r="D120" s="248"/>
      <c r="E120" s="248"/>
      <c r="F120" s="248"/>
      <c r="G120" s="248"/>
      <c r="H120" s="248"/>
      <c r="I120" s="248"/>
      <c r="J120" s="287"/>
    </row>
    <row r="121" spans="1:10" ht="12.75" customHeight="1">
      <c r="A121" s="286"/>
      <c r="B121" s="248"/>
      <c r="C121" s="248"/>
      <c r="D121" s="248"/>
      <c r="E121" s="248"/>
      <c r="F121" s="248"/>
      <c r="G121" s="248"/>
      <c r="H121" s="248"/>
      <c r="I121" s="248"/>
      <c r="J121" s="287"/>
    </row>
    <row r="122" spans="1:10" ht="12.75" customHeight="1">
      <c r="A122" s="286"/>
      <c r="B122" s="248"/>
      <c r="C122" s="248"/>
      <c r="D122" s="248"/>
      <c r="E122" s="248"/>
      <c r="F122" s="248"/>
      <c r="G122" s="248"/>
      <c r="H122" s="248"/>
      <c r="I122" s="248"/>
      <c r="J122" s="287"/>
    </row>
    <row r="123" spans="1:10" ht="12.75" customHeight="1">
      <c r="A123" s="286"/>
      <c r="B123" s="248"/>
      <c r="C123" s="248"/>
      <c r="D123" s="248"/>
      <c r="E123" s="248"/>
      <c r="F123" s="248"/>
      <c r="G123" s="248"/>
      <c r="H123" s="248"/>
      <c r="I123" s="248"/>
      <c r="J123" s="287"/>
    </row>
    <row r="124" spans="1:10" ht="12.75" customHeight="1">
      <c r="A124" s="286"/>
      <c r="B124" s="248"/>
      <c r="C124" s="248"/>
      <c r="D124" s="248"/>
      <c r="E124" s="248"/>
      <c r="F124" s="248"/>
      <c r="G124" s="248"/>
      <c r="H124" s="248"/>
      <c r="I124" s="248"/>
      <c r="J124" s="287"/>
    </row>
    <row r="125" spans="1:10" ht="12.75" customHeight="1">
      <c r="A125" s="286"/>
      <c r="B125" s="248"/>
      <c r="C125" s="248"/>
      <c r="D125" s="248"/>
      <c r="E125" s="248"/>
      <c r="F125" s="248"/>
      <c r="G125" s="248"/>
      <c r="H125" s="248"/>
      <c r="I125" s="248"/>
      <c r="J125" s="287"/>
    </row>
    <row r="126" spans="1:10" ht="12.75" customHeight="1">
      <c r="A126" s="286"/>
      <c r="B126" s="248"/>
      <c r="C126" s="248"/>
      <c r="D126" s="248"/>
      <c r="E126" s="248"/>
      <c r="F126" s="248"/>
      <c r="G126" s="248"/>
      <c r="H126" s="248"/>
      <c r="I126" s="248"/>
      <c r="J126" s="287"/>
    </row>
    <row r="127" spans="1:10" ht="12.75" customHeight="1">
      <c r="A127" s="286"/>
      <c r="B127" s="248"/>
      <c r="C127" s="248"/>
      <c r="D127" s="248"/>
      <c r="E127" s="248"/>
      <c r="F127" s="248"/>
      <c r="G127" s="248"/>
      <c r="H127" s="248"/>
      <c r="I127" s="248"/>
      <c r="J127" s="287"/>
    </row>
    <row r="128" spans="1:10" ht="12.75" customHeight="1">
      <c r="A128" s="286"/>
      <c r="B128" s="248"/>
      <c r="C128" s="248"/>
      <c r="D128" s="248"/>
      <c r="E128" s="248"/>
      <c r="F128" s="248"/>
      <c r="G128" s="248"/>
      <c r="H128" s="248"/>
      <c r="I128" s="248"/>
      <c r="J128" s="287"/>
    </row>
    <row r="129" spans="1:10" ht="12.75" customHeight="1">
      <c r="A129" s="286"/>
      <c r="B129" s="248"/>
      <c r="C129" s="248"/>
      <c r="D129" s="248"/>
      <c r="E129" s="248"/>
      <c r="F129" s="248"/>
      <c r="G129" s="248"/>
      <c r="H129" s="248"/>
      <c r="I129" s="248"/>
      <c r="J129" s="287"/>
    </row>
    <row r="130" spans="1:10" ht="12.75" customHeight="1">
      <c r="A130" s="286"/>
      <c r="B130" s="248"/>
      <c r="C130" s="248"/>
      <c r="D130" s="248"/>
      <c r="E130" s="248"/>
      <c r="F130" s="248"/>
      <c r="G130" s="248"/>
      <c r="H130" s="248"/>
      <c r="I130" s="248"/>
      <c r="J130" s="287"/>
    </row>
    <row r="131" spans="1:10" ht="12.75" customHeight="1">
      <c r="A131" s="286"/>
      <c r="B131" s="248"/>
      <c r="C131" s="248"/>
      <c r="D131" s="248"/>
      <c r="E131" s="248"/>
      <c r="F131" s="248"/>
      <c r="G131" s="248"/>
      <c r="H131" s="248"/>
      <c r="I131" s="248"/>
      <c r="J131" s="287"/>
    </row>
    <row r="132" spans="1:10" ht="12.75" customHeight="1">
      <c r="A132" s="286"/>
      <c r="B132" s="248"/>
      <c r="C132" s="248"/>
      <c r="D132" s="248"/>
      <c r="E132" s="248"/>
      <c r="F132" s="248"/>
      <c r="G132" s="248"/>
      <c r="H132" s="248"/>
      <c r="I132" s="248"/>
      <c r="J132" s="287"/>
    </row>
    <row r="133" spans="1:10" ht="12.75" customHeight="1">
      <c r="A133" s="286"/>
      <c r="B133" s="248"/>
      <c r="C133" s="248"/>
      <c r="D133" s="248"/>
      <c r="E133" s="248"/>
      <c r="F133" s="248"/>
      <c r="G133" s="248"/>
      <c r="H133" s="248"/>
      <c r="I133" s="248"/>
      <c r="J133" s="287"/>
    </row>
    <row r="134" spans="1:10" ht="12.75" customHeight="1">
      <c r="A134" s="286"/>
      <c r="B134" s="248"/>
      <c r="C134" s="248"/>
      <c r="D134" s="248"/>
      <c r="E134" s="248"/>
      <c r="F134" s="248"/>
      <c r="G134" s="248"/>
      <c r="H134" s="248"/>
      <c r="I134" s="248"/>
      <c r="J134" s="287"/>
    </row>
    <row r="135" spans="1:10" ht="12.75" customHeight="1">
      <c r="A135" s="286"/>
      <c r="B135" s="248"/>
      <c r="C135" s="248"/>
      <c r="D135" s="248"/>
      <c r="E135" s="248"/>
      <c r="F135" s="248"/>
      <c r="G135" s="248"/>
      <c r="H135" s="248"/>
      <c r="I135" s="248"/>
      <c r="J135" s="287"/>
    </row>
    <row r="136" spans="1:10" ht="12.75" customHeight="1">
      <c r="A136" s="286"/>
      <c r="B136" s="248"/>
      <c r="C136" s="248"/>
      <c r="D136" s="248"/>
      <c r="E136" s="248"/>
      <c r="F136" s="248"/>
      <c r="G136" s="248"/>
      <c r="H136" s="248"/>
      <c r="I136" s="248"/>
      <c r="J136" s="287"/>
    </row>
    <row r="137" spans="1:10" ht="12.75" customHeight="1" thickBot="1">
      <c r="A137" s="288"/>
      <c r="B137" s="289"/>
      <c r="C137" s="289"/>
      <c r="D137" s="289"/>
      <c r="E137" s="289"/>
      <c r="F137" s="289"/>
      <c r="G137" s="289"/>
      <c r="H137" s="289"/>
      <c r="I137" s="289"/>
      <c r="J137" s="290"/>
    </row>
  </sheetData>
  <sheetProtection password="BE25" sheet="1" objects="1" scenarios="1" formatRows="0" selectLockedCells="1"/>
  <mergeCells count="25">
    <mergeCell ref="B32:B47"/>
    <mergeCell ref="B28:B31"/>
    <mergeCell ref="I32:J47"/>
    <mergeCell ref="H28:H31"/>
    <mergeCell ref="H32:H47"/>
    <mergeCell ref="C28:F31"/>
    <mergeCell ref="C32:F47"/>
    <mergeCell ref="G32:G47"/>
    <mergeCell ref="G28:G31"/>
    <mergeCell ref="A94:J95"/>
    <mergeCell ref="A96:J137"/>
    <mergeCell ref="A1:J2"/>
    <mergeCell ref="A9:J9"/>
    <mergeCell ref="A11:J12"/>
    <mergeCell ref="A14:J14"/>
    <mergeCell ref="A16:J17"/>
    <mergeCell ref="A19:J20"/>
    <mergeCell ref="A22:J23"/>
    <mergeCell ref="A50:J51"/>
    <mergeCell ref="A28:A31"/>
    <mergeCell ref="I28:J31"/>
    <mergeCell ref="A52:J93"/>
    <mergeCell ref="A32:A47"/>
    <mergeCell ref="A3:J7"/>
    <mergeCell ref="A25:J27"/>
  </mergeCells>
  <printOptions horizontalCentered="1"/>
  <pageMargins left="0.7" right="0.7" top="0.75" bottom="0.75" header="0.3" footer="0.3"/>
  <pageSetup scale="78" orientation="landscape"/>
  <headerFooter alignWithMargins="0">
    <oddHeader>&amp;LSY 2012-2013 21st CCLC Application&amp;C&amp;A&amp;R&amp;P of &amp;N</oddHeader>
  </headerFooter>
  <rowBreaks count="2" manualBreakCount="2">
    <brk id="49" max="9" man="1"/>
    <brk id="93" max="9" man="1"/>
  </rowBreaks>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7"/>
  <sheetViews>
    <sheetView topLeftCell="A54" workbookViewId="0">
      <selection activeCell="A13" sqref="A13:J43"/>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100</v>
      </c>
      <c r="B1" s="269"/>
      <c r="C1" s="269"/>
      <c r="D1" s="269"/>
      <c r="E1" s="269"/>
      <c r="F1" s="269"/>
      <c r="G1" s="269"/>
      <c r="H1" s="269"/>
      <c r="I1" s="269"/>
      <c r="J1" s="270"/>
    </row>
    <row r="2" spans="1:10" ht="12.75" customHeight="1">
      <c r="A2" s="271"/>
      <c r="B2" s="257"/>
      <c r="C2" s="257"/>
      <c r="D2" s="257"/>
      <c r="E2" s="257"/>
      <c r="F2" s="257"/>
      <c r="G2" s="257"/>
      <c r="H2" s="257"/>
      <c r="I2" s="257"/>
      <c r="J2" s="272"/>
    </row>
    <row r="3" spans="1:10" ht="18">
      <c r="A3" s="298" t="s">
        <v>101</v>
      </c>
      <c r="B3" s="299"/>
      <c r="C3" s="299"/>
      <c r="D3" s="299"/>
      <c r="E3" s="299"/>
      <c r="F3" s="299"/>
      <c r="G3" s="299"/>
      <c r="H3" s="299"/>
      <c r="I3" s="299"/>
      <c r="J3" s="300"/>
    </row>
    <row r="4" spans="1:10" ht="12.75" customHeight="1">
      <c r="A4" s="378" t="s">
        <v>216</v>
      </c>
      <c r="B4" s="379"/>
      <c r="C4" s="379"/>
      <c r="D4" s="379"/>
      <c r="E4" s="379"/>
      <c r="F4" s="379"/>
      <c r="G4" s="379"/>
      <c r="H4" s="379"/>
      <c r="I4" s="379"/>
      <c r="J4" s="380"/>
    </row>
    <row r="5" spans="1:10" ht="12.75" customHeight="1">
      <c r="A5" s="381"/>
      <c r="B5" s="382"/>
      <c r="C5" s="382"/>
      <c r="D5" s="382"/>
      <c r="E5" s="382"/>
      <c r="F5" s="382"/>
      <c r="G5" s="382"/>
      <c r="H5" s="382"/>
      <c r="I5" s="382"/>
      <c r="J5" s="383"/>
    </row>
    <row r="6" spans="1:10" ht="12.75" customHeight="1">
      <c r="A6" s="381"/>
      <c r="B6" s="382"/>
      <c r="C6" s="382"/>
      <c r="D6" s="382"/>
      <c r="E6" s="382"/>
      <c r="F6" s="382"/>
      <c r="G6" s="382"/>
      <c r="H6" s="382"/>
      <c r="I6" s="382"/>
      <c r="J6" s="383"/>
    </row>
    <row r="7" spans="1:10" ht="12.75" customHeight="1">
      <c r="A7" s="381"/>
      <c r="B7" s="382"/>
      <c r="C7" s="382"/>
      <c r="D7" s="382"/>
      <c r="E7" s="382"/>
      <c r="F7" s="382"/>
      <c r="G7" s="382"/>
      <c r="H7" s="382"/>
      <c r="I7" s="382"/>
      <c r="J7" s="383"/>
    </row>
    <row r="8" spans="1:10" ht="12.75" customHeight="1">
      <c r="A8" s="381"/>
      <c r="B8" s="382"/>
      <c r="C8" s="382"/>
      <c r="D8" s="382"/>
      <c r="E8" s="382"/>
      <c r="F8" s="382"/>
      <c r="G8" s="382"/>
      <c r="H8" s="382"/>
      <c r="I8" s="382"/>
      <c r="J8" s="383"/>
    </row>
    <row r="9" spans="1:10" ht="12.75" customHeight="1">
      <c r="A9" s="381"/>
      <c r="B9" s="382"/>
      <c r="C9" s="382"/>
      <c r="D9" s="382"/>
      <c r="E9" s="382"/>
      <c r="F9" s="382"/>
      <c r="G9" s="382"/>
      <c r="H9" s="382"/>
      <c r="I9" s="382"/>
      <c r="J9" s="383"/>
    </row>
    <row r="10" spans="1:10" ht="12.75" customHeight="1">
      <c r="A10" s="381"/>
      <c r="B10" s="382"/>
      <c r="C10" s="382"/>
      <c r="D10" s="382"/>
      <c r="E10" s="382"/>
      <c r="F10" s="382"/>
      <c r="G10" s="382"/>
      <c r="H10" s="382"/>
      <c r="I10" s="382"/>
      <c r="J10" s="383"/>
    </row>
    <row r="11" spans="1:10" ht="12.75" customHeight="1">
      <c r="A11" s="384"/>
      <c r="B11" s="385"/>
      <c r="C11" s="385"/>
      <c r="D11" s="385"/>
      <c r="E11" s="385"/>
      <c r="F11" s="385"/>
      <c r="G11" s="385"/>
      <c r="H11" s="385"/>
      <c r="I11" s="385"/>
      <c r="J11" s="386"/>
    </row>
    <row r="12" spans="1:10" s="27" customFormat="1" ht="14">
      <c r="A12" s="46"/>
      <c r="B12" s="47"/>
      <c r="C12" s="48"/>
      <c r="D12" s="41"/>
      <c r="E12" s="41"/>
      <c r="F12" s="41"/>
      <c r="G12" s="41"/>
      <c r="H12" s="49"/>
      <c r="I12" s="48"/>
      <c r="J12" s="45"/>
    </row>
    <row r="13" spans="1:10" ht="12.75" customHeight="1">
      <c r="A13" s="284" t="s">
        <v>257</v>
      </c>
      <c r="B13" s="245"/>
      <c r="C13" s="245"/>
      <c r="D13" s="245"/>
      <c r="E13" s="245"/>
      <c r="F13" s="245"/>
      <c r="G13" s="245"/>
      <c r="H13" s="245"/>
      <c r="I13" s="245"/>
      <c r="J13" s="285"/>
    </row>
    <row r="14" spans="1:10" ht="12.75" customHeight="1">
      <c r="A14" s="286"/>
      <c r="B14" s="248"/>
      <c r="C14" s="248"/>
      <c r="D14" s="248"/>
      <c r="E14" s="248"/>
      <c r="F14" s="248"/>
      <c r="G14" s="248"/>
      <c r="H14" s="248"/>
      <c r="I14" s="248"/>
      <c r="J14" s="287"/>
    </row>
    <row r="15" spans="1:10" ht="12.75" customHeight="1">
      <c r="A15" s="286"/>
      <c r="B15" s="248"/>
      <c r="C15" s="248"/>
      <c r="D15" s="248"/>
      <c r="E15" s="248"/>
      <c r="F15" s="248"/>
      <c r="G15" s="248"/>
      <c r="H15" s="248"/>
      <c r="I15" s="248"/>
      <c r="J15" s="287"/>
    </row>
    <row r="16" spans="1:10" ht="12.75" customHeight="1">
      <c r="A16" s="286"/>
      <c r="B16" s="248"/>
      <c r="C16" s="248"/>
      <c r="D16" s="248"/>
      <c r="E16" s="248"/>
      <c r="F16" s="248"/>
      <c r="G16" s="248"/>
      <c r="H16" s="248"/>
      <c r="I16" s="248"/>
      <c r="J16" s="287"/>
    </row>
    <row r="17" spans="1:10" ht="12.75" customHeight="1">
      <c r="A17" s="286"/>
      <c r="B17" s="248"/>
      <c r="C17" s="248"/>
      <c r="D17" s="248"/>
      <c r="E17" s="248"/>
      <c r="F17" s="248"/>
      <c r="G17" s="248"/>
      <c r="H17" s="248"/>
      <c r="I17" s="248"/>
      <c r="J17" s="287"/>
    </row>
    <row r="18" spans="1:10" ht="12.75" customHeight="1">
      <c r="A18" s="286"/>
      <c r="B18" s="248"/>
      <c r="C18" s="248"/>
      <c r="D18" s="248"/>
      <c r="E18" s="248"/>
      <c r="F18" s="248"/>
      <c r="G18" s="248"/>
      <c r="H18" s="248"/>
      <c r="I18" s="248"/>
      <c r="J18" s="287"/>
    </row>
    <row r="19" spans="1:10" ht="12.75" customHeight="1">
      <c r="A19" s="286"/>
      <c r="B19" s="248"/>
      <c r="C19" s="248"/>
      <c r="D19" s="248"/>
      <c r="E19" s="248"/>
      <c r="F19" s="248"/>
      <c r="G19" s="248"/>
      <c r="H19" s="248"/>
      <c r="I19" s="248"/>
      <c r="J19" s="287"/>
    </row>
    <row r="20" spans="1:10" ht="12.75" customHeight="1">
      <c r="A20" s="286"/>
      <c r="B20" s="248"/>
      <c r="C20" s="248"/>
      <c r="D20" s="248"/>
      <c r="E20" s="248"/>
      <c r="F20" s="248"/>
      <c r="G20" s="248"/>
      <c r="H20" s="248"/>
      <c r="I20" s="248"/>
      <c r="J20" s="287"/>
    </row>
    <row r="21" spans="1:10" ht="12.75" customHeight="1">
      <c r="A21" s="286"/>
      <c r="B21" s="248"/>
      <c r="C21" s="248"/>
      <c r="D21" s="248"/>
      <c r="E21" s="248"/>
      <c r="F21" s="248"/>
      <c r="G21" s="248"/>
      <c r="H21" s="248"/>
      <c r="I21" s="248"/>
      <c r="J21" s="287"/>
    </row>
    <row r="22" spans="1:10" ht="12.75" customHeight="1">
      <c r="A22" s="286"/>
      <c r="B22" s="248"/>
      <c r="C22" s="248"/>
      <c r="D22" s="248"/>
      <c r="E22" s="248"/>
      <c r="F22" s="248"/>
      <c r="G22" s="248"/>
      <c r="H22" s="248"/>
      <c r="I22" s="248"/>
      <c r="J22" s="287"/>
    </row>
    <row r="23" spans="1:10" ht="12.75" customHeight="1">
      <c r="A23" s="286"/>
      <c r="B23" s="248"/>
      <c r="C23" s="248"/>
      <c r="D23" s="248"/>
      <c r="E23" s="248"/>
      <c r="F23" s="248"/>
      <c r="G23" s="248"/>
      <c r="H23" s="248"/>
      <c r="I23" s="248"/>
      <c r="J23" s="287"/>
    </row>
    <row r="24" spans="1:10" ht="12.75" customHeight="1">
      <c r="A24" s="286"/>
      <c r="B24" s="248"/>
      <c r="C24" s="248"/>
      <c r="D24" s="248"/>
      <c r="E24" s="248"/>
      <c r="F24" s="248"/>
      <c r="G24" s="248"/>
      <c r="H24" s="248"/>
      <c r="I24" s="248"/>
      <c r="J24" s="287"/>
    </row>
    <row r="25" spans="1:10" ht="12.75" customHeight="1">
      <c r="A25" s="286"/>
      <c r="B25" s="248"/>
      <c r="C25" s="248"/>
      <c r="D25" s="248"/>
      <c r="E25" s="248"/>
      <c r="F25" s="248"/>
      <c r="G25" s="248"/>
      <c r="H25" s="248"/>
      <c r="I25" s="248"/>
      <c r="J25" s="287"/>
    </row>
    <row r="26" spans="1:10" ht="12.75" customHeight="1">
      <c r="A26" s="286"/>
      <c r="B26" s="248"/>
      <c r="C26" s="248"/>
      <c r="D26" s="248"/>
      <c r="E26" s="248"/>
      <c r="F26" s="248"/>
      <c r="G26" s="248"/>
      <c r="H26" s="248"/>
      <c r="I26" s="248"/>
      <c r="J26" s="287"/>
    </row>
    <row r="27" spans="1:10" ht="12.75" customHeight="1">
      <c r="A27" s="286"/>
      <c r="B27" s="248"/>
      <c r="C27" s="248"/>
      <c r="D27" s="248"/>
      <c r="E27" s="248"/>
      <c r="F27" s="248"/>
      <c r="G27" s="248"/>
      <c r="H27" s="248"/>
      <c r="I27" s="248"/>
      <c r="J27" s="287"/>
    </row>
    <row r="28" spans="1:10" ht="12.75" customHeight="1">
      <c r="A28" s="286"/>
      <c r="B28" s="248"/>
      <c r="C28" s="248"/>
      <c r="D28" s="248"/>
      <c r="E28" s="248"/>
      <c r="F28" s="248"/>
      <c r="G28" s="248"/>
      <c r="H28" s="248"/>
      <c r="I28" s="248"/>
      <c r="J28" s="287"/>
    </row>
    <row r="29" spans="1:10" ht="12.75" customHeight="1">
      <c r="A29" s="286"/>
      <c r="B29" s="248"/>
      <c r="C29" s="248"/>
      <c r="D29" s="248"/>
      <c r="E29" s="248"/>
      <c r="F29" s="248"/>
      <c r="G29" s="248"/>
      <c r="H29" s="248"/>
      <c r="I29" s="248"/>
      <c r="J29" s="287"/>
    </row>
    <row r="30" spans="1:10" ht="12.75" customHeight="1">
      <c r="A30" s="286"/>
      <c r="B30" s="248"/>
      <c r="C30" s="248"/>
      <c r="D30" s="248"/>
      <c r="E30" s="248"/>
      <c r="F30" s="248"/>
      <c r="G30" s="248"/>
      <c r="H30" s="248"/>
      <c r="I30" s="248"/>
      <c r="J30" s="287"/>
    </row>
    <row r="31" spans="1:10" ht="12.75" customHeight="1">
      <c r="A31" s="286"/>
      <c r="B31" s="248"/>
      <c r="C31" s="248"/>
      <c r="D31" s="248"/>
      <c r="E31" s="248"/>
      <c r="F31" s="248"/>
      <c r="G31" s="248"/>
      <c r="H31" s="248"/>
      <c r="I31" s="248"/>
      <c r="J31" s="287"/>
    </row>
    <row r="32" spans="1:10" ht="12.75" customHeight="1">
      <c r="A32" s="286"/>
      <c r="B32" s="248"/>
      <c r="C32" s="248"/>
      <c r="D32" s="248"/>
      <c r="E32" s="248"/>
      <c r="F32" s="248"/>
      <c r="G32" s="248"/>
      <c r="H32" s="248"/>
      <c r="I32" s="248"/>
      <c r="J32" s="287"/>
    </row>
    <row r="33" spans="1:10" ht="12.75" customHeight="1">
      <c r="A33" s="286"/>
      <c r="B33" s="248"/>
      <c r="C33" s="248"/>
      <c r="D33" s="248"/>
      <c r="E33" s="248"/>
      <c r="F33" s="248"/>
      <c r="G33" s="248"/>
      <c r="H33" s="248"/>
      <c r="I33" s="248"/>
      <c r="J33" s="287"/>
    </row>
    <row r="34" spans="1:10" ht="12.75" customHeight="1">
      <c r="A34" s="286"/>
      <c r="B34" s="248"/>
      <c r="C34" s="248"/>
      <c r="D34" s="248"/>
      <c r="E34" s="248"/>
      <c r="F34" s="248"/>
      <c r="G34" s="248"/>
      <c r="H34" s="248"/>
      <c r="I34" s="248"/>
      <c r="J34" s="287"/>
    </row>
    <row r="35" spans="1:10" ht="12.75" customHeight="1">
      <c r="A35" s="286"/>
      <c r="B35" s="248"/>
      <c r="C35" s="248"/>
      <c r="D35" s="248"/>
      <c r="E35" s="248"/>
      <c r="F35" s="248"/>
      <c r="G35" s="248"/>
      <c r="H35" s="248"/>
      <c r="I35" s="248"/>
      <c r="J35" s="287"/>
    </row>
    <row r="36" spans="1:10" ht="12.75" customHeight="1">
      <c r="A36" s="286"/>
      <c r="B36" s="248"/>
      <c r="C36" s="248"/>
      <c r="D36" s="248"/>
      <c r="E36" s="248"/>
      <c r="F36" s="248"/>
      <c r="G36" s="248"/>
      <c r="H36" s="248"/>
      <c r="I36" s="248"/>
      <c r="J36" s="287"/>
    </row>
    <row r="37" spans="1:10" ht="12.75" customHeight="1">
      <c r="A37" s="286"/>
      <c r="B37" s="248"/>
      <c r="C37" s="248"/>
      <c r="D37" s="248"/>
      <c r="E37" s="248"/>
      <c r="F37" s="248"/>
      <c r="G37" s="248"/>
      <c r="H37" s="248"/>
      <c r="I37" s="248"/>
      <c r="J37" s="287"/>
    </row>
    <row r="38" spans="1:10" ht="12.75" customHeight="1">
      <c r="A38" s="286"/>
      <c r="B38" s="248"/>
      <c r="C38" s="248"/>
      <c r="D38" s="248"/>
      <c r="E38" s="248"/>
      <c r="F38" s="248"/>
      <c r="G38" s="248"/>
      <c r="H38" s="248"/>
      <c r="I38" s="248"/>
      <c r="J38" s="287"/>
    </row>
    <row r="39" spans="1:10" ht="12.75" customHeight="1">
      <c r="A39" s="286"/>
      <c r="B39" s="248"/>
      <c r="C39" s="248"/>
      <c r="D39" s="248"/>
      <c r="E39" s="248"/>
      <c r="F39" s="248"/>
      <c r="G39" s="248"/>
      <c r="H39" s="248"/>
      <c r="I39" s="248"/>
      <c r="J39" s="287"/>
    </row>
    <row r="40" spans="1:10" ht="12.75" customHeight="1">
      <c r="A40" s="286"/>
      <c r="B40" s="248"/>
      <c r="C40" s="248"/>
      <c r="D40" s="248"/>
      <c r="E40" s="248"/>
      <c r="F40" s="248"/>
      <c r="G40" s="248"/>
      <c r="H40" s="248"/>
      <c r="I40" s="248"/>
      <c r="J40" s="287"/>
    </row>
    <row r="41" spans="1:10" ht="12.75" customHeight="1">
      <c r="A41" s="286"/>
      <c r="B41" s="248"/>
      <c r="C41" s="248"/>
      <c r="D41" s="248"/>
      <c r="E41" s="248"/>
      <c r="F41" s="248"/>
      <c r="G41" s="248"/>
      <c r="H41" s="248"/>
      <c r="I41" s="248"/>
      <c r="J41" s="287"/>
    </row>
    <row r="42" spans="1:10" ht="12.75" customHeight="1">
      <c r="A42" s="286"/>
      <c r="B42" s="248"/>
      <c r="C42" s="248"/>
      <c r="D42" s="248"/>
      <c r="E42" s="248"/>
      <c r="F42" s="248"/>
      <c r="G42" s="248"/>
      <c r="H42" s="248"/>
      <c r="I42" s="248"/>
      <c r="J42" s="287"/>
    </row>
    <row r="43" spans="1:10" ht="12.75" customHeight="1" thickBot="1">
      <c r="A43" s="288"/>
      <c r="B43" s="289"/>
      <c r="C43" s="289"/>
      <c r="D43" s="289"/>
      <c r="E43" s="289"/>
      <c r="F43" s="289"/>
      <c r="G43" s="289"/>
      <c r="H43" s="289"/>
      <c r="I43" s="289"/>
      <c r="J43" s="290"/>
    </row>
    <row r="44" spans="1:10" ht="18">
      <c r="A44" s="298" t="s">
        <v>102</v>
      </c>
      <c r="B44" s="299"/>
      <c r="C44" s="299"/>
      <c r="D44" s="299"/>
      <c r="E44" s="299"/>
      <c r="F44" s="299"/>
      <c r="G44" s="299"/>
      <c r="H44" s="299"/>
      <c r="I44" s="299"/>
      <c r="J44" s="300"/>
    </row>
    <row r="45" spans="1:10" ht="12.75" customHeight="1">
      <c r="A45" s="284" t="s">
        <v>237</v>
      </c>
      <c r="B45" s="245"/>
      <c r="C45" s="245"/>
      <c r="D45" s="245"/>
      <c r="E45" s="245"/>
      <c r="F45" s="245"/>
      <c r="G45" s="245"/>
      <c r="H45" s="245"/>
      <c r="I45" s="245"/>
      <c r="J45" s="285"/>
    </row>
    <row r="46" spans="1:10" ht="12.75" customHeight="1">
      <c r="A46" s="286"/>
      <c r="B46" s="248"/>
      <c r="C46" s="248"/>
      <c r="D46" s="248"/>
      <c r="E46" s="248"/>
      <c r="F46" s="248"/>
      <c r="G46" s="248"/>
      <c r="H46" s="248"/>
      <c r="I46" s="248"/>
      <c r="J46" s="287"/>
    </row>
    <row r="47" spans="1:10" ht="12.75" customHeight="1">
      <c r="A47" s="286"/>
      <c r="B47" s="248"/>
      <c r="C47" s="248"/>
      <c r="D47" s="248"/>
      <c r="E47" s="248"/>
      <c r="F47" s="248"/>
      <c r="G47" s="248"/>
      <c r="H47" s="248"/>
      <c r="I47" s="248"/>
      <c r="J47" s="287"/>
    </row>
    <row r="48" spans="1:10" ht="12.75" customHeight="1">
      <c r="A48" s="286"/>
      <c r="B48" s="248"/>
      <c r="C48" s="248"/>
      <c r="D48" s="248"/>
      <c r="E48" s="248"/>
      <c r="F48" s="248"/>
      <c r="G48" s="248"/>
      <c r="H48" s="248"/>
      <c r="I48" s="248"/>
      <c r="J48" s="287"/>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thickBot="1">
      <c r="A87" s="288"/>
      <c r="B87" s="289"/>
      <c r="C87" s="289"/>
      <c r="D87" s="289"/>
      <c r="E87" s="289"/>
      <c r="F87" s="289"/>
      <c r="G87" s="289"/>
      <c r="H87" s="289"/>
      <c r="I87" s="289"/>
      <c r="J87" s="290"/>
    </row>
  </sheetData>
  <sheetProtection password="BE25" sheet="1" objects="1" scenarios="1" formatRows="0" selectLockedCells="1"/>
  <mergeCells count="6">
    <mergeCell ref="A45:J87"/>
    <mergeCell ref="A3:J3"/>
    <mergeCell ref="A1:J2"/>
    <mergeCell ref="A44:J44"/>
    <mergeCell ref="A4:J11"/>
    <mergeCell ref="A13:J43"/>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182"/>
  <sheetViews>
    <sheetView topLeftCell="A151" workbookViewId="0">
      <selection activeCell="A148" sqref="A148:J162"/>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100</v>
      </c>
      <c r="B1" s="269"/>
      <c r="C1" s="269"/>
      <c r="D1" s="269"/>
      <c r="E1" s="269"/>
      <c r="F1" s="269"/>
      <c r="G1" s="269"/>
      <c r="H1" s="269"/>
      <c r="I1" s="269"/>
      <c r="J1" s="270"/>
    </row>
    <row r="2" spans="1:10" ht="12.75" customHeight="1">
      <c r="A2" s="271"/>
      <c r="B2" s="257"/>
      <c r="C2" s="257"/>
      <c r="D2" s="257"/>
      <c r="E2" s="257"/>
      <c r="F2" s="257"/>
      <c r="G2" s="257"/>
      <c r="H2" s="257"/>
      <c r="I2" s="257"/>
      <c r="J2" s="272"/>
    </row>
    <row r="3" spans="1:10" ht="18">
      <c r="A3" s="298" t="s">
        <v>103</v>
      </c>
      <c r="B3" s="299"/>
      <c r="C3" s="299"/>
      <c r="D3" s="299"/>
      <c r="E3" s="299"/>
      <c r="F3" s="299"/>
      <c r="G3" s="299"/>
      <c r="H3" s="299"/>
      <c r="I3" s="299"/>
      <c r="J3" s="300"/>
    </row>
    <row r="4" spans="1:10" ht="12.75" customHeight="1">
      <c r="A4" s="282" t="s">
        <v>217</v>
      </c>
      <c r="B4" s="283"/>
      <c r="C4" s="283"/>
      <c r="D4" s="283"/>
      <c r="E4" s="283"/>
      <c r="F4" s="283"/>
      <c r="G4" s="283"/>
      <c r="H4" s="283"/>
      <c r="I4" s="283"/>
      <c r="J4" s="294"/>
    </row>
    <row r="5" spans="1:10" ht="12.75" customHeight="1">
      <c r="A5" s="282"/>
      <c r="B5" s="283"/>
      <c r="C5" s="283"/>
      <c r="D5" s="283"/>
      <c r="E5" s="283"/>
      <c r="F5" s="283"/>
      <c r="G5" s="283"/>
      <c r="H5" s="283"/>
      <c r="I5" s="283"/>
      <c r="J5" s="294"/>
    </row>
    <row r="6" spans="1:10" ht="12.75" customHeight="1">
      <c r="A6" s="282"/>
      <c r="B6" s="283"/>
      <c r="C6" s="283"/>
      <c r="D6" s="283"/>
      <c r="E6" s="283"/>
      <c r="F6" s="283"/>
      <c r="G6" s="283"/>
      <c r="H6" s="283"/>
      <c r="I6" s="283"/>
      <c r="J6" s="294"/>
    </row>
    <row r="7" spans="1:10" ht="12.75" customHeight="1">
      <c r="A7" s="282"/>
      <c r="B7" s="283"/>
      <c r="C7" s="283"/>
      <c r="D7" s="283"/>
      <c r="E7" s="283"/>
      <c r="F7" s="283"/>
      <c r="G7" s="283"/>
      <c r="H7" s="283"/>
      <c r="I7" s="283"/>
      <c r="J7" s="294"/>
    </row>
    <row r="8" spans="1:10" ht="12.75" customHeight="1">
      <c r="A8" s="282"/>
      <c r="B8" s="283"/>
      <c r="C8" s="283"/>
      <c r="D8" s="283"/>
      <c r="E8" s="283"/>
      <c r="F8" s="283"/>
      <c r="G8" s="283"/>
      <c r="H8" s="283"/>
      <c r="I8" s="283"/>
      <c r="J8" s="294"/>
    </row>
    <row r="9" spans="1:10" ht="12.75" customHeight="1">
      <c r="A9" s="282"/>
      <c r="B9" s="283"/>
      <c r="C9" s="283"/>
      <c r="D9" s="283"/>
      <c r="E9" s="283"/>
      <c r="F9" s="283"/>
      <c r="G9" s="283"/>
      <c r="H9" s="283"/>
      <c r="I9" s="283"/>
      <c r="J9" s="294"/>
    </row>
    <row r="10" spans="1:10" ht="12.75" customHeight="1">
      <c r="A10" s="282"/>
      <c r="B10" s="283"/>
      <c r="C10" s="283"/>
      <c r="D10" s="283"/>
      <c r="E10" s="283"/>
      <c r="F10" s="283"/>
      <c r="G10" s="283"/>
      <c r="H10" s="283"/>
      <c r="I10" s="283"/>
      <c r="J10" s="294"/>
    </row>
    <row r="11" spans="1:10" ht="12.75" customHeight="1">
      <c r="A11" s="282"/>
      <c r="B11" s="283"/>
      <c r="C11" s="283"/>
      <c r="D11" s="283"/>
      <c r="E11" s="283"/>
      <c r="F11" s="283"/>
      <c r="G11" s="283"/>
      <c r="H11" s="283"/>
      <c r="I11" s="283"/>
      <c r="J11" s="294"/>
    </row>
    <row r="12" spans="1:10" ht="12.75" customHeight="1">
      <c r="A12" s="282"/>
      <c r="B12" s="283"/>
      <c r="C12" s="283"/>
      <c r="D12" s="283"/>
      <c r="E12" s="283"/>
      <c r="F12" s="283"/>
      <c r="G12" s="283"/>
      <c r="H12" s="283"/>
      <c r="I12" s="283"/>
      <c r="J12" s="294"/>
    </row>
    <row r="13" spans="1:10" ht="12.75" customHeight="1">
      <c r="A13" s="282"/>
      <c r="B13" s="283"/>
      <c r="C13" s="283"/>
      <c r="D13" s="283"/>
      <c r="E13" s="283"/>
      <c r="F13" s="283"/>
      <c r="G13" s="283"/>
      <c r="H13" s="283"/>
      <c r="I13" s="283"/>
      <c r="J13" s="294"/>
    </row>
    <row r="14" spans="1:10" ht="12.75" customHeight="1">
      <c r="A14" s="282"/>
      <c r="B14" s="283"/>
      <c r="C14" s="283"/>
      <c r="D14" s="283"/>
      <c r="E14" s="283"/>
      <c r="F14" s="283"/>
      <c r="G14" s="283"/>
      <c r="H14" s="283"/>
      <c r="I14" s="283"/>
      <c r="J14" s="294"/>
    </row>
    <row r="15" spans="1:10" ht="12.75" customHeight="1">
      <c r="A15" s="282"/>
      <c r="B15" s="283"/>
      <c r="C15" s="283"/>
      <c r="D15" s="283"/>
      <c r="E15" s="283"/>
      <c r="F15" s="283"/>
      <c r="G15" s="283"/>
      <c r="H15" s="283"/>
      <c r="I15" s="283"/>
      <c r="J15" s="294"/>
    </row>
    <row r="16" spans="1:10" ht="12.75" customHeight="1" thickBot="1">
      <c r="A16" s="387"/>
      <c r="B16" s="388"/>
      <c r="C16" s="388"/>
      <c r="D16" s="388"/>
      <c r="E16" s="388"/>
      <c r="F16" s="388"/>
      <c r="G16" s="388"/>
      <c r="H16" s="388"/>
      <c r="I16" s="388"/>
      <c r="J16" s="389"/>
    </row>
    <row r="17" spans="1:10" ht="12.75" customHeight="1">
      <c r="A17" s="390" t="s">
        <v>104</v>
      </c>
      <c r="B17" s="391"/>
      <c r="C17" s="391"/>
      <c r="D17" s="391"/>
      <c r="E17" s="391"/>
      <c r="F17" s="391"/>
      <c r="G17" s="391"/>
      <c r="H17" s="391"/>
      <c r="I17" s="391"/>
      <c r="J17" s="392"/>
    </row>
    <row r="18" spans="1:10" ht="12.75" customHeight="1">
      <c r="A18" s="393"/>
      <c r="B18" s="394"/>
      <c r="C18" s="394"/>
      <c r="D18" s="394"/>
      <c r="E18" s="394"/>
      <c r="F18" s="394"/>
      <c r="G18" s="394"/>
      <c r="H18" s="394"/>
      <c r="I18" s="394"/>
      <c r="J18" s="395"/>
    </row>
    <row r="19" spans="1:10" ht="12.75" customHeight="1">
      <c r="A19" s="393"/>
      <c r="B19" s="394"/>
      <c r="C19" s="394"/>
      <c r="D19" s="394"/>
      <c r="E19" s="394"/>
      <c r="F19" s="394"/>
      <c r="G19" s="394"/>
      <c r="H19" s="394"/>
      <c r="I19" s="394"/>
      <c r="J19" s="395"/>
    </row>
    <row r="20" spans="1:10" ht="12.75" customHeight="1" thickBot="1">
      <c r="A20" s="396"/>
      <c r="B20" s="397"/>
      <c r="C20" s="397"/>
      <c r="D20" s="397"/>
      <c r="E20" s="397"/>
      <c r="F20" s="397"/>
      <c r="G20" s="397"/>
      <c r="H20" s="397"/>
      <c r="I20" s="397"/>
      <c r="J20" s="398"/>
    </row>
    <row r="21" spans="1:10" ht="12.75" customHeight="1">
      <c r="A21" s="399" t="s">
        <v>218</v>
      </c>
      <c r="B21" s="400"/>
      <c r="C21" s="400"/>
      <c r="D21" s="400"/>
      <c r="E21" s="400"/>
      <c r="F21" s="400"/>
      <c r="G21" s="400"/>
      <c r="H21" s="400"/>
      <c r="I21" s="400"/>
      <c r="J21" s="401"/>
    </row>
    <row r="22" spans="1:10" ht="12.75" customHeight="1">
      <c r="A22" s="402"/>
      <c r="B22" s="403"/>
      <c r="C22" s="403"/>
      <c r="D22" s="403"/>
      <c r="E22" s="403"/>
      <c r="F22" s="403"/>
      <c r="G22" s="403"/>
      <c r="H22" s="403"/>
      <c r="I22" s="403"/>
      <c r="J22" s="404"/>
    </row>
    <row r="23" spans="1:10" ht="12.75" customHeight="1">
      <c r="A23" s="402"/>
      <c r="B23" s="403"/>
      <c r="C23" s="403"/>
      <c r="D23" s="403"/>
      <c r="E23" s="403"/>
      <c r="F23" s="403"/>
      <c r="G23" s="403"/>
      <c r="H23" s="403"/>
      <c r="I23" s="403"/>
      <c r="J23" s="404"/>
    </row>
    <row r="24" spans="1:10" ht="12.75" customHeight="1" thickBot="1">
      <c r="A24" s="405"/>
      <c r="B24" s="406"/>
      <c r="C24" s="406"/>
      <c r="D24" s="406"/>
      <c r="E24" s="406"/>
      <c r="F24" s="406"/>
      <c r="G24" s="406"/>
      <c r="H24" s="406"/>
      <c r="I24" s="406"/>
      <c r="J24" s="407"/>
    </row>
    <row r="25" spans="1:10" ht="12.75" customHeight="1">
      <c r="A25" s="408" t="s">
        <v>219</v>
      </c>
      <c r="B25" s="409"/>
      <c r="C25" s="409"/>
      <c r="D25" s="409"/>
      <c r="E25" s="409"/>
      <c r="F25" s="409"/>
      <c r="G25" s="409"/>
      <c r="H25" s="409"/>
      <c r="I25" s="409"/>
      <c r="J25" s="410"/>
    </row>
    <row r="26" spans="1:10" ht="12.75" customHeight="1">
      <c r="A26" s="411"/>
      <c r="B26" s="412"/>
      <c r="C26" s="412"/>
      <c r="D26" s="412"/>
      <c r="E26" s="412"/>
      <c r="F26" s="412"/>
      <c r="G26" s="412"/>
      <c r="H26" s="412"/>
      <c r="I26" s="412"/>
      <c r="J26" s="413"/>
    </row>
    <row r="27" spans="1:10" ht="12.75" customHeight="1">
      <c r="A27" s="411"/>
      <c r="B27" s="412"/>
      <c r="C27" s="412"/>
      <c r="D27" s="412"/>
      <c r="E27" s="412"/>
      <c r="F27" s="412"/>
      <c r="G27" s="412"/>
      <c r="H27" s="412"/>
      <c r="I27" s="412"/>
      <c r="J27" s="413"/>
    </row>
    <row r="28" spans="1:10" ht="12.75" customHeight="1">
      <c r="A28" s="411"/>
      <c r="B28" s="412"/>
      <c r="C28" s="412"/>
      <c r="D28" s="412"/>
      <c r="E28" s="412"/>
      <c r="F28" s="412"/>
      <c r="G28" s="412"/>
      <c r="H28" s="412"/>
      <c r="I28" s="412"/>
      <c r="J28" s="413"/>
    </row>
    <row r="29" spans="1:10" ht="12.75" customHeight="1">
      <c r="A29" s="411"/>
      <c r="B29" s="412"/>
      <c r="C29" s="412"/>
      <c r="D29" s="412"/>
      <c r="E29" s="412"/>
      <c r="F29" s="412"/>
      <c r="G29" s="412"/>
      <c r="H29" s="412"/>
      <c r="I29" s="412"/>
      <c r="J29" s="413"/>
    </row>
    <row r="30" spans="1:10" ht="12.75" customHeight="1">
      <c r="A30" s="411"/>
      <c r="B30" s="412"/>
      <c r="C30" s="412"/>
      <c r="D30" s="412"/>
      <c r="E30" s="412"/>
      <c r="F30" s="412"/>
      <c r="G30" s="412"/>
      <c r="H30" s="412"/>
      <c r="I30" s="412"/>
      <c r="J30" s="413"/>
    </row>
    <row r="31" spans="1:10" ht="12.75" customHeight="1">
      <c r="A31" s="411"/>
      <c r="B31" s="412"/>
      <c r="C31" s="412"/>
      <c r="D31" s="412"/>
      <c r="E31" s="412"/>
      <c r="F31" s="412"/>
      <c r="G31" s="412"/>
      <c r="H31" s="412"/>
      <c r="I31" s="412"/>
      <c r="J31" s="413"/>
    </row>
    <row r="32" spans="1:10" ht="12.75" customHeight="1">
      <c r="A32" s="411"/>
      <c r="B32" s="412"/>
      <c r="C32" s="412"/>
      <c r="D32" s="412"/>
      <c r="E32" s="412"/>
      <c r="F32" s="412"/>
      <c r="G32" s="412"/>
      <c r="H32" s="412"/>
      <c r="I32" s="412"/>
      <c r="J32" s="413"/>
    </row>
    <row r="33" spans="1:10" ht="12.75" customHeight="1">
      <c r="A33" s="411"/>
      <c r="B33" s="412"/>
      <c r="C33" s="412"/>
      <c r="D33" s="412"/>
      <c r="E33" s="412"/>
      <c r="F33" s="412"/>
      <c r="G33" s="412"/>
      <c r="H33" s="412"/>
      <c r="I33" s="412"/>
      <c r="J33" s="413"/>
    </row>
    <row r="34" spans="1:10" ht="12.75" customHeight="1">
      <c r="A34" s="411"/>
      <c r="B34" s="412"/>
      <c r="C34" s="412"/>
      <c r="D34" s="412"/>
      <c r="E34" s="412"/>
      <c r="F34" s="412"/>
      <c r="G34" s="412"/>
      <c r="H34" s="412"/>
      <c r="I34" s="412"/>
      <c r="J34" s="413"/>
    </row>
    <row r="35" spans="1:10" ht="12.75" customHeight="1">
      <c r="A35" s="411"/>
      <c r="B35" s="412"/>
      <c r="C35" s="412"/>
      <c r="D35" s="412"/>
      <c r="E35" s="412"/>
      <c r="F35" s="412"/>
      <c r="G35" s="412"/>
      <c r="H35" s="412"/>
      <c r="I35" s="412"/>
      <c r="J35" s="413"/>
    </row>
    <row r="36" spans="1:10" ht="12.75" customHeight="1">
      <c r="A36" s="411"/>
      <c r="B36" s="412"/>
      <c r="C36" s="412"/>
      <c r="D36" s="412"/>
      <c r="E36" s="412"/>
      <c r="F36" s="412"/>
      <c r="G36" s="412"/>
      <c r="H36" s="412"/>
      <c r="I36" s="412"/>
      <c r="J36" s="413"/>
    </row>
    <row r="37" spans="1:10" ht="12.75" customHeight="1" thickBot="1">
      <c r="A37" s="414"/>
      <c r="B37" s="415"/>
      <c r="C37" s="415"/>
      <c r="D37" s="415"/>
      <c r="E37" s="415"/>
      <c r="F37" s="415"/>
      <c r="G37" s="415"/>
      <c r="H37" s="415"/>
      <c r="I37" s="415"/>
      <c r="J37" s="416"/>
    </row>
    <row r="38" spans="1:10" ht="12.75" customHeight="1">
      <c r="A38" s="417" t="s">
        <v>220</v>
      </c>
      <c r="B38" s="418"/>
      <c r="C38" s="418"/>
      <c r="D38" s="418"/>
      <c r="E38" s="418"/>
      <c r="F38" s="418"/>
      <c r="G38" s="418"/>
      <c r="H38" s="418"/>
      <c r="I38" s="418"/>
      <c r="J38" s="419"/>
    </row>
    <row r="39" spans="1:10" ht="12.75" customHeight="1">
      <c r="A39" s="420"/>
      <c r="B39" s="421"/>
      <c r="C39" s="421"/>
      <c r="D39" s="421"/>
      <c r="E39" s="421"/>
      <c r="F39" s="421"/>
      <c r="G39" s="421"/>
      <c r="H39" s="421"/>
      <c r="I39" s="421"/>
      <c r="J39" s="422"/>
    </row>
    <row r="40" spans="1:10" ht="12.75" customHeight="1" thickBot="1">
      <c r="A40" s="423"/>
      <c r="B40" s="424"/>
      <c r="C40" s="424"/>
      <c r="D40" s="424"/>
      <c r="E40" s="424"/>
      <c r="F40" s="424"/>
      <c r="G40" s="424"/>
      <c r="H40" s="424"/>
      <c r="I40" s="424"/>
      <c r="J40" s="425"/>
    </row>
    <row r="41" spans="1:10" s="27" customFormat="1" ht="14">
      <c r="A41" s="440"/>
      <c r="B41" s="441"/>
      <c r="C41" s="441"/>
      <c r="D41" s="441"/>
      <c r="E41" s="441"/>
      <c r="F41" s="441"/>
      <c r="G41" s="441"/>
      <c r="H41" s="441"/>
      <c r="I41" s="441"/>
      <c r="J41" s="442"/>
    </row>
    <row r="42" spans="1:10" s="27" customFormat="1" ht="14">
      <c r="A42" s="443"/>
      <c r="B42" s="444"/>
      <c r="C42" s="444"/>
      <c r="D42" s="444"/>
      <c r="E42" s="444"/>
      <c r="F42" s="444"/>
      <c r="G42" s="444"/>
      <c r="H42" s="444"/>
      <c r="I42" s="444"/>
      <c r="J42" s="445"/>
    </row>
    <row r="43" spans="1:10" s="27" customFormat="1" ht="15" thickBot="1">
      <c r="A43" s="446"/>
      <c r="B43" s="447"/>
      <c r="C43" s="447"/>
      <c r="D43" s="447"/>
      <c r="E43" s="447"/>
      <c r="F43" s="447"/>
      <c r="G43" s="447"/>
      <c r="H43" s="447"/>
      <c r="I43" s="447"/>
      <c r="J43" s="448"/>
    </row>
    <row r="44" spans="1:10" ht="38.25" customHeight="1">
      <c r="A44" s="426" t="s">
        <v>154</v>
      </c>
      <c r="B44" s="427"/>
      <c r="C44" s="427"/>
      <c r="D44" s="427"/>
      <c r="E44" s="427"/>
      <c r="F44" s="428" t="s">
        <v>238</v>
      </c>
      <c r="G44" s="429"/>
      <c r="H44" s="429"/>
      <c r="I44" s="429"/>
      <c r="J44" s="430"/>
    </row>
    <row r="45" spans="1:10" ht="12.75" customHeight="1">
      <c r="A45" s="431" t="s">
        <v>105</v>
      </c>
      <c r="B45" s="432"/>
      <c r="C45" s="432"/>
      <c r="D45" s="432"/>
      <c r="E45" s="432"/>
      <c r="F45" s="432"/>
      <c r="G45" s="432"/>
      <c r="H45" s="432"/>
      <c r="I45" s="432"/>
      <c r="J45" s="433"/>
    </row>
    <row r="46" spans="1:10" ht="12.75" customHeight="1">
      <c r="A46" s="434"/>
      <c r="B46" s="435"/>
      <c r="C46" s="435"/>
      <c r="D46" s="435"/>
      <c r="E46" s="435"/>
      <c r="F46" s="435"/>
      <c r="G46" s="435"/>
      <c r="H46" s="435"/>
      <c r="I46" s="435"/>
      <c r="J46" s="436"/>
    </row>
    <row r="47" spans="1:10" ht="12.75" customHeight="1" thickBot="1">
      <c r="A47" s="434"/>
      <c r="B47" s="435"/>
      <c r="C47" s="435"/>
      <c r="D47" s="435"/>
      <c r="E47" s="435"/>
      <c r="F47" s="435"/>
      <c r="G47" s="435"/>
      <c r="H47" s="435"/>
      <c r="I47" s="435"/>
      <c r="J47" s="436"/>
    </row>
    <row r="48" spans="1:10" ht="12.75" customHeight="1">
      <c r="A48" s="352" t="s">
        <v>253</v>
      </c>
      <c r="B48" s="353"/>
      <c r="C48" s="353"/>
      <c r="D48" s="353"/>
      <c r="E48" s="353"/>
      <c r="F48" s="353"/>
      <c r="G48" s="353"/>
      <c r="H48" s="353"/>
      <c r="I48" s="353"/>
      <c r="J48" s="354"/>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thickBot="1">
      <c r="A62" s="288"/>
      <c r="B62" s="289"/>
      <c r="C62" s="289"/>
      <c r="D62" s="289"/>
      <c r="E62" s="289"/>
      <c r="F62" s="289"/>
      <c r="G62" s="289"/>
      <c r="H62" s="289"/>
      <c r="I62" s="289"/>
      <c r="J62" s="290"/>
    </row>
    <row r="63" spans="1:10" ht="12.75" customHeight="1" thickBot="1">
      <c r="A63" s="437"/>
      <c r="B63" s="438"/>
      <c r="C63" s="438"/>
      <c r="D63" s="438"/>
      <c r="E63" s="438"/>
      <c r="F63" s="438"/>
      <c r="G63" s="438"/>
      <c r="H63" s="438"/>
      <c r="I63" s="438"/>
      <c r="J63" s="439"/>
    </row>
    <row r="64" spans="1:10" ht="38.25" customHeight="1">
      <c r="A64" s="426" t="s">
        <v>148</v>
      </c>
      <c r="B64" s="427"/>
      <c r="C64" s="427"/>
      <c r="D64" s="427"/>
      <c r="E64" s="427"/>
      <c r="F64" s="428" t="s">
        <v>239</v>
      </c>
      <c r="G64" s="429"/>
      <c r="H64" s="429"/>
      <c r="I64" s="429"/>
      <c r="J64" s="430"/>
    </row>
    <row r="65" spans="1:10" ht="12.75" customHeight="1">
      <c r="A65" s="431" t="s">
        <v>105</v>
      </c>
      <c r="B65" s="432"/>
      <c r="C65" s="432"/>
      <c r="D65" s="432"/>
      <c r="E65" s="432"/>
      <c r="F65" s="432"/>
      <c r="G65" s="432"/>
      <c r="H65" s="432"/>
      <c r="I65" s="432"/>
      <c r="J65" s="433"/>
    </row>
    <row r="66" spans="1:10" ht="12.75" customHeight="1">
      <c r="A66" s="434"/>
      <c r="B66" s="435"/>
      <c r="C66" s="435"/>
      <c r="D66" s="435"/>
      <c r="E66" s="435"/>
      <c r="F66" s="435"/>
      <c r="G66" s="435"/>
      <c r="H66" s="435"/>
      <c r="I66" s="435"/>
      <c r="J66" s="436"/>
    </row>
    <row r="67" spans="1:10" ht="12.75" customHeight="1" thickBot="1">
      <c r="A67" s="434"/>
      <c r="B67" s="435"/>
      <c r="C67" s="435"/>
      <c r="D67" s="435"/>
      <c r="E67" s="435"/>
      <c r="F67" s="435"/>
      <c r="G67" s="435"/>
      <c r="H67" s="435"/>
      <c r="I67" s="435"/>
      <c r="J67" s="436"/>
    </row>
    <row r="68" spans="1:10" ht="12.75" customHeight="1">
      <c r="A68" s="352" t="s">
        <v>240</v>
      </c>
      <c r="B68" s="353"/>
      <c r="C68" s="353"/>
      <c r="D68" s="353"/>
      <c r="E68" s="353"/>
      <c r="F68" s="353"/>
      <c r="G68" s="353"/>
      <c r="H68" s="353"/>
      <c r="I68" s="353"/>
      <c r="J68" s="354"/>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thickBot="1">
      <c r="A82" s="288"/>
      <c r="B82" s="289"/>
      <c r="C82" s="289"/>
      <c r="D82" s="289"/>
      <c r="E82" s="289"/>
      <c r="F82" s="289"/>
      <c r="G82" s="289"/>
      <c r="H82" s="289"/>
      <c r="I82" s="289"/>
      <c r="J82" s="290"/>
    </row>
    <row r="83" spans="1:10" ht="12.75" customHeight="1" thickBot="1">
      <c r="A83" s="437"/>
      <c r="B83" s="438"/>
      <c r="C83" s="438"/>
      <c r="D83" s="438"/>
      <c r="E83" s="438"/>
      <c r="F83" s="438"/>
      <c r="G83" s="438"/>
      <c r="H83" s="438"/>
      <c r="I83" s="438"/>
      <c r="J83" s="439"/>
    </row>
    <row r="84" spans="1:10" ht="38.25" customHeight="1">
      <c r="A84" s="426" t="s">
        <v>149</v>
      </c>
      <c r="B84" s="427"/>
      <c r="C84" s="427"/>
      <c r="D84" s="427"/>
      <c r="E84" s="427"/>
      <c r="F84" s="428" t="s">
        <v>241</v>
      </c>
      <c r="G84" s="429"/>
      <c r="H84" s="429"/>
      <c r="I84" s="429"/>
      <c r="J84" s="430"/>
    </row>
    <row r="85" spans="1:10" ht="12.75" customHeight="1">
      <c r="A85" s="431" t="s">
        <v>105</v>
      </c>
      <c r="B85" s="432"/>
      <c r="C85" s="432"/>
      <c r="D85" s="432"/>
      <c r="E85" s="432"/>
      <c r="F85" s="432"/>
      <c r="G85" s="432"/>
      <c r="H85" s="432"/>
      <c r="I85" s="432"/>
      <c r="J85" s="433"/>
    </row>
    <row r="86" spans="1:10" ht="12.75" customHeight="1">
      <c r="A86" s="434"/>
      <c r="B86" s="435"/>
      <c r="C86" s="435"/>
      <c r="D86" s="435"/>
      <c r="E86" s="435"/>
      <c r="F86" s="435"/>
      <c r="G86" s="435"/>
      <c r="H86" s="435"/>
      <c r="I86" s="435"/>
      <c r="J86" s="436"/>
    </row>
    <row r="87" spans="1:10" ht="12.75" customHeight="1" thickBot="1">
      <c r="A87" s="434"/>
      <c r="B87" s="435"/>
      <c r="C87" s="435"/>
      <c r="D87" s="435"/>
      <c r="E87" s="435"/>
      <c r="F87" s="435"/>
      <c r="G87" s="435"/>
      <c r="H87" s="435"/>
      <c r="I87" s="435"/>
      <c r="J87" s="436"/>
    </row>
    <row r="88" spans="1:10" ht="12.75" customHeight="1">
      <c r="A88" s="352" t="s">
        <v>258</v>
      </c>
      <c r="B88" s="353"/>
      <c r="C88" s="353"/>
      <c r="D88" s="353"/>
      <c r="E88" s="353"/>
      <c r="F88" s="353"/>
      <c r="G88" s="353"/>
      <c r="H88" s="353"/>
      <c r="I88" s="353"/>
      <c r="J88" s="354"/>
    </row>
    <row r="89" spans="1:10" ht="12.75" customHeight="1">
      <c r="A89" s="286"/>
      <c r="B89" s="248"/>
      <c r="C89" s="248"/>
      <c r="D89" s="248"/>
      <c r="E89" s="248"/>
      <c r="F89" s="248"/>
      <c r="G89" s="248"/>
      <c r="H89" s="248"/>
      <c r="I89" s="248"/>
      <c r="J89" s="287"/>
    </row>
    <row r="90" spans="1:10" ht="12.75" customHeight="1">
      <c r="A90" s="286"/>
      <c r="B90" s="248"/>
      <c r="C90" s="248"/>
      <c r="D90" s="248"/>
      <c r="E90" s="248"/>
      <c r="F90" s="248"/>
      <c r="G90" s="248"/>
      <c r="H90" s="248"/>
      <c r="I90" s="248"/>
      <c r="J90" s="287"/>
    </row>
    <row r="91" spans="1:10" ht="12.75" customHeight="1">
      <c r="A91" s="286"/>
      <c r="B91" s="248"/>
      <c r="C91" s="248"/>
      <c r="D91" s="248"/>
      <c r="E91" s="248"/>
      <c r="F91" s="248"/>
      <c r="G91" s="248"/>
      <c r="H91" s="248"/>
      <c r="I91" s="248"/>
      <c r="J91" s="287"/>
    </row>
    <row r="92" spans="1:10" ht="12.75" customHeight="1">
      <c r="A92" s="286"/>
      <c r="B92" s="248"/>
      <c r="C92" s="248"/>
      <c r="D92" s="248"/>
      <c r="E92" s="248"/>
      <c r="F92" s="248"/>
      <c r="G92" s="248"/>
      <c r="H92" s="248"/>
      <c r="I92" s="248"/>
      <c r="J92" s="287"/>
    </row>
    <row r="93" spans="1:10" ht="12.75" customHeight="1">
      <c r="A93" s="286"/>
      <c r="B93" s="248"/>
      <c r="C93" s="248"/>
      <c r="D93" s="248"/>
      <c r="E93" s="248"/>
      <c r="F93" s="248"/>
      <c r="G93" s="248"/>
      <c r="H93" s="248"/>
      <c r="I93" s="248"/>
      <c r="J93" s="287"/>
    </row>
    <row r="94" spans="1:10" ht="12.75" customHeight="1">
      <c r="A94" s="286"/>
      <c r="B94" s="248"/>
      <c r="C94" s="248"/>
      <c r="D94" s="248"/>
      <c r="E94" s="248"/>
      <c r="F94" s="248"/>
      <c r="G94" s="248"/>
      <c r="H94" s="248"/>
      <c r="I94" s="248"/>
      <c r="J94" s="287"/>
    </row>
    <row r="95" spans="1:10" ht="12.75" customHeight="1">
      <c r="A95" s="286"/>
      <c r="B95" s="248"/>
      <c r="C95" s="248"/>
      <c r="D95" s="248"/>
      <c r="E95" s="248"/>
      <c r="F95" s="248"/>
      <c r="G95" s="248"/>
      <c r="H95" s="248"/>
      <c r="I95" s="248"/>
      <c r="J95" s="287"/>
    </row>
    <row r="96" spans="1:10" ht="12.75" customHeight="1">
      <c r="A96" s="286"/>
      <c r="B96" s="248"/>
      <c r="C96" s="248"/>
      <c r="D96" s="248"/>
      <c r="E96" s="248"/>
      <c r="F96" s="248"/>
      <c r="G96" s="248"/>
      <c r="H96" s="248"/>
      <c r="I96" s="248"/>
      <c r="J96" s="287"/>
    </row>
    <row r="97" spans="1:10" ht="12.75" customHeight="1">
      <c r="A97" s="286"/>
      <c r="B97" s="248"/>
      <c r="C97" s="248"/>
      <c r="D97" s="248"/>
      <c r="E97" s="248"/>
      <c r="F97" s="248"/>
      <c r="G97" s="248"/>
      <c r="H97" s="248"/>
      <c r="I97" s="248"/>
      <c r="J97" s="287"/>
    </row>
    <row r="98" spans="1:10" ht="12.75" customHeight="1">
      <c r="A98" s="286"/>
      <c r="B98" s="248"/>
      <c r="C98" s="248"/>
      <c r="D98" s="248"/>
      <c r="E98" s="248"/>
      <c r="F98" s="248"/>
      <c r="G98" s="248"/>
      <c r="H98" s="248"/>
      <c r="I98" s="248"/>
      <c r="J98" s="287"/>
    </row>
    <row r="99" spans="1:10" ht="12.75" customHeight="1">
      <c r="A99" s="286"/>
      <c r="B99" s="248"/>
      <c r="C99" s="248"/>
      <c r="D99" s="248"/>
      <c r="E99" s="248"/>
      <c r="F99" s="248"/>
      <c r="G99" s="248"/>
      <c r="H99" s="248"/>
      <c r="I99" s="248"/>
      <c r="J99" s="287"/>
    </row>
    <row r="100" spans="1:10" ht="12.75" customHeight="1">
      <c r="A100" s="286"/>
      <c r="B100" s="248"/>
      <c r="C100" s="248"/>
      <c r="D100" s="248"/>
      <c r="E100" s="248"/>
      <c r="F100" s="248"/>
      <c r="G100" s="248"/>
      <c r="H100" s="248"/>
      <c r="I100" s="248"/>
      <c r="J100" s="287"/>
    </row>
    <row r="101" spans="1:10" ht="12.75" customHeight="1">
      <c r="A101" s="286"/>
      <c r="B101" s="248"/>
      <c r="C101" s="248"/>
      <c r="D101" s="248"/>
      <c r="E101" s="248"/>
      <c r="F101" s="248"/>
      <c r="G101" s="248"/>
      <c r="H101" s="248"/>
      <c r="I101" s="248"/>
      <c r="J101" s="287"/>
    </row>
    <row r="102" spans="1:10" ht="12.75" customHeight="1" thickBot="1">
      <c r="A102" s="288"/>
      <c r="B102" s="289"/>
      <c r="C102" s="289"/>
      <c r="D102" s="289"/>
      <c r="E102" s="289"/>
      <c r="F102" s="289"/>
      <c r="G102" s="289"/>
      <c r="H102" s="289"/>
      <c r="I102" s="289"/>
      <c r="J102" s="290"/>
    </row>
    <row r="103" spans="1:10" ht="12.75" customHeight="1" thickBot="1">
      <c r="A103" s="437"/>
      <c r="B103" s="438"/>
      <c r="C103" s="438"/>
      <c r="D103" s="438"/>
      <c r="E103" s="438"/>
      <c r="F103" s="438"/>
      <c r="G103" s="438"/>
      <c r="H103" s="438"/>
      <c r="I103" s="438"/>
      <c r="J103" s="439"/>
    </row>
    <row r="104" spans="1:10" ht="38.25" customHeight="1">
      <c r="A104" s="426" t="s">
        <v>150</v>
      </c>
      <c r="B104" s="427"/>
      <c r="C104" s="427"/>
      <c r="D104" s="427"/>
      <c r="E104" s="427"/>
      <c r="F104" s="428" t="s">
        <v>242</v>
      </c>
      <c r="G104" s="429"/>
      <c r="H104" s="429"/>
      <c r="I104" s="429"/>
      <c r="J104" s="430"/>
    </row>
    <row r="105" spans="1:10" ht="12.75" customHeight="1">
      <c r="A105" s="431" t="s">
        <v>105</v>
      </c>
      <c r="B105" s="432"/>
      <c r="C105" s="432"/>
      <c r="D105" s="432"/>
      <c r="E105" s="432"/>
      <c r="F105" s="432"/>
      <c r="G105" s="432"/>
      <c r="H105" s="432"/>
      <c r="I105" s="432"/>
      <c r="J105" s="433"/>
    </row>
    <row r="106" spans="1:10" ht="12.75" customHeight="1">
      <c r="A106" s="434"/>
      <c r="B106" s="435"/>
      <c r="C106" s="435"/>
      <c r="D106" s="435"/>
      <c r="E106" s="435"/>
      <c r="F106" s="435"/>
      <c r="G106" s="435"/>
      <c r="H106" s="435"/>
      <c r="I106" s="435"/>
      <c r="J106" s="436"/>
    </row>
    <row r="107" spans="1:10" ht="12.75" customHeight="1" thickBot="1">
      <c r="A107" s="434"/>
      <c r="B107" s="435"/>
      <c r="C107" s="435"/>
      <c r="D107" s="435"/>
      <c r="E107" s="435"/>
      <c r="F107" s="435"/>
      <c r="G107" s="435"/>
      <c r="H107" s="435"/>
      <c r="I107" s="435"/>
      <c r="J107" s="436"/>
    </row>
    <row r="108" spans="1:10" ht="12.75" customHeight="1">
      <c r="A108" s="352" t="s">
        <v>254</v>
      </c>
      <c r="B108" s="353"/>
      <c r="C108" s="353"/>
      <c r="D108" s="353"/>
      <c r="E108" s="353"/>
      <c r="F108" s="353"/>
      <c r="G108" s="353"/>
      <c r="H108" s="353"/>
      <c r="I108" s="353"/>
      <c r="J108" s="354"/>
    </row>
    <row r="109" spans="1:10" ht="12.75" customHeight="1">
      <c r="A109" s="286"/>
      <c r="B109" s="248"/>
      <c r="C109" s="248"/>
      <c r="D109" s="248"/>
      <c r="E109" s="248"/>
      <c r="F109" s="248"/>
      <c r="G109" s="248"/>
      <c r="H109" s="248"/>
      <c r="I109" s="248"/>
      <c r="J109" s="287"/>
    </row>
    <row r="110" spans="1:10" ht="12.75" customHeight="1">
      <c r="A110" s="286"/>
      <c r="B110" s="248"/>
      <c r="C110" s="248"/>
      <c r="D110" s="248"/>
      <c r="E110" s="248"/>
      <c r="F110" s="248"/>
      <c r="G110" s="248"/>
      <c r="H110" s="248"/>
      <c r="I110" s="248"/>
      <c r="J110" s="287"/>
    </row>
    <row r="111" spans="1:10" ht="12.75" customHeight="1">
      <c r="A111" s="286"/>
      <c r="B111" s="248"/>
      <c r="C111" s="248"/>
      <c r="D111" s="248"/>
      <c r="E111" s="248"/>
      <c r="F111" s="248"/>
      <c r="G111" s="248"/>
      <c r="H111" s="248"/>
      <c r="I111" s="248"/>
      <c r="J111" s="287"/>
    </row>
    <row r="112" spans="1:10" ht="12.75" customHeight="1">
      <c r="A112" s="286"/>
      <c r="B112" s="248"/>
      <c r="C112" s="248"/>
      <c r="D112" s="248"/>
      <c r="E112" s="248"/>
      <c r="F112" s="248"/>
      <c r="G112" s="248"/>
      <c r="H112" s="248"/>
      <c r="I112" s="248"/>
      <c r="J112" s="287"/>
    </row>
    <row r="113" spans="1:10" ht="12.75" customHeight="1">
      <c r="A113" s="286"/>
      <c r="B113" s="248"/>
      <c r="C113" s="248"/>
      <c r="D113" s="248"/>
      <c r="E113" s="248"/>
      <c r="F113" s="248"/>
      <c r="G113" s="248"/>
      <c r="H113" s="248"/>
      <c r="I113" s="248"/>
      <c r="J113" s="287"/>
    </row>
    <row r="114" spans="1:10" ht="12.75" customHeight="1">
      <c r="A114" s="286"/>
      <c r="B114" s="248"/>
      <c r="C114" s="248"/>
      <c r="D114" s="248"/>
      <c r="E114" s="248"/>
      <c r="F114" s="248"/>
      <c r="G114" s="248"/>
      <c r="H114" s="248"/>
      <c r="I114" s="248"/>
      <c r="J114" s="287"/>
    </row>
    <row r="115" spans="1:10" ht="12.75" customHeight="1">
      <c r="A115" s="286"/>
      <c r="B115" s="248"/>
      <c r="C115" s="248"/>
      <c r="D115" s="248"/>
      <c r="E115" s="248"/>
      <c r="F115" s="248"/>
      <c r="G115" s="248"/>
      <c r="H115" s="248"/>
      <c r="I115" s="248"/>
      <c r="J115" s="287"/>
    </row>
    <row r="116" spans="1:10" ht="12.75" customHeight="1">
      <c r="A116" s="286"/>
      <c r="B116" s="248"/>
      <c r="C116" s="248"/>
      <c r="D116" s="248"/>
      <c r="E116" s="248"/>
      <c r="F116" s="248"/>
      <c r="G116" s="248"/>
      <c r="H116" s="248"/>
      <c r="I116" s="248"/>
      <c r="J116" s="287"/>
    </row>
    <row r="117" spans="1:10" ht="12.75" customHeight="1">
      <c r="A117" s="286"/>
      <c r="B117" s="248"/>
      <c r="C117" s="248"/>
      <c r="D117" s="248"/>
      <c r="E117" s="248"/>
      <c r="F117" s="248"/>
      <c r="G117" s="248"/>
      <c r="H117" s="248"/>
      <c r="I117" s="248"/>
      <c r="J117" s="287"/>
    </row>
    <row r="118" spans="1:10" ht="12.75" customHeight="1">
      <c r="A118" s="286"/>
      <c r="B118" s="248"/>
      <c r="C118" s="248"/>
      <c r="D118" s="248"/>
      <c r="E118" s="248"/>
      <c r="F118" s="248"/>
      <c r="G118" s="248"/>
      <c r="H118" s="248"/>
      <c r="I118" s="248"/>
      <c r="J118" s="287"/>
    </row>
    <row r="119" spans="1:10" ht="12.75" customHeight="1">
      <c r="A119" s="286"/>
      <c r="B119" s="248"/>
      <c r="C119" s="248"/>
      <c r="D119" s="248"/>
      <c r="E119" s="248"/>
      <c r="F119" s="248"/>
      <c r="G119" s="248"/>
      <c r="H119" s="248"/>
      <c r="I119" s="248"/>
      <c r="J119" s="287"/>
    </row>
    <row r="120" spans="1:10" ht="12.75" customHeight="1">
      <c r="A120" s="286"/>
      <c r="B120" s="248"/>
      <c r="C120" s="248"/>
      <c r="D120" s="248"/>
      <c r="E120" s="248"/>
      <c r="F120" s="248"/>
      <c r="G120" s="248"/>
      <c r="H120" s="248"/>
      <c r="I120" s="248"/>
      <c r="J120" s="287"/>
    </row>
    <row r="121" spans="1:10" ht="12.75" customHeight="1">
      <c r="A121" s="286"/>
      <c r="B121" s="248"/>
      <c r="C121" s="248"/>
      <c r="D121" s="248"/>
      <c r="E121" s="248"/>
      <c r="F121" s="248"/>
      <c r="G121" s="248"/>
      <c r="H121" s="248"/>
      <c r="I121" s="248"/>
      <c r="J121" s="287"/>
    </row>
    <row r="122" spans="1:10" ht="12.75" customHeight="1" thickBot="1">
      <c r="A122" s="288"/>
      <c r="B122" s="289"/>
      <c r="C122" s="289"/>
      <c r="D122" s="289"/>
      <c r="E122" s="289"/>
      <c r="F122" s="289"/>
      <c r="G122" s="289"/>
      <c r="H122" s="289"/>
      <c r="I122" s="289"/>
      <c r="J122" s="290"/>
    </row>
    <row r="123" spans="1:10" ht="12.75" customHeight="1" thickBot="1">
      <c r="A123" s="437"/>
      <c r="B123" s="438"/>
      <c r="C123" s="438"/>
      <c r="D123" s="438"/>
      <c r="E123" s="438"/>
      <c r="F123" s="438"/>
      <c r="G123" s="438"/>
      <c r="H123" s="438"/>
      <c r="I123" s="438"/>
      <c r="J123" s="439"/>
    </row>
    <row r="124" spans="1:10" ht="38.25" customHeight="1">
      <c r="A124" s="426" t="s">
        <v>151</v>
      </c>
      <c r="B124" s="427"/>
      <c r="C124" s="427"/>
      <c r="D124" s="427"/>
      <c r="E124" s="427"/>
      <c r="F124" s="428" t="s">
        <v>243</v>
      </c>
      <c r="G124" s="429"/>
      <c r="H124" s="429"/>
      <c r="I124" s="429"/>
      <c r="J124" s="430"/>
    </row>
    <row r="125" spans="1:10" ht="12.75" customHeight="1">
      <c r="A125" s="431" t="s">
        <v>105</v>
      </c>
      <c r="B125" s="432"/>
      <c r="C125" s="432"/>
      <c r="D125" s="432"/>
      <c r="E125" s="432"/>
      <c r="F125" s="432"/>
      <c r="G125" s="432"/>
      <c r="H125" s="432"/>
      <c r="I125" s="432"/>
      <c r="J125" s="433"/>
    </row>
    <row r="126" spans="1:10" ht="12.75" customHeight="1">
      <c r="A126" s="434"/>
      <c r="B126" s="435"/>
      <c r="C126" s="435"/>
      <c r="D126" s="435"/>
      <c r="E126" s="435"/>
      <c r="F126" s="435"/>
      <c r="G126" s="435"/>
      <c r="H126" s="435"/>
      <c r="I126" s="435"/>
      <c r="J126" s="436"/>
    </row>
    <row r="127" spans="1:10" ht="12.75" customHeight="1" thickBot="1">
      <c r="A127" s="434"/>
      <c r="B127" s="435"/>
      <c r="C127" s="435"/>
      <c r="D127" s="435"/>
      <c r="E127" s="435"/>
      <c r="F127" s="435"/>
      <c r="G127" s="435"/>
      <c r="H127" s="435"/>
      <c r="I127" s="435"/>
      <c r="J127" s="436"/>
    </row>
    <row r="128" spans="1:10" ht="12.75" customHeight="1">
      <c r="A128" s="352" t="s">
        <v>244</v>
      </c>
      <c r="B128" s="353"/>
      <c r="C128" s="353"/>
      <c r="D128" s="353"/>
      <c r="E128" s="353"/>
      <c r="F128" s="353"/>
      <c r="G128" s="353"/>
      <c r="H128" s="353"/>
      <c r="I128" s="353"/>
      <c r="J128" s="354"/>
    </row>
    <row r="129" spans="1:10" ht="12.75" customHeight="1">
      <c r="A129" s="286"/>
      <c r="B129" s="248"/>
      <c r="C129" s="248"/>
      <c r="D129" s="248"/>
      <c r="E129" s="248"/>
      <c r="F129" s="248"/>
      <c r="G129" s="248"/>
      <c r="H129" s="248"/>
      <c r="I129" s="248"/>
      <c r="J129" s="287"/>
    </row>
    <row r="130" spans="1:10" ht="12.75" customHeight="1">
      <c r="A130" s="286"/>
      <c r="B130" s="248"/>
      <c r="C130" s="248"/>
      <c r="D130" s="248"/>
      <c r="E130" s="248"/>
      <c r="F130" s="248"/>
      <c r="G130" s="248"/>
      <c r="H130" s="248"/>
      <c r="I130" s="248"/>
      <c r="J130" s="287"/>
    </row>
    <row r="131" spans="1:10" ht="12.75" customHeight="1">
      <c r="A131" s="286"/>
      <c r="B131" s="248"/>
      <c r="C131" s="248"/>
      <c r="D131" s="248"/>
      <c r="E131" s="248"/>
      <c r="F131" s="248"/>
      <c r="G131" s="248"/>
      <c r="H131" s="248"/>
      <c r="I131" s="248"/>
      <c r="J131" s="287"/>
    </row>
    <row r="132" spans="1:10" ht="12.75" customHeight="1">
      <c r="A132" s="286"/>
      <c r="B132" s="248"/>
      <c r="C132" s="248"/>
      <c r="D132" s="248"/>
      <c r="E132" s="248"/>
      <c r="F132" s="248"/>
      <c r="G132" s="248"/>
      <c r="H132" s="248"/>
      <c r="I132" s="248"/>
      <c r="J132" s="287"/>
    </row>
    <row r="133" spans="1:10" ht="12.75" customHeight="1">
      <c r="A133" s="286"/>
      <c r="B133" s="248"/>
      <c r="C133" s="248"/>
      <c r="D133" s="248"/>
      <c r="E133" s="248"/>
      <c r="F133" s="248"/>
      <c r="G133" s="248"/>
      <c r="H133" s="248"/>
      <c r="I133" s="248"/>
      <c r="J133" s="287"/>
    </row>
    <row r="134" spans="1:10" ht="12.75" customHeight="1">
      <c r="A134" s="286"/>
      <c r="B134" s="248"/>
      <c r="C134" s="248"/>
      <c r="D134" s="248"/>
      <c r="E134" s="248"/>
      <c r="F134" s="248"/>
      <c r="G134" s="248"/>
      <c r="H134" s="248"/>
      <c r="I134" s="248"/>
      <c r="J134" s="287"/>
    </row>
    <row r="135" spans="1:10" ht="12.75" customHeight="1">
      <c r="A135" s="286"/>
      <c r="B135" s="248"/>
      <c r="C135" s="248"/>
      <c r="D135" s="248"/>
      <c r="E135" s="248"/>
      <c r="F135" s="248"/>
      <c r="G135" s="248"/>
      <c r="H135" s="248"/>
      <c r="I135" s="248"/>
      <c r="J135" s="287"/>
    </row>
    <row r="136" spans="1:10" ht="12.75" customHeight="1">
      <c r="A136" s="286"/>
      <c r="B136" s="248"/>
      <c r="C136" s="248"/>
      <c r="D136" s="248"/>
      <c r="E136" s="248"/>
      <c r="F136" s="248"/>
      <c r="G136" s="248"/>
      <c r="H136" s="248"/>
      <c r="I136" s="248"/>
      <c r="J136" s="287"/>
    </row>
    <row r="137" spans="1:10" ht="12.75" customHeight="1">
      <c r="A137" s="286"/>
      <c r="B137" s="248"/>
      <c r="C137" s="248"/>
      <c r="D137" s="248"/>
      <c r="E137" s="248"/>
      <c r="F137" s="248"/>
      <c r="G137" s="248"/>
      <c r="H137" s="248"/>
      <c r="I137" s="248"/>
      <c r="J137" s="287"/>
    </row>
    <row r="138" spans="1:10" ht="12.75" customHeight="1">
      <c r="A138" s="286"/>
      <c r="B138" s="248"/>
      <c r="C138" s="248"/>
      <c r="D138" s="248"/>
      <c r="E138" s="248"/>
      <c r="F138" s="248"/>
      <c r="G138" s="248"/>
      <c r="H138" s="248"/>
      <c r="I138" s="248"/>
      <c r="J138" s="287"/>
    </row>
    <row r="139" spans="1:10" ht="12.75" customHeight="1">
      <c r="A139" s="286"/>
      <c r="B139" s="248"/>
      <c r="C139" s="248"/>
      <c r="D139" s="248"/>
      <c r="E139" s="248"/>
      <c r="F139" s="248"/>
      <c r="G139" s="248"/>
      <c r="H139" s="248"/>
      <c r="I139" s="248"/>
      <c r="J139" s="287"/>
    </row>
    <row r="140" spans="1:10" ht="12.75" customHeight="1">
      <c r="A140" s="286"/>
      <c r="B140" s="248"/>
      <c r="C140" s="248"/>
      <c r="D140" s="248"/>
      <c r="E140" s="248"/>
      <c r="F140" s="248"/>
      <c r="G140" s="248"/>
      <c r="H140" s="248"/>
      <c r="I140" s="248"/>
      <c r="J140" s="287"/>
    </row>
    <row r="141" spans="1:10" ht="12.75" customHeight="1">
      <c r="A141" s="286"/>
      <c r="B141" s="248"/>
      <c r="C141" s="248"/>
      <c r="D141" s="248"/>
      <c r="E141" s="248"/>
      <c r="F141" s="248"/>
      <c r="G141" s="248"/>
      <c r="H141" s="248"/>
      <c r="I141" s="248"/>
      <c r="J141" s="287"/>
    </row>
    <row r="142" spans="1:10" ht="12.75" customHeight="1" thickBot="1">
      <c r="A142" s="288"/>
      <c r="B142" s="289"/>
      <c r="C142" s="289"/>
      <c r="D142" s="289"/>
      <c r="E142" s="289"/>
      <c r="F142" s="289"/>
      <c r="G142" s="289"/>
      <c r="H142" s="289"/>
      <c r="I142" s="289"/>
      <c r="J142" s="290"/>
    </row>
    <row r="143" spans="1:10" ht="12.75" customHeight="1" thickBot="1">
      <c r="A143" s="437"/>
      <c r="B143" s="438"/>
      <c r="C143" s="438"/>
      <c r="D143" s="438"/>
      <c r="E143" s="438"/>
      <c r="F143" s="438"/>
      <c r="G143" s="438"/>
      <c r="H143" s="438"/>
      <c r="I143" s="438"/>
      <c r="J143" s="439"/>
    </row>
    <row r="144" spans="1:10" ht="38.25" customHeight="1">
      <c r="A144" s="426" t="s">
        <v>152</v>
      </c>
      <c r="B144" s="427"/>
      <c r="C144" s="427"/>
      <c r="D144" s="427"/>
      <c r="E144" s="427"/>
      <c r="F144" s="428" t="s">
        <v>245</v>
      </c>
      <c r="G144" s="429"/>
      <c r="H144" s="429"/>
      <c r="I144" s="429"/>
      <c r="J144" s="430"/>
    </row>
    <row r="145" spans="1:10" ht="12.75" customHeight="1">
      <c r="A145" s="431" t="s">
        <v>105</v>
      </c>
      <c r="B145" s="432"/>
      <c r="C145" s="432"/>
      <c r="D145" s="432"/>
      <c r="E145" s="432"/>
      <c r="F145" s="432"/>
      <c r="G145" s="432"/>
      <c r="H145" s="432"/>
      <c r="I145" s="432"/>
      <c r="J145" s="433"/>
    </row>
    <row r="146" spans="1:10" ht="12.75" customHeight="1">
      <c r="A146" s="434"/>
      <c r="B146" s="435"/>
      <c r="C146" s="435"/>
      <c r="D146" s="435"/>
      <c r="E146" s="435"/>
      <c r="F146" s="435"/>
      <c r="G146" s="435"/>
      <c r="H146" s="435"/>
      <c r="I146" s="435"/>
      <c r="J146" s="436"/>
    </row>
    <row r="147" spans="1:10" ht="12.75" customHeight="1" thickBot="1">
      <c r="A147" s="434"/>
      <c r="B147" s="435"/>
      <c r="C147" s="435"/>
      <c r="D147" s="435"/>
      <c r="E147" s="435"/>
      <c r="F147" s="435"/>
      <c r="G147" s="435"/>
      <c r="H147" s="435"/>
      <c r="I147" s="435"/>
      <c r="J147" s="436"/>
    </row>
    <row r="148" spans="1:10" ht="12.75" customHeight="1">
      <c r="A148" s="352" t="s">
        <v>361</v>
      </c>
      <c r="B148" s="353"/>
      <c r="C148" s="353"/>
      <c r="D148" s="353"/>
      <c r="E148" s="353"/>
      <c r="F148" s="353"/>
      <c r="G148" s="353"/>
      <c r="H148" s="353"/>
      <c r="I148" s="353"/>
      <c r="J148" s="354"/>
    </row>
    <row r="149" spans="1:10" ht="12.75" customHeight="1">
      <c r="A149" s="286"/>
      <c r="B149" s="248"/>
      <c r="C149" s="248"/>
      <c r="D149" s="248"/>
      <c r="E149" s="248"/>
      <c r="F149" s="248"/>
      <c r="G149" s="248"/>
      <c r="H149" s="248"/>
      <c r="I149" s="248"/>
      <c r="J149" s="287"/>
    </row>
    <row r="150" spans="1:10" ht="12.75" customHeight="1">
      <c r="A150" s="286"/>
      <c r="B150" s="248"/>
      <c r="C150" s="248"/>
      <c r="D150" s="248"/>
      <c r="E150" s="248"/>
      <c r="F150" s="248"/>
      <c r="G150" s="248"/>
      <c r="H150" s="248"/>
      <c r="I150" s="248"/>
      <c r="J150" s="287"/>
    </row>
    <row r="151" spans="1:10" ht="12.75" customHeight="1">
      <c r="A151" s="286"/>
      <c r="B151" s="248"/>
      <c r="C151" s="248"/>
      <c r="D151" s="248"/>
      <c r="E151" s="248"/>
      <c r="F151" s="248"/>
      <c r="G151" s="248"/>
      <c r="H151" s="248"/>
      <c r="I151" s="248"/>
      <c r="J151" s="287"/>
    </row>
    <row r="152" spans="1:10" ht="12.75" customHeight="1">
      <c r="A152" s="286"/>
      <c r="B152" s="248"/>
      <c r="C152" s="248"/>
      <c r="D152" s="248"/>
      <c r="E152" s="248"/>
      <c r="F152" s="248"/>
      <c r="G152" s="248"/>
      <c r="H152" s="248"/>
      <c r="I152" s="248"/>
      <c r="J152" s="287"/>
    </row>
    <row r="153" spans="1:10" ht="12.75" customHeight="1">
      <c r="A153" s="286"/>
      <c r="B153" s="248"/>
      <c r="C153" s="248"/>
      <c r="D153" s="248"/>
      <c r="E153" s="248"/>
      <c r="F153" s="248"/>
      <c r="G153" s="248"/>
      <c r="H153" s="248"/>
      <c r="I153" s="248"/>
      <c r="J153" s="287"/>
    </row>
    <row r="154" spans="1:10" ht="12.75" customHeight="1">
      <c r="A154" s="286"/>
      <c r="B154" s="248"/>
      <c r="C154" s="248"/>
      <c r="D154" s="248"/>
      <c r="E154" s="248"/>
      <c r="F154" s="248"/>
      <c r="G154" s="248"/>
      <c r="H154" s="248"/>
      <c r="I154" s="248"/>
      <c r="J154" s="287"/>
    </row>
    <row r="155" spans="1:10" ht="12.75" customHeight="1">
      <c r="A155" s="286"/>
      <c r="B155" s="248"/>
      <c r="C155" s="248"/>
      <c r="D155" s="248"/>
      <c r="E155" s="248"/>
      <c r="F155" s="248"/>
      <c r="G155" s="248"/>
      <c r="H155" s="248"/>
      <c r="I155" s="248"/>
      <c r="J155" s="287"/>
    </row>
    <row r="156" spans="1:10" ht="12.75" customHeight="1">
      <c r="A156" s="286"/>
      <c r="B156" s="248"/>
      <c r="C156" s="248"/>
      <c r="D156" s="248"/>
      <c r="E156" s="248"/>
      <c r="F156" s="248"/>
      <c r="G156" s="248"/>
      <c r="H156" s="248"/>
      <c r="I156" s="248"/>
      <c r="J156" s="287"/>
    </row>
    <row r="157" spans="1:10" ht="12.75" customHeight="1">
      <c r="A157" s="286"/>
      <c r="B157" s="248"/>
      <c r="C157" s="248"/>
      <c r="D157" s="248"/>
      <c r="E157" s="248"/>
      <c r="F157" s="248"/>
      <c r="G157" s="248"/>
      <c r="H157" s="248"/>
      <c r="I157" s="248"/>
      <c r="J157" s="287"/>
    </row>
    <row r="158" spans="1:10" ht="12.75" customHeight="1">
      <c r="A158" s="286"/>
      <c r="B158" s="248"/>
      <c r="C158" s="248"/>
      <c r="D158" s="248"/>
      <c r="E158" s="248"/>
      <c r="F158" s="248"/>
      <c r="G158" s="248"/>
      <c r="H158" s="248"/>
      <c r="I158" s="248"/>
      <c r="J158" s="287"/>
    </row>
    <row r="159" spans="1:10" ht="12.75" customHeight="1">
      <c r="A159" s="286"/>
      <c r="B159" s="248"/>
      <c r="C159" s="248"/>
      <c r="D159" s="248"/>
      <c r="E159" s="248"/>
      <c r="F159" s="248"/>
      <c r="G159" s="248"/>
      <c r="H159" s="248"/>
      <c r="I159" s="248"/>
      <c r="J159" s="287"/>
    </row>
    <row r="160" spans="1:10" ht="12.75" customHeight="1">
      <c r="A160" s="286"/>
      <c r="B160" s="248"/>
      <c r="C160" s="248"/>
      <c r="D160" s="248"/>
      <c r="E160" s="248"/>
      <c r="F160" s="248"/>
      <c r="G160" s="248"/>
      <c r="H160" s="248"/>
      <c r="I160" s="248"/>
      <c r="J160" s="287"/>
    </row>
    <row r="161" spans="1:10" ht="12.75" customHeight="1">
      <c r="A161" s="286"/>
      <c r="B161" s="248"/>
      <c r="C161" s="248"/>
      <c r="D161" s="248"/>
      <c r="E161" s="248"/>
      <c r="F161" s="248"/>
      <c r="G161" s="248"/>
      <c r="H161" s="248"/>
      <c r="I161" s="248"/>
      <c r="J161" s="287"/>
    </row>
    <row r="162" spans="1:10" ht="12.75" customHeight="1" thickBot="1">
      <c r="A162" s="288"/>
      <c r="B162" s="289"/>
      <c r="C162" s="289"/>
      <c r="D162" s="289"/>
      <c r="E162" s="289"/>
      <c r="F162" s="289"/>
      <c r="G162" s="289"/>
      <c r="H162" s="289"/>
      <c r="I162" s="289"/>
      <c r="J162" s="290"/>
    </row>
    <row r="163" spans="1:10" ht="12.75" customHeight="1" thickBot="1">
      <c r="A163" s="437"/>
      <c r="B163" s="438"/>
      <c r="C163" s="438"/>
      <c r="D163" s="438"/>
      <c r="E163" s="438"/>
      <c r="F163" s="438"/>
      <c r="G163" s="438"/>
      <c r="H163" s="438"/>
      <c r="I163" s="438"/>
      <c r="J163" s="439"/>
    </row>
    <row r="164" spans="1:10" ht="38.25" customHeight="1">
      <c r="A164" s="426" t="s">
        <v>153</v>
      </c>
      <c r="B164" s="427"/>
      <c r="C164" s="427"/>
      <c r="D164" s="427"/>
      <c r="E164" s="427"/>
      <c r="F164" s="428" t="s">
        <v>246</v>
      </c>
      <c r="G164" s="429"/>
      <c r="H164" s="429"/>
      <c r="I164" s="429"/>
      <c r="J164" s="430"/>
    </row>
    <row r="165" spans="1:10" ht="12.75" customHeight="1">
      <c r="A165" s="431" t="s">
        <v>105</v>
      </c>
      <c r="B165" s="432"/>
      <c r="C165" s="432"/>
      <c r="D165" s="432"/>
      <c r="E165" s="432"/>
      <c r="F165" s="432"/>
      <c r="G165" s="432"/>
      <c r="H165" s="432"/>
      <c r="I165" s="432"/>
      <c r="J165" s="433"/>
    </row>
    <row r="166" spans="1:10" ht="12.75" customHeight="1">
      <c r="A166" s="434"/>
      <c r="B166" s="435"/>
      <c r="C166" s="435"/>
      <c r="D166" s="435"/>
      <c r="E166" s="435"/>
      <c r="F166" s="435"/>
      <c r="G166" s="435"/>
      <c r="H166" s="435"/>
      <c r="I166" s="435"/>
      <c r="J166" s="436"/>
    </row>
    <row r="167" spans="1:10" ht="12.75" customHeight="1" thickBot="1">
      <c r="A167" s="434"/>
      <c r="B167" s="435"/>
      <c r="C167" s="435"/>
      <c r="D167" s="435"/>
      <c r="E167" s="435"/>
      <c r="F167" s="435"/>
      <c r="G167" s="435"/>
      <c r="H167" s="435"/>
      <c r="I167" s="435"/>
      <c r="J167" s="436"/>
    </row>
    <row r="168" spans="1:10" ht="12.75" customHeight="1">
      <c r="A168" s="352" t="s">
        <v>247</v>
      </c>
      <c r="B168" s="353"/>
      <c r="C168" s="353"/>
      <c r="D168" s="353"/>
      <c r="E168" s="353"/>
      <c r="F168" s="353"/>
      <c r="G168" s="353"/>
      <c r="H168" s="353"/>
      <c r="I168" s="353"/>
      <c r="J168" s="354"/>
    </row>
    <row r="169" spans="1:10" ht="12.75" customHeight="1">
      <c r="A169" s="286"/>
      <c r="B169" s="248"/>
      <c r="C169" s="248"/>
      <c r="D169" s="248"/>
      <c r="E169" s="248"/>
      <c r="F169" s="248"/>
      <c r="G169" s="248"/>
      <c r="H169" s="248"/>
      <c r="I169" s="248"/>
      <c r="J169" s="287"/>
    </row>
    <row r="170" spans="1:10" ht="12.75" customHeight="1">
      <c r="A170" s="286"/>
      <c r="B170" s="248"/>
      <c r="C170" s="248"/>
      <c r="D170" s="248"/>
      <c r="E170" s="248"/>
      <c r="F170" s="248"/>
      <c r="G170" s="248"/>
      <c r="H170" s="248"/>
      <c r="I170" s="248"/>
      <c r="J170" s="287"/>
    </row>
    <row r="171" spans="1:10" ht="12.75" customHeight="1">
      <c r="A171" s="286"/>
      <c r="B171" s="248"/>
      <c r="C171" s="248"/>
      <c r="D171" s="248"/>
      <c r="E171" s="248"/>
      <c r="F171" s="248"/>
      <c r="G171" s="248"/>
      <c r="H171" s="248"/>
      <c r="I171" s="248"/>
      <c r="J171" s="287"/>
    </row>
    <row r="172" spans="1:10" ht="12.75" customHeight="1">
      <c r="A172" s="286"/>
      <c r="B172" s="248"/>
      <c r="C172" s="248"/>
      <c r="D172" s="248"/>
      <c r="E172" s="248"/>
      <c r="F172" s="248"/>
      <c r="G172" s="248"/>
      <c r="H172" s="248"/>
      <c r="I172" s="248"/>
      <c r="J172" s="287"/>
    </row>
    <row r="173" spans="1:10" ht="12.75" customHeight="1">
      <c r="A173" s="286"/>
      <c r="B173" s="248"/>
      <c r="C173" s="248"/>
      <c r="D173" s="248"/>
      <c r="E173" s="248"/>
      <c r="F173" s="248"/>
      <c r="G173" s="248"/>
      <c r="H173" s="248"/>
      <c r="I173" s="248"/>
      <c r="J173" s="287"/>
    </row>
    <row r="174" spans="1:10" ht="12.75" customHeight="1">
      <c r="A174" s="286"/>
      <c r="B174" s="248"/>
      <c r="C174" s="248"/>
      <c r="D174" s="248"/>
      <c r="E174" s="248"/>
      <c r="F174" s="248"/>
      <c r="G174" s="248"/>
      <c r="H174" s="248"/>
      <c r="I174" s="248"/>
      <c r="J174" s="287"/>
    </row>
    <row r="175" spans="1:10" ht="12.75" customHeight="1">
      <c r="A175" s="286"/>
      <c r="B175" s="248"/>
      <c r="C175" s="248"/>
      <c r="D175" s="248"/>
      <c r="E175" s="248"/>
      <c r="F175" s="248"/>
      <c r="G175" s="248"/>
      <c r="H175" s="248"/>
      <c r="I175" s="248"/>
      <c r="J175" s="287"/>
    </row>
    <row r="176" spans="1:10" ht="12.75" customHeight="1">
      <c r="A176" s="286"/>
      <c r="B176" s="248"/>
      <c r="C176" s="248"/>
      <c r="D176" s="248"/>
      <c r="E176" s="248"/>
      <c r="F176" s="248"/>
      <c r="G176" s="248"/>
      <c r="H176" s="248"/>
      <c r="I176" s="248"/>
      <c r="J176" s="287"/>
    </row>
    <row r="177" spans="1:10" ht="12.75" customHeight="1">
      <c r="A177" s="286"/>
      <c r="B177" s="248"/>
      <c r="C177" s="248"/>
      <c r="D177" s="248"/>
      <c r="E177" s="248"/>
      <c r="F177" s="248"/>
      <c r="G177" s="248"/>
      <c r="H177" s="248"/>
      <c r="I177" s="248"/>
      <c r="J177" s="287"/>
    </row>
    <row r="178" spans="1:10" ht="12.75" customHeight="1">
      <c r="A178" s="286"/>
      <c r="B178" s="248"/>
      <c r="C178" s="248"/>
      <c r="D178" s="248"/>
      <c r="E178" s="248"/>
      <c r="F178" s="248"/>
      <c r="G178" s="248"/>
      <c r="H178" s="248"/>
      <c r="I178" s="248"/>
      <c r="J178" s="287"/>
    </row>
    <row r="179" spans="1:10" ht="12.75" customHeight="1">
      <c r="A179" s="286"/>
      <c r="B179" s="248"/>
      <c r="C179" s="248"/>
      <c r="D179" s="248"/>
      <c r="E179" s="248"/>
      <c r="F179" s="248"/>
      <c r="G179" s="248"/>
      <c r="H179" s="248"/>
      <c r="I179" s="248"/>
      <c r="J179" s="287"/>
    </row>
    <row r="180" spans="1:10" ht="12.75" customHeight="1">
      <c r="A180" s="286"/>
      <c r="B180" s="248"/>
      <c r="C180" s="248"/>
      <c r="D180" s="248"/>
      <c r="E180" s="248"/>
      <c r="F180" s="248"/>
      <c r="G180" s="248"/>
      <c r="H180" s="248"/>
      <c r="I180" s="248"/>
      <c r="J180" s="287"/>
    </row>
    <row r="181" spans="1:10" ht="12.75" customHeight="1">
      <c r="A181" s="286"/>
      <c r="B181" s="248"/>
      <c r="C181" s="248"/>
      <c r="D181" s="248"/>
      <c r="E181" s="248"/>
      <c r="F181" s="248"/>
      <c r="G181" s="248"/>
      <c r="H181" s="248"/>
      <c r="I181" s="248"/>
      <c r="J181" s="287"/>
    </row>
    <row r="182" spans="1:10" ht="12.75" customHeight="1" thickBot="1">
      <c r="A182" s="288"/>
      <c r="B182" s="289"/>
      <c r="C182" s="289"/>
      <c r="D182" s="289"/>
      <c r="E182" s="289"/>
      <c r="F182" s="289"/>
      <c r="G182" s="289"/>
      <c r="H182" s="289"/>
      <c r="I182" s="289"/>
      <c r="J182" s="290"/>
    </row>
  </sheetData>
  <sheetProtection password="BE25" sheet="1" objects="1" scenarios="1" formatRows="0" selectLockedCells="1"/>
  <mergeCells count="42">
    <mergeCell ref="F164:J164"/>
    <mergeCell ref="A165:J167"/>
    <mergeCell ref="A168:J182"/>
    <mergeCell ref="A124:E124"/>
    <mergeCell ref="F124:J124"/>
    <mergeCell ref="A125:J127"/>
    <mergeCell ref="A128:J142"/>
    <mergeCell ref="A143:J143"/>
    <mergeCell ref="A144:E144"/>
    <mergeCell ref="F144:J144"/>
    <mergeCell ref="A145:J147"/>
    <mergeCell ref="A148:J162"/>
    <mergeCell ref="A163:J163"/>
    <mergeCell ref="A164:E164"/>
    <mergeCell ref="A123:J123"/>
    <mergeCell ref="A45:J47"/>
    <mergeCell ref="A41:J43"/>
    <mergeCell ref="A48:J62"/>
    <mergeCell ref="A64:E64"/>
    <mergeCell ref="F64:J64"/>
    <mergeCell ref="A65:J67"/>
    <mergeCell ref="A63:J63"/>
    <mergeCell ref="A68:J82"/>
    <mergeCell ref="A104:E104"/>
    <mergeCell ref="F104:J104"/>
    <mergeCell ref="A105:J107"/>
    <mergeCell ref="A83:J83"/>
    <mergeCell ref="A88:J102"/>
    <mergeCell ref="A84:E84"/>
    <mergeCell ref="F84:J84"/>
    <mergeCell ref="A25:J37"/>
    <mergeCell ref="A38:J40"/>
    <mergeCell ref="A44:E44"/>
    <mergeCell ref="F44:J44"/>
    <mergeCell ref="A108:J122"/>
    <mergeCell ref="A85:J87"/>
    <mergeCell ref="A103:J103"/>
    <mergeCell ref="A1:J2"/>
    <mergeCell ref="A3:J3"/>
    <mergeCell ref="A4:J16"/>
    <mergeCell ref="A17:J20"/>
    <mergeCell ref="A21:J24"/>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rowBreaks count="2" manualBreakCount="2">
    <brk id="43" max="9" man="1"/>
    <brk id="83" max="9" man="1"/>
  </rowBreaks>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opLeftCell="A55" workbookViewId="0">
      <selection activeCell="A47" sqref="A47:J88"/>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106</v>
      </c>
      <c r="B1" s="269"/>
      <c r="C1" s="269"/>
      <c r="D1" s="269"/>
      <c r="E1" s="269"/>
      <c r="F1" s="269"/>
      <c r="G1" s="269"/>
      <c r="H1" s="269"/>
      <c r="I1" s="269"/>
      <c r="J1" s="270"/>
    </row>
    <row r="2" spans="1:10" ht="12.75" customHeight="1">
      <c r="A2" s="271"/>
      <c r="B2" s="257"/>
      <c r="C2" s="257"/>
      <c r="D2" s="257"/>
      <c r="E2" s="257"/>
      <c r="F2" s="257"/>
      <c r="G2" s="257"/>
      <c r="H2" s="257"/>
      <c r="I2" s="257"/>
      <c r="J2" s="272"/>
    </row>
    <row r="3" spans="1:10" ht="12.75" customHeight="1">
      <c r="A3" s="378" t="s">
        <v>221</v>
      </c>
      <c r="B3" s="379"/>
      <c r="C3" s="379"/>
      <c r="D3" s="379"/>
      <c r="E3" s="379"/>
      <c r="F3" s="379"/>
      <c r="G3" s="379"/>
      <c r="H3" s="379"/>
      <c r="I3" s="379"/>
      <c r="J3" s="380"/>
    </row>
    <row r="4" spans="1:10" ht="12.75" customHeight="1">
      <c r="A4" s="381"/>
      <c r="B4" s="382"/>
      <c r="C4" s="382"/>
      <c r="D4" s="382"/>
      <c r="E4" s="382"/>
      <c r="F4" s="382"/>
      <c r="G4" s="382"/>
      <c r="H4" s="382"/>
      <c r="I4" s="382"/>
      <c r="J4" s="383"/>
    </row>
    <row r="5" spans="1:10" ht="12.75" customHeight="1">
      <c r="A5" s="381"/>
      <c r="B5" s="382"/>
      <c r="C5" s="382"/>
      <c r="D5" s="382"/>
      <c r="E5" s="382"/>
      <c r="F5" s="382"/>
      <c r="G5" s="382"/>
      <c r="H5" s="382"/>
      <c r="I5" s="382"/>
      <c r="J5" s="383"/>
    </row>
    <row r="6" spans="1:10" ht="12.75" customHeight="1">
      <c r="A6" s="381"/>
      <c r="B6" s="382"/>
      <c r="C6" s="382"/>
      <c r="D6" s="382"/>
      <c r="E6" s="382"/>
      <c r="F6" s="382"/>
      <c r="G6" s="382"/>
      <c r="H6" s="382"/>
      <c r="I6" s="382"/>
      <c r="J6" s="383"/>
    </row>
    <row r="7" spans="1:10" ht="12.75" customHeight="1">
      <c r="A7" s="381"/>
      <c r="B7" s="382"/>
      <c r="C7" s="382"/>
      <c r="D7" s="382"/>
      <c r="E7" s="382"/>
      <c r="F7" s="382"/>
      <c r="G7" s="382"/>
      <c r="H7" s="382"/>
      <c r="I7" s="382"/>
      <c r="J7" s="383"/>
    </row>
    <row r="8" spans="1:10" ht="12.75" customHeight="1">
      <c r="A8" s="381"/>
      <c r="B8" s="382"/>
      <c r="C8" s="382"/>
      <c r="D8" s="382"/>
      <c r="E8" s="382"/>
      <c r="F8" s="382"/>
      <c r="G8" s="382"/>
      <c r="H8" s="382"/>
      <c r="I8" s="382"/>
      <c r="J8" s="383"/>
    </row>
    <row r="9" spans="1:10" s="27" customFormat="1" ht="15" thickBot="1">
      <c r="A9" s="46"/>
      <c r="B9" s="47"/>
      <c r="C9" s="48"/>
      <c r="D9" s="41"/>
      <c r="E9" s="41"/>
      <c r="F9" s="41"/>
      <c r="G9" s="41"/>
      <c r="H9" s="49"/>
      <c r="I9" s="48"/>
      <c r="J9" s="45"/>
    </row>
    <row r="10" spans="1:10" ht="12.75" customHeight="1">
      <c r="A10" s="352" t="s">
        <v>248</v>
      </c>
      <c r="B10" s="353"/>
      <c r="C10" s="353"/>
      <c r="D10" s="353"/>
      <c r="E10" s="353"/>
      <c r="F10" s="353"/>
      <c r="G10" s="353"/>
      <c r="H10" s="353"/>
      <c r="I10" s="353"/>
      <c r="J10" s="354"/>
    </row>
    <row r="11" spans="1:10" ht="12.75" customHeight="1">
      <c r="A11" s="286"/>
      <c r="B11" s="248"/>
      <c r="C11" s="248"/>
      <c r="D11" s="248"/>
      <c r="E11" s="248"/>
      <c r="F11" s="248"/>
      <c r="G11" s="248"/>
      <c r="H11" s="248"/>
      <c r="I11" s="248"/>
      <c r="J11" s="287"/>
    </row>
    <row r="12" spans="1:10" ht="12.75" customHeight="1">
      <c r="A12" s="286"/>
      <c r="B12" s="248"/>
      <c r="C12" s="248"/>
      <c r="D12" s="248"/>
      <c r="E12" s="248"/>
      <c r="F12" s="248"/>
      <c r="G12" s="248"/>
      <c r="H12" s="248"/>
      <c r="I12" s="248"/>
      <c r="J12" s="287"/>
    </row>
    <row r="13" spans="1:10" ht="12.75" customHeight="1">
      <c r="A13" s="286"/>
      <c r="B13" s="248"/>
      <c r="C13" s="248"/>
      <c r="D13" s="248"/>
      <c r="E13" s="248"/>
      <c r="F13" s="248"/>
      <c r="G13" s="248"/>
      <c r="H13" s="248"/>
      <c r="I13" s="248"/>
      <c r="J13" s="287"/>
    </row>
    <row r="14" spans="1:10" ht="12.75" customHeight="1">
      <c r="A14" s="286"/>
      <c r="B14" s="248"/>
      <c r="C14" s="248"/>
      <c r="D14" s="248"/>
      <c r="E14" s="248"/>
      <c r="F14" s="248"/>
      <c r="G14" s="248"/>
      <c r="H14" s="248"/>
      <c r="I14" s="248"/>
      <c r="J14" s="287"/>
    </row>
    <row r="15" spans="1:10" ht="12.75" customHeight="1">
      <c r="A15" s="286"/>
      <c r="B15" s="248"/>
      <c r="C15" s="248"/>
      <c r="D15" s="248"/>
      <c r="E15" s="248"/>
      <c r="F15" s="248"/>
      <c r="G15" s="248"/>
      <c r="H15" s="248"/>
      <c r="I15" s="248"/>
      <c r="J15" s="287"/>
    </row>
    <row r="16" spans="1:10" ht="12.75" customHeight="1">
      <c r="A16" s="286"/>
      <c r="B16" s="248"/>
      <c r="C16" s="248"/>
      <c r="D16" s="248"/>
      <c r="E16" s="248"/>
      <c r="F16" s="248"/>
      <c r="G16" s="248"/>
      <c r="H16" s="248"/>
      <c r="I16" s="248"/>
      <c r="J16" s="287"/>
    </row>
    <row r="17" spans="1:10" ht="12.75" customHeight="1">
      <c r="A17" s="286"/>
      <c r="B17" s="248"/>
      <c r="C17" s="248"/>
      <c r="D17" s="248"/>
      <c r="E17" s="248"/>
      <c r="F17" s="248"/>
      <c r="G17" s="248"/>
      <c r="H17" s="248"/>
      <c r="I17" s="248"/>
      <c r="J17" s="287"/>
    </row>
    <row r="18" spans="1:10" ht="12.75" customHeight="1">
      <c r="A18" s="286"/>
      <c r="B18" s="248"/>
      <c r="C18" s="248"/>
      <c r="D18" s="248"/>
      <c r="E18" s="248"/>
      <c r="F18" s="248"/>
      <c r="G18" s="248"/>
      <c r="H18" s="248"/>
      <c r="I18" s="248"/>
      <c r="J18" s="287"/>
    </row>
    <row r="19" spans="1:10" ht="12.75" customHeight="1">
      <c r="A19" s="286"/>
      <c r="B19" s="248"/>
      <c r="C19" s="248"/>
      <c r="D19" s="248"/>
      <c r="E19" s="248"/>
      <c r="F19" s="248"/>
      <c r="G19" s="248"/>
      <c r="H19" s="248"/>
      <c r="I19" s="248"/>
      <c r="J19" s="287"/>
    </row>
    <row r="20" spans="1:10" ht="12.75" customHeight="1">
      <c r="A20" s="286"/>
      <c r="B20" s="248"/>
      <c r="C20" s="248"/>
      <c r="D20" s="248"/>
      <c r="E20" s="248"/>
      <c r="F20" s="248"/>
      <c r="G20" s="248"/>
      <c r="H20" s="248"/>
      <c r="I20" s="248"/>
      <c r="J20" s="287"/>
    </row>
    <row r="21" spans="1:10" ht="12.75" customHeight="1">
      <c r="A21" s="286"/>
      <c r="B21" s="248"/>
      <c r="C21" s="248"/>
      <c r="D21" s="248"/>
      <c r="E21" s="248"/>
      <c r="F21" s="248"/>
      <c r="G21" s="248"/>
      <c r="H21" s="248"/>
      <c r="I21" s="248"/>
      <c r="J21" s="287"/>
    </row>
    <row r="22" spans="1:10" ht="12.75" customHeight="1">
      <c r="A22" s="286"/>
      <c r="B22" s="248"/>
      <c r="C22" s="248"/>
      <c r="D22" s="248"/>
      <c r="E22" s="248"/>
      <c r="F22" s="248"/>
      <c r="G22" s="248"/>
      <c r="H22" s="248"/>
      <c r="I22" s="248"/>
      <c r="J22" s="287"/>
    </row>
    <row r="23" spans="1:10" ht="12.75" customHeight="1">
      <c r="A23" s="286"/>
      <c r="B23" s="248"/>
      <c r="C23" s="248"/>
      <c r="D23" s="248"/>
      <c r="E23" s="248"/>
      <c r="F23" s="248"/>
      <c r="G23" s="248"/>
      <c r="H23" s="248"/>
      <c r="I23" s="248"/>
      <c r="J23" s="287"/>
    </row>
    <row r="24" spans="1:10" ht="12.75" customHeight="1">
      <c r="A24" s="286"/>
      <c r="B24" s="248"/>
      <c r="C24" s="248"/>
      <c r="D24" s="248"/>
      <c r="E24" s="248"/>
      <c r="F24" s="248"/>
      <c r="G24" s="248"/>
      <c r="H24" s="248"/>
      <c r="I24" s="248"/>
      <c r="J24" s="287"/>
    </row>
    <row r="25" spans="1:10" ht="12.75" customHeight="1">
      <c r="A25" s="286"/>
      <c r="B25" s="248"/>
      <c r="C25" s="248"/>
      <c r="D25" s="248"/>
      <c r="E25" s="248"/>
      <c r="F25" s="248"/>
      <c r="G25" s="248"/>
      <c r="H25" s="248"/>
      <c r="I25" s="248"/>
      <c r="J25" s="287"/>
    </row>
    <row r="26" spans="1:10" ht="12.75" customHeight="1">
      <c r="A26" s="286"/>
      <c r="B26" s="248"/>
      <c r="C26" s="248"/>
      <c r="D26" s="248"/>
      <c r="E26" s="248"/>
      <c r="F26" s="248"/>
      <c r="G26" s="248"/>
      <c r="H26" s="248"/>
      <c r="I26" s="248"/>
      <c r="J26" s="287"/>
    </row>
    <row r="27" spans="1:10" ht="12.75" customHeight="1">
      <c r="A27" s="286"/>
      <c r="B27" s="248"/>
      <c r="C27" s="248"/>
      <c r="D27" s="248"/>
      <c r="E27" s="248"/>
      <c r="F27" s="248"/>
      <c r="G27" s="248"/>
      <c r="H27" s="248"/>
      <c r="I27" s="248"/>
      <c r="J27" s="287"/>
    </row>
    <row r="28" spans="1:10" ht="12.75" customHeight="1">
      <c r="A28" s="286"/>
      <c r="B28" s="248"/>
      <c r="C28" s="248"/>
      <c r="D28" s="248"/>
      <c r="E28" s="248"/>
      <c r="F28" s="248"/>
      <c r="G28" s="248"/>
      <c r="H28" s="248"/>
      <c r="I28" s="248"/>
      <c r="J28" s="287"/>
    </row>
    <row r="29" spans="1:10" ht="12.75" customHeight="1">
      <c r="A29" s="286"/>
      <c r="B29" s="248"/>
      <c r="C29" s="248"/>
      <c r="D29" s="248"/>
      <c r="E29" s="248"/>
      <c r="F29" s="248"/>
      <c r="G29" s="248"/>
      <c r="H29" s="248"/>
      <c r="I29" s="248"/>
      <c r="J29" s="287"/>
    </row>
    <row r="30" spans="1:10" ht="12.75" customHeight="1">
      <c r="A30" s="286"/>
      <c r="B30" s="248"/>
      <c r="C30" s="248"/>
      <c r="D30" s="248"/>
      <c r="E30" s="248"/>
      <c r="F30" s="248"/>
      <c r="G30" s="248"/>
      <c r="H30" s="248"/>
      <c r="I30" s="248"/>
      <c r="J30" s="287"/>
    </row>
    <row r="31" spans="1:10" ht="12.75" customHeight="1">
      <c r="A31" s="286"/>
      <c r="B31" s="248"/>
      <c r="C31" s="248"/>
      <c r="D31" s="248"/>
      <c r="E31" s="248"/>
      <c r="F31" s="248"/>
      <c r="G31" s="248"/>
      <c r="H31" s="248"/>
      <c r="I31" s="248"/>
      <c r="J31" s="287"/>
    </row>
    <row r="32" spans="1:10" ht="12.75" customHeight="1">
      <c r="A32" s="286"/>
      <c r="B32" s="248"/>
      <c r="C32" s="248"/>
      <c r="D32" s="248"/>
      <c r="E32" s="248"/>
      <c r="F32" s="248"/>
      <c r="G32" s="248"/>
      <c r="H32" s="248"/>
      <c r="I32" s="248"/>
      <c r="J32" s="287"/>
    </row>
    <row r="33" spans="1:10" ht="12.75" customHeight="1">
      <c r="A33" s="286"/>
      <c r="B33" s="248"/>
      <c r="C33" s="248"/>
      <c r="D33" s="248"/>
      <c r="E33" s="248"/>
      <c r="F33" s="248"/>
      <c r="G33" s="248"/>
      <c r="H33" s="248"/>
      <c r="I33" s="248"/>
      <c r="J33" s="287"/>
    </row>
    <row r="34" spans="1:10" ht="12.75" customHeight="1">
      <c r="A34" s="286"/>
      <c r="B34" s="248"/>
      <c r="C34" s="248"/>
      <c r="D34" s="248"/>
      <c r="E34" s="248"/>
      <c r="F34" s="248"/>
      <c r="G34" s="248"/>
      <c r="H34" s="248"/>
      <c r="I34" s="248"/>
      <c r="J34" s="287"/>
    </row>
    <row r="35" spans="1:10" ht="12.75" customHeight="1">
      <c r="A35" s="286"/>
      <c r="B35" s="248"/>
      <c r="C35" s="248"/>
      <c r="D35" s="248"/>
      <c r="E35" s="248"/>
      <c r="F35" s="248"/>
      <c r="G35" s="248"/>
      <c r="H35" s="248"/>
      <c r="I35" s="248"/>
      <c r="J35" s="287"/>
    </row>
    <row r="36" spans="1:10" ht="12.75" customHeight="1">
      <c r="A36" s="286"/>
      <c r="B36" s="248"/>
      <c r="C36" s="248"/>
      <c r="D36" s="248"/>
      <c r="E36" s="248"/>
      <c r="F36" s="248"/>
      <c r="G36" s="248"/>
      <c r="H36" s="248"/>
      <c r="I36" s="248"/>
      <c r="J36" s="287"/>
    </row>
    <row r="37" spans="1:10" ht="12.75" customHeight="1">
      <c r="A37" s="286"/>
      <c r="B37" s="248"/>
      <c r="C37" s="248"/>
      <c r="D37" s="248"/>
      <c r="E37" s="248"/>
      <c r="F37" s="248"/>
      <c r="G37" s="248"/>
      <c r="H37" s="248"/>
      <c r="I37" s="248"/>
      <c r="J37" s="287"/>
    </row>
    <row r="38" spans="1:10" ht="12.75" customHeight="1">
      <c r="A38" s="286"/>
      <c r="B38" s="248"/>
      <c r="C38" s="248"/>
      <c r="D38" s="248"/>
      <c r="E38" s="248"/>
      <c r="F38" s="248"/>
      <c r="G38" s="248"/>
      <c r="H38" s="248"/>
      <c r="I38" s="248"/>
      <c r="J38" s="287"/>
    </row>
    <row r="39" spans="1:10" ht="12.75" customHeight="1">
      <c r="A39" s="286"/>
      <c r="B39" s="248"/>
      <c r="C39" s="248"/>
      <c r="D39" s="248"/>
      <c r="E39" s="248"/>
      <c r="F39" s="248"/>
      <c r="G39" s="248"/>
      <c r="H39" s="248"/>
      <c r="I39" s="248"/>
      <c r="J39" s="287"/>
    </row>
    <row r="40" spans="1:10" ht="12.75" customHeight="1">
      <c r="A40" s="286"/>
      <c r="B40" s="248"/>
      <c r="C40" s="248"/>
      <c r="D40" s="248"/>
      <c r="E40" s="248"/>
      <c r="F40" s="248"/>
      <c r="G40" s="248"/>
      <c r="H40" s="248"/>
      <c r="I40" s="248"/>
      <c r="J40" s="287"/>
    </row>
    <row r="41" spans="1:10" ht="12.75" customHeight="1">
      <c r="A41" s="286"/>
      <c r="B41" s="248"/>
      <c r="C41" s="248"/>
      <c r="D41" s="248"/>
      <c r="E41" s="248"/>
      <c r="F41" s="248"/>
      <c r="G41" s="248"/>
      <c r="H41" s="248"/>
      <c r="I41" s="248"/>
      <c r="J41" s="287"/>
    </row>
    <row r="42" spans="1:10" ht="12.75" customHeight="1">
      <c r="A42" s="286"/>
      <c r="B42" s="248"/>
      <c r="C42" s="248"/>
      <c r="D42" s="248"/>
      <c r="E42" s="248"/>
      <c r="F42" s="248"/>
      <c r="G42" s="248"/>
      <c r="H42" s="248"/>
      <c r="I42" s="248"/>
      <c r="J42" s="287"/>
    </row>
    <row r="43" spans="1:10" ht="12.75" customHeight="1">
      <c r="A43" s="286"/>
      <c r="B43" s="248"/>
      <c r="C43" s="248"/>
      <c r="D43" s="248"/>
      <c r="E43" s="248"/>
      <c r="F43" s="248"/>
      <c r="G43" s="248"/>
      <c r="H43" s="248"/>
      <c r="I43" s="248"/>
      <c r="J43" s="287"/>
    </row>
    <row r="44" spans="1:10" ht="12.75" customHeight="1" thickBot="1">
      <c r="A44" s="288"/>
      <c r="B44" s="289"/>
      <c r="C44" s="289"/>
      <c r="D44" s="289"/>
      <c r="E44" s="289"/>
      <c r="F44" s="289"/>
      <c r="G44" s="289"/>
      <c r="H44" s="289"/>
      <c r="I44" s="289"/>
      <c r="J44" s="290"/>
    </row>
    <row r="45" spans="1:10" ht="14">
      <c r="A45" s="268" t="s">
        <v>107</v>
      </c>
      <c r="B45" s="269"/>
      <c r="C45" s="269"/>
      <c r="D45" s="269"/>
      <c r="E45" s="269"/>
      <c r="F45" s="269"/>
      <c r="G45" s="269"/>
      <c r="H45" s="269"/>
      <c r="I45" s="269"/>
      <c r="J45" s="270"/>
    </row>
    <row r="46" spans="1:10" ht="12.75" customHeight="1">
      <c r="A46" s="334"/>
      <c r="B46" s="335"/>
      <c r="C46" s="335"/>
      <c r="D46" s="335"/>
      <c r="E46" s="335"/>
      <c r="F46" s="335"/>
      <c r="G46" s="335"/>
      <c r="H46" s="335"/>
      <c r="I46" s="335"/>
      <c r="J46" s="336"/>
    </row>
    <row r="47" spans="1:10" ht="12.75" customHeight="1">
      <c r="A47" s="284" t="s">
        <v>249</v>
      </c>
      <c r="B47" s="245"/>
      <c r="C47" s="245"/>
      <c r="D47" s="245"/>
      <c r="E47" s="245"/>
      <c r="F47" s="245"/>
      <c r="G47" s="245"/>
      <c r="H47" s="245"/>
      <c r="I47" s="245"/>
      <c r="J47" s="285"/>
    </row>
    <row r="48" spans="1:10" ht="12.75" customHeight="1">
      <c r="A48" s="286"/>
      <c r="B48" s="248"/>
      <c r="C48" s="248"/>
      <c r="D48" s="248"/>
      <c r="E48" s="248"/>
      <c r="F48" s="248"/>
      <c r="G48" s="248"/>
      <c r="H48" s="248"/>
      <c r="I48" s="248"/>
      <c r="J48" s="287"/>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c r="A87" s="286"/>
      <c r="B87" s="248"/>
      <c r="C87" s="248"/>
      <c r="D87" s="248"/>
      <c r="E87" s="248"/>
      <c r="F87" s="248"/>
      <c r="G87" s="248"/>
      <c r="H87" s="248"/>
      <c r="I87" s="248"/>
      <c r="J87" s="287"/>
    </row>
    <row r="88" spans="1:10" ht="12.75" customHeight="1" thickBot="1">
      <c r="A88" s="288"/>
      <c r="B88" s="289"/>
      <c r="C88" s="289"/>
      <c r="D88" s="289"/>
      <c r="E88" s="289"/>
      <c r="F88" s="289"/>
      <c r="G88" s="289"/>
      <c r="H88" s="289"/>
      <c r="I88" s="289"/>
      <c r="J88" s="290"/>
    </row>
  </sheetData>
  <sheetProtection password="BE25" sheet="1" objects="1" scenarios="1" formatRows="0" selectLockedCells="1"/>
  <mergeCells count="5">
    <mergeCell ref="A1:J2"/>
    <mergeCell ref="A3:J8"/>
    <mergeCell ref="A10: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C000"/>
  </sheetPr>
  <dimension ref="A1:J88"/>
  <sheetViews>
    <sheetView topLeftCell="A15" workbookViewId="0">
      <selection activeCell="A47" sqref="A47:J88"/>
    </sheetView>
  </sheetViews>
  <sheetFormatPr baseColWidth="10" defaultColWidth="8.83203125" defaultRowHeight="12.75" customHeight="1" x14ac:dyDescent="0"/>
  <cols>
    <col min="1" max="10" width="15.6640625" style="1" customWidth="1"/>
    <col min="11" max="12" width="0" style="1" hidden="1" customWidth="1"/>
    <col min="13" max="16384" width="8.83203125" style="1"/>
  </cols>
  <sheetData>
    <row r="1" spans="1:10" ht="12.75" customHeight="1">
      <c r="A1" s="268" t="s">
        <v>108</v>
      </c>
      <c r="B1" s="269"/>
      <c r="C1" s="269"/>
      <c r="D1" s="269"/>
      <c r="E1" s="269"/>
      <c r="F1" s="269"/>
      <c r="G1" s="269"/>
      <c r="H1" s="269"/>
      <c r="I1" s="269"/>
      <c r="J1" s="270"/>
    </row>
    <row r="2" spans="1:10" ht="12.75" customHeight="1">
      <c r="A2" s="271"/>
      <c r="B2" s="257"/>
      <c r="C2" s="257"/>
      <c r="D2" s="257"/>
      <c r="E2" s="257"/>
      <c r="F2" s="257"/>
      <c r="G2" s="257"/>
      <c r="H2" s="257"/>
      <c r="I2" s="257"/>
      <c r="J2" s="272"/>
    </row>
    <row r="3" spans="1:10" ht="12.75" customHeight="1">
      <c r="A3" s="378" t="s">
        <v>222</v>
      </c>
      <c r="B3" s="379"/>
      <c r="C3" s="379"/>
      <c r="D3" s="379"/>
      <c r="E3" s="379"/>
      <c r="F3" s="379"/>
      <c r="G3" s="379"/>
      <c r="H3" s="379"/>
      <c r="I3" s="379"/>
      <c r="J3" s="380"/>
    </row>
    <row r="4" spans="1:10" ht="12.75" customHeight="1">
      <c r="A4" s="381"/>
      <c r="B4" s="382"/>
      <c r="C4" s="382"/>
      <c r="D4" s="382"/>
      <c r="E4" s="382"/>
      <c r="F4" s="382"/>
      <c r="G4" s="382"/>
      <c r="H4" s="382"/>
      <c r="I4" s="382"/>
      <c r="J4" s="383"/>
    </row>
    <row r="5" spans="1:10" ht="12.75" customHeight="1">
      <c r="A5" s="381"/>
      <c r="B5" s="382"/>
      <c r="C5" s="382"/>
      <c r="D5" s="382"/>
      <c r="E5" s="382"/>
      <c r="F5" s="382"/>
      <c r="G5" s="382"/>
      <c r="H5" s="382"/>
      <c r="I5" s="382"/>
      <c r="J5" s="383"/>
    </row>
    <row r="6" spans="1:10" ht="12.75" customHeight="1">
      <c r="A6" s="381"/>
      <c r="B6" s="382"/>
      <c r="C6" s="382"/>
      <c r="D6" s="382"/>
      <c r="E6" s="382"/>
      <c r="F6" s="382"/>
      <c r="G6" s="382"/>
      <c r="H6" s="382"/>
      <c r="I6" s="382"/>
      <c r="J6" s="383"/>
    </row>
    <row r="7" spans="1:10" ht="12.75" customHeight="1">
      <c r="A7" s="381"/>
      <c r="B7" s="382"/>
      <c r="C7" s="382"/>
      <c r="D7" s="382"/>
      <c r="E7" s="382"/>
      <c r="F7" s="382"/>
      <c r="G7" s="382"/>
      <c r="H7" s="382"/>
      <c r="I7" s="382"/>
      <c r="J7" s="383"/>
    </row>
    <row r="8" spans="1:10" ht="12.75" customHeight="1">
      <c r="A8" s="381"/>
      <c r="B8" s="382"/>
      <c r="C8" s="382"/>
      <c r="D8" s="382"/>
      <c r="E8" s="382"/>
      <c r="F8" s="382"/>
      <c r="G8" s="382"/>
      <c r="H8" s="382"/>
      <c r="I8" s="382"/>
      <c r="J8" s="383"/>
    </row>
    <row r="9" spans="1:10" ht="12.75" customHeight="1">
      <c r="A9" s="381"/>
      <c r="B9" s="382"/>
      <c r="C9" s="382"/>
      <c r="D9" s="382"/>
      <c r="E9" s="382"/>
      <c r="F9" s="382"/>
      <c r="G9" s="382"/>
      <c r="H9" s="382"/>
      <c r="I9" s="382"/>
      <c r="J9" s="383"/>
    </row>
    <row r="10" spans="1:10" ht="12.75" customHeight="1">
      <c r="A10" s="381"/>
      <c r="B10" s="382"/>
      <c r="C10" s="382"/>
      <c r="D10" s="382"/>
      <c r="E10" s="382"/>
      <c r="F10" s="382"/>
      <c r="G10" s="382"/>
      <c r="H10" s="382"/>
      <c r="I10" s="382"/>
      <c r="J10" s="383"/>
    </row>
    <row r="11" spans="1:10" ht="12.75" customHeight="1">
      <c r="A11" s="381"/>
      <c r="B11" s="382"/>
      <c r="C11" s="382"/>
      <c r="D11" s="382"/>
      <c r="E11" s="382"/>
      <c r="F11" s="382"/>
      <c r="G11" s="382"/>
      <c r="H11" s="382"/>
      <c r="I11" s="382"/>
      <c r="J11" s="383"/>
    </row>
    <row r="12" spans="1:10" ht="12.75" customHeight="1">
      <c r="A12" s="381"/>
      <c r="B12" s="382"/>
      <c r="C12" s="382"/>
      <c r="D12" s="382"/>
      <c r="E12" s="382"/>
      <c r="F12" s="382"/>
      <c r="G12" s="382"/>
      <c r="H12" s="382"/>
      <c r="I12" s="382"/>
      <c r="J12" s="383"/>
    </row>
    <row r="13" spans="1:10" ht="12.75" customHeight="1">
      <c r="A13" s="381"/>
      <c r="B13" s="382"/>
      <c r="C13" s="382"/>
      <c r="D13" s="382"/>
      <c r="E13" s="382"/>
      <c r="F13" s="382"/>
      <c r="G13" s="382"/>
      <c r="H13" s="382"/>
      <c r="I13" s="382"/>
      <c r="J13" s="383"/>
    </row>
    <row r="14" spans="1:10" ht="12.75" customHeight="1">
      <c r="A14" s="381"/>
      <c r="B14" s="382"/>
      <c r="C14" s="382"/>
      <c r="D14" s="382"/>
      <c r="E14" s="382"/>
      <c r="F14" s="382"/>
      <c r="G14" s="382"/>
      <c r="H14" s="382"/>
      <c r="I14" s="382"/>
      <c r="J14" s="383"/>
    </row>
    <row r="15" spans="1:10" ht="12.75" customHeight="1">
      <c r="A15" s="381"/>
      <c r="B15" s="382"/>
      <c r="C15" s="382"/>
      <c r="D15" s="382"/>
      <c r="E15" s="382"/>
      <c r="F15" s="382"/>
      <c r="G15" s="382"/>
      <c r="H15" s="382"/>
      <c r="I15" s="382"/>
      <c r="J15" s="383"/>
    </row>
    <row r="16" spans="1:10" ht="12.75" customHeight="1">
      <c r="A16" s="381"/>
      <c r="B16" s="382"/>
      <c r="C16" s="382"/>
      <c r="D16" s="382"/>
      <c r="E16" s="382"/>
      <c r="F16" s="382"/>
      <c r="G16" s="382"/>
      <c r="H16" s="382"/>
      <c r="I16" s="382"/>
      <c r="J16" s="383"/>
    </row>
    <row r="17" spans="1:10" ht="12.75" customHeight="1">
      <c r="A17" s="381"/>
      <c r="B17" s="382"/>
      <c r="C17" s="382"/>
      <c r="D17" s="382"/>
      <c r="E17" s="382"/>
      <c r="F17" s="382"/>
      <c r="G17" s="382"/>
      <c r="H17" s="382"/>
      <c r="I17" s="382"/>
      <c r="J17" s="383"/>
    </row>
    <row r="18" spans="1:10" ht="12.75" customHeight="1">
      <c r="A18" s="381"/>
      <c r="B18" s="382"/>
      <c r="C18" s="382"/>
      <c r="D18" s="382"/>
      <c r="E18" s="382"/>
      <c r="F18" s="382"/>
      <c r="G18" s="382"/>
      <c r="H18" s="382"/>
      <c r="I18" s="382"/>
      <c r="J18" s="383"/>
    </row>
    <row r="19" spans="1:10" s="27" customFormat="1" ht="15" thickBot="1">
      <c r="A19" s="46"/>
      <c r="B19" s="47"/>
      <c r="C19" s="48"/>
      <c r="D19" s="41"/>
      <c r="E19" s="41"/>
      <c r="F19" s="41"/>
      <c r="G19" s="41"/>
      <c r="H19" s="49"/>
      <c r="I19" s="48"/>
      <c r="J19" s="45"/>
    </row>
    <row r="20" spans="1:10" ht="12.75" customHeight="1">
      <c r="A20" s="352" t="s">
        <v>250</v>
      </c>
      <c r="B20" s="353"/>
      <c r="C20" s="353"/>
      <c r="D20" s="353"/>
      <c r="E20" s="353"/>
      <c r="F20" s="353"/>
      <c r="G20" s="353"/>
      <c r="H20" s="353"/>
      <c r="I20" s="353"/>
      <c r="J20" s="354"/>
    </row>
    <row r="21" spans="1:10" ht="12.75" customHeight="1">
      <c r="A21" s="286"/>
      <c r="B21" s="248"/>
      <c r="C21" s="248"/>
      <c r="D21" s="248"/>
      <c r="E21" s="248"/>
      <c r="F21" s="248"/>
      <c r="G21" s="248"/>
      <c r="H21" s="248"/>
      <c r="I21" s="248"/>
      <c r="J21" s="287"/>
    </row>
    <row r="22" spans="1:10" ht="12.75" customHeight="1">
      <c r="A22" s="286"/>
      <c r="B22" s="248"/>
      <c r="C22" s="248"/>
      <c r="D22" s="248"/>
      <c r="E22" s="248"/>
      <c r="F22" s="248"/>
      <c r="G22" s="248"/>
      <c r="H22" s="248"/>
      <c r="I22" s="248"/>
      <c r="J22" s="287"/>
    </row>
    <row r="23" spans="1:10" ht="12.75" customHeight="1">
      <c r="A23" s="286"/>
      <c r="B23" s="248"/>
      <c r="C23" s="248"/>
      <c r="D23" s="248"/>
      <c r="E23" s="248"/>
      <c r="F23" s="248"/>
      <c r="G23" s="248"/>
      <c r="H23" s="248"/>
      <c r="I23" s="248"/>
      <c r="J23" s="287"/>
    </row>
    <row r="24" spans="1:10" ht="12.75" customHeight="1">
      <c r="A24" s="286"/>
      <c r="B24" s="248"/>
      <c r="C24" s="248"/>
      <c r="D24" s="248"/>
      <c r="E24" s="248"/>
      <c r="F24" s="248"/>
      <c r="G24" s="248"/>
      <c r="H24" s="248"/>
      <c r="I24" s="248"/>
      <c r="J24" s="287"/>
    </row>
    <row r="25" spans="1:10" ht="12.75" customHeight="1">
      <c r="A25" s="286"/>
      <c r="B25" s="248"/>
      <c r="C25" s="248"/>
      <c r="D25" s="248"/>
      <c r="E25" s="248"/>
      <c r="F25" s="248"/>
      <c r="G25" s="248"/>
      <c r="H25" s="248"/>
      <c r="I25" s="248"/>
      <c r="J25" s="287"/>
    </row>
    <row r="26" spans="1:10" ht="12.75" customHeight="1">
      <c r="A26" s="286"/>
      <c r="B26" s="248"/>
      <c r="C26" s="248"/>
      <c r="D26" s="248"/>
      <c r="E26" s="248"/>
      <c r="F26" s="248"/>
      <c r="G26" s="248"/>
      <c r="H26" s="248"/>
      <c r="I26" s="248"/>
      <c r="J26" s="287"/>
    </row>
    <row r="27" spans="1:10" ht="12.75" customHeight="1">
      <c r="A27" s="286"/>
      <c r="B27" s="248"/>
      <c r="C27" s="248"/>
      <c r="D27" s="248"/>
      <c r="E27" s="248"/>
      <c r="F27" s="248"/>
      <c r="G27" s="248"/>
      <c r="H27" s="248"/>
      <c r="I27" s="248"/>
      <c r="J27" s="287"/>
    </row>
    <row r="28" spans="1:10" ht="12.75" customHeight="1">
      <c r="A28" s="286"/>
      <c r="B28" s="248"/>
      <c r="C28" s="248"/>
      <c r="D28" s="248"/>
      <c r="E28" s="248"/>
      <c r="F28" s="248"/>
      <c r="G28" s="248"/>
      <c r="H28" s="248"/>
      <c r="I28" s="248"/>
      <c r="J28" s="287"/>
    </row>
    <row r="29" spans="1:10" ht="12.75" customHeight="1">
      <c r="A29" s="286"/>
      <c r="B29" s="248"/>
      <c r="C29" s="248"/>
      <c r="D29" s="248"/>
      <c r="E29" s="248"/>
      <c r="F29" s="248"/>
      <c r="G29" s="248"/>
      <c r="H29" s="248"/>
      <c r="I29" s="248"/>
      <c r="J29" s="287"/>
    </row>
    <row r="30" spans="1:10" ht="12.75" customHeight="1">
      <c r="A30" s="286"/>
      <c r="B30" s="248"/>
      <c r="C30" s="248"/>
      <c r="D30" s="248"/>
      <c r="E30" s="248"/>
      <c r="F30" s="248"/>
      <c r="G30" s="248"/>
      <c r="H30" s="248"/>
      <c r="I30" s="248"/>
      <c r="J30" s="287"/>
    </row>
    <row r="31" spans="1:10" ht="12.75" customHeight="1">
      <c r="A31" s="286"/>
      <c r="B31" s="248"/>
      <c r="C31" s="248"/>
      <c r="D31" s="248"/>
      <c r="E31" s="248"/>
      <c r="F31" s="248"/>
      <c r="G31" s="248"/>
      <c r="H31" s="248"/>
      <c r="I31" s="248"/>
      <c r="J31" s="287"/>
    </row>
    <row r="32" spans="1:10" ht="12.75" customHeight="1">
      <c r="A32" s="286"/>
      <c r="B32" s="248"/>
      <c r="C32" s="248"/>
      <c r="D32" s="248"/>
      <c r="E32" s="248"/>
      <c r="F32" s="248"/>
      <c r="G32" s="248"/>
      <c r="H32" s="248"/>
      <c r="I32" s="248"/>
      <c r="J32" s="287"/>
    </row>
    <row r="33" spans="1:10" ht="12.75" customHeight="1">
      <c r="A33" s="286"/>
      <c r="B33" s="248"/>
      <c r="C33" s="248"/>
      <c r="D33" s="248"/>
      <c r="E33" s="248"/>
      <c r="F33" s="248"/>
      <c r="G33" s="248"/>
      <c r="H33" s="248"/>
      <c r="I33" s="248"/>
      <c r="J33" s="287"/>
    </row>
    <row r="34" spans="1:10" ht="12.75" customHeight="1">
      <c r="A34" s="286"/>
      <c r="B34" s="248"/>
      <c r="C34" s="248"/>
      <c r="D34" s="248"/>
      <c r="E34" s="248"/>
      <c r="F34" s="248"/>
      <c r="G34" s="248"/>
      <c r="H34" s="248"/>
      <c r="I34" s="248"/>
      <c r="J34" s="287"/>
    </row>
    <row r="35" spans="1:10" ht="12.75" customHeight="1">
      <c r="A35" s="286"/>
      <c r="B35" s="248"/>
      <c r="C35" s="248"/>
      <c r="D35" s="248"/>
      <c r="E35" s="248"/>
      <c r="F35" s="248"/>
      <c r="G35" s="248"/>
      <c r="H35" s="248"/>
      <c r="I35" s="248"/>
      <c r="J35" s="287"/>
    </row>
    <row r="36" spans="1:10" ht="12.75" customHeight="1">
      <c r="A36" s="286"/>
      <c r="B36" s="248"/>
      <c r="C36" s="248"/>
      <c r="D36" s="248"/>
      <c r="E36" s="248"/>
      <c r="F36" s="248"/>
      <c r="G36" s="248"/>
      <c r="H36" s="248"/>
      <c r="I36" s="248"/>
      <c r="J36" s="287"/>
    </row>
    <row r="37" spans="1:10" ht="12.75" customHeight="1">
      <c r="A37" s="286"/>
      <c r="B37" s="248"/>
      <c r="C37" s="248"/>
      <c r="D37" s="248"/>
      <c r="E37" s="248"/>
      <c r="F37" s="248"/>
      <c r="G37" s="248"/>
      <c r="H37" s="248"/>
      <c r="I37" s="248"/>
      <c r="J37" s="287"/>
    </row>
    <row r="38" spans="1:10" ht="12.75" customHeight="1">
      <c r="A38" s="286"/>
      <c r="B38" s="248"/>
      <c r="C38" s="248"/>
      <c r="D38" s="248"/>
      <c r="E38" s="248"/>
      <c r="F38" s="248"/>
      <c r="G38" s="248"/>
      <c r="H38" s="248"/>
      <c r="I38" s="248"/>
      <c r="J38" s="287"/>
    </row>
    <row r="39" spans="1:10" ht="12.75" customHeight="1">
      <c r="A39" s="286"/>
      <c r="B39" s="248"/>
      <c r="C39" s="248"/>
      <c r="D39" s="248"/>
      <c r="E39" s="248"/>
      <c r="F39" s="248"/>
      <c r="G39" s="248"/>
      <c r="H39" s="248"/>
      <c r="I39" s="248"/>
      <c r="J39" s="287"/>
    </row>
    <row r="40" spans="1:10" ht="12.75" customHeight="1">
      <c r="A40" s="286"/>
      <c r="B40" s="248"/>
      <c r="C40" s="248"/>
      <c r="D40" s="248"/>
      <c r="E40" s="248"/>
      <c r="F40" s="248"/>
      <c r="G40" s="248"/>
      <c r="H40" s="248"/>
      <c r="I40" s="248"/>
      <c r="J40" s="287"/>
    </row>
    <row r="41" spans="1:10" ht="12.75" customHeight="1">
      <c r="A41" s="286"/>
      <c r="B41" s="248"/>
      <c r="C41" s="248"/>
      <c r="D41" s="248"/>
      <c r="E41" s="248"/>
      <c r="F41" s="248"/>
      <c r="G41" s="248"/>
      <c r="H41" s="248"/>
      <c r="I41" s="248"/>
      <c r="J41" s="287"/>
    </row>
    <row r="42" spans="1:10" ht="12.75" customHeight="1">
      <c r="A42" s="286"/>
      <c r="B42" s="248"/>
      <c r="C42" s="248"/>
      <c r="D42" s="248"/>
      <c r="E42" s="248"/>
      <c r="F42" s="248"/>
      <c r="G42" s="248"/>
      <c r="H42" s="248"/>
      <c r="I42" s="248"/>
      <c r="J42" s="287"/>
    </row>
    <row r="43" spans="1:10" ht="12.75" customHeight="1">
      <c r="A43" s="286"/>
      <c r="B43" s="248"/>
      <c r="C43" s="248"/>
      <c r="D43" s="248"/>
      <c r="E43" s="248"/>
      <c r="F43" s="248"/>
      <c r="G43" s="248"/>
      <c r="H43" s="248"/>
      <c r="I43" s="248"/>
      <c r="J43" s="287"/>
    </row>
    <row r="44" spans="1:10" ht="12.75" customHeight="1" thickBot="1">
      <c r="A44" s="288"/>
      <c r="B44" s="289"/>
      <c r="C44" s="289"/>
      <c r="D44" s="289"/>
      <c r="E44" s="289"/>
      <c r="F44" s="289"/>
      <c r="G44" s="289"/>
      <c r="H44" s="289"/>
      <c r="I44" s="289"/>
      <c r="J44" s="290"/>
    </row>
    <row r="45" spans="1:10" ht="14">
      <c r="A45" s="268" t="s">
        <v>109</v>
      </c>
      <c r="B45" s="269"/>
      <c r="C45" s="269"/>
      <c r="D45" s="269"/>
      <c r="E45" s="269"/>
      <c r="F45" s="269"/>
      <c r="G45" s="269"/>
      <c r="H45" s="269"/>
      <c r="I45" s="269"/>
      <c r="J45" s="270"/>
    </row>
    <row r="46" spans="1:10" ht="12.75" customHeight="1">
      <c r="A46" s="334"/>
      <c r="B46" s="335"/>
      <c r="C46" s="335"/>
      <c r="D46" s="335"/>
      <c r="E46" s="335"/>
      <c r="F46" s="335"/>
      <c r="G46" s="335"/>
      <c r="H46" s="335"/>
      <c r="I46" s="335"/>
      <c r="J46" s="336"/>
    </row>
    <row r="47" spans="1:10" ht="12.75" customHeight="1">
      <c r="A47" s="284" t="s">
        <v>255</v>
      </c>
      <c r="B47" s="245"/>
      <c r="C47" s="245"/>
      <c r="D47" s="245"/>
      <c r="E47" s="245"/>
      <c r="F47" s="245"/>
      <c r="G47" s="245"/>
      <c r="H47" s="245"/>
      <c r="I47" s="245"/>
      <c r="J47" s="285"/>
    </row>
    <row r="48" spans="1:10" ht="12.75" customHeight="1">
      <c r="A48" s="286"/>
      <c r="B48" s="248"/>
      <c r="C48" s="248"/>
      <c r="D48" s="248"/>
      <c r="E48" s="248"/>
      <c r="F48" s="248"/>
      <c r="G48" s="248"/>
      <c r="H48" s="248"/>
      <c r="I48" s="248"/>
      <c r="J48" s="287"/>
    </row>
    <row r="49" spans="1:10" ht="12.75" customHeight="1">
      <c r="A49" s="286"/>
      <c r="B49" s="248"/>
      <c r="C49" s="248"/>
      <c r="D49" s="248"/>
      <c r="E49" s="248"/>
      <c r="F49" s="248"/>
      <c r="G49" s="248"/>
      <c r="H49" s="248"/>
      <c r="I49" s="248"/>
      <c r="J49" s="287"/>
    </row>
    <row r="50" spans="1:10" ht="12.75" customHeight="1">
      <c r="A50" s="286"/>
      <c r="B50" s="248"/>
      <c r="C50" s="248"/>
      <c r="D50" s="248"/>
      <c r="E50" s="248"/>
      <c r="F50" s="248"/>
      <c r="G50" s="248"/>
      <c r="H50" s="248"/>
      <c r="I50" s="248"/>
      <c r="J50" s="287"/>
    </row>
    <row r="51" spans="1:10" ht="12.75" customHeight="1">
      <c r="A51" s="286"/>
      <c r="B51" s="248"/>
      <c r="C51" s="248"/>
      <c r="D51" s="248"/>
      <c r="E51" s="248"/>
      <c r="F51" s="248"/>
      <c r="G51" s="248"/>
      <c r="H51" s="248"/>
      <c r="I51" s="248"/>
      <c r="J51" s="287"/>
    </row>
    <row r="52" spans="1:10" ht="12.75" customHeight="1">
      <c r="A52" s="286"/>
      <c r="B52" s="248"/>
      <c r="C52" s="248"/>
      <c r="D52" s="248"/>
      <c r="E52" s="248"/>
      <c r="F52" s="248"/>
      <c r="G52" s="248"/>
      <c r="H52" s="248"/>
      <c r="I52" s="248"/>
      <c r="J52" s="287"/>
    </row>
    <row r="53" spans="1:10" ht="12.75" customHeight="1">
      <c r="A53" s="286"/>
      <c r="B53" s="248"/>
      <c r="C53" s="248"/>
      <c r="D53" s="248"/>
      <c r="E53" s="248"/>
      <c r="F53" s="248"/>
      <c r="G53" s="248"/>
      <c r="H53" s="248"/>
      <c r="I53" s="248"/>
      <c r="J53" s="287"/>
    </row>
    <row r="54" spans="1:10" ht="12.75" customHeight="1">
      <c r="A54" s="286"/>
      <c r="B54" s="248"/>
      <c r="C54" s="248"/>
      <c r="D54" s="248"/>
      <c r="E54" s="248"/>
      <c r="F54" s="248"/>
      <c r="G54" s="248"/>
      <c r="H54" s="248"/>
      <c r="I54" s="248"/>
      <c r="J54" s="287"/>
    </row>
    <row r="55" spans="1:10" ht="12.75" customHeight="1">
      <c r="A55" s="286"/>
      <c r="B55" s="248"/>
      <c r="C55" s="248"/>
      <c r="D55" s="248"/>
      <c r="E55" s="248"/>
      <c r="F55" s="248"/>
      <c r="G55" s="248"/>
      <c r="H55" s="248"/>
      <c r="I55" s="248"/>
      <c r="J55" s="287"/>
    </row>
    <row r="56" spans="1:10" ht="12.75" customHeight="1">
      <c r="A56" s="286"/>
      <c r="B56" s="248"/>
      <c r="C56" s="248"/>
      <c r="D56" s="248"/>
      <c r="E56" s="248"/>
      <c r="F56" s="248"/>
      <c r="G56" s="248"/>
      <c r="H56" s="248"/>
      <c r="I56" s="248"/>
      <c r="J56" s="287"/>
    </row>
    <row r="57" spans="1:10" ht="12.75" customHeight="1">
      <c r="A57" s="286"/>
      <c r="B57" s="248"/>
      <c r="C57" s="248"/>
      <c r="D57" s="248"/>
      <c r="E57" s="248"/>
      <c r="F57" s="248"/>
      <c r="G57" s="248"/>
      <c r="H57" s="248"/>
      <c r="I57" s="248"/>
      <c r="J57" s="287"/>
    </row>
    <row r="58" spans="1:10" ht="12.75" customHeight="1">
      <c r="A58" s="286"/>
      <c r="B58" s="248"/>
      <c r="C58" s="248"/>
      <c r="D58" s="248"/>
      <c r="E58" s="248"/>
      <c r="F58" s="248"/>
      <c r="G58" s="248"/>
      <c r="H58" s="248"/>
      <c r="I58" s="248"/>
      <c r="J58" s="287"/>
    </row>
    <row r="59" spans="1:10" ht="12.75" customHeight="1">
      <c r="A59" s="286"/>
      <c r="B59" s="248"/>
      <c r="C59" s="248"/>
      <c r="D59" s="248"/>
      <c r="E59" s="248"/>
      <c r="F59" s="248"/>
      <c r="G59" s="248"/>
      <c r="H59" s="248"/>
      <c r="I59" s="248"/>
      <c r="J59" s="287"/>
    </row>
    <row r="60" spans="1:10" ht="12.75" customHeight="1">
      <c r="A60" s="286"/>
      <c r="B60" s="248"/>
      <c r="C60" s="248"/>
      <c r="D60" s="248"/>
      <c r="E60" s="248"/>
      <c r="F60" s="248"/>
      <c r="G60" s="248"/>
      <c r="H60" s="248"/>
      <c r="I60" s="248"/>
      <c r="J60" s="287"/>
    </row>
    <row r="61" spans="1:10" ht="12.75" customHeight="1">
      <c r="A61" s="286"/>
      <c r="B61" s="248"/>
      <c r="C61" s="248"/>
      <c r="D61" s="248"/>
      <c r="E61" s="248"/>
      <c r="F61" s="248"/>
      <c r="G61" s="248"/>
      <c r="H61" s="248"/>
      <c r="I61" s="248"/>
      <c r="J61" s="287"/>
    </row>
    <row r="62" spans="1:10" ht="12.75" customHeight="1">
      <c r="A62" s="286"/>
      <c r="B62" s="248"/>
      <c r="C62" s="248"/>
      <c r="D62" s="248"/>
      <c r="E62" s="248"/>
      <c r="F62" s="248"/>
      <c r="G62" s="248"/>
      <c r="H62" s="248"/>
      <c r="I62" s="248"/>
      <c r="J62" s="287"/>
    </row>
    <row r="63" spans="1:10" ht="12.75" customHeight="1">
      <c r="A63" s="286"/>
      <c r="B63" s="248"/>
      <c r="C63" s="248"/>
      <c r="D63" s="248"/>
      <c r="E63" s="248"/>
      <c r="F63" s="248"/>
      <c r="G63" s="248"/>
      <c r="H63" s="248"/>
      <c r="I63" s="248"/>
      <c r="J63" s="287"/>
    </row>
    <row r="64" spans="1:10" ht="12.75" customHeight="1">
      <c r="A64" s="286"/>
      <c r="B64" s="248"/>
      <c r="C64" s="248"/>
      <c r="D64" s="248"/>
      <c r="E64" s="248"/>
      <c r="F64" s="248"/>
      <c r="G64" s="248"/>
      <c r="H64" s="248"/>
      <c r="I64" s="248"/>
      <c r="J64" s="287"/>
    </row>
    <row r="65" spans="1:10" ht="12.75" customHeight="1">
      <c r="A65" s="286"/>
      <c r="B65" s="248"/>
      <c r="C65" s="248"/>
      <c r="D65" s="248"/>
      <c r="E65" s="248"/>
      <c r="F65" s="248"/>
      <c r="G65" s="248"/>
      <c r="H65" s="248"/>
      <c r="I65" s="248"/>
      <c r="J65" s="287"/>
    </row>
    <row r="66" spans="1:10" ht="12.75" customHeight="1">
      <c r="A66" s="286"/>
      <c r="B66" s="248"/>
      <c r="C66" s="248"/>
      <c r="D66" s="248"/>
      <c r="E66" s="248"/>
      <c r="F66" s="248"/>
      <c r="G66" s="248"/>
      <c r="H66" s="248"/>
      <c r="I66" s="248"/>
      <c r="J66" s="287"/>
    </row>
    <row r="67" spans="1:10" ht="12.75" customHeight="1">
      <c r="A67" s="286"/>
      <c r="B67" s="248"/>
      <c r="C67" s="248"/>
      <c r="D67" s="248"/>
      <c r="E67" s="248"/>
      <c r="F67" s="248"/>
      <c r="G67" s="248"/>
      <c r="H67" s="248"/>
      <c r="I67" s="248"/>
      <c r="J67" s="287"/>
    </row>
    <row r="68" spans="1:10" ht="12.75" customHeight="1">
      <c r="A68" s="286"/>
      <c r="B68" s="248"/>
      <c r="C68" s="248"/>
      <c r="D68" s="248"/>
      <c r="E68" s="248"/>
      <c r="F68" s="248"/>
      <c r="G68" s="248"/>
      <c r="H68" s="248"/>
      <c r="I68" s="248"/>
      <c r="J68" s="287"/>
    </row>
    <row r="69" spans="1:10" ht="12.75" customHeight="1">
      <c r="A69" s="286"/>
      <c r="B69" s="248"/>
      <c r="C69" s="248"/>
      <c r="D69" s="248"/>
      <c r="E69" s="248"/>
      <c r="F69" s="248"/>
      <c r="G69" s="248"/>
      <c r="H69" s="248"/>
      <c r="I69" s="248"/>
      <c r="J69" s="287"/>
    </row>
    <row r="70" spans="1:10" ht="12.75" customHeight="1">
      <c r="A70" s="286"/>
      <c r="B70" s="248"/>
      <c r="C70" s="248"/>
      <c r="D70" s="248"/>
      <c r="E70" s="248"/>
      <c r="F70" s="248"/>
      <c r="G70" s="248"/>
      <c r="H70" s="248"/>
      <c r="I70" s="248"/>
      <c r="J70" s="287"/>
    </row>
    <row r="71" spans="1:10" ht="12.75" customHeight="1">
      <c r="A71" s="286"/>
      <c r="B71" s="248"/>
      <c r="C71" s="248"/>
      <c r="D71" s="248"/>
      <c r="E71" s="248"/>
      <c r="F71" s="248"/>
      <c r="G71" s="248"/>
      <c r="H71" s="248"/>
      <c r="I71" s="248"/>
      <c r="J71" s="287"/>
    </row>
    <row r="72" spans="1:10" ht="12.75" customHeight="1">
      <c r="A72" s="286"/>
      <c r="B72" s="248"/>
      <c r="C72" s="248"/>
      <c r="D72" s="248"/>
      <c r="E72" s="248"/>
      <c r="F72" s="248"/>
      <c r="G72" s="248"/>
      <c r="H72" s="248"/>
      <c r="I72" s="248"/>
      <c r="J72" s="287"/>
    </row>
    <row r="73" spans="1:10" ht="12.75" customHeight="1">
      <c r="A73" s="286"/>
      <c r="B73" s="248"/>
      <c r="C73" s="248"/>
      <c r="D73" s="248"/>
      <c r="E73" s="248"/>
      <c r="F73" s="248"/>
      <c r="G73" s="248"/>
      <c r="H73" s="248"/>
      <c r="I73" s="248"/>
      <c r="J73" s="287"/>
    </row>
    <row r="74" spans="1:10" ht="12.75" customHeight="1">
      <c r="A74" s="286"/>
      <c r="B74" s="248"/>
      <c r="C74" s="248"/>
      <c r="D74" s="248"/>
      <c r="E74" s="248"/>
      <c r="F74" s="248"/>
      <c r="G74" s="248"/>
      <c r="H74" s="248"/>
      <c r="I74" s="248"/>
      <c r="J74" s="287"/>
    </row>
    <row r="75" spans="1:10" ht="12.75" customHeight="1">
      <c r="A75" s="286"/>
      <c r="B75" s="248"/>
      <c r="C75" s="248"/>
      <c r="D75" s="248"/>
      <c r="E75" s="248"/>
      <c r="F75" s="248"/>
      <c r="G75" s="248"/>
      <c r="H75" s="248"/>
      <c r="I75" s="248"/>
      <c r="J75" s="287"/>
    </row>
    <row r="76" spans="1:10" ht="12.75" customHeight="1">
      <c r="A76" s="286"/>
      <c r="B76" s="248"/>
      <c r="C76" s="248"/>
      <c r="D76" s="248"/>
      <c r="E76" s="248"/>
      <c r="F76" s="248"/>
      <c r="G76" s="248"/>
      <c r="H76" s="248"/>
      <c r="I76" s="248"/>
      <c r="J76" s="287"/>
    </row>
    <row r="77" spans="1:10" ht="12.75" customHeight="1">
      <c r="A77" s="286"/>
      <c r="B77" s="248"/>
      <c r="C77" s="248"/>
      <c r="D77" s="248"/>
      <c r="E77" s="248"/>
      <c r="F77" s="248"/>
      <c r="G77" s="248"/>
      <c r="H77" s="248"/>
      <c r="I77" s="248"/>
      <c r="J77" s="287"/>
    </row>
    <row r="78" spans="1:10" ht="12.75" customHeight="1">
      <c r="A78" s="286"/>
      <c r="B78" s="248"/>
      <c r="C78" s="248"/>
      <c r="D78" s="248"/>
      <c r="E78" s="248"/>
      <c r="F78" s="248"/>
      <c r="G78" s="248"/>
      <c r="H78" s="248"/>
      <c r="I78" s="248"/>
      <c r="J78" s="287"/>
    </row>
    <row r="79" spans="1:10" ht="12.75" customHeight="1">
      <c r="A79" s="286"/>
      <c r="B79" s="248"/>
      <c r="C79" s="248"/>
      <c r="D79" s="248"/>
      <c r="E79" s="248"/>
      <c r="F79" s="248"/>
      <c r="G79" s="248"/>
      <c r="H79" s="248"/>
      <c r="I79" s="248"/>
      <c r="J79" s="287"/>
    </row>
    <row r="80" spans="1:10" ht="12.75" customHeight="1">
      <c r="A80" s="286"/>
      <c r="B80" s="248"/>
      <c r="C80" s="248"/>
      <c r="D80" s="248"/>
      <c r="E80" s="248"/>
      <c r="F80" s="248"/>
      <c r="G80" s="248"/>
      <c r="H80" s="248"/>
      <c r="I80" s="248"/>
      <c r="J80" s="287"/>
    </row>
    <row r="81" spans="1:10" ht="12.75" customHeight="1">
      <c r="A81" s="286"/>
      <c r="B81" s="248"/>
      <c r="C81" s="248"/>
      <c r="D81" s="248"/>
      <c r="E81" s="248"/>
      <c r="F81" s="248"/>
      <c r="G81" s="248"/>
      <c r="H81" s="248"/>
      <c r="I81" s="248"/>
      <c r="J81" s="287"/>
    </row>
    <row r="82" spans="1:10" ht="12.75" customHeight="1">
      <c r="A82" s="286"/>
      <c r="B82" s="248"/>
      <c r="C82" s="248"/>
      <c r="D82" s="248"/>
      <c r="E82" s="248"/>
      <c r="F82" s="248"/>
      <c r="G82" s="248"/>
      <c r="H82" s="248"/>
      <c r="I82" s="248"/>
      <c r="J82" s="287"/>
    </row>
    <row r="83" spans="1:10" ht="12.75" customHeight="1">
      <c r="A83" s="286"/>
      <c r="B83" s="248"/>
      <c r="C83" s="248"/>
      <c r="D83" s="248"/>
      <c r="E83" s="248"/>
      <c r="F83" s="248"/>
      <c r="G83" s="248"/>
      <c r="H83" s="248"/>
      <c r="I83" s="248"/>
      <c r="J83" s="287"/>
    </row>
    <row r="84" spans="1:10" ht="12.75" customHeight="1">
      <c r="A84" s="286"/>
      <c r="B84" s="248"/>
      <c r="C84" s="248"/>
      <c r="D84" s="248"/>
      <c r="E84" s="248"/>
      <c r="F84" s="248"/>
      <c r="G84" s="248"/>
      <c r="H84" s="248"/>
      <c r="I84" s="248"/>
      <c r="J84" s="287"/>
    </row>
    <row r="85" spans="1:10" ht="12.75" customHeight="1">
      <c r="A85" s="286"/>
      <c r="B85" s="248"/>
      <c r="C85" s="248"/>
      <c r="D85" s="248"/>
      <c r="E85" s="248"/>
      <c r="F85" s="248"/>
      <c r="G85" s="248"/>
      <c r="H85" s="248"/>
      <c r="I85" s="248"/>
      <c r="J85" s="287"/>
    </row>
    <row r="86" spans="1:10" ht="12.75" customHeight="1">
      <c r="A86" s="286"/>
      <c r="B86" s="248"/>
      <c r="C86" s="248"/>
      <c r="D86" s="248"/>
      <c r="E86" s="248"/>
      <c r="F86" s="248"/>
      <c r="G86" s="248"/>
      <c r="H86" s="248"/>
      <c r="I86" s="248"/>
      <c r="J86" s="287"/>
    </row>
    <row r="87" spans="1:10" ht="12.75" customHeight="1">
      <c r="A87" s="286"/>
      <c r="B87" s="248"/>
      <c r="C87" s="248"/>
      <c r="D87" s="248"/>
      <c r="E87" s="248"/>
      <c r="F87" s="248"/>
      <c r="G87" s="248"/>
      <c r="H87" s="248"/>
      <c r="I87" s="248"/>
      <c r="J87" s="287"/>
    </row>
    <row r="88" spans="1:10" ht="12.75" customHeight="1" thickBot="1">
      <c r="A88" s="288"/>
      <c r="B88" s="289"/>
      <c r="C88" s="289"/>
      <c r="D88" s="289"/>
      <c r="E88" s="289"/>
      <c r="F88" s="289"/>
      <c r="G88" s="289"/>
      <c r="H88" s="289"/>
      <c r="I88" s="289"/>
      <c r="J88" s="290"/>
    </row>
  </sheetData>
  <sheetProtection password="BE25" sheet="1" objects="1" scenarios="1" formatRows="0" selectLockedCells="1"/>
  <mergeCells count="5">
    <mergeCell ref="A1:J2"/>
    <mergeCell ref="A3:J18"/>
    <mergeCell ref="A20:J44"/>
    <mergeCell ref="A45:J46"/>
    <mergeCell ref="A47:J88"/>
  </mergeCells>
  <printOptions horizontalCentered="1"/>
  <pageMargins left="0.75" right="0.75" top="1" bottom="1" header="0.5" footer="0.5"/>
  <pageSetup scale="80" fitToWidth="0" fitToHeight="0" orientation="landscape"/>
  <headerFooter alignWithMargins="0">
    <oddHeader>&amp;LSY 2012-2013 21st CCLC Application&amp;C&amp;A&amp;R&amp;P of &amp;N</oddHeader>
  </headerFooter>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18</vt:i4>
      </vt:variant>
    </vt:vector>
  </HeadingPairs>
  <TitlesOfParts>
    <vt:vector size="18" baseType="lpstr">
      <vt:lpstr>Contents</vt:lpstr>
      <vt:lpstr>Application Cover Page</vt:lpstr>
      <vt:lpstr>C1-Program Abstract</vt:lpstr>
      <vt:lpstr>C2-Competitive Priority Pts.</vt:lpstr>
      <vt:lpstr>C3-Needs &amp; Resource Assessment</vt:lpstr>
      <vt:lpstr>C4-Sec. 1-Program Design</vt:lpstr>
      <vt:lpstr>C4-Sec. 2-Measurable Objectives</vt:lpstr>
      <vt:lpstr>C5-Program Staff &amp; Training</vt:lpstr>
      <vt:lpstr>C6-Program Eval. &amp; Monitoring</vt:lpstr>
      <vt:lpstr>C7-Sustainability</vt:lpstr>
      <vt:lpstr>Year 1 Budget Narrative</vt:lpstr>
      <vt:lpstr>Year 1 Budget</vt:lpstr>
      <vt:lpstr>Year 2 Budget Narrative</vt:lpstr>
      <vt:lpstr>Year 2 Budget</vt:lpstr>
      <vt:lpstr>Year 3 Budget Narrative</vt:lpstr>
      <vt:lpstr>Year 3 Budget</vt:lpstr>
      <vt:lpstr>Budget Definitions</vt:lpstr>
      <vt:lpstr>Sheet1</vt:lpstr>
    </vt:vector>
  </TitlesOfParts>
  <Company>OSSE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natalie.mitchell</dc:creator>
  <cp:lastModifiedBy>Sabrae Derby</cp:lastModifiedBy>
  <cp:lastPrinted>2013-09-04T19:57:57Z</cp:lastPrinted>
  <dcterms:created xsi:type="dcterms:W3CDTF">2010-06-16T23:49:17Z</dcterms:created>
  <dcterms:modified xsi:type="dcterms:W3CDTF">2013-09-06T00:57:36Z</dcterms:modified>
</cp:coreProperties>
</file>