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4115"/>
  </bookViews>
  <sheets>
    <sheet name="Allocation w.o Flex (T1 &amp; T2)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'Allocation w.o Flex (T1 &amp; T2) '!$A$2:$J$132</definedName>
    <definedName name="Excel_BuiltIn_Sheet_Title_2">"Enrollment "</definedName>
    <definedName name="Foundation">#REF!</definedName>
    <definedName name="LEP">'[2]Enrollment '!#REF!</definedName>
    <definedName name="NEP">'[2]Enrollment '!#REF!</definedName>
    <definedName name="Ninety_Percent">#REF!</definedName>
    <definedName name="Ninety_Percent_Sum">'[3]Allocation Sheet'!#REF!</definedName>
    <definedName name="_xlnm.Print_Area" localSheetId="0">'Allocation w.o Flex (T1 &amp; T2) '!$A$2:$J$132</definedName>
    <definedName name="_xlnm.Print_Titles" localSheetId="0">'Allocation w.o Flex (T1 &amp; T2) '!$2:$2</definedName>
    <definedName name="Special_Ed2">'[2]Enrollment '!#REF!</definedName>
    <definedName name="Special_Ed3">'[2]Enrollment '!#REF!</definedName>
    <definedName name="Special_Ed4">'[2]Enrollment '!#REF!</definedName>
  </definedNames>
  <calcPr calcId="145621"/>
</workbook>
</file>

<file path=xl/calcChain.xml><?xml version="1.0" encoding="utf-8"?>
<calcChain xmlns="http://schemas.openxmlformats.org/spreadsheetml/2006/main">
  <c r="G129" i="1" l="1"/>
  <c r="F129" i="1"/>
  <c r="E129" i="1"/>
  <c r="D129" i="1"/>
  <c r="H128" i="1"/>
  <c r="G125" i="1"/>
  <c r="F125" i="1"/>
  <c r="E125" i="1"/>
  <c r="D125" i="1"/>
  <c r="G103" i="1"/>
  <c r="F103" i="1"/>
  <c r="E103" i="1"/>
  <c r="D103" i="1"/>
  <c r="G97" i="1"/>
  <c r="F97" i="1"/>
  <c r="E97" i="1"/>
  <c r="E132" i="1" s="1"/>
  <c r="D97" i="1"/>
  <c r="D132" i="1" s="1"/>
  <c r="G132" i="1" l="1"/>
  <c r="F132" i="1"/>
  <c r="H132" i="1" s="1"/>
  <c r="F104" i="1"/>
  <c r="G104" i="1"/>
</calcChain>
</file>

<file path=xl/sharedStrings.xml><?xml version="1.0" encoding="utf-8"?>
<sst xmlns="http://schemas.openxmlformats.org/spreadsheetml/2006/main" count="265" uniqueCount="139">
  <si>
    <t>#</t>
  </si>
  <si>
    <t>ORG Code</t>
  </si>
  <si>
    <t>School</t>
  </si>
  <si>
    <t xml:space="preserve">
 Free</t>
  </si>
  <si>
    <t xml:space="preserve">
Reduced</t>
  </si>
  <si>
    <t>Total FRLP @ 1.24.12 From F&amp;N</t>
  </si>
  <si>
    <t>Projected Enrollment @10-5-11 from Official Enrollment</t>
  </si>
  <si>
    <t>% Free &amp;
Reduced</t>
  </si>
  <si>
    <t>P2 First Year</t>
  </si>
  <si>
    <t>P2 Final Year</t>
  </si>
  <si>
    <t>Hendley ES</t>
  </si>
  <si>
    <t>2009-10</t>
  </si>
  <si>
    <t>2012-13</t>
  </si>
  <si>
    <t>Ferebee-Hope ES</t>
  </si>
  <si>
    <t>King, M.L ES</t>
  </si>
  <si>
    <t>Moten ES @ Wilkinson</t>
  </si>
  <si>
    <t>Drew ES</t>
  </si>
  <si>
    <t>Aiton ES</t>
  </si>
  <si>
    <t>2010-11</t>
  </si>
  <si>
    <t>2013-14</t>
  </si>
  <si>
    <t>Mamie D. Lee School</t>
  </si>
  <si>
    <t>Tubman ES</t>
  </si>
  <si>
    <t>Ketcham ES</t>
  </si>
  <si>
    <t>M.C. Terrell/ McGogney ES</t>
  </si>
  <si>
    <t>Garfield ES</t>
  </si>
  <si>
    <t>Kenilworth ES</t>
  </si>
  <si>
    <t>Nalle ES</t>
  </si>
  <si>
    <t>Amidon-Bowen ES</t>
  </si>
  <si>
    <t>Davis ES</t>
  </si>
  <si>
    <t>Noyes EC</t>
  </si>
  <si>
    <t>Bruce-Monroe ES @ Park View</t>
  </si>
  <si>
    <t>Kimball ES</t>
  </si>
  <si>
    <t>Browne EC</t>
  </si>
  <si>
    <t>Plummer ES</t>
  </si>
  <si>
    <t>Prospect LC</t>
  </si>
  <si>
    <t>Stanton ES</t>
  </si>
  <si>
    <t>Brightwood EC</t>
  </si>
  <si>
    <t>Eliot-Hine MS</t>
  </si>
  <si>
    <t>Raymond EC</t>
  </si>
  <si>
    <t>Patterson ES</t>
  </si>
  <si>
    <t>Kramer MS</t>
  </si>
  <si>
    <t>Orr ES</t>
  </si>
  <si>
    <t>Hart MS</t>
  </si>
  <si>
    <t>J.O. Wilson ES</t>
  </si>
  <si>
    <t>Garrison ES</t>
  </si>
  <si>
    <t>Truesdell EC</t>
  </si>
  <si>
    <t>Savoy ES</t>
  </si>
  <si>
    <t>Langley ES (Formerly Emery EC)</t>
  </si>
  <si>
    <t>C.W. Harris ES</t>
  </si>
  <si>
    <t>Simon ES</t>
  </si>
  <si>
    <t>Thomas ES</t>
  </si>
  <si>
    <t>Smothers ES</t>
  </si>
  <si>
    <t>Powell ES (Lincoln Hill Cluster)</t>
  </si>
  <si>
    <t>Seaton ES</t>
  </si>
  <si>
    <t>Whittier EC</t>
  </si>
  <si>
    <t>Dunbar HS</t>
  </si>
  <si>
    <t>Sharpe Health School</t>
  </si>
  <si>
    <t>Turner ES @ Green</t>
  </si>
  <si>
    <t>Columbia Heights EC (CHEC)</t>
  </si>
  <si>
    <t>Wheatley EC</t>
  </si>
  <si>
    <t>Marie Reed ES</t>
  </si>
  <si>
    <t>Johnson MS</t>
  </si>
  <si>
    <t>Ron Brown MS</t>
  </si>
  <si>
    <t>Shaw MS @ Garnet-Patterson</t>
  </si>
  <si>
    <t>Houston ES</t>
  </si>
  <si>
    <t>Winston EC</t>
  </si>
  <si>
    <t>Kelly Miller MS</t>
  </si>
  <si>
    <t>Burrville ES</t>
  </si>
  <si>
    <t>Sousa MS</t>
  </si>
  <si>
    <t>MacFarland MS (Lincoln Hill Cluster)</t>
  </si>
  <si>
    <t>LaSalle-Backus EC</t>
  </si>
  <si>
    <t>Cleveland ES</t>
  </si>
  <si>
    <t>Randle Highlands ES</t>
  </si>
  <si>
    <t>Payne ES</t>
  </si>
  <si>
    <t>Ludlow-Taylor ES</t>
  </si>
  <si>
    <t>Malcolm X ES</t>
  </si>
  <si>
    <t>Anacostia HS</t>
  </si>
  <si>
    <t>Miner ES</t>
  </si>
  <si>
    <t>Washington Metropolitan HS (formerly YEA)</t>
  </si>
  <si>
    <t>Ballou HS</t>
  </si>
  <si>
    <t>Barnard ES (Lincoln Hill Cluster)</t>
  </si>
  <si>
    <t>Takoma EC</t>
  </si>
  <si>
    <t>Spingarn HS</t>
  </si>
  <si>
    <t>Bancroft ES</t>
  </si>
  <si>
    <t>H.D. Cooke ES</t>
  </si>
  <si>
    <t>Burroughs EC</t>
  </si>
  <si>
    <t>Beers ES</t>
  </si>
  <si>
    <t>Luke Moore Alternative HS</t>
  </si>
  <si>
    <t>Walker-Jones EC</t>
  </si>
  <si>
    <t>Jefferson MS</t>
  </si>
  <si>
    <t>Langdon EC</t>
  </si>
  <si>
    <t>Brookland EC @ Bunker Hill</t>
  </si>
  <si>
    <t>Thomson ES</t>
  </si>
  <si>
    <t>Woodson, H.D. HS</t>
  </si>
  <si>
    <t>Phelps Architecture, Construction and Engineering HS</t>
  </si>
  <si>
    <t>Marshall ES</t>
  </si>
  <si>
    <t>Leckie ES</t>
  </si>
  <si>
    <t>Cardozo HS</t>
  </si>
  <si>
    <t>West EC</t>
  </si>
  <si>
    <t>Coolidge HS</t>
  </si>
  <si>
    <t>Eastern HS</t>
  </si>
  <si>
    <t>Roosevelt HS</t>
  </si>
  <si>
    <t>Francis-Stevens EC</t>
  </si>
  <si>
    <t>Tyler ES</t>
  </si>
  <si>
    <t>Benjamin Banneker HS</t>
  </si>
  <si>
    <t>Stuart-Hobson MS (Capitol Hill Cluster)</t>
  </si>
  <si>
    <t>McKinley Technology HS</t>
  </si>
  <si>
    <t>Hardy MS</t>
  </si>
  <si>
    <t>Total Title I Schools</t>
  </si>
  <si>
    <t>Maury ES</t>
  </si>
  <si>
    <t>Watkins ES (Capitol Hill Cluster)</t>
  </si>
  <si>
    <t>Ellington School of the Arts</t>
  </si>
  <si>
    <t>Wilson HS @ UDC</t>
  </si>
  <si>
    <t>Total Targeted Assisstance Schools</t>
  </si>
  <si>
    <t>Total poverty students in attendance areas</t>
  </si>
  <si>
    <t>Ross ES</t>
  </si>
  <si>
    <t>Hearst ES</t>
  </si>
  <si>
    <t>Oyster-Adams Bilingual School (Oyster)</t>
  </si>
  <si>
    <t>Shepherd ES</t>
  </si>
  <si>
    <t>Peabody ES (Capitol Hill Cluster)</t>
  </si>
  <si>
    <t>Deal MS</t>
  </si>
  <si>
    <t>School Without Walls HS</t>
  </si>
  <si>
    <t>Hyde-Addison ES</t>
  </si>
  <si>
    <t>Eaton ES</t>
  </si>
  <si>
    <t>Brent ES</t>
  </si>
  <si>
    <t>Capitol Hill Montessori @ Logan</t>
  </si>
  <si>
    <t>Stoddert ES</t>
  </si>
  <si>
    <t xml:space="preserve">Advanced Path Academy </t>
  </si>
  <si>
    <t>Murch ES</t>
  </si>
  <si>
    <t>Key ES</t>
  </si>
  <si>
    <t>Mann ES</t>
  </si>
  <si>
    <t>Reggio Emillia</t>
  </si>
  <si>
    <t>Lafayette ES</t>
  </si>
  <si>
    <t>Janney ES</t>
  </si>
  <si>
    <t>Total Non-Title I Schools</t>
  </si>
  <si>
    <t>Choice Academy</t>
  </si>
  <si>
    <t xml:space="preserve">Youth Services Center </t>
  </si>
  <si>
    <t>Total Alternative Schools</t>
  </si>
  <si>
    <t>DCPS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</si>
</sst>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Times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name val="Verdana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3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7" fillId="0" borderId="0"/>
    <xf numFmtId="0" fontId="1" fillId="0" borderId="0"/>
    <xf numFmtId="0" fontId="8" fillId="0" borderId="2" applyBorder="0"/>
    <xf numFmtId="0" fontId="5" fillId="0" borderId="0"/>
    <xf numFmtId="0" fontId="5" fillId="0" borderId="0"/>
    <xf numFmtId="0" fontId="8" fillId="0" borderId="0">
      <alignment vertical="top"/>
    </xf>
    <xf numFmtId="0" fontId="9" fillId="0" borderId="0"/>
    <xf numFmtId="0" fontId="9" fillId="0" borderId="0"/>
    <xf numFmtId="0" fontId="5" fillId="0" borderId="0"/>
    <xf numFmtId="0" fontId="1" fillId="0" borderId="0"/>
    <xf numFmtId="0" fontId="9" fillId="0" borderId="0"/>
    <xf numFmtId="0" fontId="10" fillId="0" borderId="0"/>
    <xf numFmtId="0" fontId="8" fillId="0" borderId="0">
      <alignment vertical="top"/>
    </xf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3" fontId="2" fillId="0" borderId="0" xfId="1" applyNumberFormat="1" applyFont="1"/>
    <xf numFmtId="10" fontId="2" fillId="0" borderId="0" xfId="2" applyNumberFormat="1" applyFont="1"/>
    <xf numFmtId="0" fontId="2" fillId="0" borderId="1" xfId="0" applyFont="1" applyBorder="1" applyAlignment="1">
      <alignment wrapText="1"/>
    </xf>
    <xf numFmtId="43" fontId="2" fillId="0" borderId="1" xfId="1" applyNumberFormat="1" applyFont="1" applyBorder="1" applyAlignment="1">
      <alignment wrapText="1"/>
    </xf>
    <xf numFmtId="10" fontId="2" fillId="0" borderId="1" xfId="2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/>
    <xf numFmtId="43" fontId="0" fillId="0" borderId="1" xfId="1" applyNumberFormat="1" applyFont="1" applyBorder="1"/>
    <xf numFmtId="10" fontId="0" fillId="0" borderId="1" xfId="2" applyNumberFormat="1" applyFont="1" applyBorder="1"/>
    <xf numFmtId="0" fontId="2" fillId="0" borderId="1" xfId="0" applyFont="1" applyBorder="1"/>
    <xf numFmtId="43" fontId="2" fillId="0" borderId="1" xfId="1" applyNumberFormat="1" applyFont="1" applyBorder="1"/>
    <xf numFmtId="10" fontId="2" fillId="0" borderId="1" xfId="2" applyNumberFormat="1" applyFont="1" applyBorder="1"/>
    <xf numFmtId="0" fontId="3" fillId="0" borderId="1" xfId="0" applyFont="1" applyBorder="1"/>
    <xf numFmtId="43" fontId="3" fillId="0" borderId="1" xfId="1" applyNumberFormat="1" applyFont="1" applyBorder="1"/>
    <xf numFmtId="10" fontId="3" fillId="0" borderId="1" xfId="2" applyNumberFormat="1" applyFont="1" applyBorder="1"/>
    <xf numFmtId="0" fontId="3" fillId="0" borderId="0" xfId="0" applyFont="1"/>
    <xf numFmtId="43" fontId="0" fillId="0" borderId="0" xfId="1" applyNumberFormat="1" applyFont="1"/>
    <xf numFmtId="10" fontId="0" fillId="0" borderId="0" xfId="2" applyNumberFormat="1" applyFont="1"/>
  </cellXfs>
  <cellStyles count="36">
    <cellStyle name="Comma" xfId="1" builtinId="3"/>
    <cellStyle name="Comma  - Style1" xfId="3"/>
    <cellStyle name="Comma  - Style2" xfId="4"/>
    <cellStyle name="Comma  - Style3" xfId="5"/>
    <cellStyle name="Comma  - Style4" xfId="6"/>
    <cellStyle name="Comma  - Style5" xfId="7"/>
    <cellStyle name="Comma  - Style6" xfId="8"/>
    <cellStyle name="Comma  - Style7" xfId="9"/>
    <cellStyle name="Comma  - Style8" xfId="10"/>
    <cellStyle name="Comma 2" xfId="11"/>
    <cellStyle name="Comma 2 2" xfId="12"/>
    <cellStyle name="Comma 3" xfId="13"/>
    <cellStyle name="Comma 3 2" xfId="14"/>
    <cellStyle name="Comma 4" xfId="15"/>
    <cellStyle name="Currency 2" xfId="16"/>
    <cellStyle name="Currency 2 2" xfId="17"/>
    <cellStyle name="Currency 3" xfId="18"/>
    <cellStyle name="Currency 3 2" xfId="19"/>
    <cellStyle name="Normal" xfId="0" builtinId="0"/>
    <cellStyle name="Normal - Style1" xfId="20"/>
    <cellStyle name="Normal 10" xfId="21"/>
    <cellStyle name="Normal 11" xfId="22"/>
    <cellStyle name="Normal 2" xfId="23"/>
    <cellStyle name="Normal 2 2" xfId="24"/>
    <cellStyle name="Normal 2 2 2" xfId="25"/>
    <cellStyle name="Normal 2 3" xfId="26"/>
    <cellStyle name="Normal 2 4" xfId="27"/>
    <cellStyle name="Normal 3" xfId="28"/>
    <cellStyle name="Normal 4" xfId="29"/>
    <cellStyle name="Normal 5" xfId="30"/>
    <cellStyle name="Normal 6" xfId="31"/>
    <cellStyle name="Normal 7" xfId="32"/>
    <cellStyle name="Normal 8" xfId="33"/>
    <cellStyle name="Normal 9" xfId="34"/>
    <cellStyle name="Percent" xfId="2" builtinId="5"/>
    <cellStyle name="Percent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%20MANAGEMENT%20TEAM/Fiscal%20Years/FY13/Allocations%20and%20Budget%20Planning/Final%20FY13%20Title%20Funds%20School%20Allocations%20-%20confirmed%20by%20OCFO%2010.16.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abib.samuels\Local%20Settings\Temporary%20Internet%20Files\Content.Outlook\WKTB2IQ1\Final%20Modelv6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\Documents%20and%20Settings\david.franklin\Local%20Settings\Temporary%20Internet%20Files\OLKC6\Demo%201%20WSF%202008-200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.o Flex (T1 &amp; T2)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verage Salaries FY12"/>
      <sheetName val="Assumptions"/>
      <sheetName val="CSM"/>
      <sheetName val="Staffing model"/>
      <sheetName val="Schools"/>
      <sheetName val="FINAL ELL"/>
      <sheetName val="FINAL SPED"/>
      <sheetName val="Final Enrollment 2-8-11"/>
      <sheetName val="Final Enrollment"/>
      <sheetName val="Pivot Analysis"/>
      <sheetName val="Enrollment "/>
      <sheetName val="grants"/>
      <sheetName val="Schools-SPED"/>
      <sheetName val="ELL"/>
      <sheetName val="SPED Staffing Model FY12"/>
      <sheetName val="SPED Staffing Model"/>
      <sheetName val="TITLES"/>
      <sheetName val="schools-sped1"/>
      <sheetName val="schools off CSM"/>
      <sheetName val="Sheet1"/>
      <sheetName val="SHS ratio"/>
      <sheetName val="Nurse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Summary"/>
      <sheetName val="Variable Inputs"/>
      <sheetName val="Enrollment"/>
      <sheetName val="10.8M"/>
      <sheetName val="Small School &amp; Spec"/>
      <sheetName val="Summary Allocations"/>
      <sheetName val="Reserve Adjustments"/>
      <sheetName val="Schools"/>
      <sheetName val="Allocation Sheet"/>
      <sheetName val="Space Constrained subsidy"/>
      <sheetName val="Enrollment Accuracy"/>
      <sheetName val="Projection Sheet"/>
      <sheetName val="ESL Model"/>
      <sheetName val="SPEd Model"/>
      <sheetName val="grade weigh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32"/>
  <sheetViews>
    <sheetView tabSelected="1" zoomScale="85" zoomScaleNormal="85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L8" sqref="L8"/>
    </sheetView>
  </sheetViews>
  <sheetFormatPr defaultRowHeight="15" x14ac:dyDescent="0.25"/>
  <cols>
    <col min="1" max="1" width="4.85546875" bestFit="1" customWidth="1"/>
    <col min="2" max="2" width="7.85546875" bestFit="1" customWidth="1"/>
    <col min="3" max="3" width="51.28515625" bestFit="1" customWidth="1"/>
    <col min="4" max="4" width="12.140625" style="18" bestFit="1" customWidth="1"/>
    <col min="5" max="5" width="11" style="18" bestFit="1" customWidth="1"/>
    <col min="6" max="6" width="15.42578125" style="18" bestFit="1" customWidth="1"/>
    <col min="7" max="7" width="23.5703125" style="18" bestFit="1" customWidth="1"/>
    <col min="8" max="8" width="11.42578125" style="19" bestFit="1" customWidth="1"/>
    <col min="9" max="9" width="14.28515625" bestFit="1" customWidth="1"/>
    <col min="10" max="10" width="14.5703125" bestFit="1" customWidth="1"/>
    <col min="11" max="13" width="9.140625" style="1"/>
  </cols>
  <sheetData>
    <row r="1" spans="1:10" s="1" customFormat="1" x14ac:dyDescent="0.25">
      <c r="D1" s="2"/>
      <c r="E1" s="2"/>
      <c r="F1" s="2"/>
      <c r="G1" s="2"/>
      <c r="H1" s="3"/>
    </row>
    <row r="2" spans="1:10" s="7" customFormat="1" ht="60" x14ac:dyDescent="0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4" t="s">
        <v>8</v>
      </c>
      <c r="J2" s="4" t="s">
        <v>9</v>
      </c>
    </row>
    <row r="3" spans="1:10" x14ac:dyDescent="0.25">
      <c r="A3" s="8">
        <v>1</v>
      </c>
      <c r="B3" s="8">
        <v>5460</v>
      </c>
      <c r="C3" s="8" t="s">
        <v>10</v>
      </c>
      <c r="D3" s="9">
        <v>318.88</v>
      </c>
      <c r="E3" s="9">
        <v>20.11</v>
      </c>
      <c r="F3" s="9">
        <v>338.99</v>
      </c>
      <c r="G3" s="9">
        <v>342</v>
      </c>
      <c r="H3" s="10">
        <v>0.99119883040935675</v>
      </c>
      <c r="I3" s="8" t="s">
        <v>11</v>
      </c>
      <c r="J3" s="8" t="s">
        <v>12</v>
      </c>
    </row>
    <row r="4" spans="1:10" x14ac:dyDescent="0.25">
      <c r="A4" s="8">
        <v>2</v>
      </c>
      <c r="B4" s="8">
        <v>5360</v>
      </c>
      <c r="C4" s="8" t="s">
        <v>13</v>
      </c>
      <c r="D4" s="9">
        <v>219.86</v>
      </c>
      <c r="E4" s="9">
        <v>10.56</v>
      </c>
      <c r="F4" s="9">
        <v>230.42000000000002</v>
      </c>
      <c r="G4" s="9">
        <v>239</v>
      </c>
      <c r="H4" s="10">
        <v>0.9641004184100419</v>
      </c>
      <c r="I4" s="8" t="s">
        <v>11</v>
      </c>
      <c r="J4" s="8" t="s">
        <v>12</v>
      </c>
    </row>
    <row r="5" spans="1:10" x14ac:dyDescent="0.25">
      <c r="A5" s="8">
        <v>3</v>
      </c>
      <c r="B5" s="8">
        <v>5550</v>
      </c>
      <c r="C5" s="8" t="s">
        <v>14</v>
      </c>
      <c r="D5" s="9">
        <v>304.32</v>
      </c>
      <c r="E5" s="9">
        <v>29.98</v>
      </c>
      <c r="F5" s="9">
        <v>334.3</v>
      </c>
      <c r="G5" s="9">
        <v>347</v>
      </c>
      <c r="H5" s="10">
        <v>0.9634005763688761</v>
      </c>
      <c r="I5" s="8" t="s">
        <v>11</v>
      </c>
      <c r="J5" s="8" t="s">
        <v>12</v>
      </c>
    </row>
    <row r="6" spans="1:10" x14ac:dyDescent="0.25">
      <c r="A6" s="8">
        <v>4</v>
      </c>
      <c r="B6" s="8">
        <v>5710</v>
      </c>
      <c r="C6" s="8" t="s">
        <v>15</v>
      </c>
      <c r="D6" s="9">
        <v>294.02</v>
      </c>
      <c r="E6" s="9">
        <v>8.43</v>
      </c>
      <c r="F6" s="9">
        <v>302.45</v>
      </c>
      <c r="G6" s="9">
        <v>317</v>
      </c>
      <c r="H6" s="10">
        <v>0.95410094637223974</v>
      </c>
      <c r="I6" s="8" t="s">
        <v>11</v>
      </c>
      <c r="J6" s="8" t="s">
        <v>12</v>
      </c>
    </row>
    <row r="7" spans="1:10" x14ac:dyDescent="0.25">
      <c r="A7" s="8">
        <v>5</v>
      </c>
      <c r="B7" s="8">
        <v>5330</v>
      </c>
      <c r="C7" s="8" t="s">
        <v>16</v>
      </c>
      <c r="D7" s="9">
        <v>164.28</v>
      </c>
      <c r="E7" s="9">
        <v>6.88</v>
      </c>
      <c r="F7" s="9">
        <v>171.16</v>
      </c>
      <c r="G7" s="9">
        <v>181</v>
      </c>
      <c r="H7" s="10">
        <v>0.94563535911602203</v>
      </c>
      <c r="I7" s="8" t="s">
        <v>11</v>
      </c>
      <c r="J7" s="8" t="s">
        <v>12</v>
      </c>
    </row>
    <row r="8" spans="1:10" x14ac:dyDescent="0.25">
      <c r="A8" s="8">
        <v>6</v>
      </c>
      <c r="B8" s="8">
        <v>5120</v>
      </c>
      <c r="C8" s="8" t="s">
        <v>17</v>
      </c>
      <c r="D8" s="9">
        <v>246.89</v>
      </c>
      <c r="E8" s="9">
        <v>7.37</v>
      </c>
      <c r="F8" s="9">
        <v>254.26</v>
      </c>
      <c r="G8" s="9">
        <v>269</v>
      </c>
      <c r="H8" s="10">
        <v>0.94520446096654276</v>
      </c>
      <c r="I8" s="8" t="s">
        <v>18</v>
      </c>
      <c r="J8" s="8" t="s">
        <v>19</v>
      </c>
    </row>
    <row r="9" spans="1:10" x14ac:dyDescent="0.25">
      <c r="A9" s="8">
        <v>7</v>
      </c>
      <c r="B9" s="8">
        <v>7360</v>
      </c>
      <c r="C9" s="8" t="s">
        <v>20</v>
      </c>
      <c r="D9" s="9">
        <v>95.43</v>
      </c>
      <c r="E9" s="9">
        <v>7.95</v>
      </c>
      <c r="F9" s="9">
        <v>103.38000000000001</v>
      </c>
      <c r="G9" s="9">
        <v>110</v>
      </c>
      <c r="H9" s="10">
        <v>0.93981818181818189</v>
      </c>
      <c r="I9" s="8" t="s">
        <v>11</v>
      </c>
      <c r="J9" s="8" t="s">
        <v>12</v>
      </c>
    </row>
    <row r="10" spans="1:10" x14ac:dyDescent="0.25">
      <c r="A10" s="8">
        <v>8</v>
      </c>
      <c r="B10" s="8">
        <v>6050</v>
      </c>
      <c r="C10" s="8" t="s">
        <v>21</v>
      </c>
      <c r="D10" s="9">
        <v>438.42</v>
      </c>
      <c r="E10" s="9">
        <v>20.37</v>
      </c>
      <c r="F10" s="9">
        <v>458.79</v>
      </c>
      <c r="G10" s="9">
        <v>492</v>
      </c>
      <c r="H10" s="10">
        <v>0.9325</v>
      </c>
      <c r="I10" s="8" t="s">
        <v>11</v>
      </c>
      <c r="J10" s="8" t="s">
        <v>12</v>
      </c>
    </row>
    <row r="11" spans="1:10" x14ac:dyDescent="0.25">
      <c r="A11" s="8">
        <v>9</v>
      </c>
      <c r="B11" s="8">
        <v>5520</v>
      </c>
      <c r="C11" s="8" t="s">
        <v>22</v>
      </c>
      <c r="D11" s="9">
        <v>230.47</v>
      </c>
      <c r="E11" s="9">
        <v>8.15</v>
      </c>
      <c r="F11" s="9">
        <v>238.62</v>
      </c>
      <c r="G11" s="9">
        <v>258</v>
      </c>
      <c r="H11" s="10">
        <v>0.92488372093023252</v>
      </c>
      <c r="I11" s="8" t="s">
        <v>11</v>
      </c>
      <c r="J11" s="8" t="s">
        <v>12</v>
      </c>
    </row>
    <row r="12" spans="1:10" x14ac:dyDescent="0.25">
      <c r="A12" s="8">
        <v>10</v>
      </c>
      <c r="B12" s="8">
        <v>6020</v>
      </c>
      <c r="C12" s="8" t="s">
        <v>23</v>
      </c>
      <c r="D12" s="9">
        <v>190.65</v>
      </c>
      <c r="E12" s="9">
        <v>5.34</v>
      </c>
      <c r="F12" s="9">
        <v>195.99</v>
      </c>
      <c r="G12" s="9">
        <v>212</v>
      </c>
      <c r="H12" s="10">
        <v>0.92448113207547178</v>
      </c>
      <c r="I12" s="8" t="s">
        <v>11</v>
      </c>
      <c r="J12" s="8" t="s">
        <v>12</v>
      </c>
    </row>
    <row r="13" spans="1:10" x14ac:dyDescent="0.25">
      <c r="A13" s="8">
        <v>11</v>
      </c>
      <c r="B13" s="8">
        <v>5390</v>
      </c>
      <c r="C13" s="8" t="s">
        <v>24</v>
      </c>
      <c r="D13" s="9">
        <v>209.66</v>
      </c>
      <c r="E13" s="9">
        <v>11.95</v>
      </c>
      <c r="F13" s="9">
        <v>221.60999999999999</v>
      </c>
      <c r="G13" s="9">
        <v>240</v>
      </c>
      <c r="H13" s="10">
        <v>0.92337499999999995</v>
      </c>
      <c r="I13" s="8" t="s">
        <v>11</v>
      </c>
      <c r="J13" s="8" t="s">
        <v>12</v>
      </c>
    </row>
    <row r="14" spans="1:10" x14ac:dyDescent="0.25">
      <c r="A14" s="8">
        <v>12</v>
      </c>
      <c r="B14" s="8">
        <v>5510</v>
      </c>
      <c r="C14" s="8" t="s">
        <v>25</v>
      </c>
      <c r="D14" s="9">
        <v>158.54</v>
      </c>
      <c r="E14" s="9">
        <v>4.8600000000000003</v>
      </c>
      <c r="F14" s="9">
        <v>163.4</v>
      </c>
      <c r="G14" s="9">
        <v>178</v>
      </c>
      <c r="H14" s="10">
        <v>0.91797752808988764</v>
      </c>
      <c r="I14" s="8" t="s">
        <v>11</v>
      </c>
      <c r="J14" s="8" t="s">
        <v>12</v>
      </c>
    </row>
    <row r="15" spans="1:10" x14ac:dyDescent="0.25">
      <c r="A15" s="8">
        <v>13</v>
      </c>
      <c r="B15" s="8">
        <v>5730</v>
      </c>
      <c r="C15" s="8" t="s">
        <v>26</v>
      </c>
      <c r="D15" s="9">
        <v>281.13</v>
      </c>
      <c r="E15" s="9">
        <v>19.809999999999999</v>
      </c>
      <c r="F15" s="9">
        <v>300.94</v>
      </c>
      <c r="G15" s="9">
        <v>328</v>
      </c>
      <c r="H15" s="10">
        <v>0.91749999999999998</v>
      </c>
      <c r="I15" s="8" t="s">
        <v>11</v>
      </c>
      <c r="J15" s="8" t="s">
        <v>12</v>
      </c>
    </row>
    <row r="16" spans="1:10" x14ac:dyDescent="0.25">
      <c r="A16" s="8">
        <v>14</v>
      </c>
      <c r="B16" s="8">
        <v>5130</v>
      </c>
      <c r="C16" s="8" t="s">
        <v>27</v>
      </c>
      <c r="D16" s="9">
        <v>222.86</v>
      </c>
      <c r="E16" s="9">
        <v>13.57</v>
      </c>
      <c r="F16" s="9">
        <v>236.43</v>
      </c>
      <c r="G16" s="9">
        <v>258</v>
      </c>
      <c r="H16" s="10">
        <v>0.9163953488372093</v>
      </c>
      <c r="I16" s="8" t="s">
        <v>11</v>
      </c>
      <c r="J16" s="8" t="s">
        <v>12</v>
      </c>
    </row>
    <row r="17" spans="1:10" x14ac:dyDescent="0.25">
      <c r="A17" s="8">
        <v>15</v>
      </c>
      <c r="B17" s="8">
        <v>5310</v>
      </c>
      <c r="C17" s="8" t="s">
        <v>28</v>
      </c>
      <c r="D17" s="9">
        <v>161.33000000000001</v>
      </c>
      <c r="E17" s="9">
        <v>7.25</v>
      </c>
      <c r="F17" s="9">
        <v>168.58</v>
      </c>
      <c r="G17" s="9">
        <v>184</v>
      </c>
      <c r="H17" s="10">
        <v>0.91619565217391308</v>
      </c>
      <c r="I17" s="8" t="s">
        <v>11</v>
      </c>
      <c r="J17" s="8" t="s">
        <v>12</v>
      </c>
    </row>
    <row r="18" spans="1:10" x14ac:dyDescent="0.25">
      <c r="A18" s="8">
        <v>16</v>
      </c>
      <c r="B18" s="8">
        <v>5740</v>
      </c>
      <c r="C18" s="8" t="s">
        <v>29</v>
      </c>
      <c r="D18" s="9">
        <v>304.99</v>
      </c>
      <c r="E18" s="9">
        <v>21.53</v>
      </c>
      <c r="F18" s="9">
        <v>326.52</v>
      </c>
      <c r="G18" s="9">
        <v>357</v>
      </c>
      <c r="H18" s="10">
        <v>0.9146218487394957</v>
      </c>
      <c r="I18" s="8" t="s">
        <v>11</v>
      </c>
      <c r="J18" s="8" t="s">
        <v>12</v>
      </c>
    </row>
    <row r="19" spans="1:10" x14ac:dyDescent="0.25">
      <c r="A19" s="8">
        <v>17</v>
      </c>
      <c r="B19" s="8">
        <v>5230</v>
      </c>
      <c r="C19" s="8" t="s">
        <v>30</v>
      </c>
      <c r="D19" s="9">
        <v>399.23</v>
      </c>
      <c r="E19" s="9">
        <v>19.920000000000002</v>
      </c>
      <c r="F19" s="9">
        <v>419.15000000000003</v>
      </c>
      <c r="G19" s="9">
        <v>460</v>
      </c>
      <c r="H19" s="10">
        <v>0.91119565217391307</v>
      </c>
      <c r="I19" s="8" t="s">
        <v>18</v>
      </c>
      <c r="J19" s="8" t="s">
        <v>19</v>
      </c>
    </row>
    <row r="20" spans="1:10" x14ac:dyDescent="0.25">
      <c r="A20" s="8">
        <v>18</v>
      </c>
      <c r="B20" s="8">
        <v>5540</v>
      </c>
      <c r="C20" s="8" t="s">
        <v>31</v>
      </c>
      <c r="D20" s="9">
        <v>262.2</v>
      </c>
      <c r="E20" s="9">
        <v>21.35</v>
      </c>
      <c r="F20" s="9">
        <v>283.55</v>
      </c>
      <c r="G20" s="9">
        <v>313</v>
      </c>
      <c r="H20" s="10">
        <v>0.9059105431309904</v>
      </c>
      <c r="I20" s="8" t="s">
        <v>11</v>
      </c>
      <c r="J20" s="8" t="s">
        <v>12</v>
      </c>
    </row>
    <row r="21" spans="1:10" x14ac:dyDescent="0.25">
      <c r="A21" s="8">
        <v>19</v>
      </c>
      <c r="B21" s="8">
        <v>6320</v>
      </c>
      <c r="C21" s="8" t="s">
        <v>32</v>
      </c>
      <c r="D21" s="9">
        <v>326.14999999999998</v>
      </c>
      <c r="E21" s="9">
        <v>24.3</v>
      </c>
      <c r="F21" s="9">
        <v>350.45</v>
      </c>
      <c r="G21" s="9">
        <v>387</v>
      </c>
      <c r="H21" s="10">
        <v>0.90555555555555556</v>
      </c>
      <c r="I21" s="8" t="s">
        <v>18</v>
      </c>
      <c r="J21" s="8" t="s">
        <v>19</v>
      </c>
    </row>
    <row r="22" spans="1:10" x14ac:dyDescent="0.25">
      <c r="A22" s="8">
        <v>20</v>
      </c>
      <c r="B22" s="8">
        <v>5820</v>
      </c>
      <c r="C22" s="8" t="s">
        <v>33</v>
      </c>
      <c r="D22" s="9">
        <v>197.64</v>
      </c>
      <c r="E22" s="9">
        <v>3.17</v>
      </c>
      <c r="F22" s="9">
        <v>200.80999999999997</v>
      </c>
      <c r="G22" s="9">
        <v>223</v>
      </c>
      <c r="H22" s="10">
        <v>0.90049327354260078</v>
      </c>
      <c r="I22" s="8" t="s">
        <v>11</v>
      </c>
      <c r="J22" s="8" t="s">
        <v>12</v>
      </c>
    </row>
    <row r="23" spans="1:10" x14ac:dyDescent="0.25">
      <c r="A23" s="8">
        <v>21</v>
      </c>
      <c r="B23" s="8">
        <v>7380</v>
      </c>
      <c r="C23" s="8" t="s">
        <v>34</v>
      </c>
      <c r="D23" s="9">
        <v>86.97</v>
      </c>
      <c r="E23" s="9">
        <v>3.74</v>
      </c>
      <c r="F23" s="9">
        <v>90.71</v>
      </c>
      <c r="G23" s="9">
        <v>101</v>
      </c>
      <c r="H23" s="10">
        <v>0.89811881188118803</v>
      </c>
      <c r="I23" s="8" t="s">
        <v>11</v>
      </c>
      <c r="J23" s="8" t="s">
        <v>12</v>
      </c>
    </row>
    <row r="24" spans="1:10" x14ac:dyDescent="0.25">
      <c r="A24" s="8">
        <v>22</v>
      </c>
      <c r="B24" s="8">
        <v>5980</v>
      </c>
      <c r="C24" s="8" t="s">
        <v>35</v>
      </c>
      <c r="D24" s="9">
        <v>312.70999999999998</v>
      </c>
      <c r="E24" s="9">
        <v>6.73</v>
      </c>
      <c r="F24" s="9">
        <v>319.44</v>
      </c>
      <c r="G24" s="9">
        <v>356</v>
      </c>
      <c r="H24" s="10">
        <v>0.8973033707865169</v>
      </c>
      <c r="I24" s="8" t="s">
        <v>11</v>
      </c>
      <c r="J24" s="8" t="s">
        <v>12</v>
      </c>
    </row>
    <row r="25" spans="1:10" x14ac:dyDescent="0.25">
      <c r="A25" s="8">
        <v>23</v>
      </c>
      <c r="B25" s="8">
        <v>5210</v>
      </c>
      <c r="C25" s="8" t="s">
        <v>36</v>
      </c>
      <c r="D25" s="9">
        <v>447.91</v>
      </c>
      <c r="E25" s="9">
        <v>48.14</v>
      </c>
      <c r="F25" s="9">
        <v>496.05</v>
      </c>
      <c r="G25" s="9">
        <v>554</v>
      </c>
      <c r="H25" s="10">
        <v>0.89539711191335747</v>
      </c>
      <c r="I25" s="8" t="s">
        <v>11</v>
      </c>
      <c r="J25" s="8" t="s">
        <v>12</v>
      </c>
    </row>
    <row r="26" spans="1:10" x14ac:dyDescent="0.25">
      <c r="A26" s="8">
        <v>24</v>
      </c>
      <c r="B26" s="8">
        <v>6340</v>
      </c>
      <c r="C26" s="8" t="s">
        <v>37</v>
      </c>
      <c r="D26" s="9">
        <v>292.56</v>
      </c>
      <c r="E26" s="9">
        <v>25.88</v>
      </c>
      <c r="F26" s="9">
        <v>318.44</v>
      </c>
      <c r="G26" s="9">
        <v>356</v>
      </c>
      <c r="H26" s="10">
        <v>0.89449438202247189</v>
      </c>
      <c r="I26" s="8" t="s">
        <v>11</v>
      </c>
      <c r="J26" s="8" t="s">
        <v>12</v>
      </c>
    </row>
    <row r="27" spans="1:10" x14ac:dyDescent="0.25">
      <c r="A27" s="8">
        <v>25</v>
      </c>
      <c r="B27" s="8">
        <v>5850</v>
      </c>
      <c r="C27" s="8" t="s">
        <v>38</v>
      </c>
      <c r="D27" s="9">
        <v>358.89</v>
      </c>
      <c r="E27" s="9">
        <v>37.96</v>
      </c>
      <c r="F27" s="9">
        <v>396.84999999999997</v>
      </c>
      <c r="G27" s="9">
        <v>444</v>
      </c>
      <c r="H27" s="10">
        <v>0.8938063063063062</v>
      </c>
      <c r="I27" s="8" t="s">
        <v>11</v>
      </c>
      <c r="J27" s="8" t="s">
        <v>12</v>
      </c>
    </row>
    <row r="28" spans="1:10" x14ac:dyDescent="0.25">
      <c r="A28" s="8">
        <v>26</v>
      </c>
      <c r="B28" s="8">
        <v>5780</v>
      </c>
      <c r="C28" s="8" t="s">
        <v>39</v>
      </c>
      <c r="D28" s="9">
        <v>267.61</v>
      </c>
      <c r="E28" s="9">
        <v>21.09</v>
      </c>
      <c r="F28" s="9">
        <v>288.7</v>
      </c>
      <c r="G28" s="9">
        <v>325</v>
      </c>
      <c r="H28" s="10">
        <v>0.88830769230769224</v>
      </c>
      <c r="I28" s="8" t="s">
        <v>11</v>
      </c>
      <c r="J28" s="8" t="s">
        <v>12</v>
      </c>
    </row>
    <row r="29" spans="1:10" x14ac:dyDescent="0.25">
      <c r="A29" s="8">
        <v>27</v>
      </c>
      <c r="B29" s="8">
        <v>6430</v>
      </c>
      <c r="C29" s="8" t="s">
        <v>40</v>
      </c>
      <c r="D29" s="9">
        <v>227.81</v>
      </c>
      <c r="E29" s="9">
        <v>20.399999999999999</v>
      </c>
      <c r="F29" s="9">
        <v>248.21</v>
      </c>
      <c r="G29" s="9">
        <v>281</v>
      </c>
      <c r="H29" s="10">
        <v>0.88330960854092533</v>
      </c>
      <c r="I29" s="8" t="s">
        <v>11</v>
      </c>
      <c r="J29" s="8" t="s">
        <v>12</v>
      </c>
    </row>
    <row r="30" spans="1:10" x14ac:dyDescent="0.25">
      <c r="A30" s="8">
        <v>28</v>
      </c>
      <c r="B30" s="8">
        <v>5750</v>
      </c>
      <c r="C30" s="8" t="s">
        <v>41</v>
      </c>
      <c r="D30" s="9">
        <v>247.51</v>
      </c>
      <c r="E30" s="9">
        <v>24.21</v>
      </c>
      <c r="F30" s="9">
        <v>271.71999999999997</v>
      </c>
      <c r="G30" s="9">
        <v>308</v>
      </c>
      <c r="H30" s="10">
        <v>0.88220779220779211</v>
      </c>
      <c r="I30" s="8" t="s">
        <v>11</v>
      </c>
      <c r="J30" s="8" t="s">
        <v>12</v>
      </c>
    </row>
    <row r="31" spans="1:10" x14ac:dyDescent="0.25">
      <c r="A31" s="8">
        <v>29</v>
      </c>
      <c r="B31" s="8">
        <v>6390</v>
      </c>
      <c r="C31" s="8" t="s">
        <v>42</v>
      </c>
      <c r="D31" s="9">
        <v>447.49</v>
      </c>
      <c r="E31" s="9">
        <v>22.59</v>
      </c>
      <c r="F31" s="9">
        <v>470.08</v>
      </c>
      <c r="G31" s="9">
        <v>534</v>
      </c>
      <c r="H31" s="10">
        <v>0.88029962546816476</v>
      </c>
      <c r="I31" s="8" t="s">
        <v>11</v>
      </c>
      <c r="J31" s="8" t="s">
        <v>12</v>
      </c>
    </row>
    <row r="32" spans="1:10" x14ac:dyDescent="0.25">
      <c r="A32" s="8">
        <v>30</v>
      </c>
      <c r="B32" s="8">
        <v>6190</v>
      </c>
      <c r="C32" s="8" t="s">
        <v>43</v>
      </c>
      <c r="D32" s="9">
        <v>317.14</v>
      </c>
      <c r="E32" s="9">
        <v>16.809999999999999</v>
      </c>
      <c r="F32" s="9">
        <v>333.95</v>
      </c>
      <c r="G32" s="9">
        <v>382</v>
      </c>
      <c r="H32" s="10">
        <v>0.87421465968586387</v>
      </c>
      <c r="I32" s="8" t="s">
        <v>11</v>
      </c>
      <c r="J32" s="8" t="s">
        <v>12</v>
      </c>
    </row>
    <row r="33" spans="1:10" x14ac:dyDescent="0.25">
      <c r="A33" s="8">
        <v>31</v>
      </c>
      <c r="B33" s="8">
        <v>5400</v>
      </c>
      <c r="C33" s="8" t="s">
        <v>44</v>
      </c>
      <c r="D33" s="9">
        <v>190.97</v>
      </c>
      <c r="E33" s="9">
        <v>16.12</v>
      </c>
      <c r="F33" s="9">
        <v>207.09</v>
      </c>
      <c r="G33" s="9">
        <v>237</v>
      </c>
      <c r="H33" s="10">
        <v>0.8737974683544304</v>
      </c>
      <c r="I33" s="8" t="s">
        <v>11</v>
      </c>
      <c r="J33" s="8" t="s">
        <v>12</v>
      </c>
    </row>
    <row r="34" spans="1:10" x14ac:dyDescent="0.25">
      <c r="A34" s="8">
        <v>32</v>
      </c>
      <c r="B34" s="8">
        <v>6070</v>
      </c>
      <c r="C34" s="8" t="s">
        <v>45</v>
      </c>
      <c r="D34" s="9">
        <v>358</v>
      </c>
      <c r="E34" s="9">
        <v>18</v>
      </c>
      <c r="F34" s="9">
        <v>376</v>
      </c>
      <c r="G34" s="9">
        <v>431</v>
      </c>
      <c r="H34" s="10">
        <v>0.87238979118329463</v>
      </c>
      <c r="I34" s="8"/>
      <c r="J34" s="8"/>
    </row>
    <row r="35" spans="1:10" x14ac:dyDescent="0.25">
      <c r="A35" s="8">
        <v>33</v>
      </c>
      <c r="B35" s="8">
        <v>5900</v>
      </c>
      <c r="C35" s="8" t="s">
        <v>46</v>
      </c>
      <c r="D35" s="9">
        <v>291.12</v>
      </c>
      <c r="E35" s="9">
        <v>10.24</v>
      </c>
      <c r="F35" s="9">
        <v>301.36</v>
      </c>
      <c r="G35" s="9">
        <v>346</v>
      </c>
      <c r="H35" s="10">
        <v>0.87098265895953764</v>
      </c>
      <c r="I35" s="8" t="s">
        <v>18</v>
      </c>
      <c r="J35" s="8" t="s">
        <v>19</v>
      </c>
    </row>
    <row r="36" spans="1:10" x14ac:dyDescent="0.25">
      <c r="A36" s="8">
        <v>34</v>
      </c>
      <c r="B36" s="8">
        <v>5350</v>
      </c>
      <c r="C36" s="8" t="s">
        <v>47</v>
      </c>
      <c r="D36" s="9">
        <v>308</v>
      </c>
      <c r="E36" s="9">
        <v>22</v>
      </c>
      <c r="F36" s="9">
        <v>330</v>
      </c>
      <c r="G36" s="9">
        <v>380</v>
      </c>
      <c r="H36" s="10">
        <v>0.86842105263157898</v>
      </c>
      <c r="I36" s="8"/>
      <c r="J36" s="8"/>
    </row>
    <row r="37" spans="1:10" x14ac:dyDescent="0.25">
      <c r="A37" s="8">
        <v>35</v>
      </c>
      <c r="B37" s="8">
        <v>5430</v>
      </c>
      <c r="C37" s="8" t="s">
        <v>48</v>
      </c>
      <c r="D37" s="9">
        <v>194.47</v>
      </c>
      <c r="E37" s="9">
        <v>5.22</v>
      </c>
      <c r="F37" s="9">
        <v>199.69</v>
      </c>
      <c r="G37" s="9">
        <v>230</v>
      </c>
      <c r="H37" s="10">
        <v>0.86821739130434783</v>
      </c>
      <c r="I37" s="8" t="s">
        <v>11</v>
      </c>
      <c r="J37" s="8" t="s">
        <v>12</v>
      </c>
    </row>
    <row r="38" spans="1:10" x14ac:dyDescent="0.25">
      <c r="A38" s="8">
        <v>36</v>
      </c>
      <c r="B38" s="8">
        <v>5950</v>
      </c>
      <c r="C38" s="8" t="s">
        <v>49</v>
      </c>
      <c r="D38" s="9">
        <v>211.5</v>
      </c>
      <c r="E38" s="9">
        <v>6.6</v>
      </c>
      <c r="F38" s="9">
        <v>218.1</v>
      </c>
      <c r="G38" s="9">
        <v>252</v>
      </c>
      <c r="H38" s="10">
        <v>0.8654761904761904</v>
      </c>
      <c r="I38" s="8" t="s">
        <v>11</v>
      </c>
      <c r="J38" s="8" t="s">
        <v>12</v>
      </c>
    </row>
    <row r="39" spans="1:10" x14ac:dyDescent="0.25">
      <c r="A39" s="8">
        <v>37</v>
      </c>
      <c r="B39" s="8">
        <v>6030</v>
      </c>
      <c r="C39" s="8" t="s">
        <v>50</v>
      </c>
      <c r="D39" s="9">
        <v>182.17</v>
      </c>
      <c r="E39" s="9">
        <v>20.94</v>
      </c>
      <c r="F39" s="9">
        <v>203.10999999999999</v>
      </c>
      <c r="G39" s="9">
        <v>235</v>
      </c>
      <c r="H39" s="10">
        <v>0.86429787234042543</v>
      </c>
      <c r="I39" s="8" t="s">
        <v>11</v>
      </c>
      <c r="J39" s="8" t="s">
        <v>12</v>
      </c>
    </row>
    <row r="40" spans="1:10" x14ac:dyDescent="0.25">
      <c r="A40" s="8">
        <v>38</v>
      </c>
      <c r="B40" s="8">
        <v>5970</v>
      </c>
      <c r="C40" s="8" t="s">
        <v>51</v>
      </c>
      <c r="D40" s="9">
        <v>198.77</v>
      </c>
      <c r="E40" s="9">
        <v>13.19</v>
      </c>
      <c r="F40" s="9">
        <v>211.96</v>
      </c>
      <c r="G40" s="9">
        <v>246</v>
      </c>
      <c r="H40" s="10">
        <v>0.86162601626016266</v>
      </c>
      <c r="I40" s="8" t="s">
        <v>11</v>
      </c>
      <c r="J40" s="8" t="s">
        <v>12</v>
      </c>
    </row>
    <row r="41" spans="1:10" x14ac:dyDescent="0.25">
      <c r="A41" s="8">
        <v>39</v>
      </c>
      <c r="B41" s="8">
        <v>5830</v>
      </c>
      <c r="C41" s="8" t="s">
        <v>52</v>
      </c>
      <c r="D41" s="9">
        <v>231.42</v>
      </c>
      <c r="E41" s="9">
        <v>35.53</v>
      </c>
      <c r="F41" s="9">
        <v>266.95</v>
      </c>
      <c r="G41" s="9">
        <v>310</v>
      </c>
      <c r="H41" s="10">
        <v>0.86112903225806448</v>
      </c>
      <c r="I41" s="8" t="s">
        <v>18</v>
      </c>
      <c r="J41" s="8" t="s">
        <v>19</v>
      </c>
    </row>
    <row r="42" spans="1:10" x14ac:dyDescent="0.25">
      <c r="A42" s="8">
        <v>40</v>
      </c>
      <c r="B42" s="8">
        <v>5910</v>
      </c>
      <c r="C42" s="8" t="s">
        <v>53</v>
      </c>
      <c r="D42" s="9">
        <v>211.21</v>
      </c>
      <c r="E42" s="9">
        <v>16.93</v>
      </c>
      <c r="F42" s="9">
        <v>228.14000000000001</v>
      </c>
      <c r="G42" s="9">
        <v>265</v>
      </c>
      <c r="H42" s="10">
        <v>0.86090566037735849</v>
      </c>
      <c r="I42" s="8" t="s">
        <v>11</v>
      </c>
      <c r="J42" s="8" t="s">
        <v>12</v>
      </c>
    </row>
    <row r="43" spans="1:10" x14ac:dyDescent="0.25">
      <c r="A43" s="8">
        <v>41</v>
      </c>
      <c r="B43" s="8">
        <v>6170</v>
      </c>
      <c r="C43" s="8" t="s">
        <v>54</v>
      </c>
      <c r="D43" s="9">
        <v>272.73</v>
      </c>
      <c r="E43" s="9">
        <v>26.13</v>
      </c>
      <c r="F43" s="9">
        <v>298.86</v>
      </c>
      <c r="G43" s="9">
        <v>348</v>
      </c>
      <c r="H43" s="10">
        <v>0.85879310344827586</v>
      </c>
      <c r="I43" s="8" t="s">
        <v>11</v>
      </c>
      <c r="J43" s="8" t="s">
        <v>12</v>
      </c>
    </row>
    <row r="44" spans="1:10" x14ac:dyDescent="0.25">
      <c r="A44" s="8">
        <v>42</v>
      </c>
      <c r="B44" s="8">
        <v>7180</v>
      </c>
      <c r="C44" s="8" t="s">
        <v>55</v>
      </c>
      <c r="D44" s="9">
        <v>424</v>
      </c>
      <c r="E44" s="9">
        <v>36</v>
      </c>
      <c r="F44" s="9">
        <v>460</v>
      </c>
      <c r="G44" s="9">
        <v>536</v>
      </c>
      <c r="H44" s="10">
        <v>0.85820895522388063</v>
      </c>
      <c r="I44" s="8"/>
      <c r="J44" s="8"/>
    </row>
    <row r="45" spans="1:10" x14ac:dyDescent="0.25">
      <c r="A45" s="8">
        <v>43</v>
      </c>
      <c r="B45" s="8">
        <v>7370</v>
      </c>
      <c r="C45" s="8" t="s">
        <v>56</v>
      </c>
      <c r="D45" s="9">
        <v>68</v>
      </c>
      <c r="E45" s="9">
        <v>10</v>
      </c>
      <c r="F45" s="9">
        <v>78</v>
      </c>
      <c r="G45" s="9">
        <v>91</v>
      </c>
      <c r="H45" s="10">
        <v>0.8571428571428571</v>
      </c>
      <c r="I45" s="8"/>
      <c r="J45" s="8"/>
    </row>
    <row r="46" spans="1:10" x14ac:dyDescent="0.25">
      <c r="A46" s="8">
        <v>44</v>
      </c>
      <c r="B46" s="8">
        <v>6060</v>
      </c>
      <c r="C46" s="8" t="s">
        <v>57</v>
      </c>
      <c r="D46" s="9">
        <v>245.34</v>
      </c>
      <c r="E46" s="9">
        <v>15.77</v>
      </c>
      <c r="F46" s="9">
        <v>261.11</v>
      </c>
      <c r="G46" s="9">
        <v>305</v>
      </c>
      <c r="H46" s="10">
        <v>0.85609836065573774</v>
      </c>
      <c r="I46" s="8" t="s">
        <v>11</v>
      </c>
      <c r="J46" s="8" t="s">
        <v>12</v>
      </c>
    </row>
    <row r="47" spans="1:10" x14ac:dyDescent="0.25">
      <c r="A47" s="8">
        <v>45</v>
      </c>
      <c r="B47" s="8">
        <v>7150</v>
      </c>
      <c r="C47" s="8" t="s">
        <v>58</v>
      </c>
      <c r="D47" s="9">
        <v>894.83</v>
      </c>
      <c r="E47" s="9">
        <v>141.56</v>
      </c>
      <c r="F47" s="9">
        <v>1036.3900000000001</v>
      </c>
      <c r="G47" s="9">
        <v>1213</v>
      </c>
      <c r="H47" s="10">
        <v>0.85440230832646336</v>
      </c>
      <c r="I47" s="8" t="s">
        <v>11</v>
      </c>
      <c r="J47" s="8" t="s">
        <v>12</v>
      </c>
    </row>
    <row r="48" spans="1:10" x14ac:dyDescent="0.25">
      <c r="A48" s="8">
        <v>46</v>
      </c>
      <c r="B48" s="8">
        <v>6130</v>
      </c>
      <c r="C48" s="8" t="s">
        <v>59</v>
      </c>
      <c r="D48" s="9">
        <v>391</v>
      </c>
      <c r="E48" s="9">
        <v>19.47</v>
      </c>
      <c r="F48" s="9">
        <v>410.47</v>
      </c>
      <c r="G48" s="9">
        <v>482</v>
      </c>
      <c r="H48" s="10">
        <v>0.851597510373444</v>
      </c>
      <c r="I48" s="8" t="s">
        <v>11</v>
      </c>
      <c r="J48" s="8" t="s">
        <v>12</v>
      </c>
    </row>
    <row r="49" spans="1:10" x14ac:dyDescent="0.25">
      <c r="A49" s="8">
        <v>47</v>
      </c>
      <c r="B49" s="8">
        <v>5860</v>
      </c>
      <c r="C49" s="8" t="s">
        <v>60</v>
      </c>
      <c r="D49" s="9">
        <v>275.08999999999997</v>
      </c>
      <c r="E49" s="9">
        <v>28.32</v>
      </c>
      <c r="F49" s="9">
        <v>303.40999999999997</v>
      </c>
      <c r="G49" s="9">
        <v>358</v>
      </c>
      <c r="H49" s="10">
        <v>0.84751396648044686</v>
      </c>
      <c r="I49" s="8" t="s">
        <v>11</v>
      </c>
      <c r="J49" s="8" t="s">
        <v>12</v>
      </c>
    </row>
    <row r="50" spans="1:10" x14ac:dyDescent="0.25">
      <c r="A50" s="8">
        <v>48</v>
      </c>
      <c r="B50" s="8">
        <v>6420</v>
      </c>
      <c r="C50" s="8" t="s">
        <v>61</v>
      </c>
      <c r="D50" s="9">
        <v>206.52</v>
      </c>
      <c r="E50" s="9">
        <v>7.74</v>
      </c>
      <c r="F50" s="9">
        <v>214.26000000000002</v>
      </c>
      <c r="G50" s="9">
        <v>253</v>
      </c>
      <c r="H50" s="10">
        <v>0.84687747035573135</v>
      </c>
      <c r="I50" s="8" t="s">
        <v>11</v>
      </c>
      <c r="J50" s="8" t="s">
        <v>12</v>
      </c>
    </row>
    <row r="51" spans="1:10" x14ac:dyDescent="0.25">
      <c r="A51" s="8">
        <v>49</v>
      </c>
      <c r="B51" s="8">
        <v>6470</v>
      </c>
      <c r="C51" s="8" t="s">
        <v>62</v>
      </c>
      <c r="D51" s="9">
        <v>186.32</v>
      </c>
      <c r="E51" s="9">
        <v>7.77</v>
      </c>
      <c r="F51" s="9">
        <v>194.09</v>
      </c>
      <c r="G51" s="9">
        <v>230</v>
      </c>
      <c r="H51" s="10">
        <v>0.84386956521739132</v>
      </c>
      <c r="I51" s="8" t="s">
        <v>11</v>
      </c>
      <c r="J51" s="8" t="s">
        <v>12</v>
      </c>
    </row>
    <row r="52" spans="1:10" x14ac:dyDescent="0.25">
      <c r="A52" s="8">
        <v>50</v>
      </c>
      <c r="B52" s="8">
        <v>6480</v>
      </c>
      <c r="C52" s="8" t="s">
        <v>63</v>
      </c>
      <c r="D52" s="9">
        <v>119.2</v>
      </c>
      <c r="E52" s="9">
        <v>11.28</v>
      </c>
      <c r="F52" s="9">
        <v>130.47999999999999</v>
      </c>
      <c r="G52" s="9">
        <v>155</v>
      </c>
      <c r="H52" s="10">
        <v>0.84180645161290313</v>
      </c>
      <c r="I52" s="8" t="s">
        <v>11</v>
      </c>
      <c r="J52" s="8" t="s">
        <v>12</v>
      </c>
    </row>
    <row r="53" spans="1:10" x14ac:dyDescent="0.25">
      <c r="A53" s="8">
        <v>51</v>
      </c>
      <c r="B53" s="8">
        <v>5480</v>
      </c>
      <c r="C53" s="8" t="s">
        <v>64</v>
      </c>
      <c r="D53" s="9">
        <v>171.89</v>
      </c>
      <c r="E53" s="9">
        <v>15.79</v>
      </c>
      <c r="F53" s="9">
        <v>187.67999999999998</v>
      </c>
      <c r="G53" s="9">
        <v>223</v>
      </c>
      <c r="H53" s="10">
        <v>0.84161434977578464</v>
      </c>
      <c r="I53" s="8" t="s">
        <v>11</v>
      </c>
      <c r="J53" s="8" t="s">
        <v>12</v>
      </c>
    </row>
    <row r="54" spans="1:10" x14ac:dyDescent="0.25">
      <c r="A54" s="8">
        <v>52</v>
      </c>
      <c r="B54" s="8">
        <v>6200</v>
      </c>
      <c r="C54" s="8" t="s">
        <v>65</v>
      </c>
      <c r="D54" s="9">
        <v>252.28</v>
      </c>
      <c r="E54" s="9">
        <v>9.27</v>
      </c>
      <c r="F54" s="9">
        <v>261.55</v>
      </c>
      <c r="G54" s="9">
        <v>312</v>
      </c>
      <c r="H54" s="10">
        <v>0.83830128205128207</v>
      </c>
      <c r="I54" s="8" t="s">
        <v>11</v>
      </c>
      <c r="J54" s="8" t="s">
        <v>12</v>
      </c>
    </row>
    <row r="55" spans="1:10" x14ac:dyDescent="0.25">
      <c r="A55" s="8">
        <v>53</v>
      </c>
      <c r="B55" s="8">
        <v>6580</v>
      </c>
      <c r="C55" s="8" t="s">
        <v>66</v>
      </c>
      <c r="D55" s="9">
        <v>262.05</v>
      </c>
      <c r="E55" s="9">
        <v>13.52</v>
      </c>
      <c r="F55" s="9">
        <v>275.57</v>
      </c>
      <c r="G55" s="9">
        <v>329</v>
      </c>
      <c r="H55" s="10">
        <v>0.83759878419452882</v>
      </c>
      <c r="I55" s="8" t="s">
        <v>11</v>
      </c>
      <c r="J55" s="8" t="s">
        <v>12</v>
      </c>
    </row>
    <row r="56" spans="1:10" x14ac:dyDescent="0.25">
      <c r="A56" s="8">
        <v>54</v>
      </c>
      <c r="B56" s="8">
        <v>5260</v>
      </c>
      <c r="C56" s="8" t="s">
        <v>67</v>
      </c>
      <c r="D56" s="9">
        <v>284</v>
      </c>
      <c r="E56" s="9">
        <v>24</v>
      </c>
      <c r="F56" s="9">
        <v>308</v>
      </c>
      <c r="G56" s="9">
        <v>368</v>
      </c>
      <c r="H56" s="10">
        <v>0.83695652173913049</v>
      </c>
      <c r="I56" s="8"/>
      <c r="J56" s="8"/>
    </row>
    <row r="57" spans="1:10" x14ac:dyDescent="0.25">
      <c r="A57" s="8">
        <v>55</v>
      </c>
      <c r="B57" s="8">
        <v>6490</v>
      </c>
      <c r="C57" s="8" t="s">
        <v>68</v>
      </c>
      <c r="D57" s="9">
        <v>269.25</v>
      </c>
      <c r="E57" s="9">
        <v>22.23</v>
      </c>
      <c r="F57" s="9">
        <v>291.48</v>
      </c>
      <c r="G57" s="9">
        <v>349</v>
      </c>
      <c r="H57" s="10">
        <v>0.83518624641833816</v>
      </c>
      <c r="I57" s="8" t="s">
        <v>11</v>
      </c>
      <c r="J57" s="8" t="s">
        <v>12</v>
      </c>
    </row>
    <row r="58" spans="1:10" x14ac:dyDescent="0.25">
      <c r="A58" s="8">
        <v>56</v>
      </c>
      <c r="B58" s="8">
        <v>6450</v>
      </c>
      <c r="C58" s="8" t="s">
        <v>69</v>
      </c>
      <c r="D58" s="9">
        <v>150.75</v>
      </c>
      <c r="E58" s="9">
        <v>17.059999999999999</v>
      </c>
      <c r="F58" s="9">
        <v>167.81</v>
      </c>
      <c r="G58" s="9">
        <v>201</v>
      </c>
      <c r="H58" s="10">
        <v>0.83487562189054731</v>
      </c>
      <c r="I58" s="8" t="s">
        <v>11</v>
      </c>
      <c r="J58" s="8" t="s">
        <v>12</v>
      </c>
    </row>
    <row r="59" spans="1:10" x14ac:dyDescent="0.25">
      <c r="A59" s="8">
        <v>57</v>
      </c>
      <c r="B59" s="8">
        <v>5580</v>
      </c>
      <c r="C59" s="8" t="s">
        <v>70</v>
      </c>
      <c r="D59" s="9">
        <v>220.23</v>
      </c>
      <c r="E59" s="9">
        <v>22.12</v>
      </c>
      <c r="F59" s="9">
        <v>242.35</v>
      </c>
      <c r="G59" s="9">
        <v>291</v>
      </c>
      <c r="H59" s="10">
        <v>0.83281786941580749</v>
      </c>
      <c r="I59" s="8" t="s">
        <v>11</v>
      </c>
      <c r="J59" s="8" t="s">
        <v>12</v>
      </c>
    </row>
    <row r="60" spans="1:10" x14ac:dyDescent="0.25">
      <c r="A60" s="8">
        <v>58</v>
      </c>
      <c r="B60" s="8">
        <v>5280</v>
      </c>
      <c r="C60" s="8" t="s">
        <v>71</v>
      </c>
      <c r="D60" s="9">
        <v>213.51</v>
      </c>
      <c r="E60" s="9">
        <v>37.6</v>
      </c>
      <c r="F60" s="9">
        <v>251.10999999999999</v>
      </c>
      <c r="G60" s="9">
        <v>302</v>
      </c>
      <c r="H60" s="10">
        <v>0.83149006622516553</v>
      </c>
      <c r="I60" s="8" t="s">
        <v>11</v>
      </c>
      <c r="J60" s="8" t="s">
        <v>12</v>
      </c>
    </row>
    <row r="61" spans="1:10" x14ac:dyDescent="0.25">
      <c r="A61" s="8">
        <v>59</v>
      </c>
      <c r="B61" s="8">
        <v>5840</v>
      </c>
      <c r="C61" s="8" t="s">
        <v>72</v>
      </c>
      <c r="D61" s="9">
        <v>290</v>
      </c>
      <c r="E61" s="9">
        <v>30</v>
      </c>
      <c r="F61" s="9">
        <v>320</v>
      </c>
      <c r="G61" s="9">
        <v>385</v>
      </c>
      <c r="H61" s="10">
        <v>0.83116883116883122</v>
      </c>
      <c r="I61" s="8"/>
      <c r="J61" s="8"/>
    </row>
    <row r="62" spans="1:10" x14ac:dyDescent="0.25">
      <c r="A62" s="8">
        <v>60</v>
      </c>
      <c r="B62" s="8">
        <v>5790</v>
      </c>
      <c r="C62" s="8" t="s">
        <v>73</v>
      </c>
      <c r="D62" s="9">
        <v>177.52</v>
      </c>
      <c r="E62" s="9">
        <v>18.48</v>
      </c>
      <c r="F62" s="9">
        <v>196</v>
      </c>
      <c r="G62" s="9">
        <v>236</v>
      </c>
      <c r="H62" s="10">
        <v>0.83050847457627119</v>
      </c>
      <c r="I62" s="8" t="s">
        <v>11</v>
      </c>
      <c r="J62" s="8" t="s">
        <v>12</v>
      </c>
    </row>
    <row r="63" spans="1:10" x14ac:dyDescent="0.25">
      <c r="A63" s="8">
        <v>61</v>
      </c>
      <c r="B63" s="8">
        <v>5600</v>
      </c>
      <c r="C63" s="8" t="s">
        <v>74</v>
      </c>
      <c r="D63" s="9">
        <v>197.6</v>
      </c>
      <c r="E63" s="9">
        <v>18.2</v>
      </c>
      <c r="F63" s="9">
        <v>215.79999999999998</v>
      </c>
      <c r="G63" s="9">
        <v>260</v>
      </c>
      <c r="H63" s="10">
        <v>0.83</v>
      </c>
      <c r="I63" s="8" t="s">
        <v>11</v>
      </c>
      <c r="J63" s="8" t="s">
        <v>12</v>
      </c>
    </row>
    <row r="64" spans="1:10" x14ac:dyDescent="0.25">
      <c r="A64" s="8">
        <v>62</v>
      </c>
      <c r="B64" s="8">
        <v>5610</v>
      </c>
      <c r="C64" s="8" t="s">
        <v>75</v>
      </c>
      <c r="D64" s="9">
        <v>209.9</v>
      </c>
      <c r="E64" s="9">
        <v>6.53</v>
      </c>
      <c r="F64" s="9">
        <v>216.43</v>
      </c>
      <c r="G64" s="9">
        <v>261</v>
      </c>
      <c r="H64" s="10">
        <v>0.82923371647509581</v>
      </c>
      <c r="I64" s="8" t="s">
        <v>18</v>
      </c>
      <c r="J64" s="8" t="s">
        <v>19</v>
      </c>
    </row>
    <row r="65" spans="1:10" x14ac:dyDescent="0.25">
      <c r="A65" s="8">
        <v>63</v>
      </c>
      <c r="B65" s="8">
        <v>7110</v>
      </c>
      <c r="C65" s="8" t="s">
        <v>76</v>
      </c>
      <c r="D65" s="9">
        <v>676</v>
      </c>
      <c r="E65" s="9">
        <v>18</v>
      </c>
      <c r="F65" s="9">
        <v>694</v>
      </c>
      <c r="G65" s="9">
        <v>842</v>
      </c>
      <c r="H65" s="10">
        <v>0.82422802850356292</v>
      </c>
      <c r="I65" s="8"/>
      <c r="J65" s="8"/>
    </row>
    <row r="66" spans="1:10" x14ac:dyDescent="0.25">
      <c r="A66" s="8">
        <v>64</v>
      </c>
      <c r="B66" s="8">
        <v>5690</v>
      </c>
      <c r="C66" s="8" t="s">
        <v>77</v>
      </c>
      <c r="D66" s="9">
        <v>372.17</v>
      </c>
      <c r="E66" s="9">
        <v>15.86</v>
      </c>
      <c r="F66" s="9">
        <v>388.03000000000003</v>
      </c>
      <c r="G66" s="9">
        <v>472</v>
      </c>
      <c r="H66" s="10">
        <v>0.82209745762711872</v>
      </c>
      <c r="I66" s="8" t="s">
        <v>11</v>
      </c>
      <c r="J66" s="8" t="s">
        <v>12</v>
      </c>
    </row>
    <row r="67" spans="1:10" x14ac:dyDescent="0.25">
      <c r="A67" s="8">
        <v>65</v>
      </c>
      <c r="B67" s="8">
        <v>7490</v>
      </c>
      <c r="C67" s="8" t="s">
        <v>78</v>
      </c>
      <c r="D67" s="9">
        <v>207</v>
      </c>
      <c r="E67" s="9">
        <v>9</v>
      </c>
      <c r="F67" s="9">
        <v>216</v>
      </c>
      <c r="G67" s="9">
        <v>263</v>
      </c>
      <c r="H67" s="10">
        <v>0.82129277566539927</v>
      </c>
      <c r="I67" s="8"/>
      <c r="J67" s="8"/>
    </row>
    <row r="68" spans="1:10" x14ac:dyDescent="0.25">
      <c r="A68" s="8">
        <v>66</v>
      </c>
      <c r="B68" s="8">
        <v>7120</v>
      </c>
      <c r="C68" s="8" t="s">
        <v>79</v>
      </c>
      <c r="D68" s="9">
        <v>782.97</v>
      </c>
      <c r="E68" s="9">
        <v>47.5</v>
      </c>
      <c r="F68" s="9">
        <v>830.47</v>
      </c>
      <c r="G68" s="9">
        <v>1015</v>
      </c>
      <c r="H68" s="10">
        <v>0.81819704433497542</v>
      </c>
      <c r="I68" s="8" t="s">
        <v>11</v>
      </c>
      <c r="J68" s="8" t="s">
        <v>12</v>
      </c>
    </row>
    <row r="69" spans="1:10" x14ac:dyDescent="0.25">
      <c r="A69" s="8">
        <v>67</v>
      </c>
      <c r="B69" s="8">
        <v>5150</v>
      </c>
      <c r="C69" s="8" t="s">
        <v>80</v>
      </c>
      <c r="D69" s="9">
        <v>355</v>
      </c>
      <c r="E69" s="9">
        <v>40</v>
      </c>
      <c r="F69" s="9">
        <v>395</v>
      </c>
      <c r="G69" s="9">
        <v>484</v>
      </c>
      <c r="H69" s="10">
        <v>0.81611570247933884</v>
      </c>
      <c r="I69" s="8"/>
      <c r="J69" s="8"/>
    </row>
    <row r="70" spans="1:10" x14ac:dyDescent="0.25">
      <c r="A70" s="8">
        <v>68</v>
      </c>
      <c r="B70" s="8">
        <v>6010</v>
      </c>
      <c r="C70" s="8" t="s">
        <v>81</v>
      </c>
      <c r="D70" s="9">
        <v>228</v>
      </c>
      <c r="E70" s="9">
        <v>22</v>
      </c>
      <c r="F70" s="9">
        <v>250</v>
      </c>
      <c r="G70" s="9">
        <v>307</v>
      </c>
      <c r="H70" s="10">
        <v>0.81433224755700329</v>
      </c>
      <c r="I70" s="8"/>
      <c r="J70" s="8"/>
    </row>
    <row r="71" spans="1:10" x14ac:dyDescent="0.25">
      <c r="A71" s="8">
        <v>69</v>
      </c>
      <c r="B71" s="8">
        <v>7260</v>
      </c>
      <c r="C71" s="8" t="s">
        <v>82</v>
      </c>
      <c r="D71" s="9">
        <v>369.98</v>
      </c>
      <c r="E71" s="9">
        <v>20.399999999999999</v>
      </c>
      <c r="F71" s="9">
        <v>390.38</v>
      </c>
      <c r="G71" s="9">
        <v>480</v>
      </c>
      <c r="H71" s="10">
        <v>0.81329166666666663</v>
      </c>
      <c r="I71" s="8" t="s">
        <v>11</v>
      </c>
      <c r="J71" s="8" t="s">
        <v>12</v>
      </c>
    </row>
    <row r="72" spans="1:10" x14ac:dyDescent="0.25">
      <c r="A72" s="8">
        <v>70</v>
      </c>
      <c r="B72" s="8">
        <v>5140</v>
      </c>
      <c r="C72" s="8" t="s">
        <v>83</v>
      </c>
      <c r="D72" s="9">
        <v>328</v>
      </c>
      <c r="E72" s="9">
        <v>48</v>
      </c>
      <c r="F72" s="9">
        <v>376</v>
      </c>
      <c r="G72" s="9">
        <v>465</v>
      </c>
      <c r="H72" s="10">
        <v>0.8086021505376344</v>
      </c>
      <c r="I72" s="8"/>
      <c r="J72" s="8"/>
    </row>
    <row r="73" spans="1:10" x14ac:dyDescent="0.25">
      <c r="A73" s="8">
        <v>71</v>
      </c>
      <c r="B73" s="8">
        <v>5300</v>
      </c>
      <c r="C73" s="8" t="s">
        <v>84</v>
      </c>
      <c r="D73" s="9">
        <v>296.35000000000002</v>
      </c>
      <c r="E73" s="9">
        <v>21.61</v>
      </c>
      <c r="F73" s="9">
        <v>317.96000000000004</v>
      </c>
      <c r="G73" s="9">
        <v>398</v>
      </c>
      <c r="H73" s="10">
        <v>0.7988944723618091</v>
      </c>
      <c r="I73" s="8" t="s">
        <v>18</v>
      </c>
      <c r="J73" s="8" t="s">
        <v>19</v>
      </c>
    </row>
    <row r="74" spans="1:10" x14ac:dyDescent="0.25">
      <c r="A74" s="8">
        <v>72</v>
      </c>
      <c r="B74" s="8">
        <v>5250</v>
      </c>
      <c r="C74" s="8" t="s">
        <v>85</v>
      </c>
      <c r="D74" s="9">
        <v>217</v>
      </c>
      <c r="E74" s="9">
        <v>19</v>
      </c>
      <c r="F74" s="9">
        <v>236</v>
      </c>
      <c r="G74" s="9">
        <v>296</v>
      </c>
      <c r="H74" s="10">
        <v>0.79729729729729726</v>
      </c>
      <c r="I74" s="8"/>
      <c r="J74" s="8"/>
    </row>
    <row r="75" spans="1:10" x14ac:dyDescent="0.25">
      <c r="A75" s="8">
        <v>73</v>
      </c>
      <c r="B75" s="8">
        <v>5160</v>
      </c>
      <c r="C75" s="8" t="s">
        <v>86</v>
      </c>
      <c r="D75" s="9">
        <v>280.54000000000002</v>
      </c>
      <c r="E75" s="9">
        <v>24.38</v>
      </c>
      <c r="F75" s="9">
        <v>304.92</v>
      </c>
      <c r="G75" s="9">
        <v>387</v>
      </c>
      <c r="H75" s="10">
        <v>0.78790697674418608</v>
      </c>
      <c r="I75" s="8" t="s">
        <v>11</v>
      </c>
      <c r="J75" s="8" t="s">
        <v>12</v>
      </c>
    </row>
    <row r="76" spans="1:10" x14ac:dyDescent="0.25">
      <c r="A76" s="8">
        <v>74</v>
      </c>
      <c r="B76" s="8">
        <v>7220</v>
      </c>
      <c r="C76" s="8" t="s">
        <v>87</v>
      </c>
      <c r="D76" s="9">
        <v>237.69</v>
      </c>
      <c r="E76" s="9">
        <v>15.94</v>
      </c>
      <c r="F76" s="9">
        <v>253.63</v>
      </c>
      <c r="G76" s="9">
        <v>324</v>
      </c>
      <c r="H76" s="10">
        <v>0.78280864197530864</v>
      </c>
      <c r="I76" s="8" t="s">
        <v>11</v>
      </c>
      <c r="J76" s="8" t="s">
        <v>12</v>
      </c>
    </row>
    <row r="77" spans="1:10" x14ac:dyDescent="0.25">
      <c r="A77" s="8">
        <v>75</v>
      </c>
      <c r="B77" s="8">
        <v>6110</v>
      </c>
      <c r="C77" s="8" t="s">
        <v>88</v>
      </c>
      <c r="D77" s="9">
        <v>306.25</v>
      </c>
      <c r="E77" s="9">
        <v>24.37</v>
      </c>
      <c r="F77" s="9">
        <v>330.62</v>
      </c>
      <c r="G77" s="9">
        <v>426</v>
      </c>
      <c r="H77" s="10">
        <v>0.7761032863849765</v>
      </c>
      <c r="I77" s="8" t="s">
        <v>18</v>
      </c>
      <c r="J77" s="8" t="s">
        <v>19</v>
      </c>
    </row>
    <row r="78" spans="1:10" x14ac:dyDescent="0.25">
      <c r="A78" s="8">
        <v>76</v>
      </c>
      <c r="B78" s="8">
        <v>6410</v>
      </c>
      <c r="C78" s="8" t="s">
        <v>89</v>
      </c>
      <c r="D78" s="9">
        <v>124.67</v>
      </c>
      <c r="E78" s="9">
        <v>10.3</v>
      </c>
      <c r="F78" s="9">
        <v>134.97</v>
      </c>
      <c r="G78" s="9">
        <v>174</v>
      </c>
      <c r="H78" s="10">
        <v>0.77568965517241384</v>
      </c>
      <c r="I78" s="8" t="s">
        <v>11</v>
      </c>
      <c r="J78" s="8" t="s">
        <v>12</v>
      </c>
    </row>
    <row r="79" spans="1:10" x14ac:dyDescent="0.25">
      <c r="A79" s="8">
        <v>77</v>
      </c>
      <c r="B79" s="8">
        <v>5570</v>
      </c>
      <c r="C79" s="8" t="s">
        <v>90</v>
      </c>
      <c r="D79" s="9">
        <v>283</v>
      </c>
      <c r="E79" s="9">
        <v>28</v>
      </c>
      <c r="F79" s="9">
        <v>311</v>
      </c>
      <c r="G79" s="9">
        <v>404</v>
      </c>
      <c r="H79" s="10">
        <v>0.76980198019801982</v>
      </c>
      <c r="I79" s="8"/>
      <c r="J79" s="8"/>
    </row>
    <row r="80" spans="1:10" x14ac:dyDescent="0.25">
      <c r="A80" s="8">
        <v>78</v>
      </c>
      <c r="B80" s="8">
        <v>5220</v>
      </c>
      <c r="C80" s="8" t="s">
        <v>91</v>
      </c>
      <c r="D80" s="9">
        <v>218</v>
      </c>
      <c r="E80" s="9">
        <v>15</v>
      </c>
      <c r="F80" s="9">
        <v>233</v>
      </c>
      <c r="G80" s="9">
        <v>304</v>
      </c>
      <c r="H80" s="10">
        <v>0.76644736842105265</v>
      </c>
      <c r="I80" s="8"/>
      <c r="J80" s="8"/>
    </row>
    <row r="81" spans="1:10" x14ac:dyDescent="0.25">
      <c r="A81" s="8">
        <v>79</v>
      </c>
      <c r="B81" s="8">
        <v>6040</v>
      </c>
      <c r="C81" s="8" t="s">
        <v>92</v>
      </c>
      <c r="D81" s="9">
        <v>227</v>
      </c>
      <c r="E81" s="9">
        <v>23</v>
      </c>
      <c r="F81" s="9">
        <v>250</v>
      </c>
      <c r="G81" s="9">
        <v>329</v>
      </c>
      <c r="H81" s="10">
        <v>0.75987841945288759</v>
      </c>
      <c r="I81" s="8"/>
      <c r="J81" s="8"/>
    </row>
    <row r="82" spans="1:10" x14ac:dyDescent="0.25">
      <c r="A82" s="8">
        <v>80</v>
      </c>
      <c r="B82" s="8">
        <v>7280</v>
      </c>
      <c r="C82" s="8" t="s">
        <v>93</v>
      </c>
      <c r="D82" s="9">
        <v>635</v>
      </c>
      <c r="E82" s="9">
        <v>4</v>
      </c>
      <c r="F82" s="9">
        <v>639</v>
      </c>
      <c r="G82" s="9">
        <v>841</v>
      </c>
      <c r="H82" s="10">
        <v>0.75980975029726516</v>
      </c>
      <c r="I82" s="8"/>
      <c r="J82" s="8"/>
    </row>
    <row r="83" spans="1:10" x14ac:dyDescent="0.25">
      <c r="A83" s="8">
        <v>81</v>
      </c>
      <c r="B83" s="8">
        <v>7230</v>
      </c>
      <c r="C83" s="8" t="s">
        <v>94</v>
      </c>
      <c r="D83" s="9">
        <v>206</v>
      </c>
      <c r="E83" s="9">
        <v>41</v>
      </c>
      <c r="F83" s="9">
        <v>247</v>
      </c>
      <c r="G83" s="9">
        <v>328</v>
      </c>
      <c r="H83" s="10">
        <v>0.75304878048780488</v>
      </c>
      <c r="I83" s="8"/>
      <c r="J83" s="8"/>
    </row>
    <row r="84" spans="1:10" x14ac:dyDescent="0.25">
      <c r="A84" s="8">
        <v>82</v>
      </c>
      <c r="B84" s="8">
        <v>5630</v>
      </c>
      <c r="C84" s="8" t="s">
        <v>95</v>
      </c>
      <c r="D84" s="9">
        <v>108</v>
      </c>
      <c r="E84" s="9">
        <v>11</v>
      </c>
      <c r="F84" s="9">
        <v>119</v>
      </c>
      <c r="G84" s="9">
        <v>161</v>
      </c>
      <c r="H84" s="10">
        <v>0.73913043478260865</v>
      </c>
      <c r="I84" s="8"/>
      <c r="J84" s="8"/>
    </row>
    <row r="85" spans="1:10" x14ac:dyDescent="0.25">
      <c r="A85" s="8">
        <v>83</v>
      </c>
      <c r="B85" s="8">
        <v>5590</v>
      </c>
      <c r="C85" s="8" t="s">
        <v>96</v>
      </c>
      <c r="D85" s="9">
        <v>226</v>
      </c>
      <c r="E85" s="9">
        <v>39</v>
      </c>
      <c r="F85" s="9">
        <v>265</v>
      </c>
      <c r="G85" s="9">
        <v>362</v>
      </c>
      <c r="H85" s="10">
        <v>0.73204419889502759</v>
      </c>
      <c r="I85" s="8"/>
      <c r="J85" s="8"/>
    </row>
    <row r="86" spans="1:10" x14ac:dyDescent="0.25">
      <c r="A86" s="8">
        <v>84</v>
      </c>
      <c r="B86" s="8">
        <v>7160</v>
      </c>
      <c r="C86" s="8" t="s">
        <v>97</v>
      </c>
      <c r="D86" s="9">
        <v>345</v>
      </c>
      <c r="E86" s="9">
        <v>25</v>
      </c>
      <c r="F86" s="9">
        <v>370</v>
      </c>
      <c r="G86" s="9">
        <v>511</v>
      </c>
      <c r="H86" s="10">
        <v>0.72407045009784732</v>
      </c>
      <c r="I86" s="8"/>
      <c r="J86" s="8"/>
    </row>
    <row r="87" spans="1:10" x14ac:dyDescent="0.25">
      <c r="A87" s="8">
        <v>85</v>
      </c>
      <c r="B87" s="8">
        <v>6150</v>
      </c>
      <c r="C87" s="8" t="s">
        <v>98</v>
      </c>
      <c r="D87" s="9">
        <v>159</v>
      </c>
      <c r="E87" s="9">
        <v>17</v>
      </c>
      <c r="F87" s="9">
        <v>176</v>
      </c>
      <c r="G87" s="9">
        <v>244</v>
      </c>
      <c r="H87" s="10">
        <v>0.72131147540983609</v>
      </c>
      <c r="I87" s="8"/>
      <c r="J87" s="8"/>
    </row>
    <row r="88" spans="1:10" x14ac:dyDescent="0.25">
      <c r="A88" s="8">
        <v>86</v>
      </c>
      <c r="B88" s="8">
        <v>7170</v>
      </c>
      <c r="C88" s="8" t="s">
        <v>99</v>
      </c>
      <c r="D88" s="9">
        <v>371</v>
      </c>
      <c r="E88" s="9">
        <v>20</v>
      </c>
      <c r="F88" s="9">
        <v>391</v>
      </c>
      <c r="G88" s="9">
        <v>571</v>
      </c>
      <c r="H88" s="10">
        <v>0.6847635726795096</v>
      </c>
      <c r="I88" s="8"/>
      <c r="J88" s="8"/>
    </row>
    <row r="89" spans="1:10" x14ac:dyDescent="0.25">
      <c r="A89" s="8">
        <v>87</v>
      </c>
      <c r="B89" s="8">
        <v>7200</v>
      </c>
      <c r="C89" s="8" t="s">
        <v>100</v>
      </c>
      <c r="D89" s="9">
        <v>201</v>
      </c>
      <c r="E89" s="9">
        <v>10</v>
      </c>
      <c r="F89" s="9">
        <v>211</v>
      </c>
      <c r="G89" s="9">
        <v>306</v>
      </c>
      <c r="H89" s="10">
        <v>0.68954248366013071</v>
      </c>
      <c r="I89" s="8"/>
      <c r="J89" s="8"/>
    </row>
    <row r="90" spans="1:10" x14ac:dyDescent="0.25">
      <c r="A90" s="8">
        <v>88</v>
      </c>
      <c r="B90" s="8">
        <v>7240</v>
      </c>
      <c r="C90" s="8" t="s">
        <v>101</v>
      </c>
      <c r="D90" s="9">
        <v>347</v>
      </c>
      <c r="E90" s="9">
        <v>18</v>
      </c>
      <c r="F90" s="9">
        <v>365</v>
      </c>
      <c r="G90" s="9">
        <v>553</v>
      </c>
      <c r="H90" s="10">
        <v>0.66003616636528029</v>
      </c>
      <c r="I90" s="8"/>
      <c r="J90" s="8"/>
    </row>
    <row r="91" spans="1:10" x14ac:dyDescent="0.25">
      <c r="A91" s="8">
        <v>89</v>
      </c>
      <c r="B91" s="8">
        <v>6360</v>
      </c>
      <c r="C91" s="8" t="s">
        <v>102</v>
      </c>
      <c r="D91" s="9">
        <v>130</v>
      </c>
      <c r="E91" s="9">
        <v>25</v>
      </c>
      <c r="F91" s="9">
        <v>155</v>
      </c>
      <c r="G91" s="9">
        <v>237</v>
      </c>
      <c r="H91" s="10">
        <v>0.65400843881856541</v>
      </c>
      <c r="I91" s="8"/>
      <c r="J91" s="8"/>
    </row>
    <row r="92" spans="1:10" x14ac:dyDescent="0.25">
      <c r="A92" s="8">
        <v>90</v>
      </c>
      <c r="B92" s="8">
        <v>6090</v>
      </c>
      <c r="C92" s="8" t="s">
        <v>103</v>
      </c>
      <c r="D92" s="9">
        <v>234</v>
      </c>
      <c r="E92" s="9">
        <v>22</v>
      </c>
      <c r="F92" s="9">
        <v>256</v>
      </c>
      <c r="G92" s="9">
        <v>406</v>
      </c>
      <c r="H92" s="10">
        <v>0.63054187192118227</v>
      </c>
      <c r="I92" s="8"/>
      <c r="J92" s="8"/>
    </row>
    <row r="93" spans="1:10" x14ac:dyDescent="0.25">
      <c r="A93" s="8">
        <v>91</v>
      </c>
      <c r="B93" s="8">
        <v>7140</v>
      </c>
      <c r="C93" s="8" t="s">
        <v>104</v>
      </c>
      <c r="D93" s="9">
        <v>207</v>
      </c>
      <c r="E93" s="9">
        <v>45</v>
      </c>
      <c r="F93" s="9">
        <v>252</v>
      </c>
      <c r="G93" s="9">
        <v>413</v>
      </c>
      <c r="H93" s="10">
        <v>0.61016949152542377</v>
      </c>
      <c r="I93" s="8"/>
      <c r="J93" s="8"/>
    </row>
    <row r="94" spans="1:10" x14ac:dyDescent="0.25">
      <c r="A94" s="8">
        <v>92</v>
      </c>
      <c r="B94" s="8">
        <v>6500</v>
      </c>
      <c r="C94" s="8" t="s">
        <v>105</v>
      </c>
      <c r="D94" s="9">
        <v>195</v>
      </c>
      <c r="E94" s="9">
        <v>24</v>
      </c>
      <c r="F94" s="9">
        <v>219</v>
      </c>
      <c r="G94" s="9">
        <v>404</v>
      </c>
      <c r="H94" s="10">
        <v>0.54207920792079212</v>
      </c>
      <c r="I94" s="8"/>
      <c r="J94" s="8"/>
    </row>
    <row r="95" spans="1:10" x14ac:dyDescent="0.25">
      <c r="A95" s="8">
        <v>93</v>
      </c>
      <c r="B95" s="8">
        <v>7870</v>
      </c>
      <c r="C95" s="8" t="s">
        <v>106</v>
      </c>
      <c r="D95" s="9">
        <v>296</v>
      </c>
      <c r="E95" s="9">
        <v>43</v>
      </c>
      <c r="F95" s="9">
        <v>339</v>
      </c>
      <c r="G95" s="9">
        <v>676</v>
      </c>
      <c r="H95" s="10">
        <v>0.50147928994082835</v>
      </c>
      <c r="I95" s="8"/>
      <c r="J95" s="8"/>
    </row>
    <row r="96" spans="1:10" x14ac:dyDescent="0.25">
      <c r="A96" s="8">
        <v>94</v>
      </c>
      <c r="B96" s="8">
        <v>6380</v>
      </c>
      <c r="C96" s="8" t="s">
        <v>107</v>
      </c>
      <c r="D96" s="9">
        <v>160</v>
      </c>
      <c r="E96" s="9">
        <v>40</v>
      </c>
      <c r="F96" s="9">
        <v>200</v>
      </c>
      <c r="G96" s="9">
        <v>415</v>
      </c>
      <c r="H96" s="10">
        <v>0.48192771084337349</v>
      </c>
      <c r="I96" s="8"/>
      <c r="J96" s="8"/>
    </row>
    <row r="97" spans="1:10" s="1" customFormat="1" x14ac:dyDescent="0.25">
      <c r="A97" s="11"/>
      <c r="B97" s="11"/>
      <c r="C97" s="11" t="s">
        <v>108</v>
      </c>
      <c r="D97" s="12">
        <f>SUM(D3:D96)</f>
        <v>25522.809999999998</v>
      </c>
      <c r="E97" s="12">
        <f t="shared" ref="E97:G97" si="0">SUM(E3:E96)</f>
        <v>1990.3699999999997</v>
      </c>
      <c r="F97" s="12">
        <f t="shared" si="0"/>
        <v>27513.18</v>
      </c>
      <c r="G97" s="12">
        <f t="shared" si="0"/>
        <v>33554</v>
      </c>
      <c r="H97" s="13"/>
      <c r="I97" s="11"/>
      <c r="J97" s="11"/>
    </row>
    <row r="98" spans="1:10" x14ac:dyDescent="0.25">
      <c r="A98" s="8"/>
      <c r="B98" s="8"/>
      <c r="C98" s="8"/>
      <c r="D98" s="9"/>
      <c r="E98" s="9"/>
      <c r="F98" s="9"/>
      <c r="G98" s="9"/>
      <c r="H98" s="10"/>
      <c r="I98" s="8"/>
      <c r="J98" s="8"/>
    </row>
    <row r="99" spans="1:10" x14ac:dyDescent="0.25">
      <c r="A99" s="8">
        <v>1</v>
      </c>
      <c r="B99" s="8">
        <v>5640</v>
      </c>
      <c r="C99" s="8" t="s">
        <v>109</v>
      </c>
      <c r="D99" s="9">
        <v>109</v>
      </c>
      <c r="E99" s="9">
        <v>7</v>
      </c>
      <c r="F99" s="9">
        <v>116</v>
      </c>
      <c r="G99" s="9">
        <v>293</v>
      </c>
      <c r="H99" s="10">
        <v>0.39590443686006827</v>
      </c>
      <c r="I99" s="8"/>
      <c r="J99" s="8"/>
    </row>
    <row r="100" spans="1:10" x14ac:dyDescent="0.25">
      <c r="A100" s="8">
        <v>2</v>
      </c>
      <c r="B100" s="8">
        <v>6120</v>
      </c>
      <c r="C100" s="8" t="s">
        <v>110</v>
      </c>
      <c r="D100" s="9">
        <v>164</v>
      </c>
      <c r="E100" s="9">
        <v>33</v>
      </c>
      <c r="F100" s="9">
        <v>197</v>
      </c>
      <c r="G100" s="9">
        <v>521</v>
      </c>
      <c r="H100" s="10">
        <v>0.3781190019193858</v>
      </c>
      <c r="I100" s="8"/>
      <c r="J100" s="8"/>
    </row>
    <row r="101" spans="1:10" x14ac:dyDescent="0.25">
      <c r="A101" s="8">
        <v>3</v>
      </c>
      <c r="B101" s="8">
        <v>7210</v>
      </c>
      <c r="C101" s="8" t="s">
        <v>111</v>
      </c>
      <c r="D101" s="9">
        <v>164</v>
      </c>
      <c r="E101" s="9">
        <v>30</v>
      </c>
      <c r="F101" s="9">
        <v>194</v>
      </c>
      <c r="G101" s="9">
        <v>517</v>
      </c>
      <c r="H101" s="10">
        <v>0.37524177949709864</v>
      </c>
      <c r="I101" s="8"/>
      <c r="J101" s="8"/>
    </row>
    <row r="102" spans="1:10" x14ac:dyDescent="0.25">
      <c r="A102" s="8">
        <v>4</v>
      </c>
      <c r="B102" s="8">
        <v>7300</v>
      </c>
      <c r="C102" s="8" t="s">
        <v>112</v>
      </c>
      <c r="D102" s="9">
        <v>527</v>
      </c>
      <c r="E102" s="9">
        <v>63</v>
      </c>
      <c r="F102" s="9">
        <v>590</v>
      </c>
      <c r="G102" s="9">
        <v>1648</v>
      </c>
      <c r="H102" s="10">
        <v>0.35800970873786409</v>
      </c>
      <c r="I102" s="8"/>
      <c r="J102" s="8"/>
    </row>
    <row r="103" spans="1:10" s="1" customFormat="1" x14ac:dyDescent="0.25">
      <c r="A103" s="11"/>
      <c r="B103" s="11"/>
      <c r="C103" s="11" t="s">
        <v>113</v>
      </c>
      <c r="D103" s="12">
        <f>SUM(D99:D102)</f>
        <v>964</v>
      </c>
      <c r="E103" s="12">
        <f t="shared" ref="E103:G103" si="1">SUM(E99:E102)</f>
        <v>133</v>
      </c>
      <c r="F103" s="12">
        <f t="shared" si="1"/>
        <v>1097</v>
      </c>
      <c r="G103" s="12">
        <f t="shared" si="1"/>
        <v>2979</v>
      </c>
      <c r="H103" s="13"/>
      <c r="I103" s="11"/>
      <c r="J103" s="11"/>
    </row>
    <row r="104" spans="1:10" s="1" customFormat="1" x14ac:dyDescent="0.25">
      <c r="A104" s="11"/>
      <c r="B104" s="11"/>
      <c r="C104" s="11" t="s">
        <v>114</v>
      </c>
      <c r="D104" s="12"/>
      <c r="E104" s="12"/>
      <c r="F104" s="12">
        <f>F97+F103</f>
        <v>28610.18</v>
      </c>
      <c r="G104" s="12">
        <f>G97+G103</f>
        <v>36533</v>
      </c>
      <c r="H104" s="13"/>
      <c r="I104" s="11"/>
      <c r="J104" s="11"/>
    </row>
    <row r="105" spans="1:10" x14ac:dyDescent="0.25">
      <c r="A105" s="8"/>
      <c r="B105" s="8"/>
      <c r="C105" s="8"/>
      <c r="D105" s="9"/>
      <c r="E105" s="9"/>
      <c r="F105" s="9"/>
      <c r="G105" s="9"/>
      <c r="H105" s="10"/>
      <c r="I105" s="8"/>
      <c r="J105" s="8"/>
    </row>
    <row r="106" spans="1:10" x14ac:dyDescent="0.25">
      <c r="A106" s="8">
        <v>1</v>
      </c>
      <c r="B106" s="8">
        <v>5880</v>
      </c>
      <c r="C106" s="8" t="s">
        <v>115</v>
      </c>
      <c r="D106" s="9">
        <v>39</v>
      </c>
      <c r="E106" s="9">
        <v>16</v>
      </c>
      <c r="F106" s="9">
        <v>55</v>
      </c>
      <c r="G106" s="9">
        <v>158</v>
      </c>
      <c r="H106" s="10">
        <v>0.34810126582278483</v>
      </c>
      <c r="I106" s="8"/>
      <c r="J106" s="8"/>
    </row>
    <row r="107" spans="1:10" x14ac:dyDescent="0.25">
      <c r="A107" s="8">
        <v>2</v>
      </c>
      <c r="B107" s="8">
        <v>5450</v>
      </c>
      <c r="C107" s="8" t="s">
        <v>116</v>
      </c>
      <c r="D107" s="9">
        <v>62</v>
      </c>
      <c r="E107" s="9">
        <v>17</v>
      </c>
      <c r="F107" s="9">
        <v>79</v>
      </c>
      <c r="G107" s="9">
        <v>261</v>
      </c>
      <c r="H107" s="10">
        <v>0.30268199233716475</v>
      </c>
      <c r="I107" s="8"/>
      <c r="J107" s="8"/>
    </row>
    <row r="108" spans="1:10" x14ac:dyDescent="0.25">
      <c r="A108" s="8">
        <v>3</v>
      </c>
      <c r="B108" s="8">
        <v>5760</v>
      </c>
      <c r="C108" s="8" t="s">
        <v>117</v>
      </c>
      <c r="D108" s="9">
        <v>162</v>
      </c>
      <c r="E108" s="9">
        <v>42</v>
      </c>
      <c r="F108" s="9">
        <v>204</v>
      </c>
      <c r="G108" s="9">
        <v>677</v>
      </c>
      <c r="H108" s="10">
        <v>0.30132939438700146</v>
      </c>
      <c r="I108" s="8"/>
      <c r="J108" s="8"/>
    </row>
    <row r="109" spans="1:10" x14ac:dyDescent="0.25">
      <c r="A109" s="8">
        <v>4</v>
      </c>
      <c r="B109" s="8">
        <v>5940</v>
      </c>
      <c r="C109" s="8" t="s">
        <v>118</v>
      </c>
      <c r="D109" s="9">
        <v>84</v>
      </c>
      <c r="E109" s="9">
        <v>10</v>
      </c>
      <c r="F109" s="9">
        <v>94</v>
      </c>
      <c r="G109" s="9">
        <v>334</v>
      </c>
      <c r="H109" s="10">
        <v>0.28143712574850299</v>
      </c>
      <c r="I109" s="8"/>
      <c r="J109" s="8"/>
    </row>
    <row r="110" spans="1:10" x14ac:dyDescent="0.25">
      <c r="A110" s="8">
        <v>5</v>
      </c>
      <c r="B110" s="8">
        <v>5800</v>
      </c>
      <c r="C110" s="8" t="s">
        <v>119</v>
      </c>
      <c r="D110" s="9">
        <v>35</v>
      </c>
      <c r="E110" s="9">
        <v>5</v>
      </c>
      <c r="F110" s="9">
        <v>40</v>
      </c>
      <c r="G110" s="9">
        <v>150</v>
      </c>
      <c r="H110" s="10">
        <v>0.26666666666666666</v>
      </c>
      <c r="I110" s="8"/>
      <c r="J110" s="8"/>
    </row>
    <row r="111" spans="1:10" x14ac:dyDescent="0.25">
      <c r="A111" s="8">
        <v>6</v>
      </c>
      <c r="B111" s="8">
        <v>6330</v>
      </c>
      <c r="C111" s="8" t="s">
        <v>120</v>
      </c>
      <c r="D111" s="9">
        <v>202</v>
      </c>
      <c r="E111" s="9">
        <v>32</v>
      </c>
      <c r="F111" s="9">
        <v>234</v>
      </c>
      <c r="G111" s="9">
        <v>1014</v>
      </c>
      <c r="H111" s="10">
        <v>0.23076923076923078</v>
      </c>
      <c r="I111" s="8"/>
      <c r="J111" s="8"/>
    </row>
    <row r="112" spans="1:10" x14ac:dyDescent="0.25">
      <c r="A112" s="8">
        <v>7</v>
      </c>
      <c r="B112" s="8">
        <v>7250</v>
      </c>
      <c r="C112" s="8" t="s">
        <v>121</v>
      </c>
      <c r="D112" s="9">
        <v>91</v>
      </c>
      <c r="E112" s="9">
        <v>30</v>
      </c>
      <c r="F112" s="9">
        <v>121</v>
      </c>
      <c r="G112" s="9">
        <v>528</v>
      </c>
      <c r="H112" s="10">
        <v>0.22916666666666666</v>
      </c>
      <c r="I112" s="8"/>
      <c r="J112" s="8"/>
    </row>
    <row r="113" spans="1:10" x14ac:dyDescent="0.25">
      <c r="A113" s="8">
        <v>8</v>
      </c>
      <c r="B113" s="8">
        <v>5490</v>
      </c>
      <c r="C113" s="8" t="s">
        <v>122</v>
      </c>
      <c r="D113" s="9">
        <v>52</v>
      </c>
      <c r="E113" s="9">
        <v>14</v>
      </c>
      <c r="F113" s="9">
        <v>66</v>
      </c>
      <c r="G113" s="9">
        <v>309</v>
      </c>
      <c r="H113" s="10">
        <v>0.21359223300970873</v>
      </c>
      <c r="I113" s="8"/>
      <c r="J113" s="8"/>
    </row>
    <row r="114" spans="1:10" x14ac:dyDescent="0.25">
      <c r="A114" s="8">
        <v>9</v>
      </c>
      <c r="B114" s="8">
        <v>5340</v>
      </c>
      <c r="C114" s="8" t="s">
        <v>123</v>
      </c>
      <c r="D114" s="9">
        <v>70</v>
      </c>
      <c r="E114" s="9">
        <v>26</v>
      </c>
      <c r="F114" s="9">
        <v>96</v>
      </c>
      <c r="G114" s="9">
        <v>457</v>
      </c>
      <c r="H114" s="10">
        <v>0.21006564551422319</v>
      </c>
      <c r="I114" s="8"/>
      <c r="J114" s="8"/>
    </row>
    <row r="115" spans="1:10" x14ac:dyDescent="0.25">
      <c r="A115" s="8">
        <v>10</v>
      </c>
      <c r="B115" s="8">
        <v>5200</v>
      </c>
      <c r="C115" s="8" t="s">
        <v>124</v>
      </c>
      <c r="D115" s="9">
        <v>59</v>
      </c>
      <c r="E115" s="9">
        <v>11</v>
      </c>
      <c r="F115" s="9">
        <v>70</v>
      </c>
      <c r="G115" s="9">
        <v>348</v>
      </c>
      <c r="H115" s="10">
        <v>0.20114942528735633</v>
      </c>
      <c r="I115" s="8"/>
      <c r="J115" s="8"/>
    </row>
    <row r="116" spans="1:10" x14ac:dyDescent="0.25">
      <c r="A116" s="8">
        <v>11</v>
      </c>
      <c r="B116" s="8"/>
      <c r="C116" s="8" t="s">
        <v>125</v>
      </c>
      <c r="D116" s="9">
        <v>31</v>
      </c>
      <c r="E116" s="9">
        <v>8</v>
      </c>
      <c r="F116" s="9">
        <v>39</v>
      </c>
      <c r="G116" s="9">
        <v>210</v>
      </c>
      <c r="H116" s="10">
        <v>0.18571428571428572</v>
      </c>
      <c r="I116" s="8"/>
      <c r="J116" s="8"/>
    </row>
    <row r="117" spans="1:10" x14ac:dyDescent="0.25">
      <c r="A117" s="8">
        <v>12</v>
      </c>
      <c r="B117" s="8">
        <v>6000</v>
      </c>
      <c r="C117" s="8" t="s">
        <v>126</v>
      </c>
      <c r="D117" s="9">
        <v>42</v>
      </c>
      <c r="E117" s="9">
        <v>16</v>
      </c>
      <c r="F117" s="9">
        <v>58</v>
      </c>
      <c r="G117" s="9">
        <v>347</v>
      </c>
      <c r="H117" s="10">
        <v>0.16714697406340057</v>
      </c>
      <c r="I117" s="8"/>
      <c r="J117" s="8"/>
    </row>
    <row r="118" spans="1:10" x14ac:dyDescent="0.25">
      <c r="A118" s="8">
        <v>13</v>
      </c>
      <c r="B118" s="8"/>
      <c r="C118" s="8" t="s">
        <v>127</v>
      </c>
      <c r="D118" s="9">
        <v>4</v>
      </c>
      <c r="E118" s="9">
        <v>0</v>
      </c>
      <c r="F118" s="9">
        <v>4</v>
      </c>
      <c r="G118" s="9">
        <v>30</v>
      </c>
      <c r="H118" s="10">
        <v>0.13333333333333333</v>
      </c>
      <c r="I118" s="8"/>
      <c r="J118" s="8"/>
    </row>
    <row r="119" spans="1:10" x14ac:dyDescent="0.25">
      <c r="A119" s="8">
        <v>14</v>
      </c>
      <c r="B119" s="8">
        <v>5720</v>
      </c>
      <c r="C119" s="8" t="s">
        <v>128</v>
      </c>
      <c r="D119" s="9">
        <v>61</v>
      </c>
      <c r="E119" s="9">
        <v>8</v>
      </c>
      <c r="F119" s="9">
        <v>69</v>
      </c>
      <c r="G119" s="9">
        <v>556</v>
      </c>
      <c r="H119" s="10">
        <v>0.12410071942446044</v>
      </c>
      <c r="I119" s="8"/>
      <c r="J119" s="8"/>
    </row>
    <row r="120" spans="1:10" x14ac:dyDescent="0.25">
      <c r="A120" s="8">
        <v>15</v>
      </c>
      <c r="B120" s="8">
        <v>5530</v>
      </c>
      <c r="C120" s="8" t="s">
        <v>129</v>
      </c>
      <c r="D120" s="9">
        <v>33</v>
      </c>
      <c r="E120" s="9">
        <v>3</v>
      </c>
      <c r="F120" s="9">
        <v>36</v>
      </c>
      <c r="G120" s="9">
        <v>386</v>
      </c>
      <c r="H120" s="10">
        <v>9.3264248704663211E-2</v>
      </c>
      <c r="I120" s="8"/>
      <c r="J120" s="8"/>
    </row>
    <row r="121" spans="1:10" x14ac:dyDescent="0.25">
      <c r="A121" s="8">
        <v>16</v>
      </c>
      <c r="B121" s="8">
        <v>5620</v>
      </c>
      <c r="C121" s="8" t="s">
        <v>130</v>
      </c>
      <c r="D121" s="9">
        <v>24</v>
      </c>
      <c r="E121" s="9">
        <v>2</v>
      </c>
      <c r="F121" s="9">
        <v>26</v>
      </c>
      <c r="G121" s="9">
        <v>290</v>
      </c>
      <c r="H121" s="10">
        <v>8.9655172413793102E-2</v>
      </c>
      <c r="I121" s="8"/>
      <c r="J121" s="8"/>
    </row>
    <row r="122" spans="1:10" x14ac:dyDescent="0.25">
      <c r="A122" s="8">
        <v>17</v>
      </c>
      <c r="B122" s="8">
        <v>5810</v>
      </c>
      <c r="C122" s="8" t="s">
        <v>131</v>
      </c>
      <c r="D122" s="9">
        <v>6</v>
      </c>
      <c r="E122" s="9">
        <v>0</v>
      </c>
      <c r="F122" s="9">
        <v>6</v>
      </c>
      <c r="G122" s="9">
        <v>84</v>
      </c>
      <c r="H122" s="10">
        <v>7.1428571428571425E-2</v>
      </c>
      <c r="I122" s="8"/>
      <c r="J122" s="8"/>
    </row>
    <row r="123" spans="1:10" x14ac:dyDescent="0.25">
      <c r="A123" s="8">
        <v>18</v>
      </c>
      <c r="B123" s="8">
        <v>5560</v>
      </c>
      <c r="C123" s="8" t="s">
        <v>132</v>
      </c>
      <c r="D123" s="9">
        <v>37</v>
      </c>
      <c r="E123" s="9">
        <v>7</v>
      </c>
      <c r="F123" s="9">
        <v>44</v>
      </c>
      <c r="G123" s="9">
        <v>707</v>
      </c>
      <c r="H123" s="10">
        <v>6.2234794908062233E-2</v>
      </c>
      <c r="I123" s="8"/>
      <c r="J123" s="8"/>
    </row>
    <row r="124" spans="1:10" x14ac:dyDescent="0.25">
      <c r="A124" s="8">
        <v>19</v>
      </c>
      <c r="B124" s="8">
        <v>5500</v>
      </c>
      <c r="C124" s="8" t="s">
        <v>133</v>
      </c>
      <c r="D124" s="9">
        <v>17</v>
      </c>
      <c r="E124" s="9">
        <v>3</v>
      </c>
      <c r="F124" s="9">
        <v>20</v>
      </c>
      <c r="G124" s="9">
        <v>548</v>
      </c>
      <c r="H124" s="10">
        <v>3.6496350364963501E-2</v>
      </c>
      <c r="I124" s="8"/>
      <c r="J124" s="8"/>
    </row>
    <row r="125" spans="1:10" s="1" customFormat="1" x14ac:dyDescent="0.25">
      <c r="A125" s="11"/>
      <c r="B125" s="11"/>
      <c r="C125" s="11" t="s">
        <v>134</v>
      </c>
      <c r="D125" s="12">
        <f>SUM(D106:D124)</f>
        <v>1111</v>
      </c>
      <c r="E125" s="12">
        <f t="shared" ref="E125:G125" si="2">SUM(E106:E124)</f>
        <v>250</v>
      </c>
      <c r="F125" s="12">
        <f t="shared" si="2"/>
        <v>1361</v>
      </c>
      <c r="G125" s="12">
        <f t="shared" si="2"/>
        <v>7394</v>
      </c>
      <c r="H125" s="13"/>
      <c r="I125" s="11"/>
      <c r="J125" s="11"/>
    </row>
    <row r="126" spans="1:10" x14ac:dyDescent="0.25">
      <c r="A126" s="8"/>
      <c r="B126" s="8"/>
      <c r="C126" s="8"/>
      <c r="D126" s="9"/>
      <c r="E126" s="9"/>
      <c r="F126" s="9"/>
      <c r="G126" s="9"/>
      <c r="H126" s="10"/>
      <c r="I126" s="8"/>
      <c r="J126" s="8"/>
    </row>
    <row r="127" spans="1:10" x14ac:dyDescent="0.25">
      <c r="A127" s="8">
        <v>1</v>
      </c>
      <c r="B127" s="8">
        <v>7890</v>
      </c>
      <c r="C127" s="8" t="s">
        <v>135</v>
      </c>
      <c r="D127" s="9">
        <v>17.059999999999999</v>
      </c>
      <c r="E127" s="9">
        <v>1.48</v>
      </c>
      <c r="F127" s="9">
        <v>18.54</v>
      </c>
      <c r="G127" s="9">
        <v>23</v>
      </c>
      <c r="H127" s="10">
        <v>0.80608695652173912</v>
      </c>
      <c r="I127" s="8" t="s">
        <v>11</v>
      </c>
      <c r="J127" s="8" t="s">
        <v>12</v>
      </c>
    </row>
    <row r="128" spans="1:10" x14ac:dyDescent="0.25">
      <c r="A128" s="8">
        <v>2</v>
      </c>
      <c r="B128" s="8">
        <v>7901</v>
      </c>
      <c r="C128" s="8" t="s">
        <v>136</v>
      </c>
      <c r="D128" s="9">
        <v>0</v>
      </c>
      <c r="E128" s="9">
        <v>0</v>
      </c>
      <c r="F128" s="9">
        <v>0</v>
      </c>
      <c r="G128" s="9">
        <v>65</v>
      </c>
      <c r="H128" s="10">
        <f>F128/G128</f>
        <v>0</v>
      </c>
      <c r="I128" s="8"/>
      <c r="J128" s="8"/>
    </row>
    <row r="129" spans="1:10" s="1" customFormat="1" x14ac:dyDescent="0.25">
      <c r="A129" s="11"/>
      <c r="B129" s="11"/>
      <c r="C129" s="11" t="s">
        <v>137</v>
      </c>
      <c r="D129" s="12">
        <f>SUM(D127:D128)</f>
        <v>17.059999999999999</v>
      </c>
      <c r="E129" s="12">
        <f t="shared" ref="E129:G129" si="3">SUM(E127:E128)</f>
        <v>1.48</v>
      </c>
      <c r="F129" s="12">
        <f t="shared" si="3"/>
        <v>18.54</v>
      </c>
      <c r="G129" s="12">
        <f t="shared" si="3"/>
        <v>88</v>
      </c>
      <c r="H129" s="13"/>
      <c r="I129" s="11"/>
      <c r="J129" s="11"/>
    </row>
    <row r="130" spans="1:10" x14ac:dyDescent="0.25">
      <c r="A130" s="8"/>
      <c r="B130" s="8"/>
      <c r="C130" s="8"/>
      <c r="D130" s="9"/>
      <c r="E130" s="9"/>
      <c r="F130" s="9"/>
      <c r="G130" s="9"/>
      <c r="H130" s="10"/>
      <c r="I130" s="8"/>
      <c r="J130" s="8"/>
    </row>
    <row r="131" spans="1:10" x14ac:dyDescent="0.25">
      <c r="A131" s="8"/>
      <c r="B131" s="8"/>
      <c r="C131" s="8"/>
      <c r="D131" s="9"/>
      <c r="E131" s="9"/>
      <c r="F131" s="9"/>
      <c r="G131" s="9"/>
      <c r="H131" s="10"/>
      <c r="I131" s="8"/>
      <c r="J131" s="8"/>
    </row>
    <row r="132" spans="1:10" s="17" customFormat="1" ht="15.75" x14ac:dyDescent="0.25">
      <c r="A132" s="14"/>
      <c r="B132" s="14"/>
      <c r="C132" s="14" t="s">
        <v>138</v>
      </c>
      <c r="D132" s="15">
        <f>SUM(D97,D103,D125,D129)</f>
        <v>27614.87</v>
      </c>
      <c r="E132" s="15">
        <f t="shared" ref="E132:G132" si="4">SUM(E97,E103,E125,E129)</f>
        <v>2374.85</v>
      </c>
      <c r="F132" s="15">
        <f>SUM(F97,F103,F125,F129)</f>
        <v>29989.72</v>
      </c>
      <c r="G132" s="15">
        <f t="shared" si="4"/>
        <v>44015</v>
      </c>
      <c r="H132" s="16">
        <f>F132/G132</f>
        <v>0.68135226627286161</v>
      </c>
      <c r="I132" s="14"/>
      <c r="J132" s="14"/>
    </row>
  </sheetData>
  <autoFilter ref="A2:J132"/>
  <pageMargins left="0.7" right="0.7" top="0.75" bottom="0.75" header="0.3" footer="0.3"/>
  <pageSetup paperSize="5" scale="57" fitToHeight="0" orientation="landscape" r:id="rId1"/>
  <headerFooter>
    <oddHeader>&amp;F</oddHeader>
    <oddFooter>&amp;L&amp;BDC Government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w.o Flex (T1 &amp; T2) </vt:lpstr>
      <vt:lpstr>'Allocation w.o Flex (T1 &amp; T2) '!Print_Area</vt:lpstr>
      <vt:lpstr>'Allocation w.o Flex (T1 &amp; T2) '!Print_Titles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dcterms:created xsi:type="dcterms:W3CDTF">2013-01-18T15:32:43Z</dcterms:created>
  <dcterms:modified xsi:type="dcterms:W3CDTF">2013-01-18T15:38:02Z</dcterms:modified>
</cp:coreProperties>
</file>