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240" yWindow="120" windowWidth="24480" windowHeight="15990"/>
  </bookViews>
  <sheets>
    <sheet name="Data Notes" sheetId="5" r:id="rId1"/>
    <sheet name="Prior Years Title I, II, III" sheetId="4" r:id="rId2"/>
    <sheet name="ESEA TITLE I 15-16" sheetId="1" r:id="rId3"/>
    <sheet name="ESEA TITLE II 15-16" sheetId="2" r:id="rId4"/>
    <sheet name="ESEA TITLE III 15-16" sheetId="3" r:id="rId5"/>
  </sheets>
  <definedNames>
    <definedName name="_xlnm.Print_Titles" localSheetId="2">'ESEA TITLE I 15-16'!$1:$7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8" i="4" l="1"/>
  <c r="I178" i="4"/>
  <c r="J178" i="4"/>
  <c r="G178" i="4"/>
  <c r="D178" i="4"/>
  <c r="J177" i="4"/>
  <c r="G177" i="4"/>
  <c r="D177" i="4"/>
  <c r="J176" i="4"/>
  <c r="G176" i="4"/>
  <c r="D176" i="4"/>
  <c r="J175" i="4"/>
  <c r="G175" i="4"/>
  <c r="D175" i="4"/>
  <c r="J174" i="4"/>
  <c r="G174" i="4"/>
  <c r="D174" i="4"/>
  <c r="J173" i="4"/>
  <c r="G173" i="4"/>
  <c r="D173" i="4"/>
  <c r="J172" i="4"/>
  <c r="E172" i="4"/>
  <c r="F172" i="4"/>
  <c r="G172" i="4"/>
  <c r="D172" i="4"/>
  <c r="J171" i="4"/>
  <c r="G171" i="4"/>
  <c r="D171" i="4"/>
  <c r="J170" i="4"/>
  <c r="G170" i="4"/>
  <c r="D170" i="4"/>
  <c r="J169" i="4"/>
  <c r="G169" i="4"/>
  <c r="D169" i="4"/>
  <c r="J168" i="4"/>
  <c r="G168" i="4"/>
  <c r="D168" i="4"/>
  <c r="J167" i="4"/>
  <c r="G167" i="4"/>
  <c r="D167" i="4"/>
  <c r="J166" i="4"/>
  <c r="G166" i="4"/>
  <c r="D166" i="4"/>
  <c r="J165" i="4"/>
  <c r="G165" i="4"/>
  <c r="D165" i="4"/>
  <c r="J164" i="4"/>
  <c r="G164" i="4"/>
  <c r="D164" i="4"/>
  <c r="J163" i="4"/>
  <c r="G163" i="4"/>
  <c r="D163" i="4"/>
  <c r="J162" i="4"/>
  <c r="G162" i="4"/>
  <c r="D162" i="4"/>
  <c r="J161" i="4"/>
  <c r="G161" i="4"/>
  <c r="D161" i="4"/>
  <c r="J160" i="4"/>
  <c r="G160" i="4"/>
  <c r="D160" i="4"/>
  <c r="J159" i="4"/>
  <c r="G159" i="4"/>
  <c r="D159" i="4"/>
  <c r="J158" i="4"/>
  <c r="G158" i="4"/>
  <c r="D158" i="4"/>
  <c r="J157" i="4"/>
  <c r="G157" i="4"/>
  <c r="D157" i="4"/>
  <c r="J156" i="4"/>
  <c r="G156" i="4"/>
  <c r="D156" i="4"/>
  <c r="J155" i="4"/>
  <c r="G155" i="4"/>
  <c r="D155" i="4"/>
  <c r="J154" i="4"/>
  <c r="G154" i="4"/>
  <c r="D154" i="4"/>
  <c r="J153" i="4"/>
  <c r="G153" i="4"/>
  <c r="D153" i="4"/>
  <c r="J152" i="4"/>
  <c r="G152" i="4"/>
  <c r="D152" i="4"/>
  <c r="J151" i="4"/>
  <c r="G151" i="4"/>
  <c r="D151" i="4"/>
  <c r="J150" i="4"/>
  <c r="G150" i="4"/>
  <c r="D150" i="4"/>
  <c r="H149" i="4"/>
  <c r="I149" i="4"/>
  <c r="J149" i="4"/>
  <c r="G149" i="4"/>
  <c r="D149" i="4"/>
  <c r="G148" i="4"/>
  <c r="D148" i="4"/>
  <c r="G147" i="4"/>
  <c r="D147" i="4"/>
  <c r="G146" i="4"/>
  <c r="D146" i="4"/>
  <c r="G145" i="4"/>
  <c r="D145" i="4"/>
  <c r="G144" i="4"/>
  <c r="D144" i="4"/>
  <c r="G143" i="4"/>
  <c r="D143" i="4"/>
  <c r="G142" i="4"/>
  <c r="D142" i="4"/>
  <c r="G141" i="4"/>
  <c r="D141" i="4"/>
  <c r="G140" i="4"/>
  <c r="D140" i="4"/>
  <c r="G139" i="4"/>
  <c r="D139" i="4"/>
  <c r="G138" i="4"/>
  <c r="D138" i="4"/>
  <c r="J137" i="4"/>
  <c r="G137" i="4"/>
  <c r="D137" i="4"/>
  <c r="J136" i="4"/>
  <c r="G136" i="4"/>
  <c r="D136" i="4"/>
  <c r="J135" i="4"/>
  <c r="G135" i="4"/>
  <c r="D135" i="4"/>
  <c r="J134" i="4"/>
  <c r="G134" i="4"/>
  <c r="D134" i="4"/>
  <c r="J133" i="4"/>
  <c r="F133" i="4"/>
  <c r="G133" i="4"/>
  <c r="D133" i="4"/>
  <c r="J132" i="4"/>
  <c r="G132" i="4"/>
  <c r="D132" i="4"/>
  <c r="J131" i="4"/>
  <c r="G131" i="4"/>
  <c r="D131" i="4"/>
  <c r="H130" i="4"/>
  <c r="I130" i="4"/>
  <c r="J130" i="4"/>
  <c r="G130" i="4"/>
  <c r="D130" i="4"/>
  <c r="J129" i="4"/>
  <c r="G129" i="4"/>
  <c r="D129" i="4"/>
  <c r="J128" i="4"/>
  <c r="G128" i="4"/>
  <c r="D128" i="4"/>
  <c r="J127" i="4"/>
  <c r="G127" i="4"/>
  <c r="D127" i="4"/>
  <c r="J126" i="4"/>
  <c r="F126" i="4"/>
  <c r="G126" i="4"/>
  <c r="D126" i="4"/>
  <c r="J125" i="4"/>
  <c r="G125" i="4"/>
  <c r="D125" i="4"/>
  <c r="J124" i="4"/>
  <c r="G124" i="4"/>
  <c r="D124" i="4"/>
  <c r="J123" i="4"/>
  <c r="G123" i="4"/>
  <c r="D123" i="4"/>
  <c r="H122" i="4"/>
  <c r="I122" i="4"/>
  <c r="J122" i="4"/>
  <c r="G122" i="4"/>
  <c r="D122" i="4"/>
  <c r="J121" i="4"/>
  <c r="G121" i="4"/>
  <c r="D121" i="4"/>
  <c r="J120" i="4"/>
  <c r="G120" i="4"/>
  <c r="D120" i="4"/>
  <c r="J119" i="4"/>
  <c r="G119" i="4"/>
  <c r="D119" i="4"/>
  <c r="J118" i="4"/>
  <c r="G118" i="4"/>
  <c r="D118" i="4"/>
  <c r="J117" i="4"/>
  <c r="G117" i="4"/>
  <c r="D117" i="4"/>
  <c r="J116" i="4"/>
  <c r="G116" i="4"/>
  <c r="D116" i="4"/>
  <c r="J112" i="4"/>
  <c r="G112" i="4"/>
  <c r="D112" i="4"/>
  <c r="J111" i="4"/>
  <c r="G111" i="4"/>
  <c r="D111" i="4"/>
  <c r="J110" i="4"/>
  <c r="G110" i="4"/>
  <c r="D110" i="4"/>
  <c r="J109" i="4"/>
  <c r="G109" i="4"/>
  <c r="D109" i="4"/>
  <c r="J108" i="4"/>
  <c r="G108" i="4"/>
  <c r="D108" i="4"/>
  <c r="J107" i="4"/>
  <c r="G107" i="4"/>
  <c r="D107" i="4"/>
  <c r="J106" i="4"/>
  <c r="G106" i="4"/>
  <c r="D106" i="4"/>
  <c r="J105" i="4"/>
  <c r="G105" i="4"/>
  <c r="D105" i="4"/>
  <c r="J104" i="4"/>
  <c r="G104" i="4"/>
  <c r="D104" i="4"/>
  <c r="J103" i="4"/>
  <c r="G103" i="4"/>
  <c r="D103" i="4"/>
  <c r="J102" i="4"/>
  <c r="G102" i="4"/>
  <c r="D102" i="4"/>
  <c r="J101" i="4"/>
  <c r="G101" i="4"/>
  <c r="D101" i="4"/>
  <c r="J100" i="4"/>
  <c r="G100" i="4"/>
  <c r="D100" i="4"/>
  <c r="J99" i="4"/>
  <c r="G99" i="4"/>
  <c r="D99" i="4"/>
  <c r="J98" i="4"/>
  <c r="G98" i="4"/>
  <c r="D98" i="4"/>
  <c r="J97" i="4"/>
  <c r="G97" i="4"/>
  <c r="D97" i="4"/>
  <c r="J96" i="4"/>
  <c r="G96" i="4"/>
  <c r="D96" i="4"/>
  <c r="J95" i="4"/>
  <c r="G95" i="4"/>
  <c r="D95" i="4"/>
  <c r="J94" i="4"/>
  <c r="G94" i="4"/>
  <c r="D94" i="4"/>
  <c r="J93" i="4"/>
  <c r="G93" i="4"/>
  <c r="D93" i="4"/>
  <c r="J92" i="4"/>
  <c r="G92" i="4"/>
  <c r="D92" i="4"/>
  <c r="J91" i="4"/>
  <c r="G91" i="4"/>
  <c r="D91" i="4"/>
  <c r="J90" i="4"/>
  <c r="G90" i="4"/>
  <c r="D90" i="4"/>
  <c r="J89" i="4"/>
  <c r="G89" i="4"/>
  <c r="J88" i="4"/>
  <c r="G88" i="4"/>
  <c r="D88" i="4"/>
  <c r="J87" i="4"/>
  <c r="G87" i="4"/>
  <c r="D87" i="4"/>
  <c r="J86" i="4"/>
  <c r="G86" i="4"/>
  <c r="J85" i="4"/>
  <c r="G85" i="4"/>
  <c r="D85" i="4"/>
  <c r="J84" i="4"/>
  <c r="G84" i="4"/>
  <c r="D84" i="4"/>
  <c r="J83" i="4"/>
  <c r="G83" i="4"/>
  <c r="D83" i="4"/>
  <c r="J82" i="4"/>
  <c r="G82" i="4"/>
  <c r="D82" i="4"/>
  <c r="J81" i="4"/>
  <c r="G81" i="4"/>
  <c r="D81" i="4"/>
  <c r="J80" i="4"/>
  <c r="G80" i="4"/>
  <c r="D80" i="4"/>
  <c r="J79" i="4"/>
  <c r="G79" i="4"/>
  <c r="D79" i="4"/>
  <c r="J78" i="4"/>
  <c r="G78" i="4"/>
  <c r="D78" i="4"/>
  <c r="J77" i="4"/>
  <c r="G77" i="4"/>
  <c r="D77" i="4"/>
  <c r="J76" i="4"/>
  <c r="G76" i="4"/>
  <c r="D76" i="4"/>
  <c r="J75" i="4"/>
  <c r="G75" i="4"/>
  <c r="D75" i="4"/>
  <c r="J74" i="4"/>
  <c r="G74" i="4"/>
  <c r="D74" i="4"/>
  <c r="J73" i="4"/>
  <c r="G73" i="4"/>
  <c r="D73" i="4"/>
  <c r="J72" i="4"/>
  <c r="G72" i="4"/>
  <c r="D72" i="4"/>
  <c r="J71" i="4"/>
  <c r="G71" i="4"/>
  <c r="D71" i="4"/>
  <c r="J70" i="4"/>
  <c r="G70" i="4"/>
  <c r="D70" i="4"/>
  <c r="J69" i="4"/>
  <c r="G69" i="4"/>
  <c r="D69" i="4"/>
  <c r="J68" i="4"/>
  <c r="G68" i="4"/>
  <c r="D68" i="4"/>
  <c r="J67" i="4"/>
  <c r="G67" i="4"/>
  <c r="D67" i="4"/>
  <c r="J66" i="4"/>
  <c r="G66" i="4"/>
  <c r="D66" i="4"/>
  <c r="J65" i="4"/>
  <c r="G65" i="4"/>
  <c r="D65" i="4"/>
  <c r="J64" i="4"/>
  <c r="G64" i="4"/>
  <c r="D64" i="4"/>
  <c r="J63" i="4"/>
  <c r="G63" i="4"/>
  <c r="D63" i="4"/>
  <c r="J62" i="4"/>
  <c r="G62" i="4"/>
  <c r="D62" i="4"/>
  <c r="J61" i="4"/>
  <c r="G61" i="4"/>
  <c r="D61" i="4"/>
  <c r="J60" i="4"/>
  <c r="G60" i="4"/>
  <c r="B60" i="4"/>
  <c r="D60" i="4"/>
  <c r="J59" i="4"/>
  <c r="G59" i="4"/>
  <c r="D59" i="4"/>
  <c r="J55" i="4"/>
  <c r="D55" i="4"/>
  <c r="J54" i="4"/>
  <c r="G54" i="4"/>
  <c r="D54" i="4"/>
  <c r="J53" i="4"/>
  <c r="G53" i="4"/>
  <c r="D53" i="4"/>
  <c r="J52" i="4"/>
  <c r="G52" i="4"/>
  <c r="D52" i="4"/>
  <c r="J51" i="4"/>
  <c r="G51" i="4"/>
  <c r="D51" i="4"/>
  <c r="J50" i="4"/>
  <c r="G50" i="4"/>
  <c r="D50" i="4"/>
  <c r="J49" i="4"/>
  <c r="G49" i="4"/>
  <c r="D49" i="4"/>
  <c r="J48" i="4"/>
  <c r="G48" i="4"/>
  <c r="D48" i="4"/>
  <c r="J47" i="4"/>
  <c r="G47" i="4"/>
  <c r="D47" i="4"/>
  <c r="J46" i="4"/>
  <c r="G46" i="4"/>
  <c r="D46" i="4"/>
  <c r="J45" i="4"/>
  <c r="G45" i="4"/>
  <c r="D45" i="4"/>
  <c r="J44" i="4"/>
  <c r="G44" i="4"/>
  <c r="D44" i="4"/>
  <c r="J43" i="4"/>
  <c r="G43" i="4"/>
  <c r="D43" i="4"/>
  <c r="J42" i="4"/>
  <c r="G42" i="4"/>
  <c r="D42" i="4"/>
  <c r="J41" i="4"/>
  <c r="G41" i="4"/>
  <c r="D41" i="4"/>
  <c r="J40" i="4"/>
  <c r="G40" i="4"/>
  <c r="D40" i="4"/>
  <c r="J39" i="4"/>
  <c r="G39" i="4"/>
  <c r="D39" i="4"/>
  <c r="J38" i="4"/>
  <c r="G38" i="4"/>
  <c r="D38" i="4"/>
  <c r="J37" i="4"/>
  <c r="G37" i="4"/>
  <c r="D37" i="4"/>
  <c r="J36" i="4"/>
  <c r="G36" i="4"/>
  <c r="D36" i="4"/>
  <c r="J35" i="4"/>
  <c r="G35" i="4"/>
  <c r="D35" i="4"/>
  <c r="J34" i="4"/>
  <c r="G34" i="4"/>
  <c r="D34" i="4"/>
  <c r="J33" i="4"/>
  <c r="G33" i="4"/>
  <c r="D33" i="4"/>
  <c r="J32" i="4"/>
  <c r="G32" i="4"/>
  <c r="D32" i="4"/>
  <c r="J31" i="4"/>
  <c r="G31" i="4"/>
  <c r="D31" i="4"/>
  <c r="J30" i="4"/>
  <c r="G30" i="4"/>
  <c r="D30" i="4"/>
  <c r="J29" i="4"/>
  <c r="G29" i="4"/>
  <c r="D29" i="4"/>
  <c r="J28" i="4"/>
  <c r="G28" i="4"/>
  <c r="D28" i="4"/>
  <c r="J27" i="4"/>
  <c r="G27" i="4"/>
  <c r="D27" i="4"/>
  <c r="J26" i="4"/>
  <c r="G26" i="4"/>
  <c r="D26" i="4"/>
  <c r="J25" i="4"/>
  <c r="G25" i="4"/>
  <c r="D25" i="4"/>
  <c r="J24" i="4"/>
  <c r="G24" i="4"/>
  <c r="D24" i="4"/>
  <c r="J23" i="4"/>
  <c r="G23" i="4"/>
  <c r="D23" i="4"/>
  <c r="J22" i="4"/>
  <c r="G22" i="4"/>
  <c r="D22" i="4"/>
  <c r="J21" i="4"/>
  <c r="G21" i="4"/>
  <c r="D21" i="4"/>
  <c r="J20" i="4"/>
  <c r="G20" i="4"/>
  <c r="D20" i="4"/>
  <c r="J19" i="4"/>
  <c r="G19" i="4"/>
  <c r="D19" i="4"/>
  <c r="J18" i="4"/>
  <c r="G18" i="4"/>
  <c r="D18" i="4"/>
  <c r="J17" i="4"/>
  <c r="G17" i="4"/>
  <c r="D17" i="4"/>
  <c r="J16" i="4"/>
  <c r="G16" i="4"/>
  <c r="D16" i="4"/>
  <c r="J15" i="4"/>
  <c r="G15" i="4"/>
  <c r="D15" i="4"/>
  <c r="J14" i="4"/>
  <c r="G14" i="4"/>
  <c r="D14" i="4"/>
  <c r="J13" i="4"/>
  <c r="G13" i="4"/>
  <c r="J12" i="4"/>
  <c r="G12" i="4"/>
  <c r="D12" i="4"/>
  <c r="J11" i="4"/>
  <c r="G11" i="4"/>
  <c r="D11" i="4"/>
  <c r="J10" i="4"/>
  <c r="G10" i="4"/>
  <c r="D10" i="4"/>
  <c r="J9" i="4"/>
  <c r="G9" i="4"/>
  <c r="D9" i="4"/>
  <c r="J8" i="4"/>
  <c r="G8" i="4"/>
  <c r="D8" i="4"/>
  <c r="J7" i="4"/>
  <c r="G7" i="4"/>
  <c r="D7" i="4"/>
  <c r="J6" i="4"/>
  <c r="G6" i="4"/>
  <c r="D6" i="4"/>
  <c r="J5" i="4"/>
  <c r="G5" i="4"/>
  <c r="D5" i="4"/>
  <c r="J4" i="4"/>
  <c r="G4" i="4"/>
  <c r="D4" i="4"/>
</calcChain>
</file>

<file path=xl/sharedStrings.xml><?xml version="1.0" encoding="utf-8"?>
<sst xmlns="http://schemas.openxmlformats.org/spreadsheetml/2006/main" count="2506" uniqueCount="183">
  <si>
    <t/>
  </si>
  <si>
    <t>Rpt Cat Year</t>
  </si>
  <si>
    <t>District of Columbia Public Schools (000-0001)</t>
  </si>
  <si>
    <t>Bridges PCS (000-0107)</t>
  </si>
  <si>
    <t>Capital City PCS (000-0108)</t>
  </si>
  <si>
    <t>Cesar Chavez PCS (000-0109)</t>
  </si>
  <si>
    <t>D.C. Bilingual PCS (000-0114)</t>
  </si>
  <si>
    <t>D.C. Preparatory Academy PCS (000-0115)</t>
  </si>
  <si>
    <t>E.L. Haynes PCS (000-0116)</t>
  </si>
  <si>
    <t>Eagle Academy PCS (000-0117)</t>
  </si>
  <si>
    <t>Early Childhood Academy PCS (000-0118)</t>
  </si>
  <si>
    <t>Friendship PCS (000-0120)</t>
  </si>
  <si>
    <t>Hope Community Academy PCS (000-0121)</t>
  </si>
  <si>
    <t>Cedar Tree Academy Public Charter School (000-0123)</t>
  </si>
  <si>
    <t>Howard University Middle School of Math and Science (000-0124)</t>
  </si>
  <si>
    <t>Perry Street Prep PCS (000-0125)</t>
  </si>
  <si>
    <t>IDEA PCS (000-0126)</t>
  </si>
  <si>
    <t>Ideal Academy PCS (000-0127)</t>
  </si>
  <si>
    <t>KIPP DC PCS (000-0129)</t>
  </si>
  <si>
    <t>Mary McLeod Bethune  PCS (000-0132)</t>
  </si>
  <si>
    <t>Maya Angelou PCS (000-0133)</t>
  </si>
  <si>
    <t>Meridian PCS (000-0135)</t>
  </si>
  <si>
    <t>Paul PCS (000-0138)</t>
  </si>
  <si>
    <t>Potomac Lighthouse PCS (000-0139)</t>
  </si>
  <si>
    <t>School for Educational Evolution and Development (SEED) PCS (000-0142)</t>
  </si>
  <si>
    <t>St. Coletta Special Education PCS (000-0143)</t>
  </si>
  <si>
    <t>Elsie Whitlow Stokes Community Freedom PCS (000-0144)</t>
  </si>
  <si>
    <t>The Next Step PCS (000-0145)</t>
  </si>
  <si>
    <t>Thurgood Marshall Academy PCS (000-0146)</t>
  </si>
  <si>
    <t>Two Rivers PCS (000-0149)</t>
  </si>
  <si>
    <t>Washington Math Science &amp; Technology (WMST) PCS (000-0152)</t>
  </si>
  <si>
    <t>City Arts &amp; Prep PCS (000-0153)</t>
  </si>
  <si>
    <t>Achievement Preparatory Academy PCS (000-0155)</t>
  </si>
  <si>
    <t>Center City PCS (000-0156)</t>
  </si>
  <si>
    <t>Excel Academy PCS (000-0158)</t>
  </si>
  <si>
    <t>National Collegiate Preparatory PCS (000-0163)</t>
  </si>
  <si>
    <t>Shining Stars Montessori PCS (000-0166)</t>
  </si>
  <si>
    <t>Richard Wright PCS for Journalism and Media Arts (000-0167)</t>
  </si>
  <si>
    <t>DC Scholars PCS (000-0170)</t>
  </si>
  <si>
    <t>Mundo Verde Bilingual PCS (000-0171)</t>
  </si>
  <si>
    <t>Ingenuity Prep PCS (000-0173)</t>
  </si>
  <si>
    <t>Sela PCS (000-0174)</t>
  </si>
  <si>
    <t>Somerset PCS (000-0175)</t>
  </si>
  <si>
    <t>Lee Montessori PCS (000-0177)</t>
  </si>
  <si>
    <t>Democracy Preparatory PCS (000-0179)</t>
  </si>
  <si>
    <t>Harmony DC PCS (000-0180)</t>
  </si>
  <si>
    <t>District of Columbia International School (000-0185)</t>
  </si>
  <si>
    <t>The Children's Guild Public Charter School DC Campus (000-0181)</t>
  </si>
  <si>
    <t>Monument Academy Public Charter School (000-0182)</t>
  </si>
  <si>
    <t>Washington Global Public Charter School (000-0183)</t>
  </si>
  <si>
    <t>Kingsman Academy Public Charter School (000-0186)</t>
  </si>
  <si>
    <t>ALLOCATIONS</t>
  </si>
  <si>
    <t>CARRYOVER</t>
  </si>
  <si>
    <t>SPENT</t>
  </si>
  <si>
    <t>UNSPENT</t>
  </si>
  <si>
    <t>Latin American Montessori Bilingual (LAMB) PCS (000-0130)</t>
  </si>
  <si>
    <t>Washington Latin PCS (000-0151)</t>
  </si>
  <si>
    <t>Washington Yu Ying PCS (000-0160)</t>
  </si>
  <si>
    <t>Inspired Teaching Demonstration PCS (000-0165)</t>
  </si>
  <si>
    <t>Basis DC PCS (000-0168)</t>
  </si>
  <si>
    <t>Creative Minds International PCS (000-0169)</t>
  </si>
  <si>
    <t>Carlos Rosario International PCS (000-0162)</t>
  </si>
  <si>
    <t>Status of Unspent Funds</t>
  </si>
  <si>
    <t xml:space="preserve">Unspent funds will become carryover for FY17 </t>
  </si>
  <si>
    <t>Unspent Funds will become carryover for FY17</t>
  </si>
  <si>
    <t xml:space="preserve">*Any LEA with a Title III, Part A allocation of less than  </t>
  </si>
  <si>
    <t xml:space="preserve">$10,000 may only access Title III, Part A funds by </t>
  </si>
  <si>
    <t>joining a consortium.</t>
  </si>
  <si>
    <t>FFY12</t>
  </si>
  <si>
    <t>Subrecipient</t>
  </si>
  <si>
    <t>Title I Budget</t>
  </si>
  <si>
    <t>Title I Actual Spent</t>
  </si>
  <si>
    <t>Title I Unspent</t>
  </si>
  <si>
    <t>Title II Budget</t>
  </si>
  <si>
    <t>Title II Actual Spent</t>
  </si>
  <si>
    <t>Title II Unspent</t>
  </si>
  <si>
    <t>Title III Budget *</t>
  </si>
  <si>
    <t>Title III Actual Spent</t>
  </si>
  <si>
    <t>Title III Unspent</t>
  </si>
  <si>
    <t>Achievement Preparatory Academy Public Charter School</t>
  </si>
  <si>
    <t>Arts and Technology Public Charter School</t>
  </si>
  <si>
    <t>BASIS Public Charter School</t>
  </si>
  <si>
    <t>Booker T. Washington Public Charter School</t>
  </si>
  <si>
    <t>Bridges Public Charter School</t>
  </si>
  <si>
    <t>Capital City Public Charter School</t>
  </si>
  <si>
    <t>Center City Public Charter School</t>
  </si>
  <si>
    <t>Cesar Chavez Public Charter School</t>
  </si>
  <si>
    <t>Community Academy Public Charter School</t>
  </si>
  <si>
    <t>Creative Minds Public Charter School</t>
  </si>
  <si>
    <t>DC Bilingual Public Charter School</t>
  </si>
  <si>
    <t>DC Preparatory Public Charter School</t>
  </si>
  <si>
    <t>DC Scholars Public Charter School</t>
  </si>
  <si>
    <t>District of Columbia Public Schools (DCPS)</t>
  </si>
  <si>
    <t>Eagle Academy Public Charter School</t>
  </si>
  <si>
    <t>Early Childhood Academy Public Charter School</t>
  </si>
  <si>
    <t>Elsie Whitlow Stokes Public Charter School</t>
  </si>
  <si>
    <t>Euphemia L. Haynes Public Charter School</t>
  </si>
  <si>
    <t>Excel Academy Public Charter School</t>
  </si>
  <si>
    <t>Friendship Public Charter School</t>
  </si>
  <si>
    <t>Hope Community Public Charter School</t>
  </si>
  <si>
    <t>Hospitality Public Charter School</t>
  </si>
  <si>
    <t>Howard Road Academy Public Charter School</t>
  </si>
  <si>
    <t>Howard University Middle School for Math &amp; Science Public Charter School</t>
  </si>
  <si>
    <t>Ideal Academy Public Charter School</t>
  </si>
  <si>
    <t>Imagine Southeast Public Charter School</t>
  </si>
  <si>
    <t>Inspired Teaching Demonstration Public Charter School</t>
  </si>
  <si>
    <t>Integrated Design &amp; Electronics Academy (IDEA) Public Charter School</t>
  </si>
  <si>
    <t>KIPP DC Public Charter School</t>
  </si>
  <si>
    <t>Latin American Montesori Bilingual (LAMB) Public Charter School</t>
  </si>
  <si>
    <t>Mary McLeod Bethune Public Charter School</t>
  </si>
  <si>
    <t>Maya Angelou Public Charter School</t>
  </si>
  <si>
    <t>Meridian Public Charter School</t>
  </si>
  <si>
    <t>Mundo Verde Bilingual Public Charter School</t>
  </si>
  <si>
    <t>National Collegiate Preparatory Public Charter School</t>
  </si>
  <si>
    <t>Next Step Public Charter School</t>
  </si>
  <si>
    <t>Options Public Charter School</t>
  </si>
  <si>
    <t>Paul Public Charter School</t>
  </si>
  <si>
    <t>Perry Street Preparatory Public Charter School</t>
  </si>
  <si>
    <t>Potomac Lighthouse Public Charter School</t>
  </si>
  <si>
    <t>Richard Wright Public Charter School</t>
  </si>
  <si>
    <t>SEED Public Charter School</t>
  </si>
  <si>
    <t>Septima Clark Public Charter School</t>
  </si>
  <si>
    <t>Shining Stars Montessori Academy Public Charter School</t>
  </si>
  <si>
    <t>St. Coletta Public Charter School</t>
  </si>
  <si>
    <t>Thurgood Marshall Academy Public Charter School</t>
  </si>
  <si>
    <t>Tree of Life Public Charter School</t>
  </si>
  <si>
    <t>Two Rivers Public Charter School</t>
  </si>
  <si>
    <t>Washington Latin Public Charter School</t>
  </si>
  <si>
    <t>Washington Math Science &amp; Technology Public Charter School</t>
  </si>
  <si>
    <t>Washington Yu Ying Public Charter School</t>
  </si>
  <si>
    <t>William E. Doar Jr. Public Charter School</t>
  </si>
  <si>
    <t>FFY13</t>
  </si>
  <si>
    <t>Arts and Technology Academy PCS</t>
  </si>
  <si>
    <t>Basis DC</t>
  </si>
  <si>
    <t>Bridges PCS</t>
  </si>
  <si>
    <t>Cedar Tree Academy PCS (formerly Howard Road Academy)</t>
  </si>
  <si>
    <t>Creative Minds</t>
  </si>
  <si>
    <t>Ingenuity Prep</t>
  </si>
  <si>
    <t>Inspired Teaching Demonstration</t>
  </si>
  <si>
    <t>Latin American Montessouri Bilingual</t>
  </si>
  <si>
    <t>National Collegiate Prep Public Charter School</t>
  </si>
  <si>
    <t>Sela PCS</t>
  </si>
  <si>
    <t>Shining Stars Montessori Public Charter School</t>
  </si>
  <si>
    <t>Somerset PCS</t>
  </si>
  <si>
    <t>Washington Latin PCS</t>
  </si>
  <si>
    <t>Washington Mathematics Science Technology Public Charter School</t>
  </si>
  <si>
    <t>FFY14</t>
  </si>
  <si>
    <t>Academy of Hope Public Charter School</t>
  </si>
  <si>
    <t>AppleTree Early Learning Public Charter School</t>
  </si>
  <si>
    <t xml:space="preserve">Briya Public Charter School </t>
  </si>
  <si>
    <t>Carlos Rosario International Public Charter School</t>
  </si>
  <si>
    <t>Cedar Tree Public Charter School</t>
  </si>
  <si>
    <t>Community College Preparatory Public Charter School</t>
  </si>
  <si>
    <t>Democracy PreparatoryPublic Charter School</t>
  </si>
  <si>
    <t>Harmony Public Charter School</t>
  </si>
  <si>
    <t>Ingenuity Preparatory Public Charter School</t>
  </si>
  <si>
    <t>Integrated Design Electronics Academy (IDEA) Public Charter School</t>
  </si>
  <si>
    <t>Latin American Montessori Bilingual (LAMB) Public Charter School</t>
  </si>
  <si>
    <t>LAYC Career Academy Public Charter School</t>
  </si>
  <si>
    <t>LAYC YouthBuild Public Charter School</t>
  </si>
  <si>
    <t>Lee Montessori Public Charter School</t>
  </si>
  <si>
    <t>The Next Step Public Charter School</t>
  </si>
  <si>
    <t>Potomac Lighthouse Academy Public Charter School</t>
  </si>
  <si>
    <t>Roots Public Charter School</t>
  </si>
  <si>
    <t>SEED (School for Ed Evol &amp; Dev) Public Charter School</t>
  </si>
  <si>
    <t>Sela Public Charter School</t>
  </si>
  <si>
    <t>Somerset Preparatory Academy Public Charter School</t>
  </si>
  <si>
    <t>Washington Math, Science &amp; Technology (WMST) Public Charter School</t>
  </si>
  <si>
    <t>DC International (DCI) Public Charter School</t>
  </si>
  <si>
    <t>Title</t>
  </si>
  <si>
    <t>Table of Contents</t>
  </si>
  <si>
    <t>Tab 1: Data Notes</t>
  </si>
  <si>
    <t>Data Notes</t>
  </si>
  <si>
    <t>Q91 Attachment- Titles I, II, III.xlsx</t>
  </si>
  <si>
    <t>Tab 2: Prior Years Title I, II, III</t>
  </si>
  <si>
    <t>Tab 3: ESEA Title I  2015-2016</t>
  </si>
  <si>
    <t>Tab 4: ESEA Title II  2015-2016</t>
  </si>
  <si>
    <t>Tab 5: ESEA Title III  2015-2016</t>
  </si>
  <si>
    <t>Due to advancements with EGMS, the requested information is readily available as a report on EGMS for the most recent program year, 2015-2016.</t>
  </si>
  <si>
    <t>OSSE FY16 POH Q91 RESPONSE - FFY12, FFY13, FFY14</t>
  </si>
  <si>
    <t>OSSE FY16 POH Q91 RESPONSE -- Funding Stream Summary for Title II-A Program Year 2015-16</t>
  </si>
  <si>
    <t>OSSE FY16 POH Q91 RESPONSE -- Funding Stream Summary for Title I-A Program Year 2015-16</t>
  </si>
  <si>
    <t>OSSE FY16 POH Q91 RESPONSE -- Funding Stream Summary for Title III-A Program Year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</si>
</sst>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10409]&quot;$&quot;#,##0.00;\(&quot;$&quot;#,##0.00\)"/>
  </numFmts>
  <fonts count="2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sz val="7"/>
      <color rgb="FF80808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7"/>
      <color rgb="FF808080"/>
      <name val="Arial"/>
      <family val="2"/>
    </font>
    <font>
      <sz val="7"/>
      <color rgb="FF80808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i/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/>
      <sz val="10"/>
      <color theme="10"/>
      <name val="Arial"/>
      <family val="2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5F9FC"/>
        <bgColor rgb="FFF5F9FC"/>
      </patternFill>
    </fill>
    <fill>
      <patternFill patternType="none">
        <fgColor rgb="FFF5F9FC"/>
        <bgColor rgb="FFF5F9FC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0" fillId="3" borderId="0"/>
    <xf numFmtId="0" fontId="10" fillId="3" borderId="0"/>
    <xf numFmtId="44" fontId="10" fillId="0" borderId="0" applyFont="0" applyFill="0" applyBorder="0" applyAlignment="0" applyProtection="0"/>
    <xf numFmtId="44" fontId="17" fillId="3" borderId="0" applyFont="0" applyFill="0" applyBorder="0" applyAlignment="0" applyProtection="0"/>
    <xf numFmtId="0" fontId="17" fillId="3" borderId="0"/>
    <xf numFmtId="0" fontId="20" fillId="3" borderId="0" applyNumberFormat="0" applyFill="0" applyBorder="0" applyAlignment="0" applyProtection="0">
      <alignment vertical="top"/>
      <protection locked="0"/>
    </xf>
  </cellStyleXfs>
  <cellXfs count="221">
    <xf numFmtId="0" fontId="1" fillId="0" borderId="0" xfId="0" applyFont="1" applyFill="1" applyBorder="1"/>
    <xf numFmtId="164" fontId="2" fillId="2" borderId="0" xfId="0" applyNumberFormat="1" applyFont="1" applyFill="1" applyBorder="1" applyAlignment="1">
      <alignment horizontal="right" vertical="top" wrapText="1" readingOrder="1"/>
    </xf>
    <xf numFmtId="0" fontId="2" fillId="2" borderId="0" xfId="0" applyNumberFormat="1" applyFont="1" applyFill="1" applyBorder="1" applyAlignment="1">
      <alignment horizontal="right" vertical="top" wrapText="1" readingOrder="1"/>
    </xf>
    <xf numFmtId="164" fontId="6" fillId="2" borderId="1" xfId="0" applyNumberFormat="1" applyFont="1" applyFill="1" applyBorder="1" applyAlignment="1">
      <alignment horizontal="right" vertical="center" wrapText="1" readingOrder="1"/>
    </xf>
    <xf numFmtId="0" fontId="6" fillId="0" borderId="0" xfId="0" applyNumberFormat="1" applyFont="1" applyFill="1" applyBorder="1" applyAlignment="1">
      <alignment horizontal="right" vertical="center" wrapText="1" readingOrder="1"/>
    </xf>
    <xf numFmtId="164" fontId="2" fillId="3" borderId="0" xfId="0" applyNumberFormat="1" applyFont="1" applyFill="1" applyBorder="1" applyAlignment="1">
      <alignment horizontal="right" vertical="top" wrapText="1" readingOrder="1"/>
    </xf>
    <xf numFmtId="164" fontId="6" fillId="3" borderId="1" xfId="0" applyNumberFormat="1" applyFont="1" applyFill="1" applyBorder="1" applyAlignment="1">
      <alignment horizontal="right" vertical="center" wrapText="1" readingOrder="1"/>
    </xf>
    <xf numFmtId="0" fontId="6" fillId="3" borderId="1" xfId="0" applyNumberFormat="1" applyFont="1" applyFill="1" applyBorder="1" applyAlignment="1">
      <alignment horizontal="right" vertical="center" wrapText="1" readingOrder="1"/>
    </xf>
    <xf numFmtId="0" fontId="2" fillId="3" borderId="0" xfId="0" applyNumberFormat="1" applyFont="1" applyFill="1" applyBorder="1" applyAlignment="1">
      <alignment horizontal="right" vertical="top" wrapText="1" readingOrder="1"/>
    </xf>
    <xf numFmtId="0" fontId="2" fillId="0" borderId="0" xfId="0" applyNumberFormat="1" applyFont="1" applyFill="1" applyBorder="1" applyAlignment="1">
      <alignment horizontal="right" vertical="top" wrapText="1" readingOrder="1"/>
    </xf>
    <xf numFmtId="0" fontId="7" fillId="0" borderId="0" xfId="0" applyNumberFormat="1" applyFont="1" applyFill="1" applyBorder="1" applyAlignment="1">
      <alignment horizontal="right" wrapText="1" readingOrder="1"/>
    </xf>
    <xf numFmtId="0" fontId="8" fillId="0" borderId="0" xfId="0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11" fillId="3" borderId="0" xfId="1" applyFont="1" applyFill="1" applyBorder="1"/>
    <xf numFmtId="0" fontId="9" fillId="3" borderId="0" xfId="1" applyNumberFormat="1" applyFont="1" applyFill="1" applyBorder="1" applyAlignment="1">
      <alignment wrapText="1" readingOrder="1"/>
    </xf>
    <xf numFmtId="0" fontId="8" fillId="3" borderId="0" xfId="1" applyNumberFormat="1" applyFont="1" applyFill="1" applyBorder="1" applyAlignment="1">
      <alignment horizontal="right" wrapText="1" readingOrder="1"/>
    </xf>
    <xf numFmtId="0" fontId="13" fillId="2" borderId="0" xfId="1" applyNumberFormat="1" applyFont="1" applyFill="1" applyBorder="1" applyAlignment="1">
      <alignment vertical="top" wrapText="1" readingOrder="1"/>
    </xf>
    <xf numFmtId="164" fontId="12" fillId="2" borderId="0" xfId="1" applyNumberFormat="1" applyFont="1" applyFill="1" applyBorder="1" applyAlignment="1">
      <alignment horizontal="right" vertical="top" wrapText="1" readingOrder="1"/>
    </xf>
    <xf numFmtId="0" fontId="12" fillId="2" borderId="0" xfId="1" applyNumberFormat="1" applyFont="1" applyFill="1" applyBorder="1" applyAlignment="1">
      <alignment horizontal="right" vertical="top" wrapText="1" readingOrder="1"/>
    </xf>
    <xf numFmtId="164" fontId="14" fillId="2" borderId="1" xfId="1" applyNumberFormat="1" applyFont="1" applyFill="1" applyBorder="1" applyAlignment="1">
      <alignment horizontal="right" vertical="center" wrapText="1" readingOrder="1"/>
    </xf>
    <xf numFmtId="0" fontId="13" fillId="3" borderId="0" xfId="1" applyNumberFormat="1" applyFont="1" applyFill="1" applyBorder="1" applyAlignment="1">
      <alignment vertical="top" wrapText="1" readingOrder="1"/>
    </xf>
    <xf numFmtId="0" fontId="14" fillId="3" borderId="0" xfId="1" applyNumberFormat="1" applyFont="1" applyFill="1" applyBorder="1" applyAlignment="1">
      <alignment horizontal="right" vertical="center" wrapText="1" readingOrder="1"/>
    </xf>
    <xf numFmtId="164" fontId="12" fillId="3" borderId="0" xfId="1" applyNumberFormat="1" applyFont="1" applyFill="1" applyBorder="1" applyAlignment="1">
      <alignment horizontal="right" vertical="top" wrapText="1" readingOrder="1"/>
    </xf>
    <xf numFmtId="164" fontId="14" fillId="3" borderId="1" xfId="1" applyNumberFormat="1" applyFont="1" applyFill="1" applyBorder="1" applyAlignment="1">
      <alignment horizontal="right" vertical="center" wrapText="1" readingOrder="1"/>
    </xf>
    <xf numFmtId="0" fontId="14" fillId="3" borderId="1" xfId="1" applyNumberFormat="1" applyFont="1" applyFill="1" applyBorder="1" applyAlignment="1">
      <alignment horizontal="right" vertical="center" wrapText="1" readingOrder="1"/>
    </xf>
    <xf numFmtId="0" fontId="12" fillId="3" borderId="0" xfId="1" applyNumberFormat="1" applyFont="1" applyFill="1" applyBorder="1" applyAlignment="1">
      <alignment horizontal="right" vertical="top" wrapText="1" readingOrder="1"/>
    </xf>
    <xf numFmtId="0" fontId="13" fillId="3" borderId="0" xfId="1" applyNumberFormat="1" applyFont="1" applyFill="1" applyBorder="1" applyAlignment="1">
      <alignment vertical="top" wrapText="1" readingOrder="1"/>
    </xf>
    <xf numFmtId="0" fontId="13" fillId="2" borderId="0" xfId="1" applyNumberFormat="1" applyFont="1" applyFill="1" applyBorder="1" applyAlignment="1">
      <alignment vertical="top" wrapText="1" readingOrder="1"/>
    </xf>
    <xf numFmtId="0" fontId="9" fillId="3" borderId="0" xfId="1" applyNumberFormat="1" applyFont="1" applyFill="1" applyBorder="1" applyAlignment="1">
      <alignment wrapText="1" readingOrder="1"/>
    </xf>
    <xf numFmtId="0" fontId="7" fillId="3" borderId="0" xfId="1" applyNumberFormat="1" applyFont="1" applyFill="1" applyBorder="1" applyAlignment="1">
      <alignment horizontal="right" wrapText="1" readingOrder="1"/>
    </xf>
    <xf numFmtId="0" fontId="11" fillId="3" borderId="0" xfId="2" applyFont="1" applyFill="1" applyBorder="1"/>
    <xf numFmtId="0" fontId="9" fillId="3" borderId="0" xfId="2" applyNumberFormat="1" applyFont="1" applyFill="1" applyBorder="1" applyAlignment="1">
      <alignment wrapText="1" readingOrder="1"/>
    </xf>
    <xf numFmtId="0" fontId="8" fillId="3" borderId="0" xfId="2" applyNumberFormat="1" applyFont="1" applyFill="1" applyBorder="1" applyAlignment="1">
      <alignment horizontal="right" wrapText="1" readingOrder="1"/>
    </xf>
    <xf numFmtId="164" fontId="12" fillId="2" borderId="0" xfId="2" applyNumberFormat="1" applyFont="1" applyFill="1" applyBorder="1" applyAlignment="1">
      <alignment horizontal="right" vertical="top" wrapText="1" readingOrder="1"/>
    </xf>
    <xf numFmtId="0" fontId="12" fillId="2" borderId="0" xfId="2" applyNumberFormat="1" applyFont="1" applyFill="1" applyBorder="1" applyAlignment="1">
      <alignment horizontal="right" vertical="top" wrapText="1" readingOrder="1"/>
    </xf>
    <xf numFmtId="164" fontId="14" fillId="2" borderId="1" xfId="2" applyNumberFormat="1" applyFont="1" applyFill="1" applyBorder="1" applyAlignment="1">
      <alignment horizontal="right" vertical="center" wrapText="1" readingOrder="1"/>
    </xf>
    <xf numFmtId="0" fontId="14" fillId="2" borderId="0" xfId="2" applyNumberFormat="1" applyFont="1" applyFill="1" applyBorder="1" applyAlignment="1">
      <alignment horizontal="right" vertical="center" wrapText="1" readingOrder="1"/>
    </xf>
    <xf numFmtId="0" fontId="14" fillId="3" borderId="0" xfId="2" applyNumberFormat="1" applyFont="1" applyFill="1" applyBorder="1" applyAlignment="1">
      <alignment horizontal="right" vertical="center" wrapText="1" readingOrder="1"/>
    </xf>
    <xf numFmtId="164" fontId="12" fillId="3" borderId="0" xfId="2" applyNumberFormat="1" applyFont="1" applyFill="1" applyBorder="1" applyAlignment="1">
      <alignment horizontal="right" vertical="top" wrapText="1" readingOrder="1"/>
    </xf>
    <xf numFmtId="164" fontId="14" fillId="3" borderId="1" xfId="2" applyNumberFormat="1" applyFont="1" applyFill="1" applyBorder="1" applyAlignment="1">
      <alignment horizontal="right" vertical="center" wrapText="1" readingOrder="1"/>
    </xf>
    <xf numFmtId="0" fontId="12" fillId="3" borderId="0" xfId="2" applyNumberFormat="1" applyFont="1" applyFill="1" applyBorder="1" applyAlignment="1">
      <alignment horizontal="right" vertical="top" wrapText="1" readingOrder="1"/>
    </xf>
    <xf numFmtId="0" fontId="8" fillId="3" borderId="0" xfId="2" applyNumberFormat="1" applyFont="1" applyFill="1" applyBorder="1" applyAlignment="1">
      <alignment wrapText="1" readingOrder="1"/>
    </xf>
    <xf numFmtId="0" fontId="12" fillId="2" borderId="0" xfId="2" applyNumberFormat="1" applyFont="1" applyFill="1" applyBorder="1" applyAlignment="1">
      <alignment horizontal="left" vertical="top" wrapText="1" readingOrder="1"/>
    </xf>
    <xf numFmtId="0" fontId="12" fillId="3" borderId="0" xfId="2" applyNumberFormat="1" applyFont="1" applyFill="1" applyBorder="1" applyAlignment="1">
      <alignment horizontal="left" vertical="top" wrapText="1" readingOrder="1"/>
    </xf>
    <xf numFmtId="0" fontId="7" fillId="3" borderId="0" xfId="2" applyNumberFormat="1" applyFont="1" applyFill="1" applyBorder="1" applyAlignment="1">
      <alignment horizontal="right" wrapText="1" readingOrder="1"/>
    </xf>
    <xf numFmtId="0" fontId="11" fillId="3" borderId="0" xfId="2" applyFont="1" applyFill="1" applyBorder="1"/>
    <xf numFmtId="0" fontId="0" fillId="0" borderId="0" xfId="0" applyFont="1" applyFill="1" applyBorder="1" applyAlignment="1">
      <alignment horizontal="left" vertic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164" fontId="12" fillId="3" borderId="10" xfId="1" applyNumberFormat="1" applyFont="1" applyFill="1" applyBorder="1" applyAlignment="1">
      <alignment horizontal="right" vertical="top" wrapText="1" readingOrder="1"/>
    </xf>
    <xf numFmtId="164" fontId="12" fillId="2" borderId="10" xfId="1" applyNumberFormat="1" applyFont="1" applyFill="1" applyBorder="1" applyAlignment="1">
      <alignment horizontal="right" vertical="top" wrapText="1" readingOrder="1"/>
    </xf>
    <xf numFmtId="164" fontId="12" fillId="2" borderId="12" xfId="1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 applyAlignment="1"/>
    <xf numFmtId="0" fontId="15" fillId="0" borderId="0" xfId="0" applyFont="1" applyFill="1" applyBorder="1" applyAlignment="1">
      <alignment vertical="center"/>
    </xf>
    <xf numFmtId="164" fontId="12" fillId="2" borderId="10" xfId="2" applyNumberFormat="1" applyFont="1" applyFill="1" applyBorder="1" applyAlignment="1">
      <alignment horizontal="right" vertical="top" wrapText="1" readingOrder="1"/>
    </xf>
    <xf numFmtId="164" fontId="12" fillId="3" borderId="10" xfId="2" applyNumberFormat="1" applyFont="1" applyFill="1" applyBorder="1" applyAlignment="1">
      <alignment horizontal="right" vertical="top" wrapText="1" readingOrder="1"/>
    </xf>
    <xf numFmtId="0" fontId="16" fillId="4" borderId="0" xfId="0" applyFont="1" applyFill="1"/>
    <xf numFmtId="0" fontId="16" fillId="4" borderId="14" xfId="0" applyFont="1" applyFill="1" applyBorder="1" applyAlignment="1">
      <alignment horizontal="center"/>
    </xf>
    <xf numFmtId="0" fontId="18" fillId="3" borderId="14" xfId="1" applyFont="1" applyBorder="1" applyAlignment="1" applyProtection="1">
      <alignment shrinkToFit="1"/>
    </xf>
    <xf numFmtId="44" fontId="18" fillId="3" borderId="14" xfId="4" applyFont="1" applyBorder="1" applyAlignment="1" applyProtection="1">
      <alignment horizontal="right"/>
    </xf>
    <xf numFmtId="44" fontId="18" fillId="3" borderId="14" xfId="4" applyFont="1" applyFill="1" applyBorder="1" applyAlignment="1" applyProtection="1">
      <alignment horizontal="right"/>
    </xf>
    <xf numFmtId="0" fontId="16" fillId="0" borderId="0" xfId="0" applyFont="1"/>
    <xf numFmtId="44" fontId="16" fillId="0" borderId="0" xfId="0" applyNumberFormat="1" applyFont="1"/>
    <xf numFmtId="0" fontId="18" fillId="3" borderId="14" xfId="1" applyFont="1" applyFill="1" applyBorder="1" applyAlignment="1" applyProtection="1">
      <alignment shrinkToFit="1"/>
    </xf>
    <xf numFmtId="0" fontId="18" fillId="3" borderId="14" xfId="5" applyFont="1" applyBorder="1" applyAlignment="1" applyProtection="1">
      <alignment shrinkToFit="1"/>
    </xf>
    <xf numFmtId="0" fontId="18" fillId="3" borderId="14" xfId="5" applyFont="1" applyFill="1" applyBorder="1" applyAlignment="1" applyProtection="1">
      <alignment shrinkToFit="1"/>
    </xf>
    <xf numFmtId="0" fontId="16" fillId="5" borderId="0" xfId="0" applyFont="1" applyFill="1"/>
    <xf numFmtId="0" fontId="18" fillId="5" borderId="14" xfId="1" applyFont="1" applyFill="1" applyBorder="1" applyAlignment="1" applyProtection="1">
      <alignment horizontal="center" shrinkToFit="1"/>
    </xf>
    <xf numFmtId="0" fontId="16" fillId="5" borderId="14" xfId="0" applyFont="1" applyFill="1" applyBorder="1" applyAlignment="1">
      <alignment horizontal="center"/>
    </xf>
    <xf numFmtId="0" fontId="16" fillId="0" borderId="14" xfId="0" applyFont="1" applyBorder="1"/>
    <xf numFmtId="44" fontId="16" fillId="3" borderId="14" xfId="0" applyNumberFormat="1" applyFont="1" applyFill="1" applyBorder="1"/>
    <xf numFmtId="44" fontId="16" fillId="0" borderId="14" xfId="3" applyNumberFormat="1" applyFont="1" applyBorder="1"/>
    <xf numFmtId="44" fontId="16" fillId="0" borderId="14" xfId="0" applyNumberFormat="1" applyFont="1" applyBorder="1"/>
    <xf numFmtId="0" fontId="16" fillId="3" borderId="14" xfId="0" applyFont="1" applyFill="1" applyBorder="1"/>
    <xf numFmtId="44" fontId="16" fillId="3" borderId="14" xfId="3" applyNumberFormat="1" applyFont="1" applyFill="1" applyBorder="1"/>
    <xf numFmtId="0" fontId="18" fillId="6" borderId="14" xfId="1" applyFont="1" applyFill="1" applyBorder="1" applyAlignment="1" applyProtection="1">
      <alignment horizontal="center" shrinkToFit="1"/>
    </xf>
    <xf numFmtId="0" fontId="16" fillId="6" borderId="14" xfId="0" applyFont="1" applyFill="1" applyBorder="1" applyAlignment="1">
      <alignment horizontal="center" wrapText="1"/>
    </xf>
    <xf numFmtId="0" fontId="16" fillId="6" borderId="18" xfId="0" applyFont="1" applyFill="1" applyBorder="1" applyAlignment="1">
      <alignment horizontal="center" wrapText="1"/>
    </xf>
    <xf numFmtId="0" fontId="16" fillId="6" borderId="17" xfId="0" applyFont="1" applyFill="1" applyBorder="1" applyAlignment="1">
      <alignment horizontal="center" wrapText="1"/>
    </xf>
    <xf numFmtId="0" fontId="16" fillId="3" borderId="19" xfId="0" applyFont="1" applyFill="1" applyBorder="1"/>
    <xf numFmtId="44" fontId="16" fillId="3" borderId="19" xfId="0" applyNumberFormat="1" applyFont="1" applyFill="1" applyBorder="1"/>
    <xf numFmtId="44" fontId="16" fillId="3" borderId="20" xfId="3" applyNumberFormat="1" applyFont="1" applyFill="1" applyBorder="1"/>
    <xf numFmtId="44" fontId="18" fillId="3" borderId="21" xfId="6" applyNumberFormat="1" applyFont="1" applyFill="1" applyBorder="1" applyAlignment="1" applyProtection="1">
      <alignment vertical="center"/>
    </xf>
    <xf numFmtId="44" fontId="16" fillId="3" borderId="13" xfId="0" applyNumberFormat="1" applyFont="1" applyFill="1" applyBorder="1"/>
    <xf numFmtId="44" fontId="16" fillId="3" borderId="19" xfId="3" applyNumberFormat="1" applyFont="1" applyFill="1" applyBorder="1"/>
    <xf numFmtId="0" fontId="16" fillId="3" borderId="0" xfId="0" applyFont="1" applyFill="1"/>
    <xf numFmtId="44" fontId="21" fillId="7" borderId="22" xfId="3" applyFont="1" applyFill="1" applyBorder="1"/>
    <xf numFmtId="44" fontId="16" fillId="3" borderId="15" xfId="3" applyNumberFormat="1" applyFont="1" applyFill="1" applyBorder="1"/>
    <xf numFmtId="44" fontId="22" fillId="3" borderId="22" xfId="6" applyNumberFormat="1" applyFont="1" applyBorder="1" applyAlignment="1" applyProtection="1">
      <alignment vertical="center"/>
    </xf>
    <xf numFmtId="44" fontId="18" fillId="3" borderId="23" xfId="6" applyNumberFormat="1" applyFont="1" applyFill="1" applyBorder="1" applyAlignment="1" applyProtection="1">
      <alignment vertical="center"/>
    </xf>
    <xf numFmtId="44" fontId="16" fillId="3" borderId="16" xfId="0" applyNumberFormat="1" applyFont="1" applyFill="1" applyBorder="1"/>
    <xf numFmtId="44" fontId="16" fillId="3" borderId="16" xfId="3" applyNumberFormat="1" applyFont="1" applyFill="1" applyBorder="1"/>
    <xf numFmtId="44" fontId="16" fillId="0" borderId="15" xfId="3" applyNumberFormat="1" applyFont="1" applyBorder="1"/>
    <xf numFmtId="44" fontId="18" fillId="3" borderId="23" xfId="6" applyNumberFormat="1" applyFont="1" applyBorder="1" applyAlignment="1" applyProtection="1">
      <alignment vertical="center"/>
    </xf>
    <xf numFmtId="44" fontId="16" fillId="3" borderId="23" xfId="6" applyNumberFormat="1" applyFont="1" applyFill="1" applyBorder="1" applyAlignment="1" applyProtection="1">
      <alignment vertical="center"/>
    </xf>
    <xf numFmtId="44" fontId="21" fillId="3" borderId="22" xfId="0" applyNumberFormat="1" applyFont="1" applyFill="1" applyBorder="1"/>
    <xf numFmtId="44" fontId="21" fillId="3" borderId="22" xfId="3" applyFont="1" applyFill="1" applyBorder="1"/>
    <xf numFmtId="44" fontId="16" fillId="3" borderId="23" xfId="0" applyNumberFormat="1" applyFont="1" applyFill="1" applyBorder="1"/>
    <xf numFmtId="0" fontId="1" fillId="0" borderId="0" xfId="0" applyFont="1" applyFill="1" applyBorder="1"/>
    <xf numFmtId="0" fontId="2" fillId="2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wrapText="1" readingOrder="1"/>
    </xf>
    <xf numFmtId="0" fontId="4" fillId="0" borderId="0" xfId="0" applyNumberFormat="1" applyFont="1" applyFill="1" applyBorder="1" applyAlignment="1">
      <alignment horizontal="right" wrapText="1" readingOrder="1"/>
    </xf>
    <xf numFmtId="0" fontId="6" fillId="0" borderId="0" xfId="0" applyNumberFormat="1" applyFont="1" applyFill="1" applyBorder="1" applyAlignment="1">
      <alignment horizontal="right" vertical="center" wrapText="1" readingOrder="1"/>
    </xf>
    <xf numFmtId="0" fontId="2" fillId="2" borderId="3" xfId="0" applyNumberFormat="1" applyFont="1" applyFill="1" applyBorder="1" applyAlignment="1">
      <alignment horizontal="right" vertical="top" wrapText="1" readingOrder="1"/>
    </xf>
    <xf numFmtId="0" fontId="6" fillId="0" borderId="2" xfId="0" applyNumberFormat="1" applyFont="1" applyFill="1" applyBorder="1" applyAlignment="1">
      <alignment horizontal="right" vertical="center" wrapText="1" readingOrder="1"/>
    </xf>
    <xf numFmtId="164" fontId="6" fillId="2" borderId="1" xfId="0" applyNumberFormat="1" applyFont="1" applyFill="1" applyBorder="1" applyAlignment="1">
      <alignment horizontal="right" vertical="center" wrapText="1" readingOrder="1"/>
    </xf>
    <xf numFmtId="0" fontId="6" fillId="2" borderId="0" xfId="0" applyNumberFormat="1" applyFont="1" applyFill="1" applyBorder="1" applyAlignment="1">
      <alignment horizontal="right" vertical="center" wrapText="1" readingOrder="1"/>
    </xf>
    <xf numFmtId="164" fontId="2" fillId="2" borderId="3" xfId="0" applyNumberFormat="1" applyFont="1" applyFill="1" applyBorder="1" applyAlignment="1">
      <alignment horizontal="right" vertical="top" wrapText="1" readingOrder="1"/>
    </xf>
    <xf numFmtId="0" fontId="6" fillId="3" borderId="0" xfId="0" applyNumberFormat="1" applyFont="1" applyFill="1" applyBorder="1" applyAlignment="1">
      <alignment horizontal="right" vertical="center" wrapText="1" readingOrder="1"/>
    </xf>
    <xf numFmtId="164" fontId="6" fillId="3" borderId="1" xfId="0" applyNumberFormat="1" applyFont="1" applyFill="1" applyBorder="1" applyAlignment="1">
      <alignment horizontal="right" vertical="center" wrapText="1" readingOrder="1"/>
    </xf>
    <xf numFmtId="0" fontId="6" fillId="3" borderId="1" xfId="0" applyNumberFormat="1" applyFont="1" applyFill="1" applyBorder="1" applyAlignment="1">
      <alignment horizontal="right" vertical="center" wrapText="1" readingOrder="1"/>
    </xf>
    <xf numFmtId="0" fontId="2" fillId="3" borderId="0" xfId="0" applyNumberFormat="1" applyFont="1" applyFill="1" applyBorder="1" applyAlignment="1">
      <alignment horizontal="right" vertical="top" wrapText="1" readingOrder="1"/>
    </xf>
    <xf numFmtId="164" fontId="2" fillId="3" borderId="3" xfId="0" applyNumberFormat="1" applyFont="1" applyFill="1" applyBorder="1" applyAlignment="1">
      <alignment horizontal="right" vertical="top" wrapText="1" readingOrder="1"/>
    </xf>
    <xf numFmtId="0" fontId="6" fillId="2" borderId="1" xfId="0" applyNumberFormat="1" applyFont="1" applyFill="1" applyBorder="1" applyAlignment="1">
      <alignment horizontal="right" vertical="center" wrapText="1" readingOrder="1"/>
    </xf>
    <xf numFmtId="0" fontId="2" fillId="3" borderId="3" xfId="0" applyNumberFormat="1" applyFont="1" applyFill="1" applyBorder="1" applyAlignment="1">
      <alignment horizontal="right" vertical="top" wrapText="1" readingOrder="1"/>
    </xf>
    <xf numFmtId="0" fontId="2" fillId="0" borderId="0" xfId="0" applyNumberFormat="1" applyFont="1" applyFill="1" applyBorder="1" applyAlignment="1">
      <alignment horizontal="right" vertical="top" wrapText="1" readingOrder="1"/>
    </xf>
    <xf numFmtId="0" fontId="10" fillId="0" borderId="14" xfId="0" applyFont="1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1" fillId="0" borderId="14" xfId="0" applyFont="1" applyFill="1" applyBorder="1" applyAlignment="1">
      <alignment wrapText="1"/>
    </xf>
    <xf numFmtId="0" fontId="23" fillId="0" borderId="14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4" fillId="0" borderId="24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16" fillId="4" borderId="13" xfId="0" applyFont="1" applyFill="1" applyBorder="1" applyAlignment="1">
      <alignment horizontal="center"/>
    </xf>
    <xf numFmtId="0" fontId="18" fillId="5" borderId="13" xfId="1" applyFont="1" applyFill="1" applyBorder="1" applyAlignment="1" applyProtection="1">
      <alignment horizontal="center" shrinkToFit="1"/>
    </xf>
    <xf numFmtId="0" fontId="19" fillId="6" borderId="15" xfId="1" applyFont="1" applyFill="1" applyBorder="1" applyAlignment="1" applyProtection="1">
      <alignment horizontal="center" vertical="center" shrinkToFit="1"/>
    </xf>
    <xf numFmtId="0" fontId="19" fillId="6" borderId="16" xfId="1" applyFont="1" applyFill="1" applyBorder="1" applyAlignment="1" applyProtection="1">
      <alignment horizontal="center" vertical="center" shrinkToFit="1"/>
    </xf>
    <xf numFmtId="0" fontId="19" fillId="6" borderId="17" xfId="1" applyFont="1" applyFill="1" applyBorder="1" applyAlignment="1" applyProtection="1">
      <alignment horizontal="center" vertical="center" shrinkToFit="1"/>
    </xf>
    <xf numFmtId="0" fontId="25" fillId="8" borderId="0" xfId="0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wrapText="1" readingOrder="1"/>
    </xf>
    <xf numFmtId="0" fontId="1" fillId="0" borderId="0" xfId="0" applyFont="1" applyFill="1" applyBorder="1"/>
    <xf numFmtId="0" fontId="5" fillId="2" borderId="0" xfId="0" applyNumberFormat="1" applyFont="1" applyFill="1" applyBorder="1" applyAlignment="1">
      <alignment vertical="top" wrapText="1" readingOrder="1"/>
    </xf>
    <xf numFmtId="0" fontId="2" fillId="2" borderId="0" xfId="0" applyNumberFormat="1" applyFont="1" applyFill="1" applyBorder="1" applyAlignment="1">
      <alignment horizontal="left" vertical="top" wrapText="1" readingOrder="1"/>
    </xf>
    <xf numFmtId="164" fontId="2" fillId="2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wrapText="1" readingOrder="1"/>
    </xf>
    <xf numFmtId="0" fontId="4" fillId="0" borderId="0" xfId="0" applyNumberFormat="1" applyFont="1" applyFill="1" applyBorder="1" applyAlignment="1">
      <alignment wrapText="1" readingOrder="1"/>
    </xf>
    <xf numFmtId="0" fontId="8" fillId="0" borderId="0" xfId="0" applyNumberFormat="1" applyFont="1" applyFill="1" applyBorder="1" applyAlignment="1">
      <alignment horizontal="right" wrapText="1" readingOrder="1"/>
    </xf>
    <xf numFmtId="0" fontId="26" fillId="8" borderId="0" xfId="0" applyNumberFormat="1" applyFont="1" applyFill="1" applyBorder="1" applyAlignment="1">
      <alignment horizontal="center" vertical="top" wrapText="1" readingOrder="1"/>
    </xf>
    <xf numFmtId="0" fontId="6" fillId="0" borderId="0" xfId="0" applyNumberFormat="1" applyFont="1" applyFill="1" applyBorder="1" applyAlignment="1">
      <alignment horizontal="right" vertical="center" wrapText="1" readingOrder="1"/>
    </xf>
    <xf numFmtId="0" fontId="3" fillId="3" borderId="0" xfId="0" applyNumberFormat="1" applyFont="1" applyFill="1" applyBorder="1" applyAlignment="1">
      <alignment wrapText="1" readingOrder="1"/>
    </xf>
    <xf numFmtId="0" fontId="5" fillId="3" borderId="0" xfId="0" applyNumberFormat="1" applyFont="1" applyFill="1" applyBorder="1" applyAlignment="1">
      <alignment vertical="top" wrapText="1" readingOrder="1"/>
    </xf>
    <xf numFmtId="0" fontId="2" fillId="3" borderId="0" xfId="0" applyNumberFormat="1" applyFont="1" applyFill="1" applyBorder="1" applyAlignment="1">
      <alignment horizontal="left" vertical="top" wrapText="1" readingOrder="1"/>
    </xf>
    <xf numFmtId="164" fontId="2" fillId="3" borderId="0" xfId="0" applyNumberFormat="1" applyFont="1" applyFill="1" applyBorder="1" applyAlignment="1">
      <alignment horizontal="right"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164" fontId="6" fillId="2" borderId="1" xfId="0" applyNumberFormat="1" applyFont="1" applyFill="1" applyBorder="1" applyAlignment="1">
      <alignment horizontal="right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164" fontId="6" fillId="3" borderId="1" xfId="0" applyNumberFormat="1" applyFont="1" applyFill="1" applyBorder="1" applyAlignment="1">
      <alignment horizontal="right" vertical="center" wrapText="1" readingOrder="1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top" wrapText="1" readingOrder="1"/>
    </xf>
    <xf numFmtId="0" fontId="13" fillId="3" borderId="0" xfId="1" applyNumberFormat="1" applyFont="1" applyFill="1" applyBorder="1" applyAlignment="1">
      <alignment vertical="top" wrapText="1" readingOrder="1"/>
    </xf>
    <xf numFmtId="0" fontId="11" fillId="3" borderId="0" xfId="1" applyFont="1" applyFill="1" applyBorder="1"/>
    <xf numFmtId="0" fontId="12" fillId="3" borderId="0" xfId="1" applyNumberFormat="1" applyFont="1" applyFill="1" applyBorder="1" applyAlignment="1">
      <alignment horizontal="left" vertical="top" wrapText="1" readingOrder="1"/>
    </xf>
    <xf numFmtId="0" fontId="12" fillId="2" borderId="0" xfId="1" applyNumberFormat="1" applyFont="1" applyFill="1" applyBorder="1" applyAlignment="1">
      <alignment horizontal="right" vertical="top" wrapText="1" readingOrder="1"/>
    </xf>
    <xf numFmtId="164" fontId="12" fillId="3" borderId="0" xfId="1" applyNumberFormat="1" applyFont="1" applyFill="1" applyBorder="1" applyAlignment="1">
      <alignment horizontal="right" vertical="top" wrapText="1" readingOrder="1"/>
    </xf>
    <xf numFmtId="0" fontId="9" fillId="3" borderId="0" xfId="1" applyNumberFormat="1" applyFont="1" applyFill="1" applyBorder="1" applyAlignment="1">
      <alignment wrapText="1" readingOrder="1"/>
    </xf>
    <xf numFmtId="0" fontId="8" fillId="3" borderId="0" xfId="1" applyNumberFormat="1" applyFont="1" applyFill="1" applyBorder="1" applyAlignment="1">
      <alignment wrapText="1" readingOrder="1"/>
    </xf>
    <xf numFmtId="0" fontId="8" fillId="3" borderId="0" xfId="1" applyNumberFormat="1" applyFont="1" applyFill="1" applyBorder="1" applyAlignment="1">
      <alignment horizontal="right" wrapText="1" readingOrder="1"/>
    </xf>
    <xf numFmtId="164" fontId="12" fillId="2" borderId="0" xfId="1" applyNumberFormat="1" applyFont="1" applyFill="1" applyBorder="1" applyAlignment="1">
      <alignment horizontal="right" vertical="top" wrapText="1" readingOrder="1"/>
    </xf>
    <xf numFmtId="0" fontId="13" fillId="2" borderId="0" xfId="1" applyNumberFormat="1" applyFont="1" applyFill="1" applyBorder="1" applyAlignment="1">
      <alignment vertical="top" wrapText="1" readingOrder="1"/>
    </xf>
    <xf numFmtId="0" fontId="12" fillId="2" borderId="0" xfId="1" applyNumberFormat="1" applyFont="1" applyFill="1" applyBorder="1" applyAlignment="1">
      <alignment horizontal="left" vertical="top" wrapText="1" readingOrder="1"/>
    </xf>
    <xf numFmtId="0" fontId="11" fillId="3" borderId="1" xfId="1" applyNumberFormat="1" applyFont="1" applyFill="1" applyBorder="1" applyAlignment="1">
      <alignment vertical="top" wrapText="1"/>
    </xf>
    <xf numFmtId="0" fontId="14" fillId="2" borderId="0" xfId="1" applyNumberFormat="1" applyFont="1" applyFill="1" applyBorder="1" applyAlignment="1">
      <alignment horizontal="right" vertical="center" wrapText="1" readingOrder="1"/>
    </xf>
    <xf numFmtId="164" fontId="14" fillId="2" borderId="1" xfId="1" applyNumberFormat="1" applyFont="1" applyFill="1" applyBorder="1" applyAlignment="1">
      <alignment horizontal="right" vertical="center" wrapText="1" readingOrder="1"/>
    </xf>
    <xf numFmtId="0" fontId="9" fillId="2" borderId="0" xfId="1" applyNumberFormat="1" applyFont="1" applyFill="1" applyBorder="1" applyAlignment="1">
      <alignment wrapText="1" readingOrder="1"/>
    </xf>
    <xf numFmtId="0" fontId="14" fillId="3" borderId="0" xfId="1" applyNumberFormat="1" applyFont="1" applyFill="1" applyBorder="1" applyAlignment="1">
      <alignment horizontal="right" vertical="center" wrapText="1" readingOrder="1"/>
    </xf>
    <xf numFmtId="164" fontId="14" fillId="3" borderId="1" xfId="1" applyNumberFormat="1" applyFont="1" applyFill="1" applyBorder="1" applyAlignment="1">
      <alignment horizontal="right" vertical="center" wrapText="1" readingOrder="1"/>
    </xf>
    <xf numFmtId="0" fontId="12" fillId="3" borderId="0" xfId="1" applyNumberFormat="1" applyFont="1" applyFill="1" applyBorder="1" applyAlignment="1">
      <alignment horizontal="right" vertical="top" wrapText="1" readingOrder="1"/>
    </xf>
    <xf numFmtId="164" fontId="12" fillId="3" borderId="10" xfId="1" applyNumberFormat="1" applyFont="1" applyFill="1" applyBorder="1" applyAlignment="1">
      <alignment horizontal="right" vertical="top" wrapText="1" readingOrder="1"/>
    </xf>
    <xf numFmtId="0" fontId="11" fillId="3" borderId="10" xfId="1" applyFont="1" applyFill="1" applyBorder="1"/>
    <xf numFmtId="164" fontId="12" fillId="2" borderId="10" xfId="1" applyNumberFormat="1" applyFont="1" applyFill="1" applyBorder="1" applyAlignment="1">
      <alignment horizontal="right" vertical="top" wrapText="1" readingOrder="1"/>
    </xf>
    <xf numFmtId="164" fontId="12" fillId="2" borderId="12" xfId="1" applyNumberFormat="1" applyFont="1" applyFill="1" applyBorder="1" applyAlignment="1">
      <alignment horizontal="right" vertical="top" wrapText="1" readingOrder="1"/>
    </xf>
    <xf numFmtId="0" fontId="11" fillId="3" borderId="12" xfId="1" applyFont="1" applyFill="1" applyBorder="1"/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9" fillId="2" borderId="0" xfId="2" applyNumberFormat="1" applyFont="1" applyFill="1" applyBorder="1" applyAlignment="1">
      <alignment wrapText="1" readingOrder="1"/>
    </xf>
    <xf numFmtId="0" fontId="13" fillId="2" borderId="0" xfId="2" applyNumberFormat="1" applyFont="1" applyFill="1" applyBorder="1" applyAlignment="1">
      <alignment vertical="top" wrapText="1" readingOrder="1"/>
    </xf>
    <xf numFmtId="0" fontId="12" fillId="2" borderId="0" xfId="2" applyNumberFormat="1" applyFont="1" applyFill="1" applyBorder="1" applyAlignment="1">
      <alignment horizontal="right" vertical="top" wrapText="1" readingOrder="1"/>
    </xf>
    <xf numFmtId="164" fontId="12" fillId="2" borderId="0" xfId="2" applyNumberFormat="1" applyFont="1" applyFill="1" applyBorder="1" applyAlignment="1">
      <alignment horizontal="right" vertical="top" wrapText="1" readingOrder="1"/>
    </xf>
    <xf numFmtId="0" fontId="9" fillId="3" borderId="0" xfId="2" applyNumberFormat="1" applyFont="1" applyFill="1" applyBorder="1" applyAlignment="1">
      <alignment wrapText="1" readingOrder="1"/>
    </xf>
    <xf numFmtId="0" fontId="8" fillId="3" borderId="0" xfId="2" applyNumberFormat="1" applyFont="1" applyFill="1" applyBorder="1" applyAlignment="1">
      <alignment horizontal="right" wrapText="1" readingOrder="1"/>
    </xf>
    <xf numFmtId="0" fontId="7" fillId="3" borderId="0" xfId="2" applyNumberFormat="1" applyFont="1" applyFill="1" applyBorder="1" applyAlignment="1">
      <alignment horizontal="right" wrapText="1" readingOrder="1"/>
    </xf>
    <xf numFmtId="164" fontId="12" fillId="2" borderId="3" xfId="2" applyNumberFormat="1" applyFont="1" applyFill="1" applyBorder="1" applyAlignment="1">
      <alignment horizontal="right" vertical="top" wrapText="1" readingOrder="1"/>
    </xf>
    <xf numFmtId="164" fontId="14" fillId="2" borderId="1" xfId="2" applyNumberFormat="1" applyFont="1" applyFill="1" applyBorder="1" applyAlignment="1">
      <alignment horizontal="right" vertical="center" wrapText="1" readingOrder="1"/>
    </xf>
    <xf numFmtId="0" fontId="14" fillId="3" borderId="2" xfId="2" applyNumberFormat="1" applyFont="1" applyFill="1" applyBorder="1" applyAlignment="1">
      <alignment horizontal="right" vertical="center" wrapText="1" readingOrder="1"/>
    </xf>
    <xf numFmtId="0" fontId="11" fillId="3" borderId="0" xfId="2" applyFont="1" applyFill="1" applyBorder="1"/>
    <xf numFmtId="0" fontId="13" fillId="3" borderId="0" xfId="2" applyNumberFormat="1" applyFont="1" applyFill="1" applyBorder="1" applyAlignment="1">
      <alignment vertical="top" wrapText="1" readingOrder="1"/>
    </xf>
    <xf numFmtId="164" fontId="12" fillId="3" borderId="0" xfId="2" applyNumberFormat="1" applyFont="1" applyFill="1" applyBorder="1" applyAlignment="1">
      <alignment horizontal="right" vertical="top" wrapText="1" readingOrder="1"/>
    </xf>
    <xf numFmtId="164" fontId="12" fillId="2" borderId="10" xfId="2" applyNumberFormat="1" applyFont="1" applyFill="1" applyBorder="1" applyAlignment="1">
      <alignment horizontal="right" vertical="top" wrapText="1" readingOrder="1"/>
    </xf>
    <xf numFmtId="0" fontId="11" fillId="3" borderId="10" xfId="2" applyFont="1" applyFill="1" applyBorder="1"/>
    <xf numFmtId="164" fontId="14" fillId="3" borderId="1" xfId="2" applyNumberFormat="1" applyFont="1" applyFill="1" applyBorder="1" applyAlignment="1">
      <alignment horizontal="right" vertical="center" wrapText="1" readingOrder="1"/>
    </xf>
    <xf numFmtId="0" fontId="11" fillId="3" borderId="1" xfId="2" applyNumberFormat="1" applyFont="1" applyFill="1" applyBorder="1" applyAlignment="1">
      <alignment vertical="top" wrapText="1"/>
    </xf>
    <xf numFmtId="0" fontId="14" fillId="3" borderId="0" xfId="2" applyNumberFormat="1" applyFont="1" applyFill="1" applyBorder="1" applyAlignment="1">
      <alignment horizontal="right" vertical="center" wrapText="1" readingOrder="1"/>
    </xf>
    <xf numFmtId="0" fontId="14" fillId="3" borderId="1" xfId="2" applyNumberFormat="1" applyFont="1" applyFill="1" applyBorder="1" applyAlignment="1">
      <alignment horizontal="right" vertical="center" wrapText="1" readingOrder="1"/>
    </xf>
    <xf numFmtId="0" fontId="12" fillId="3" borderId="0" xfId="2" applyNumberFormat="1" applyFont="1" applyFill="1" applyBorder="1" applyAlignment="1">
      <alignment horizontal="right" vertical="top" wrapText="1" readingOrder="1"/>
    </xf>
    <xf numFmtId="0" fontId="14" fillId="2" borderId="1" xfId="2" applyNumberFormat="1" applyFont="1" applyFill="1" applyBorder="1" applyAlignment="1">
      <alignment horizontal="right" vertical="center" wrapText="1" readingOrder="1"/>
    </xf>
    <xf numFmtId="164" fontId="12" fillId="3" borderId="10" xfId="2" applyNumberFormat="1" applyFont="1" applyFill="1" applyBorder="1" applyAlignment="1">
      <alignment horizontal="right" vertical="top" wrapText="1" readingOrder="1"/>
    </xf>
    <xf numFmtId="0" fontId="15" fillId="0" borderId="25" xfId="0" applyFont="1" applyFill="1" applyBorder="1" applyAlignment="1">
      <alignment vertical="center"/>
    </xf>
    <xf numFmtId="0" fontId="1" fillId="0" borderId="26" xfId="0" applyFont="1" applyFill="1" applyBorder="1"/>
    <xf numFmtId="0" fontId="15" fillId="0" borderId="26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15" fillId="0" borderId="28" xfId="0" applyFont="1" applyFill="1" applyBorder="1" applyAlignment="1">
      <alignment vertical="center"/>
    </xf>
    <xf numFmtId="0" fontId="15" fillId="0" borderId="29" xfId="0" applyFont="1" applyFill="1" applyBorder="1" applyAlignment="1">
      <alignment vertical="center"/>
    </xf>
    <xf numFmtId="0" fontId="11" fillId="0" borderId="28" xfId="0" applyFont="1" applyFill="1" applyBorder="1" applyAlignment="1"/>
    <xf numFmtId="0" fontId="1" fillId="0" borderId="29" xfId="0" applyFont="1" applyFill="1" applyBorder="1" applyAlignment="1"/>
    <xf numFmtId="0" fontId="11" fillId="0" borderId="20" xfId="0" applyFont="1" applyFill="1" applyBorder="1" applyAlignment="1"/>
    <xf numFmtId="0" fontId="1" fillId="0" borderId="13" xfId="0" applyFont="1" applyFill="1" applyBorder="1" applyAlignment="1"/>
    <xf numFmtId="0" fontId="1" fillId="0" borderId="30" xfId="0" applyFont="1" applyFill="1" applyBorder="1" applyAlignment="1"/>
  </cellXfs>
  <cellStyles count="7">
    <cellStyle name="Currency" xfId="3" builtinId="4"/>
    <cellStyle name="Currency 2" xfId="4"/>
    <cellStyle name="Hyperlink" xfId="6" builtinId="8"/>
    <cellStyle name="Normal" xfId="0" builtinId="0"/>
    <cellStyle name="Normal 2" xfId="1"/>
    <cellStyle name="Normal 3" xfId="2"/>
    <cellStyle name="Normal 4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D3D3D3"/>
      <rgbColor rgb="000081C5"/>
      <rgbColor rgb="00FFFFFF"/>
      <rgbColor rgb="00F5F9F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0000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304800</xdr:colOff>
      <xdr:row>4</xdr:row>
      <xdr:rowOff>0</xdr:rowOff>
    </xdr:from>
    <xdr:to>
      <xdr:col>14</xdr:col>
      <xdr:colOff>485775</xdr:colOff>
      <xdr:row>11</xdr:row>
      <xdr:rowOff>133350</xdr:rowOff>
    </xdr:to>
    <xdr:sp macro="" textlink="">
      <xdr:nvSpPr>
        <xdr:cNvPr id="5" name="TextBox 4"/>
        <xdr:cNvSpPr txBox="1"/>
      </xdr:nvSpPr>
      <xdr:spPr>
        <a:xfrm>
          <a:off x="20459700" y="11401425"/>
          <a:ext cx="2943225" cy="1533525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i="1"/>
            <a:t>Status of Unspent Funds</a:t>
          </a:r>
        </a:p>
        <a:p>
          <a:pPr algn="ctr"/>
          <a:endParaRPr lang="en-US" sz="1100"/>
        </a:p>
        <a:p>
          <a:pPr algn="l"/>
          <a:r>
            <a:rPr lang="en-US" sz="1100"/>
            <a:t>Unspent</a:t>
          </a:r>
          <a:r>
            <a:rPr lang="en-US" sz="1100" baseline="0"/>
            <a:t> funds were adjusted for carryover.</a:t>
          </a:r>
        </a:p>
        <a:p>
          <a:pPr algn="l"/>
          <a:endParaRPr lang="en-US" sz="11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*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Any LEA with a Title III, Part A allocation of less than $10,000 may only access Title III, Part A funds by joining a Title III consortium</a:t>
          </a:r>
          <a:endParaRPr lang="en-US">
            <a:effectLst/>
          </a:endParaRPr>
        </a:p>
        <a:p>
          <a:pPr algn="l"/>
          <a:endParaRPr lang="en-US" sz="1100"/>
        </a:p>
      </xdr:txBody>
    </xdr:sp>
    <xdr:clientData/>
  </xdr:twoCellAnchor>
  <xdr:twoCellAnchor>
    <xdr:from>
      <xdr:col>10</xdr:col>
      <xdr:colOff>314325</xdr:colOff>
      <xdr:row>59</xdr:row>
      <xdr:rowOff>9525</xdr:rowOff>
    </xdr:from>
    <xdr:to>
      <xdr:col>14</xdr:col>
      <xdr:colOff>495300</xdr:colOff>
      <xdr:row>66</xdr:row>
      <xdr:rowOff>142875</xdr:rowOff>
    </xdr:to>
    <xdr:sp macro="" textlink="">
      <xdr:nvSpPr>
        <xdr:cNvPr id="6" name="TextBox 5"/>
        <xdr:cNvSpPr txBox="1"/>
      </xdr:nvSpPr>
      <xdr:spPr>
        <a:xfrm>
          <a:off x="20469225" y="22412325"/>
          <a:ext cx="2943225" cy="1533525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i="1"/>
            <a:t>Status of Unspent Funds</a:t>
          </a:r>
        </a:p>
        <a:p>
          <a:pPr algn="ctr"/>
          <a:endParaRPr lang="en-US" sz="1100"/>
        </a:p>
        <a:p>
          <a:pPr algn="l"/>
          <a:r>
            <a:rPr lang="en-US" sz="1100"/>
            <a:t>Unspent</a:t>
          </a:r>
          <a:r>
            <a:rPr lang="en-US" sz="1100" baseline="0"/>
            <a:t> are being calculated to determine reallocation and carryover spending.</a:t>
          </a:r>
        </a:p>
        <a:p>
          <a:pPr algn="l"/>
          <a:endParaRPr lang="en-US" sz="11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*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Any LEA with a Title III, Part A allocation of less than $10,000 may only access Title III, Part A funds by joining a Title III consortium</a:t>
          </a:r>
          <a:endParaRPr lang="en-US">
            <a:effectLst/>
          </a:endParaRPr>
        </a:p>
        <a:p>
          <a:pPr algn="l"/>
          <a:endParaRPr lang="en-US" sz="1100"/>
        </a:p>
      </xdr:txBody>
    </xdr:sp>
    <xdr:clientData/>
  </xdr:twoCellAnchor>
  <xdr:twoCellAnchor>
    <xdr:from>
      <xdr:col>10</xdr:col>
      <xdr:colOff>371475</xdr:colOff>
      <xdr:row>115</xdr:row>
      <xdr:rowOff>28574</xdr:rowOff>
    </xdr:from>
    <xdr:to>
      <xdr:col>14</xdr:col>
      <xdr:colOff>552450</xdr:colOff>
      <xdr:row>123</xdr:row>
      <xdr:rowOff>114300</xdr:rowOff>
    </xdr:to>
    <xdr:sp macro="" textlink="">
      <xdr:nvSpPr>
        <xdr:cNvPr id="7" name="TextBox 6"/>
        <xdr:cNvSpPr txBox="1"/>
      </xdr:nvSpPr>
      <xdr:spPr>
        <a:xfrm>
          <a:off x="20526375" y="34070924"/>
          <a:ext cx="2943225" cy="1657351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i="1"/>
            <a:t>Status of Unspent Funds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Amendments are in progress .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Unspent are being calculated to determine reallocation and carryover spending. </a:t>
          </a:r>
        </a:p>
        <a:p>
          <a:pPr algn="l"/>
          <a:endParaRPr lang="en-US" sz="11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*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Any LEA with a Title III, Part A allocation of less than $10,000 may only access Title III, Part A funds by joining a Title III consortium</a:t>
          </a:r>
          <a:endParaRPr lang="en-US">
            <a:effectLst/>
          </a:endParaRPr>
        </a:p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0</xdr:colOff>
      <xdr:row>2</xdr:row>
      <xdr:rowOff>635000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B19" sqref="B19"/>
    </sheetView>
  </sheetViews>
  <sheetFormatPr defaultRowHeight="15" x14ac:dyDescent="0.25"/>
  <cols>
    <col min="1" max="1" width="19" style="125" customWidth="1"/>
    <col min="2" max="2" width="57.140625" customWidth="1"/>
  </cols>
  <sheetData>
    <row r="1" spans="1:2" x14ac:dyDescent="0.25">
      <c r="A1" s="121" t="s">
        <v>169</v>
      </c>
      <c r="B1" s="122" t="s">
        <v>173</v>
      </c>
    </row>
    <row r="2" spans="1:2" x14ac:dyDescent="0.25">
      <c r="A2" s="127" t="s">
        <v>170</v>
      </c>
      <c r="B2" s="120" t="s">
        <v>171</v>
      </c>
    </row>
    <row r="3" spans="1:2" x14ac:dyDescent="0.25">
      <c r="A3" s="128"/>
      <c r="B3" s="122" t="s">
        <v>174</v>
      </c>
    </row>
    <row r="4" spans="1:2" x14ac:dyDescent="0.25">
      <c r="A4" s="128"/>
      <c r="B4" s="122" t="s">
        <v>175</v>
      </c>
    </row>
    <row r="5" spans="1:2" x14ac:dyDescent="0.25">
      <c r="A5" s="128"/>
      <c r="B5" s="122" t="s">
        <v>176</v>
      </c>
    </row>
    <row r="6" spans="1:2" x14ac:dyDescent="0.25">
      <c r="A6" s="129"/>
      <c r="B6" s="122" t="s">
        <v>177</v>
      </c>
    </row>
    <row r="7" spans="1:2" ht="45" x14ac:dyDescent="0.25">
      <c r="A7" s="124" t="s">
        <v>172</v>
      </c>
      <c r="B7" s="123" t="s">
        <v>178</v>
      </c>
    </row>
  </sheetData>
  <mergeCells count="1">
    <mergeCell ref="A2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8"/>
  <sheetViews>
    <sheetView workbookViewId="0">
      <selection sqref="A1:J1"/>
    </sheetView>
  </sheetViews>
  <sheetFormatPr defaultRowHeight="15" x14ac:dyDescent="0.25"/>
  <cols>
    <col min="1" max="1" width="86.7109375" customWidth="1"/>
    <col min="2" max="2" width="24.140625" customWidth="1"/>
    <col min="3" max="3" width="25.85546875" customWidth="1"/>
    <col min="4" max="4" width="22.28515625" customWidth="1"/>
    <col min="5" max="5" width="25" customWidth="1"/>
    <col min="6" max="6" width="24.28515625" customWidth="1"/>
    <col min="7" max="7" width="22.42578125" customWidth="1"/>
    <col min="8" max="8" width="22.5703125" customWidth="1"/>
    <col min="9" max="9" width="22.85546875" customWidth="1"/>
    <col min="10" max="10" width="26.140625" customWidth="1"/>
    <col min="13" max="13" width="14" bestFit="1" customWidth="1"/>
  </cols>
  <sheetData>
    <row r="1" spans="1:14" s="102" customFormat="1" x14ac:dyDescent="0.25">
      <c r="A1" s="135" t="s">
        <v>179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4" ht="15.75" x14ac:dyDescent="0.25">
      <c r="A2" s="130" t="s">
        <v>68</v>
      </c>
      <c r="B2" s="130"/>
      <c r="C2" s="130"/>
      <c r="D2" s="130"/>
      <c r="E2" s="130"/>
      <c r="F2" s="130"/>
      <c r="G2" s="130"/>
      <c r="H2" s="130"/>
      <c r="I2" s="130"/>
      <c r="J2" s="130"/>
      <c r="K2" s="60"/>
      <c r="L2" s="60"/>
      <c r="M2" s="60"/>
      <c r="N2" s="60"/>
    </row>
    <row r="3" spans="1:14" ht="15.75" x14ac:dyDescent="0.25">
      <c r="A3" s="61" t="s">
        <v>69</v>
      </c>
      <c r="B3" s="61" t="s">
        <v>70</v>
      </c>
      <c r="C3" s="61" t="s">
        <v>71</v>
      </c>
      <c r="D3" s="61" t="s">
        <v>72</v>
      </c>
      <c r="E3" s="61" t="s">
        <v>73</v>
      </c>
      <c r="F3" s="61" t="s">
        <v>74</v>
      </c>
      <c r="G3" s="61" t="s">
        <v>75</v>
      </c>
      <c r="H3" s="61" t="s">
        <v>76</v>
      </c>
      <c r="I3" s="61" t="s">
        <v>77</v>
      </c>
      <c r="J3" s="61" t="s">
        <v>78</v>
      </c>
      <c r="K3" s="60"/>
      <c r="L3" s="60"/>
      <c r="M3" s="60"/>
      <c r="N3" s="60"/>
    </row>
    <row r="4" spans="1:14" ht="15.75" x14ac:dyDescent="0.25">
      <c r="A4" s="62" t="s">
        <v>79</v>
      </c>
      <c r="B4" s="63">
        <v>264942.57</v>
      </c>
      <c r="C4" s="64">
        <v>264942.57</v>
      </c>
      <c r="D4" s="64">
        <f>B4-C4</f>
        <v>0</v>
      </c>
      <c r="E4" s="64">
        <v>54661.930000000008</v>
      </c>
      <c r="F4" s="64">
        <v>54661.930000000008</v>
      </c>
      <c r="G4" s="64">
        <f>E4-F4</f>
        <v>0</v>
      </c>
      <c r="H4" s="64">
        <v>0</v>
      </c>
      <c r="I4" s="64">
        <v>0</v>
      </c>
      <c r="J4" s="63">
        <f>H4-I4</f>
        <v>0</v>
      </c>
      <c r="K4" s="65"/>
      <c r="L4" s="65"/>
      <c r="M4" s="65"/>
      <c r="N4" s="65"/>
    </row>
    <row r="5" spans="1:14" ht="15.75" x14ac:dyDescent="0.25">
      <c r="A5" s="62" t="s">
        <v>80</v>
      </c>
      <c r="B5" s="63">
        <v>382909.7</v>
      </c>
      <c r="C5" s="64">
        <v>382909.7</v>
      </c>
      <c r="D5" s="64">
        <f t="shared" ref="D5:D55" si="0">B5-C5</f>
        <v>0</v>
      </c>
      <c r="E5" s="64">
        <v>84477.839999999982</v>
      </c>
      <c r="F5" s="64">
        <v>84391.67</v>
      </c>
      <c r="G5" s="64">
        <f t="shared" ref="G5:G54" si="1">E5-F5</f>
        <v>86.169999999983702</v>
      </c>
      <c r="H5" s="64">
        <v>0</v>
      </c>
      <c r="I5" s="64">
        <v>0</v>
      </c>
      <c r="J5" s="63">
        <f t="shared" ref="J5:J55" si="2">H5-I5</f>
        <v>0</v>
      </c>
      <c r="K5" s="65"/>
      <c r="L5" s="65"/>
      <c r="M5" s="66"/>
      <c r="N5" s="65"/>
    </row>
    <row r="6" spans="1:14" ht="15.75" x14ac:dyDescent="0.25">
      <c r="A6" s="62" t="s">
        <v>81</v>
      </c>
      <c r="B6" s="63">
        <v>435124.65</v>
      </c>
      <c r="C6" s="64">
        <v>277196.42</v>
      </c>
      <c r="D6" s="64">
        <f t="shared" si="0"/>
        <v>157928.23000000004</v>
      </c>
      <c r="E6" s="64">
        <v>64635.42</v>
      </c>
      <c r="F6" s="64">
        <v>63437.99</v>
      </c>
      <c r="G6" s="64">
        <f t="shared" si="1"/>
        <v>1197.4300000000003</v>
      </c>
      <c r="H6" s="64">
        <v>0</v>
      </c>
      <c r="I6" s="64">
        <v>0</v>
      </c>
      <c r="J6" s="63">
        <f t="shared" si="2"/>
        <v>0</v>
      </c>
      <c r="K6" s="65"/>
      <c r="L6" s="65"/>
      <c r="M6" s="65"/>
      <c r="N6" s="65"/>
    </row>
    <row r="7" spans="1:14" ht="15.75" x14ac:dyDescent="0.25">
      <c r="A7" s="67" t="s">
        <v>82</v>
      </c>
      <c r="B7" s="64">
        <v>169215.14</v>
      </c>
      <c r="C7" s="64">
        <v>169215.14</v>
      </c>
      <c r="D7" s="64">
        <f t="shared" si="0"/>
        <v>0</v>
      </c>
      <c r="E7" s="64">
        <v>37876.62999999999</v>
      </c>
      <c r="F7" s="64">
        <v>37876.619999999988</v>
      </c>
      <c r="G7" s="64">
        <f t="shared" si="1"/>
        <v>1.0000000002037268E-2</v>
      </c>
      <c r="H7" s="64"/>
      <c r="I7" s="64"/>
      <c r="J7" s="63">
        <f t="shared" si="2"/>
        <v>0</v>
      </c>
      <c r="K7" s="65"/>
      <c r="L7" s="65"/>
      <c r="M7" s="65"/>
      <c r="N7" s="65"/>
    </row>
    <row r="8" spans="1:14" ht="15.75" x14ac:dyDescent="0.25">
      <c r="A8" s="62" t="s">
        <v>83</v>
      </c>
      <c r="B8" s="63">
        <v>59154.2</v>
      </c>
      <c r="C8" s="64">
        <v>58865.56</v>
      </c>
      <c r="D8" s="64">
        <f t="shared" si="0"/>
        <v>288.63999999999942</v>
      </c>
      <c r="E8" s="64">
        <v>1988.94</v>
      </c>
      <c r="F8" s="64">
        <v>1988.94</v>
      </c>
      <c r="G8" s="64">
        <f t="shared" si="1"/>
        <v>0</v>
      </c>
      <c r="H8" s="64">
        <v>14180.37</v>
      </c>
      <c r="I8" s="64">
        <v>13691.18</v>
      </c>
      <c r="J8" s="63">
        <f t="shared" si="2"/>
        <v>489.19000000000051</v>
      </c>
      <c r="K8" s="65"/>
      <c r="L8" s="65"/>
      <c r="M8" s="65"/>
      <c r="N8" s="65"/>
    </row>
    <row r="9" spans="1:14" ht="15.75" x14ac:dyDescent="0.25">
      <c r="A9" s="62" t="s">
        <v>84</v>
      </c>
      <c r="B9" s="63">
        <v>771576.95</v>
      </c>
      <c r="C9" s="64">
        <v>771576.95</v>
      </c>
      <c r="D9" s="64">
        <f t="shared" si="0"/>
        <v>0</v>
      </c>
      <c r="E9" s="64">
        <v>140241.95000000001</v>
      </c>
      <c r="F9" s="64">
        <v>140241.95000000001</v>
      </c>
      <c r="G9" s="64">
        <f t="shared" si="1"/>
        <v>0</v>
      </c>
      <c r="H9" s="64">
        <v>18748.54</v>
      </c>
      <c r="I9" s="64">
        <v>18748.54</v>
      </c>
      <c r="J9" s="63">
        <f t="shared" si="2"/>
        <v>0</v>
      </c>
      <c r="K9" s="65"/>
      <c r="L9" s="65"/>
      <c r="M9" s="65"/>
      <c r="N9" s="65"/>
    </row>
    <row r="10" spans="1:14" ht="15.75" x14ac:dyDescent="0.25">
      <c r="A10" s="62" t="s">
        <v>85</v>
      </c>
      <c r="B10" s="63">
        <v>982414.77000000014</v>
      </c>
      <c r="C10" s="64">
        <v>982414.77000000014</v>
      </c>
      <c r="D10" s="64">
        <f t="shared" si="0"/>
        <v>0</v>
      </c>
      <c r="E10" s="64">
        <v>218124.72999999998</v>
      </c>
      <c r="F10" s="64">
        <v>218124.72999999998</v>
      </c>
      <c r="G10" s="64">
        <f t="shared" si="1"/>
        <v>0</v>
      </c>
      <c r="H10" s="64">
        <v>23602.23</v>
      </c>
      <c r="I10" s="64">
        <v>23602.23</v>
      </c>
      <c r="J10" s="63">
        <f t="shared" si="2"/>
        <v>0</v>
      </c>
      <c r="K10" s="65"/>
      <c r="L10" s="65"/>
      <c r="M10" s="65"/>
      <c r="N10" s="65"/>
    </row>
    <row r="11" spans="1:14" ht="15.75" x14ac:dyDescent="0.25">
      <c r="A11" s="62" t="s">
        <v>86</v>
      </c>
      <c r="B11" s="63">
        <v>1085096.73</v>
      </c>
      <c r="C11" s="64">
        <v>1073099.32</v>
      </c>
      <c r="D11" s="64">
        <f t="shared" si="0"/>
        <v>11997.409999999916</v>
      </c>
      <c r="E11" s="64">
        <v>228099.19</v>
      </c>
      <c r="F11" s="64">
        <v>227663.7</v>
      </c>
      <c r="G11" s="64">
        <f t="shared" si="1"/>
        <v>435.48999999999069</v>
      </c>
      <c r="H11" s="64">
        <v>14561.05</v>
      </c>
      <c r="I11" s="64">
        <v>14236.76</v>
      </c>
      <c r="J11" s="63">
        <f t="shared" si="2"/>
        <v>324.28999999999905</v>
      </c>
      <c r="K11" s="65"/>
      <c r="L11" s="65"/>
      <c r="M11" s="65"/>
      <c r="N11" s="65"/>
    </row>
    <row r="12" spans="1:14" ht="15.75" x14ac:dyDescent="0.25">
      <c r="A12" s="67" t="s">
        <v>87</v>
      </c>
      <c r="B12" s="64">
        <v>945670.90999999992</v>
      </c>
      <c r="C12" s="64">
        <v>945670.90999999992</v>
      </c>
      <c r="D12" s="64">
        <f t="shared" si="0"/>
        <v>0</v>
      </c>
      <c r="E12" s="64">
        <v>209661.06</v>
      </c>
      <c r="F12" s="64">
        <v>209661.06</v>
      </c>
      <c r="G12" s="64">
        <f t="shared" si="1"/>
        <v>0</v>
      </c>
      <c r="H12" s="64">
        <v>40828.049999999996</v>
      </c>
      <c r="I12" s="64">
        <v>40828.049999999996</v>
      </c>
      <c r="J12" s="63">
        <f t="shared" si="2"/>
        <v>0</v>
      </c>
      <c r="K12" s="65"/>
      <c r="L12" s="65"/>
      <c r="M12" s="65"/>
      <c r="N12" s="65"/>
    </row>
    <row r="13" spans="1:14" ht="15.75" x14ac:dyDescent="0.25">
      <c r="A13" s="67" t="s">
        <v>88</v>
      </c>
      <c r="B13" s="64"/>
      <c r="C13" s="64"/>
      <c r="D13" s="64"/>
      <c r="E13" s="64">
        <v>6404.99</v>
      </c>
      <c r="F13" s="64">
        <v>6404.99</v>
      </c>
      <c r="G13" s="64">
        <f t="shared" si="1"/>
        <v>0</v>
      </c>
      <c r="H13" s="64">
        <v>0</v>
      </c>
      <c r="I13" s="64">
        <v>0</v>
      </c>
      <c r="J13" s="63">
        <f t="shared" si="2"/>
        <v>0</v>
      </c>
      <c r="K13" s="65"/>
      <c r="L13" s="65"/>
      <c r="M13" s="65"/>
      <c r="N13" s="65"/>
    </row>
    <row r="14" spans="1:14" ht="15.75" x14ac:dyDescent="0.25">
      <c r="A14" s="67" t="s">
        <v>89</v>
      </c>
      <c r="B14" s="64">
        <v>260506</v>
      </c>
      <c r="C14" s="64">
        <v>258832.9</v>
      </c>
      <c r="D14" s="64">
        <f t="shared" si="0"/>
        <v>1673.1000000000058</v>
      </c>
      <c r="E14" s="64">
        <v>50087.74</v>
      </c>
      <c r="F14" s="64">
        <v>50087.74</v>
      </c>
      <c r="G14" s="64">
        <f t="shared" si="1"/>
        <v>0</v>
      </c>
      <c r="H14" s="64">
        <v>47074.67</v>
      </c>
      <c r="I14" s="64">
        <v>41705.03</v>
      </c>
      <c r="J14" s="63">
        <f t="shared" si="2"/>
        <v>5369.6399999999994</v>
      </c>
      <c r="K14" s="65"/>
      <c r="L14" s="65"/>
      <c r="M14" s="65"/>
      <c r="N14" s="65"/>
    </row>
    <row r="15" spans="1:14" ht="15.75" x14ac:dyDescent="0.25">
      <c r="A15" s="62" t="s">
        <v>90</v>
      </c>
      <c r="B15" s="63">
        <v>710703.60000000009</v>
      </c>
      <c r="C15" s="64">
        <v>710703.60000000009</v>
      </c>
      <c r="D15" s="64">
        <f t="shared" si="0"/>
        <v>0</v>
      </c>
      <c r="E15" s="64">
        <v>151691.64000000001</v>
      </c>
      <c r="F15" s="64">
        <v>151691.64000000001</v>
      </c>
      <c r="G15" s="64">
        <f t="shared" si="1"/>
        <v>0</v>
      </c>
      <c r="H15" s="64">
        <v>0</v>
      </c>
      <c r="I15" s="64"/>
      <c r="J15" s="63">
        <f t="shared" si="2"/>
        <v>0</v>
      </c>
      <c r="K15" s="65"/>
      <c r="L15" s="65"/>
      <c r="M15" s="65"/>
      <c r="N15" s="65"/>
    </row>
    <row r="16" spans="1:14" ht="15.75" x14ac:dyDescent="0.25">
      <c r="A16" s="67" t="s">
        <v>91</v>
      </c>
      <c r="B16" s="63">
        <v>112165.47</v>
      </c>
      <c r="C16" s="64">
        <v>112165.47</v>
      </c>
      <c r="D16" s="64">
        <f t="shared" si="0"/>
        <v>0</v>
      </c>
      <c r="E16" s="64">
        <v>16731.830000000002</v>
      </c>
      <c r="F16" s="64">
        <v>16731.830000000002</v>
      </c>
      <c r="G16" s="64">
        <f t="shared" si="1"/>
        <v>0</v>
      </c>
      <c r="H16" s="64">
        <v>0</v>
      </c>
      <c r="I16" s="64">
        <v>0</v>
      </c>
      <c r="J16" s="63">
        <f t="shared" si="2"/>
        <v>0</v>
      </c>
      <c r="K16" s="65"/>
      <c r="L16" s="65"/>
      <c r="M16" s="65"/>
      <c r="N16" s="65"/>
    </row>
    <row r="17" spans="1:14" ht="15.75" x14ac:dyDescent="0.25">
      <c r="A17" s="67" t="s">
        <v>92</v>
      </c>
      <c r="B17" s="64">
        <v>27005610.280000001</v>
      </c>
      <c r="C17" s="64">
        <v>27002041.300000001</v>
      </c>
      <c r="D17" s="64">
        <f t="shared" si="0"/>
        <v>3568.980000000447</v>
      </c>
      <c r="E17" s="64">
        <v>6603991.8800000008</v>
      </c>
      <c r="F17" s="64">
        <v>6602742.2599999998</v>
      </c>
      <c r="G17" s="64">
        <f t="shared" si="1"/>
        <v>1249.6200000010431</v>
      </c>
      <c r="H17" s="64">
        <v>364095.52</v>
      </c>
      <c r="I17" s="64">
        <v>352750.02</v>
      </c>
      <c r="J17" s="63">
        <f t="shared" si="2"/>
        <v>11345.5</v>
      </c>
      <c r="K17" s="65"/>
      <c r="L17" s="65"/>
      <c r="M17" s="65"/>
      <c r="N17" s="65"/>
    </row>
    <row r="18" spans="1:14" ht="15.75" x14ac:dyDescent="0.25">
      <c r="A18" s="62" t="s">
        <v>93</v>
      </c>
      <c r="B18" s="63">
        <v>46413.3</v>
      </c>
      <c r="C18" s="64">
        <v>46410.3</v>
      </c>
      <c r="D18" s="64">
        <f t="shared" si="0"/>
        <v>3</v>
      </c>
      <c r="E18" s="64">
        <v>21850.23</v>
      </c>
      <c r="F18" s="64">
        <v>21850.23</v>
      </c>
      <c r="G18" s="64">
        <f t="shared" si="1"/>
        <v>0</v>
      </c>
      <c r="H18" s="64">
        <v>0</v>
      </c>
      <c r="I18" s="64">
        <v>0</v>
      </c>
      <c r="J18" s="63">
        <f t="shared" si="2"/>
        <v>0</v>
      </c>
      <c r="K18" s="65"/>
      <c r="L18" s="65"/>
      <c r="M18" s="65"/>
      <c r="N18" s="65"/>
    </row>
    <row r="19" spans="1:14" ht="15.75" x14ac:dyDescent="0.25">
      <c r="A19" s="62" t="s">
        <v>94</v>
      </c>
      <c r="B19" s="63">
        <v>127636.57</v>
      </c>
      <c r="C19" s="64">
        <v>127636.57</v>
      </c>
      <c r="D19" s="64">
        <f t="shared" si="0"/>
        <v>0</v>
      </c>
      <c r="E19" s="64">
        <v>27466.689999999995</v>
      </c>
      <c r="F19" s="64">
        <v>27466.689999999995</v>
      </c>
      <c r="G19" s="64">
        <f t="shared" si="1"/>
        <v>0</v>
      </c>
      <c r="H19" s="64">
        <v>0</v>
      </c>
      <c r="I19" s="64">
        <v>0</v>
      </c>
      <c r="J19" s="63">
        <f t="shared" si="2"/>
        <v>0</v>
      </c>
      <c r="K19" s="65"/>
      <c r="L19" s="65"/>
      <c r="M19" s="65"/>
      <c r="N19" s="65"/>
    </row>
    <row r="20" spans="1:14" ht="15.75" x14ac:dyDescent="0.25">
      <c r="A20" s="67" t="s">
        <v>95</v>
      </c>
      <c r="B20" s="64">
        <v>259549.58</v>
      </c>
      <c r="C20" s="64">
        <v>259549.58</v>
      </c>
      <c r="D20" s="64">
        <f t="shared" si="0"/>
        <v>0</v>
      </c>
      <c r="E20" s="64">
        <v>51470.98</v>
      </c>
      <c r="F20" s="64">
        <v>51470.98</v>
      </c>
      <c r="G20" s="64">
        <f t="shared" si="1"/>
        <v>0</v>
      </c>
      <c r="H20" s="64">
        <v>36415.599999999999</v>
      </c>
      <c r="I20" s="64">
        <v>34856.629999999997</v>
      </c>
      <c r="J20" s="63">
        <f t="shared" si="2"/>
        <v>1558.9700000000012</v>
      </c>
      <c r="K20" s="65"/>
      <c r="L20" s="65"/>
      <c r="M20" s="65"/>
      <c r="N20" s="65"/>
    </row>
    <row r="21" spans="1:14" ht="15.75" x14ac:dyDescent="0.25">
      <c r="A21" s="67" t="s">
        <v>96</v>
      </c>
      <c r="B21" s="64">
        <v>471868.51000000007</v>
      </c>
      <c r="C21" s="64">
        <v>471868.51</v>
      </c>
      <c r="D21" s="64">
        <f t="shared" si="0"/>
        <v>0</v>
      </c>
      <c r="E21" s="64">
        <v>105606.24</v>
      </c>
      <c r="F21" s="64">
        <v>105606.24</v>
      </c>
      <c r="G21" s="64">
        <f t="shared" si="1"/>
        <v>0</v>
      </c>
      <c r="H21" s="64">
        <v>18177.52</v>
      </c>
      <c r="I21" s="64">
        <v>18177.52</v>
      </c>
      <c r="J21" s="63">
        <f t="shared" si="2"/>
        <v>0</v>
      </c>
      <c r="K21" s="65"/>
      <c r="L21" s="65"/>
      <c r="M21" s="65"/>
      <c r="N21" s="65"/>
    </row>
    <row r="22" spans="1:14" ht="15.75" x14ac:dyDescent="0.25">
      <c r="A22" s="67" t="s">
        <v>97</v>
      </c>
      <c r="B22" s="64">
        <v>401566.01999999996</v>
      </c>
      <c r="C22" s="64">
        <v>401566.02</v>
      </c>
      <c r="D22" s="64">
        <f t="shared" si="0"/>
        <v>0</v>
      </c>
      <c r="E22" s="64">
        <v>68004.850000000006</v>
      </c>
      <c r="F22" s="64">
        <v>68004.850000000006</v>
      </c>
      <c r="G22" s="64">
        <f t="shared" si="1"/>
        <v>0</v>
      </c>
      <c r="H22" s="64">
        <v>0</v>
      </c>
      <c r="I22" s="64">
        <v>0</v>
      </c>
      <c r="J22" s="63">
        <f t="shared" si="2"/>
        <v>0</v>
      </c>
      <c r="K22" s="65"/>
      <c r="L22" s="65"/>
      <c r="M22" s="65"/>
      <c r="N22" s="65"/>
    </row>
    <row r="23" spans="1:14" ht="15.75" x14ac:dyDescent="0.25">
      <c r="A23" s="62" t="s">
        <v>98</v>
      </c>
      <c r="B23" s="63">
        <v>2695838.96</v>
      </c>
      <c r="C23" s="64">
        <v>2656835.62</v>
      </c>
      <c r="D23" s="64">
        <f t="shared" si="0"/>
        <v>39003.339999999851</v>
      </c>
      <c r="E23" s="64">
        <v>596346.29</v>
      </c>
      <c r="F23" s="64">
        <v>658290.56999999995</v>
      </c>
      <c r="G23" s="64">
        <f t="shared" si="1"/>
        <v>-61944.279999999912</v>
      </c>
      <c r="H23" s="64">
        <v>0</v>
      </c>
      <c r="I23" s="64">
        <v>0</v>
      </c>
      <c r="J23" s="63">
        <f t="shared" si="2"/>
        <v>0</v>
      </c>
      <c r="K23" s="65"/>
      <c r="L23" s="65"/>
      <c r="M23" s="65"/>
      <c r="N23" s="65"/>
    </row>
    <row r="24" spans="1:14" ht="15.75" x14ac:dyDescent="0.25">
      <c r="A24" s="67" t="s">
        <v>99</v>
      </c>
      <c r="B24" s="64">
        <v>386777.47000000003</v>
      </c>
      <c r="C24" s="64">
        <v>386777.47000000003</v>
      </c>
      <c r="D24" s="64">
        <f t="shared" si="0"/>
        <v>0</v>
      </c>
      <c r="E24" s="64">
        <v>85971.200000000012</v>
      </c>
      <c r="F24" s="64">
        <v>85971.200000000012</v>
      </c>
      <c r="G24" s="64">
        <f t="shared" si="1"/>
        <v>0</v>
      </c>
      <c r="H24" s="64">
        <v>0</v>
      </c>
      <c r="I24" s="64">
        <v>0</v>
      </c>
      <c r="J24" s="63">
        <f t="shared" si="2"/>
        <v>0</v>
      </c>
      <c r="K24" s="65"/>
      <c r="L24" s="65"/>
      <c r="M24" s="65"/>
      <c r="N24" s="65"/>
    </row>
    <row r="25" spans="1:14" ht="15.75" x14ac:dyDescent="0.25">
      <c r="A25" s="62" t="s">
        <v>100</v>
      </c>
      <c r="B25" s="63">
        <v>160512.65</v>
      </c>
      <c r="C25" s="64">
        <v>160512.65</v>
      </c>
      <c r="D25" s="64">
        <f t="shared" si="0"/>
        <v>0</v>
      </c>
      <c r="E25" s="64">
        <v>34756.97</v>
      </c>
      <c r="F25" s="64">
        <v>34756.97</v>
      </c>
      <c r="G25" s="64">
        <f t="shared" si="1"/>
        <v>0</v>
      </c>
      <c r="H25" s="64">
        <v>0</v>
      </c>
      <c r="I25" s="64">
        <v>0</v>
      </c>
      <c r="J25" s="63">
        <f t="shared" si="2"/>
        <v>0</v>
      </c>
      <c r="K25" s="65"/>
      <c r="L25" s="65"/>
      <c r="M25" s="65"/>
      <c r="N25" s="65"/>
    </row>
    <row r="26" spans="1:14" ht="15.75" x14ac:dyDescent="0.25">
      <c r="A26" s="62" t="s">
        <v>101</v>
      </c>
      <c r="B26" s="63">
        <v>572430.66</v>
      </c>
      <c r="C26" s="64">
        <v>572430.66</v>
      </c>
      <c r="D26" s="64">
        <f t="shared" si="0"/>
        <v>0</v>
      </c>
      <c r="E26" s="64">
        <v>127370.42</v>
      </c>
      <c r="F26" s="64">
        <v>127370.42</v>
      </c>
      <c r="G26" s="64">
        <f t="shared" si="1"/>
        <v>0</v>
      </c>
      <c r="H26" s="64">
        <v>0</v>
      </c>
      <c r="I26" s="64">
        <v>0</v>
      </c>
      <c r="J26" s="63">
        <f t="shared" si="2"/>
        <v>0</v>
      </c>
      <c r="K26" s="65"/>
      <c r="L26" s="65"/>
      <c r="M26" s="65"/>
      <c r="N26" s="65"/>
    </row>
    <row r="27" spans="1:14" ht="15.75" x14ac:dyDescent="0.25">
      <c r="A27" s="62" t="s">
        <v>102</v>
      </c>
      <c r="B27" s="63">
        <v>173082.91999999998</v>
      </c>
      <c r="C27" s="64">
        <v>173082.91999999998</v>
      </c>
      <c r="D27" s="64">
        <f t="shared" si="0"/>
        <v>0</v>
      </c>
      <c r="E27" s="64">
        <v>41598.629999999997</v>
      </c>
      <c r="F27" s="64">
        <v>41598.629999999997</v>
      </c>
      <c r="G27" s="64">
        <f t="shared" si="1"/>
        <v>0</v>
      </c>
      <c r="H27" s="64">
        <v>0</v>
      </c>
      <c r="I27" s="64">
        <v>0</v>
      </c>
      <c r="J27" s="63">
        <f t="shared" si="2"/>
        <v>0</v>
      </c>
      <c r="K27" s="65"/>
      <c r="L27" s="65"/>
      <c r="M27" s="65"/>
      <c r="N27" s="65"/>
    </row>
    <row r="28" spans="1:14" ht="15.75" x14ac:dyDescent="0.25">
      <c r="A28" s="62" t="s">
        <v>103</v>
      </c>
      <c r="B28" s="63">
        <v>164380.42000000001</v>
      </c>
      <c r="C28" s="64">
        <v>162765.04999999999</v>
      </c>
      <c r="D28" s="64">
        <f t="shared" si="0"/>
        <v>1615.3700000000244</v>
      </c>
      <c r="E28" s="64">
        <v>37439.06</v>
      </c>
      <c r="F28" s="64">
        <v>32378.25</v>
      </c>
      <c r="G28" s="64">
        <f t="shared" si="1"/>
        <v>5060.8099999999977</v>
      </c>
      <c r="H28" s="64">
        <v>0</v>
      </c>
      <c r="I28" s="64">
        <v>0</v>
      </c>
      <c r="J28" s="63">
        <f t="shared" si="2"/>
        <v>0</v>
      </c>
      <c r="K28" s="65"/>
      <c r="L28" s="65"/>
      <c r="M28" s="65"/>
      <c r="N28" s="65"/>
    </row>
    <row r="29" spans="1:14" ht="15.75" x14ac:dyDescent="0.25">
      <c r="A29" s="67" t="s">
        <v>104</v>
      </c>
      <c r="B29" s="64">
        <v>431256.88</v>
      </c>
      <c r="C29" s="64">
        <v>430183.79</v>
      </c>
      <c r="D29" s="64">
        <f t="shared" si="0"/>
        <v>1073.0900000000256</v>
      </c>
      <c r="E29" s="64">
        <v>89085.61</v>
      </c>
      <c r="F29" s="64">
        <v>89085.61</v>
      </c>
      <c r="G29" s="64">
        <f t="shared" si="1"/>
        <v>0</v>
      </c>
      <c r="H29" s="64">
        <v>0</v>
      </c>
      <c r="I29" s="64">
        <v>0</v>
      </c>
      <c r="J29" s="63">
        <f t="shared" si="2"/>
        <v>0</v>
      </c>
      <c r="K29" s="65"/>
      <c r="L29" s="65"/>
      <c r="M29" s="65"/>
      <c r="N29" s="65"/>
    </row>
    <row r="30" spans="1:14" ht="15.75" x14ac:dyDescent="0.25">
      <c r="A30" s="68" t="s">
        <v>105</v>
      </c>
      <c r="B30" s="63">
        <v>0</v>
      </c>
      <c r="C30" s="64">
        <v>0</v>
      </c>
      <c r="D30" s="64">
        <f t="shared" si="0"/>
        <v>0</v>
      </c>
      <c r="E30" s="64">
        <v>4083.91</v>
      </c>
      <c r="F30" s="64">
        <v>4083.91</v>
      </c>
      <c r="G30" s="64">
        <f t="shared" si="1"/>
        <v>0</v>
      </c>
      <c r="H30" s="64">
        <v>0</v>
      </c>
      <c r="I30" s="64">
        <v>0</v>
      </c>
      <c r="J30" s="63">
        <f t="shared" si="2"/>
        <v>0</v>
      </c>
      <c r="K30" s="65"/>
      <c r="L30" s="65"/>
      <c r="M30" s="65"/>
      <c r="N30" s="65"/>
    </row>
    <row r="31" spans="1:14" ht="15.75" x14ac:dyDescent="0.25">
      <c r="A31" s="62" t="s">
        <v>106</v>
      </c>
      <c r="B31" s="63">
        <v>301686.43</v>
      </c>
      <c r="C31" s="64">
        <v>301686.43</v>
      </c>
      <c r="D31" s="64">
        <f t="shared" si="0"/>
        <v>0</v>
      </c>
      <c r="E31" s="64">
        <v>67871.06</v>
      </c>
      <c r="F31" s="64">
        <v>67871.06</v>
      </c>
      <c r="G31" s="64">
        <f t="shared" si="1"/>
        <v>0</v>
      </c>
      <c r="H31" s="64">
        <v>0</v>
      </c>
      <c r="I31" s="64">
        <v>0</v>
      </c>
      <c r="J31" s="63">
        <f t="shared" si="2"/>
        <v>0</v>
      </c>
      <c r="K31" s="65"/>
      <c r="L31" s="65"/>
      <c r="M31" s="65"/>
      <c r="N31" s="65"/>
    </row>
    <row r="32" spans="1:14" ht="15.75" x14ac:dyDescent="0.25">
      <c r="A32" s="67" t="s">
        <v>107</v>
      </c>
      <c r="B32" s="64">
        <v>2100201.66</v>
      </c>
      <c r="C32" s="64">
        <v>2287880.3199999998</v>
      </c>
      <c r="D32" s="64">
        <f t="shared" si="0"/>
        <v>-187678.65999999968</v>
      </c>
      <c r="E32" s="64">
        <v>444231.29</v>
      </c>
      <c r="F32" s="64">
        <v>444231.29</v>
      </c>
      <c r="G32" s="64">
        <f t="shared" si="1"/>
        <v>0</v>
      </c>
      <c r="H32" s="64">
        <v>0</v>
      </c>
      <c r="I32" s="64">
        <v>0</v>
      </c>
      <c r="J32" s="63">
        <f t="shared" si="2"/>
        <v>0</v>
      </c>
      <c r="K32" s="65"/>
      <c r="L32" s="65"/>
      <c r="M32" s="65"/>
      <c r="N32" s="65"/>
    </row>
    <row r="33" spans="1:14" ht="15.75" x14ac:dyDescent="0.25">
      <c r="A33" s="62" t="s">
        <v>108</v>
      </c>
      <c r="B33" s="63">
        <v>0</v>
      </c>
      <c r="C33" s="64">
        <v>0</v>
      </c>
      <c r="D33" s="64">
        <f t="shared" si="0"/>
        <v>0</v>
      </c>
      <c r="E33" s="64">
        <v>13430.11</v>
      </c>
      <c r="F33" s="64">
        <v>13430.11</v>
      </c>
      <c r="G33" s="64">
        <f t="shared" si="1"/>
        <v>0</v>
      </c>
      <c r="H33" s="64">
        <v>13981.130000000001</v>
      </c>
      <c r="I33" s="64">
        <v>13981.130000000001</v>
      </c>
      <c r="J33" s="63">
        <f t="shared" si="2"/>
        <v>0</v>
      </c>
      <c r="K33" s="65"/>
      <c r="L33" s="65"/>
      <c r="M33" s="65"/>
      <c r="N33" s="65"/>
    </row>
    <row r="34" spans="1:14" ht="15.75" x14ac:dyDescent="0.25">
      <c r="A34" s="67" t="s">
        <v>109</v>
      </c>
      <c r="B34" s="64">
        <v>157611.82</v>
      </c>
      <c r="C34" s="64">
        <v>157611.82</v>
      </c>
      <c r="D34" s="64">
        <f t="shared" si="0"/>
        <v>0</v>
      </c>
      <c r="E34" s="64">
        <v>38655.300000000003</v>
      </c>
      <c r="F34" s="64">
        <v>38655.300000000003</v>
      </c>
      <c r="G34" s="64">
        <f t="shared" si="1"/>
        <v>0</v>
      </c>
      <c r="H34" s="64">
        <v>0</v>
      </c>
      <c r="I34" s="64">
        <v>0</v>
      </c>
      <c r="J34" s="63">
        <f t="shared" si="2"/>
        <v>0</v>
      </c>
      <c r="K34" s="65"/>
      <c r="L34" s="65"/>
      <c r="M34" s="65"/>
      <c r="N34" s="65"/>
    </row>
    <row r="35" spans="1:14" ht="15.75" x14ac:dyDescent="0.25">
      <c r="A35" s="67" t="s">
        <v>110</v>
      </c>
      <c r="B35" s="64">
        <v>438025.48</v>
      </c>
      <c r="C35" s="64">
        <v>436548.42</v>
      </c>
      <c r="D35" s="64">
        <f t="shared" si="0"/>
        <v>1477.0599999999977</v>
      </c>
      <c r="E35" s="64">
        <v>96752.539999999979</v>
      </c>
      <c r="F35" s="64">
        <v>91414.67</v>
      </c>
      <c r="G35" s="64">
        <f t="shared" si="1"/>
        <v>5337.8699999999808</v>
      </c>
      <c r="H35" s="64">
        <v>0</v>
      </c>
      <c r="I35" s="64">
        <v>0</v>
      </c>
      <c r="J35" s="63">
        <f t="shared" si="2"/>
        <v>0</v>
      </c>
      <c r="K35" s="65"/>
      <c r="L35" s="65"/>
      <c r="M35" s="65"/>
      <c r="N35" s="65"/>
    </row>
    <row r="36" spans="1:14" ht="15.75" x14ac:dyDescent="0.25">
      <c r="A36" s="62" t="s">
        <v>111</v>
      </c>
      <c r="B36" s="63">
        <v>375174.15</v>
      </c>
      <c r="C36" s="64">
        <v>375174.15</v>
      </c>
      <c r="D36" s="64">
        <f t="shared" si="0"/>
        <v>0</v>
      </c>
      <c r="E36" s="64">
        <v>78750.790000000008</v>
      </c>
      <c r="F36" s="64">
        <v>77390.179999999993</v>
      </c>
      <c r="G36" s="64">
        <f t="shared" si="1"/>
        <v>1360.6100000000151</v>
      </c>
      <c r="H36" s="64">
        <v>15893.439999999999</v>
      </c>
      <c r="I36" s="64">
        <v>12854.06</v>
      </c>
      <c r="J36" s="63">
        <f t="shared" si="2"/>
        <v>3039.3799999999992</v>
      </c>
      <c r="K36" s="65"/>
      <c r="L36" s="65"/>
      <c r="M36" s="65"/>
      <c r="N36" s="65"/>
    </row>
    <row r="37" spans="1:14" ht="15.75" x14ac:dyDescent="0.25">
      <c r="A37" s="68" t="s">
        <v>112</v>
      </c>
      <c r="B37" s="63">
        <v>0</v>
      </c>
      <c r="C37" s="64">
        <v>0</v>
      </c>
      <c r="D37" s="64">
        <f t="shared" si="0"/>
        <v>0</v>
      </c>
      <c r="E37" s="64">
        <v>12586.54</v>
      </c>
      <c r="F37" s="64">
        <v>12586.54</v>
      </c>
      <c r="G37" s="64">
        <f t="shared" si="1"/>
        <v>0</v>
      </c>
      <c r="H37" s="64">
        <v>0</v>
      </c>
      <c r="I37" s="64">
        <v>0</v>
      </c>
      <c r="J37" s="63">
        <f t="shared" si="2"/>
        <v>0</v>
      </c>
      <c r="K37" s="65"/>
      <c r="L37" s="65"/>
      <c r="M37" s="65"/>
      <c r="N37" s="65"/>
    </row>
    <row r="38" spans="1:14" ht="15.75" x14ac:dyDescent="0.25">
      <c r="A38" s="62" t="s">
        <v>113</v>
      </c>
      <c r="B38" s="63">
        <v>345255.78</v>
      </c>
      <c r="C38" s="64">
        <v>345255.78</v>
      </c>
      <c r="D38" s="64">
        <f t="shared" si="0"/>
        <v>0</v>
      </c>
      <c r="E38" s="64">
        <v>53708.39</v>
      </c>
      <c r="F38" s="64">
        <v>53708.39</v>
      </c>
      <c r="G38" s="64">
        <f t="shared" si="1"/>
        <v>0</v>
      </c>
      <c r="H38" s="64">
        <v>0</v>
      </c>
      <c r="I38" s="64">
        <v>0</v>
      </c>
      <c r="J38" s="63">
        <f t="shared" si="2"/>
        <v>0</v>
      </c>
      <c r="K38" s="65"/>
      <c r="L38" s="65"/>
      <c r="M38" s="65"/>
      <c r="N38" s="65"/>
    </row>
    <row r="39" spans="1:14" ht="15.75" x14ac:dyDescent="0.25">
      <c r="A39" s="62" t="s">
        <v>114</v>
      </c>
      <c r="B39" s="63">
        <v>78167.73</v>
      </c>
      <c r="C39" s="64">
        <v>78167.73</v>
      </c>
      <c r="D39" s="64">
        <f t="shared" si="0"/>
        <v>0</v>
      </c>
      <c r="E39" s="64">
        <v>16368.55</v>
      </c>
      <c r="F39" s="64">
        <v>16368.55</v>
      </c>
      <c r="G39" s="64">
        <f t="shared" si="1"/>
        <v>0</v>
      </c>
      <c r="H39" s="64"/>
      <c r="I39" s="64">
        <v>0</v>
      </c>
      <c r="J39" s="63">
        <f t="shared" si="2"/>
        <v>0</v>
      </c>
      <c r="K39" s="65"/>
      <c r="L39" s="65"/>
      <c r="M39" s="65"/>
      <c r="N39" s="65"/>
    </row>
    <row r="40" spans="1:14" ht="15.75" x14ac:dyDescent="0.25">
      <c r="A40" s="62" t="s">
        <v>115</v>
      </c>
      <c r="B40" s="63">
        <v>309421.98000000004</v>
      </c>
      <c r="C40" s="64">
        <v>309421.98000000004</v>
      </c>
      <c r="D40" s="64">
        <f t="shared" si="0"/>
        <v>0</v>
      </c>
      <c r="E40" s="64">
        <v>66072.33</v>
      </c>
      <c r="F40" s="64">
        <v>66072.33</v>
      </c>
      <c r="G40" s="64">
        <f t="shared" si="1"/>
        <v>0</v>
      </c>
      <c r="H40" s="64">
        <v>0</v>
      </c>
      <c r="I40" s="64">
        <v>0</v>
      </c>
      <c r="J40" s="63">
        <f t="shared" si="2"/>
        <v>0</v>
      </c>
      <c r="K40" s="65"/>
      <c r="L40" s="65"/>
      <c r="M40" s="65"/>
      <c r="N40" s="65"/>
    </row>
    <row r="41" spans="1:14" ht="15.75" x14ac:dyDescent="0.25">
      <c r="A41" s="62" t="s">
        <v>116</v>
      </c>
      <c r="B41" s="63">
        <v>392579.13</v>
      </c>
      <c r="C41" s="64">
        <v>392546.83</v>
      </c>
      <c r="D41" s="64">
        <f t="shared" si="0"/>
        <v>32.299999999988358</v>
      </c>
      <c r="E41" s="64">
        <v>89782.58</v>
      </c>
      <c r="F41" s="64">
        <v>85615.94</v>
      </c>
      <c r="G41" s="64">
        <f t="shared" si="1"/>
        <v>4166.6399999999994</v>
      </c>
      <c r="H41" s="64">
        <v>0</v>
      </c>
      <c r="I41" s="64">
        <v>0</v>
      </c>
      <c r="J41" s="63">
        <f t="shared" si="2"/>
        <v>0</v>
      </c>
      <c r="K41" s="65"/>
      <c r="L41" s="65"/>
      <c r="M41" s="65"/>
      <c r="N41" s="65"/>
    </row>
    <row r="42" spans="1:14" ht="15.75" x14ac:dyDescent="0.25">
      <c r="A42" s="67" t="s">
        <v>117</v>
      </c>
      <c r="B42" s="64">
        <v>666224.18999999994</v>
      </c>
      <c r="C42" s="64">
        <v>632947.04</v>
      </c>
      <c r="D42" s="64">
        <f t="shared" si="0"/>
        <v>33277.149999999907</v>
      </c>
      <c r="E42" s="64">
        <v>154470.29999999999</v>
      </c>
      <c r="F42" s="64">
        <v>145229.81000000003</v>
      </c>
      <c r="G42" s="64">
        <f t="shared" si="1"/>
        <v>9240.4899999999616</v>
      </c>
      <c r="H42" s="64">
        <v>0</v>
      </c>
      <c r="I42" s="64">
        <v>0</v>
      </c>
      <c r="J42" s="63">
        <f t="shared" si="2"/>
        <v>0</v>
      </c>
      <c r="K42" s="65"/>
      <c r="L42" s="65"/>
      <c r="M42" s="65"/>
      <c r="N42" s="65"/>
    </row>
    <row r="43" spans="1:14" ht="15.75" x14ac:dyDescent="0.25">
      <c r="A43" s="62" t="s">
        <v>118</v>
      </c>
      <c r="B43" s="63">
        <v>179851.51999999999</v>
      </c>
      <c r="C43" s="64">
        <v>175359.78</v>
      </c>
      <c r="D43" s="64">
        <f t="shared" si="0"/>
        <v>4491.7399999999907</v>
      </c>
      <c r="E43" s="64">
        <v>41401.57</v>
      </c>
      <c r="F43" s="64">
        <v>38235.85</v>
      </c>
      <c r="G43" s="64">
        <f t="shared" si="1"/>
        <v>3165.7200000000012</v>
      </c>
      <c r="H43" s="64">
        <v>0</v>
      </c>
      <c r="I43" s="64">
        <v>0</v>
      </c>
      <c r="J43" s="63">
        <f t="shared" si="2"/>
        <v>0</v>
      </c>
      <c r="K43" s="65"/>
      <c r="L43" s="65"/>
      <c r="M43" s="65"/>
      <c r="N43" s="65"/>
    </row>
    <row r="44" spans="1:14" ht="15.75" x14ac:dyDescent="0.25">
      <c r="A44" s="69" t="s">
        <v>119</v>
      </c>
      <c r="B44" s="64">
        <v>235934.26</v>
      </c>
      <c r="C44" s="64">
        <v>235934.25</v>
      </c>
      <c r="D44" s="64">
        <f t="shared" si="0"/>
        <v>1.0000000009313226E-2</v>
      </c>
      <c r="E44" s="64">
        <v>52305.17</v>
      </c>
      <c r="F44" s="64">
        <v>51184.45</v>
      </c>
      <c r="G44" s="64">
        <f t="shared" si="1"/>
        <v>1120.7200000000012</v>
      </c>
      <c r="H44" s="64">
        <v>0</v>
      </c>
      <c r="I44" s="64">
        <v>0</v>
      </c>
      <c r="J44" s="63">
        <f t="shared" si="2"/>
        <v>0</v>
      </c>
      <c r="K44" s="65"/>
      <c r="L44" s="65"/>
      <c r="M44" s="65"/>
      <c r="N44" s="65"/>
    </row>
    <row r="45" spans="1:14" ht="15.75" x14ac:dyDescent="0.25">
      <c r="A45" s="67" t="s">
        <v>120</v>
      </c>
      <c r="B45" s="64">
        <v>225297.87999999998</v>
      </c>
      <c r="C45" s="64">
        <v>221484.22</v>
      </c>
      <c r="D45" s="64">
        <f t="shared" si="0"/>
        <v>3813.6599999999744</v>
      </c>
      <c r="E45" s="64">
        <v>51712.17</v>
      </c>
      <c r="F45" s="64">
        <v>46033.59</v>
      </c>
      <c r="G45" s="64">
        <f t="shared" si="1"/>
        <v>5678.5800000000017</v>
      </c>
      <c r="H45" s="64">
        <v>0</v>
      </c>
      <c r="I45" s="64">
        <v>0</v>
      </c>
      <c r="J45" s="63">
        <f t="shared" si="2"/>
        <v>0</v>
      </c>
      <c r="K45" s="65"/>
      <c r="L45" s="65"/>
      <c r="M45" s="65"/>
      <c r="N45" s="65"/>
    </row>
    <row r="46" spans="1:14" ht="15.75" x14ac:dyDescent="0.25">
      <c r="A46" s="62" t="s">
        <v>121</v>
      </c>
      <c r="B46" s="63">
        <v>95727.42</v>
      </c>
      <c r="C46" s="64">
        <v>95505.41</v>
      </c>
      <c r="D46" s="64">
        <f t="shared" si="0"/>
        <v>222.00999999999476</v>
      </c>
      <c r="E46" s="64">
        <v>22428.41</v>
      </c>
      <c r="F46" s="64">
        <v>22428.41</v>
      </c>
      <c r="G46" s="64">
        <f t="shared" si="1"/>
        <v>0</v>
      </c>
      <c r="H46" s="64">
        <v>0</v>
      </c>
      <c r="I46" s="64">
        <v>0</v>
      </c>
      <c r="J46" s="63">
        <f t="shared" si="2"/>
        <v>0</v>
      </c>
      <c r="K46" s="65"/>
      <c r="L46" s="65"/>
      <c r="M46" s="65"/>
      <c r="N46" s="65"/>
    </row>
    <row r="47" spans="1:14" ht="15.75" x14ac:dyDescent="0.25">
      <c r="A47" s="68" t="s">
        <v>122</v>
      </c>
      <c r="B47" s="63">
        <v>7735.55</v>
      </c>
      <c r="C47" s="64">
        <v>7735.55</v>
      </c>
      <c r="D47" s="64">
        <f t="shared" si="0"/>
        <v>0</v>
      </c>
      <c r="E47" s="64">
        <v>1773.28</v>
      </c>
      <c r="F47" s="64">
        <v>1773.28</v>
      </c>
      <c r="G47" s="64">
        <f t="shared" si="1"/>
        <v>0</v>
      </c>
      <c r="H47" s="64">
        <v>0</v>
      </c>
      <c r="I47" s="64">
        <v>0</v>
      </c>
      <c r="J47" s="63">
        <f t="shared" si="2"/>
        <v>0</v>
      </c>
      <c r="K47" s="65"/>
      <c r="L47" s="65"/>
      <c r="M47" s="65"/>
      <c r="N47" s="65"/>
    </row>
    <row r="48" spans="1:14" ht="15.75" x14ac:dyDescent="0.25">
      <c r="A48" s="62" t="s">
        <v>123</v>
      </c>
      <c r="B48" s="63">
        <v>122183</v>
      </c>
      <c r="C48" s="64">
        <v>122183</v>
      </c>
      <c r="D48" s="64">
        <f t="shared" si="0"/>
        <v>0</v>
      </c>
      <c r="E48" s="64">
        <v>30026.45</v>
      </c>
      <c r="F48" s="64">
        <v>30026.45</v>
      </c>
      <c r="G48" s="64">
        <f t="shared" si="1"/>
        <v>0</v>
      </c>
      <c r="H48" s="64">
        <v>0</v>
      </c>
      <c r="I48" s="64">
        <v>0</v>
      </c>
      <c r="J48" s="63">
        <f t="shared" si="2"/>
        <v>0</v>
      </c>
      <c r="K48" s="65"/>
      <c r="L48" s="65"/>
      <c r="M48" s="65"/>
      <c r="N48" s="65"/>
    </row>
    <row r="49" spans="1:14" ht="15.75" x14ac:dyDescent="0.25">
      <c r="A49" s="67" t="s">
        <v>124</v>
      </c>
      <c r="B49" s="64">
        <v>323642.59000000003</v>
      </c>
      <c r="C49" s="64">
        <v>323642.59000000003</v>
      </c>
      <c r="D49" s="64">
        <f t="shared" si="0"/>
        <v>0</v>
      </c>
      <c r="E49" s="64">
        <v>65077.31</v>
      </c>
      <c r="F49" s="64">
        <v>65077.31</v>
      </c>
      <c r="G49" s="64">
        <f t="shared" si="1"/>
        <v>0</v>
      </c>
      <c r="H49" s="64">
        <v>0</v>
      </c>
      <c r="I49" s="64">
        <v>0</v>
      </c>
      <c r="J49" s="63">
        <f t="shared" si="2"/>
        <v>0</v>
      </c>
      <c r="K49" s="65"/>
      <c r="L49" s="65"/>
      <c r="M49" s="65"/>
      <c r="N49" s="65"/>
    </row>
    <row r="50" spans="1:14" ht="15.75" x14ac:dyDescent="0.25">
      <c r="A50" s="67" t="s">
        <v>125</v>
      </c>
      <c r="B50" s="64">
        <v>216595.38</v>
      </c>
      <c r="C50" s="64">
        <v>216595.38</v>
      </c>
      <c r="D50" s="64">
        <f t="shared" si="0"/>
        <v>0</v>
      </c>
      <c r="E50" s="64">
        <v>47290.46</v>
      </c>
      <c r="F50" s="64">
        <v>44519.540000000015</v>
      </c>
      <c r="G50" s="64">
        <f t="shared" si="1"/>
        <v>2770.9199999999837</v>
      </c>
      <c r="H50" s="64">
        <v>0</v>
      </c>
      <c r="I50" s="64">
        <v>0</v>
      </c>
      <c r="J50" s="63">
        <f t="shared" si="2"/>
        <v>0</v>
      </c>
      <c r="K50" s="65"/>
      <c r="L50" s="65"/>
      <c r="M50" s="65"/>
      <c r="N50" s="65"/>
    </row>
    <row r="51" spans="1:14" ht="15.75" x14ac:dyDescent="0.25">
      <c r="A51" s="67" t="s">
        <v>126</v>
      </c>
      <c r="B51" s="64">
        <v>211234.69</v>
      </c>
      <c r="C51" s="64">
        <v>211234.69</v>
      </c>
      <c r="D51" s="64">
        <f t="shared" si="0"/>
        <v>0</v>
      </c>
      <c r="E51" s="64">
        <v>43233.81</v>
      </c>
      <c r="F51" s="64">
        <v>43233.81</v>
      </c>
      <c r="G51" s="64">
        <f t="shared" si="1"/>
        <v>0</v>
      </c>
      <c r="H51" s="64">
        <v>0</v>
      </c>
      <c r="I51" s="64">
        <v>0</v>
      </c>
      <c r="J51" s="63">
        <f t="shared" si="2"/>
        <v>0</v>
      </c>
      <c r="K51" s="65"/>
      <c r="L51" s="65"/>
      <c r="M51" s="65"/>
      <c r="N51" s="65"/>
    </row>
    <row r="52" spans="1:14" ht="15.75" x14ac:dyDescent="0.25">
      <c r="A52" s="67" t="s">
        <v>127</v>
      </c>
      <c r="B52" s="64">
        <v>0</v>
      </c>
      <c r="C52" s="64">
        <v>0</v>
      </c>
      <c r="D52" s="64">
        <f t="shared" si="0"/>
        <v>0</v>
      </c>
      <c r="E52" s="64">
        <v>21954.83</v>
      </c>
      <c r="F52" s="64">
        <v>21952.62</v>
      </c>
      <c r="G52" s="64">
        <f t="shared" si="1"/>
        <v>2.2100000000027649</v>
      </c>
      <c r="H52" s="64">
        <v>0</v>
      </c>
      <c r="I52" s="64">
        <v>0</v>
      </c>
      <c r="J52" s="63">
        <f t="shared" si="2"/>
        <v>0</v>
      </c>
      <c r="K52" s="65"/>
      <c r="L52" s="65"/>
      <c r="M52" s="65"/>
      <c r="N52" s="65"/>
    </row>
    <row r="53" spans="1:14" ht="15.75" x14ac:dyDescent="0.25">
      <c r="A53" s="67" t="s">
        <v>128</v>
      </c>
      <c r="B53" s="64">
        <v>309421.98</v>
      </c>
      <c r="C53" s="64">
        <v>309421.98</v>
      </c>
      <c r="D53" s="64">
        <f t="shared" si="0"/>
        <v>0</v>
      </c>
      <c r="E53" s="64">
        <v>59742.36</v>
      </c>
      <c r="F53" s="64">
        <v>59742.36</v>
      </c>
      <c r="G53" s="64">
        <f t="shared" si="1"/>
        <v>0</v>
      </c>
      <c r="H53" s="64">
        <v>0</v>
      </c>
      <c r="I53" s="64">
        <v>0</v>
      </c>
      <c r="J53" s="63">
        <f t="shared" si="2"/>
        <v>0</v>
      </c>
      <c r="K53" s="65"/>
      <c r="L53" s="65"/>
      <c r="M53" s="65"/>
      <c r="N53" s="65"/>
    </row>
    <row r="54" spans="1:14" ht="15.75" x14ac:dyDescent="0.25">
      <c r="A54" s="67" t="s">
        <v>129</v>
      </c>
      <c r="B54" s="64">
        <v>0</v>
      </c>
      <c r="C54" s="64">
        <v>0</v>
      </c>
      <c r="D54" s="64">
        <f t="shared" si="0"/>
        <v>0</v>
      </c>
      <c r="E54" s="64">
        <v>22882.690000000002</v>
      </c>
      <c r="F54" s="64">
        <v>22882.690000000002</v>
      </c>
      <c r="G54" s="64">
        <f t="shared" si="1"/>
        <v>0</v>
      </c>
      <c r="H54" s="64">
        <v>0</v>
      </c>
      <c r="I54" s="64">
        <v>0</v>
      </c>
      <c r="J54" s="63">
        <f t="shared" si="2"/>
        <v>0</v>
      </c>
      <c r="K54" s="65"/>
      <c r="L54" s="65"/>
      <c r="M54" s="65"/>
      <c r="N54" s="65"/>
    </row>
    <row r="55" spans="1:14" ht="15.75" x14ac:dyDescent="0.25">
      <c r="A55" s="67" t="s">
        <v>130</v>
      </c>
      <c r="B55" s="64">
        <v>260107.84999999998</v>
      </c>
      <c r="C55" s="64">
        <v>260107.84999999998</v>
      </c>
      <c r="D55" s="64">
        <f t="shared" si="0"/>
        <v>0</v>
      </c>
      <c r="E55" s="64">
        <v>57560.84</v>
      </c>
      <c r="F55" s="64">
        <v>57560.84</v>
      </c>
      <c r="G55" s="64">
        <v>0</v>
      </c>
      <c r="H55" s="64">
        <v>0</v>
      </c>
      <c r="I55" s="64">
        <v>0</v>
      </c>
      <c r="J55" s="63">
        <f t="shared" si="2"/>
        <v>0</v>
      </c>
      <c r="K55" s="65"/>
      <c r="L55" s="65"/>
      <c r="M55" s="65"/>
      <c r="N55" s="65"/>
    </row>
    <row r="56" spans="1:14" ht="15.75" x14ac:dyDescent="0.2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</row>
    <row r="57" spans="1:14" ht="15.75" x14ac:dyDescent="0.25">
      <c r="A57" s="131" t="s">
        <v>131</v>
      </c>
      <c r="B57" s="131"/>
      <c r="C57" s="131"/>
      <c r="D57" s="131"/>
      <c r="E57" s="131"/>
      <c r="F57" s="131"/>
      <c r="G57" s="131"/>
      <c r="H57" s="131"/>
      <c r="I57" s="131"/>
      <c r="J57" s="131"/>
      <c r="K57" s="70"/>
      <c r="L57" s="70"/>
      <c r="M57" s="70"/>
      <c r="N57" s="70"/>
    </row>
    <row r="58" spans="1:14" ht="15.75" x14ac:dyDescent="0.25">
      <c r="A58" s="71" t="s">
        <v>69</v>
      </c>
      <c r="B58" s="72" t="s">
        <v>70</v>
      </c>
      <c r="C58" s="72" t="s">
        <v>71</v>
      </c>
      <c r="D58" s="72" t="s">
        <v>72</v>
      </c>
      <c r="E58" s="72" t="s">
        <v>73</v>
      </c>
      <c r="F58" s="72" t="s">
        <v>74</v>
      </c>
      <c r="G58" s="72" t="s">
        <v>75</v>
      </c>
      <c r="H58" s="72" t="s">
        <v>76</v>
      </c>
      <c r="I58" s="72" t="s">
        <v>77</v>
      </c>
      <c r="J58" s="72" t="s">
        <v>78</v>
      </c>
      <c r="K58" s="70"/>
      <c r="L58" s="70"/>
      <c r="M58" s="70"/>
      <c r="N58" s="70"/>
    </row>
    <row r="59" spans="1:14" ht="15.75" x14ac:dyDescent="0.25">
      <c r="A59" s="73" t="s">
        <v>79</v>
      </c>
      <c r="B59" s="74">
        <v>406773.58</v>
      </c>
      <c r="C59" s="74">
        <v>406773.58</v>
      </c>
      <c r="D59" s="75">
        <f>B59-C59</f>
        <v>0</v>
      </c>
      <c r="E59" s="74">
        <v>95092.56</v>
      </c>
      <c r="F59" s="74">
        <v>95092.56</v>
      </c>
      <c r="G59" s="76">
        <f>E59-F59</f>
        <v>0</v>
      </c>
      <c r="H59" s="74"/>
      <c r="I59" s="74"/>
      <c r="J59" s="76">
        <f>H59-I59</f>
        <v>0</v>
      </c>
      <c r="K59" s="65"/>
      <c r="L59" s="65"/>
      <c r="M59" s="65"/>
      <c r="N59" s="65"/>
    </row>
    <row r="60" spans="1:14" ht="15.75" x14ac:dyDescent="0.25">
      <c r="A60" s="73" t="s">
        <v>132</v>
      </c>
      <c r="B60" s="74">
        <f>418197.85-E60</f>
        <v>338130.54</v>
      </c>
      <c r="C60" s="74">
        <v>330417.93</v>
      </c>
      <c r="D60" s="75">
        <f t="shared" ref="D60:D112" si="3">B60-C60</f>
        <v>7712.609999999986</v>
      </c>
      <c r="E60" s="74">
        <v>80067.31</v>
      </c>
      <c r="F60" s="74">
        <v>78742.13</v>
      </c>
      <c r="G60" s="76">
        <f t="shared" ref="G60:G112" si="4">E60-F60</f>
        <v>1325.179999999993</v>
      </c>
      <c r="H60" s="74"/>
      <c r="I60" s="74"/>
      <c r="J60" s="76">
        <f t="shared" ref="J60:J112" si="5">H60-I60</f>
        <v>0</v>
      </c>
      <c r="K60" s="65"/>
      <c r="L60" s="65"/>
      <c r="M60" s="65"/>
      <c r="N60" s="65"/>
    </row>
    <row r="61" spans="1:14" ht="15.75" x14ac:dyDescent="0.25">
      <c r="A61" s="73" t="s">
        <v>133</v>
      </c>
      <c r="B61" s="74">
        <v>8474.4500000000007</v>
      </c>
      <c r="C61" s="74">
        <v>8474.4500000000007</v>
      </c>
      <c r="D61" s="75">
        <f t="shared" si="3"/>
        <v>0</v>
      </c>
      <c r="E61" s="74">
        <v>27714.21</v>
      </c>
      <c r="F61" s="74">
        <v>9314.2099999999991</v>
      </c>
      <c r="G61" s="76">
        <f t="shared" si="4"/>
        <v>18400</v>
      </c>
      <c r="H61" s="74"/>
      <c r="I61" s="74"/>
      <c r="J61" s="76">
        <f t="shared" si="5"/>
        <v>0</v>
      </c>
      <c r="K61" s="65"/>
      <c r="L61" s="65"/>
      <c r="M61" s="65"/>
      <c r="N61" s="65"/>
    </row>
    <row r="62" spans="1:14" ht="15.75" x14ac:dyDescent="0.25">
      <c r="A62" s="77" t="s">
        <v>82</v>
      </c>
      <c r="B62" s="74">
        <v>145121.1</v>
      </c>
      <c r="C62" s="74">
        <v>145121.1</v>
      </c>
      <c r="D62" s="75">
        <f t="shared" si="3"/>
        <v>0</v>
      </c>
      <c r="E62" s="74">
        <v>34800.379999999997</v>
      </c>
      <c r="F62" s="74">
        <v>34800.379999999997</v>
      </c>
      <c r="G62" s="76">
        <f t="shared" si="4"/>
        <v>0</v>
      </c>
      <c r="H62" s="74"/>
      <c r="I62" s="74"/>
      <c r="J62" s="76">
        <f t="shared" si="5"/>
        <v>0</v>
      </c>
      <c r="K62" s="65"/>
      <c r="L62" s="65"/>
      <c r="M62" s="65"/>
      <c r="N62" s="65"/>
    </row>
    <row r="63" spans="1:14" ht="15.75" x14ac:dyDescent="0.25">
      <c r="A63" s="73" t="s">
        <v>134</v>
      </c>
      <c r="B63" s="74">
        <v>95530.16</v>
      </c>
      <c r="C63" s="74">
        <v>95529.96</v>
      </c>
      <c r="D63" s="75">
        <f t="shared" si="3"/>
        <v>0.19999999999708962</v>
      </c>
      <c r="E63" s="74">
        <v>19094.400000000001</v>
      </c>
      <c r="F63" s="74">
        <v>19094.400000000001</v>
      </c>
      <c r="G63" s="76">
        <f t="shared" si="4"/>
        <v>0</v>
      </c>
      <c r="H63" s="74">
        <v>11773.47</v>
      </c>
      <c r="I63" s="74">
        <v>18196.47</v>
      </c>
      <c r="J63" s="76">
        <f t="shared" si="5"/>
        <v>-6423.0000000000018</v>
      </c>
      <c r="K63" s="65"/>
      <c r="L63" s="65"/>
      <c r="M63" s="65"/>
      <c r="N63" s="65"/>
    </row>
    <row r="64" spans="1:14" ht="15.75" x14ac:dyDescent="0.25">
      <c r="A64" s="73" t="s">
        <v>84</v>
      </c>
      <c r="B64" s="74">
        <v>496280.09</v>
      </c>
      <c r="C64" s="74">
        <v>427448.59</v>
      </c>
      <c r="D64" s="75">
        <f t="shared" si="3"/>
        <v>68831.5</v>
      </c>
      <c r="E64" s="74">
        <v>128229.23</v>
      </c>
      <c r="F64" s="74">
        <v>128229.23</v>
      </c>
      <c r="G64" s="76">
        <f t="shared" si="4"/>
        <v>0</v>
      </c>
      <c r="H64" s="78">
        <v>27631.88</v>
      </c>
      <c r="I64" s="78">
        <v>21496.71</v>
      </c>
      <c r="J64" s="76">
        <f t="shared" si="5"/>
        <v>6135.1700000000019</v>
      </c>
      <c r="K64" s="65"/>
      <c r="L64" s="65"/>
      <c r="M64" s="65"/>
      <c r="N64" s="65"/>
    </row>
    <row r="65" spans="1:14" ht="15.75" x14ac:dyDescent="0.25">
      <c r="A65" s="73" t="s">
        <v>135</v>
      </c>
      <c r="B65" s="74">
        <v>348222.84</v>
      </c>
      <c r="C65" s="74">
        <v>340155.35</v>
      </c>
      <c r="D65" s="75">
        <f t="shared" si="3"/>
        <v>8067.4900000000489</v>
      </c>
      <c r="E65" s="74">
        <v>89957.04</v>
      </c>
      <c r="F65" s="74">
        <v>85607.74</v>
      </c>
      <c r="G65" s="76">
        <f t="shared" si="4"/>
        <v>4349.2999999999884</v>
      </c>
      <c r="H65" s="78"/>
      <c r="I65" s="78"/>
      <c r="J65" s="76">
        <f t="shared" si="5"/>
        <v>0</v>
      </c>
      <c r="K65" s="65"/>
      <c r="L65" s="65"/>
      <c r="M65" s="65"/>
      <c r="N65" s="65"/>
    </row>
    <row r="66" spans="1:14" ht="15.75" x14ac:dyDescent="0.25">
      <c r="A66" s="77" t="s">
        <v>85</v>
      </c>
      <c r="B66" s="74">
        <v>661007.06999999995</v>
      </c>
      <c r="C66" s="74">
        <v>649000.49</v>
      </c>
      <c r="D66" s="75">
        <f t="shared" si="3"/>
        <v>12006.579999999958</v>
      </c>
      <c r="E66" s="74">
        <v>176128.19</v>
      </c>
      <c r="F66" s="74">
        <v>176128.19</v>
      </c>
      <c r="G66" s="76">
        <f t="shared" si="4"/>
        <v>0</v>
      </c>
      <c r="H66" s="78">
        <v>24830.49</v>
      </c>
      <c r="I66" s="78">
        <v>19317.32</v>
      </c>
      <c r="J66" s="76">
        <f t="shared" si="5"/>
        <v>5513.1700000000019</v>
      </c>
      <c r="K66" s="65"/>
      <c r="L66" s="65"/>
      <c r="M66" s="65"/>
      <c r="N66" s="65"/>
    </row>
    <row r="67" spans="1:14" ht="15.75" x14ac:dyDescent="0.25">
      <c r="A67" s="73" t="s">
        <v>86</v>
      </c>
      <c r="B67" s="74">
        <v>923715.01</v>
      </c>
      <c r="C67" s="74">
        <v>606372.71</v>
      </c>
      <c r="D67" s="75">
        <f t="shared" si="3"/>
        <v>317342.30000000005</v>
      </c>
      <c r="E67" s="74">
        <v>223475.27</v>
      </c>
      <c r="F67" s="74">
        <v>189972.89</v>
      </c>
      <c r="G67" s="76">
        <f t="shared" si="4"/>
        <v>33502.379999999976</v>
      </c>
      <c r="H67" s="78">
        <v>18973.04</v>
      </c>
      <c r="I67" s="78">
        <v>12547.57</v>
      </c>
      <c r="J67" s="76">
        <f t="shared" si="5"/>
        <v>6425.4700000000012</v>
      </c>
      <c r="K67" s="65"/>
      <c r="L67" s="65"/>
      <c r="M67" s="65"/>
      <c r="N67" s="65"/>
    </row>
    <row r="68" spans="1:14" ht="15.75" x14ac:dyDescent="0.25">
      <c r="A68" s="73" t="s">
        <v>87</v>
      </c>
      <c r="B68" s="74">
        <v>628650.07999999996</v>
      </c>
      <c r="C68" s="74">
        <v>437349.39</v>
      </c>
      <c r="D68" s="75">
        <f t="shared" si="3"/>
        <v>191300.68999999994</v>
      </c>
      <c r="E68" s="74">
        <v>163053.04999999999</v>
      </c>
      <c r="F68" s="74">
        <v>121490.39</v>
      </c>
      <c r="G68" s="76">
        <f t="shared" si="4"/>
        <v>41562.659999999989</v>
      </c>
      <c r="H68" s="78">
        <v>54627.08</v>
      </c>
      <c r="I68" s="78">
        <v>35255.33</v>
      </c>
      <c r="J68" s="76">
        <f t="shared" si="5"/>
        <v>19371.75</v>
      </c>
      <c r="K68" s="65"/>
      <c r="L68" s="65"/>
      <c r="M68" s="65"/>
      <c r="N68" s="65"/>
    </row>
    <row r="69" spans="1:14" ht="15.75" x14ac:dyDescent="0.25">
      <c r="A69" s="73" t="s">
        <v>136</v>
      </c>
      <c r="B69" s="74">
        <v>28504.97</v>
      </c>
      <c r="C69" s="74">
        <v>24832.78</v>
      </c>
      <c r="D69" s="75">
        <f t="shared" si="3"/>
        <v>3672.1900000000023</v>
      </c>
      <c r="E69" s="74">
        <v>8012.62</v>
      </c>
      <c r="F69" s="74">
        <v>8012.62</v>
      </c>
      <c r="G69" s="76">
        <f t="shared" si="4"/>
        <v>0</v>
      </c>
      <c r="H69" s="78"/>
      <c r="I69" s="78"/>
      <c r="J69" s="76">
        <f t="shared" si="5"/>
        <v>0</v>
      </c>
      <c r="K69" s="65"/>
      <c r="L69" s="65"/>
      <c r="M69" s="65"/>
      <c r="N69" s="65"/>
    </row>
    <row r="70" spans="1:14" ht="15.75" x14ac:dyDescent="0.25">
      <c r="A70" s="73" t="s">
        <v>89</v>
      </c>
      <c r="B70" s="74">
        <v>197223.55</v>
      </c>
      <c r="C70" s="74">
        <v>181974.97</v>
      </c>
      <c r="D70" s="75">
        <f t="shared" si="3"/>
        <v>15248.579999999987</v>
      </c>
      <c r="E70" s="74">
        <v>47818.239999999998</v>
      </c>
      <c r="F70" s="74">
        <v>44896.23</v>
      </c>
      <c r="G70" s="76">
        <f t="shared" si="4"/>
        <v>2922.0099999999948</v>
      </c>
      <c r="H70" s="78">
        <v>30942.61</v>
      </c>
      <c r="I70" s="78">
        <v>6977.75</v>
      </c>
      <c r="J70" s="76">
        <f t="shared" si="5"/>
        <v>23964.86</v>
      </c>
      <c r="K70" s="65"/>
      <c r="L70" s="65"/>
      <c r="M70" s="65"/>
      <c r="N70" s="65"/>
    </row>
    <row r="71" spans="1:14" ht="15.75" x14ac:dyDescent="0.25">
      <c r="A71" s="73" t="s">
        <v>90</v>
      </c>
      <c r="B71" s="74">
        <v>576262.56999999995</v>
      </c>
      <c r="C71" s="74">
        <v>576262.56999999995</v>
      </c>
      <c r="D71" s="75">
        <f t="shared" si="3"/>
        <v>0</v>
      </c>
      <c r="E71" s="74">
        <v>144082.9</v>
      </c>
      <c r="F71" s="74">
        <v>141498.87</v>
      </c>
      <c r="G71" s="76">
        <f t="shared" si="4"/>
        <v>2584.0299999999988</v>
      </c>
      <c r="H71" s="78"/>
      <c r="I71" s="78"/>
      <c r="J71" s="76">
        <f t="shared" si="5"/>
        <v>0</v>
      </c>
      <c r="K71" s="65"/>
      <c r="L71" s="65"/>
      <c r="M71" s="65"/>
      <c r="N71" s="65"/>
    </row>
    <row r="72" spans="1:14" ht="15.75" x14ac:dyDescent="0.25">
      <c r="A72" s="73" t="s">
        <v>91</v>
      </c>
      <c r="B72" s="74">
        <v>176422.65</v>
      </c>
      <c r="C72" s="74">
        <v>169419.6</v>
      </c>
      <c r="D72" s="75">
        <f t="shared" si="3"/>
        <v>7003.0499999999884</v>
      </c>
      <c r="E72" s="74">
        <v>37711.32</v>
      </c>
      <c r="F72" s="74">
        <v>36214.370000000003</v>
      </c>
      <c r="G72" s="76">
        <f t="shared" si="4"/>
        <v>1496.9499999999971</v>
      </c>
      <c r="H72" s="78"/>
      <c r="I72" s="78"/>
      <c r="J72" s="76">
        <f t="shared" si="5"/>
        <v>0</v>
      </c>
      <c r="K72" s="65"/>
      <c r="L72" s="65"/>
      <c r="M72" s="65"/>
      <c r="N72" s="65"/>
    </row>
    <row r="73" spans="1:14" ht="15.75" x14ac:dyDescent="0.25">
      <c r="A73" s="73" t="s">
        <v>92</v>
      </c>
      <c r="B73" s="74">
        <v>27726858.289999999</v>
      </c>
      <c r="C73" s="74">
        <v>21967522.879999999</v>
      </c>
      <c r="D73" s="75">
        <f t="shared" si="3"/>
        <v>5759335.4100000001</v>
      </c>
      <c r="E73" s="74">
        <v>6231276.4400000004</v>
      </c>
      <c r="F73" s="74">
        <v>5512117.6399999997</v>
      </c>
      <c r="G73" s="76">
        <f t="shared" si="4"/>
        <v>719158.80000000075</v>
      </c>
      <c r="H73" s="78">
        <v>449548.62</v>
      </c>
      <c r="I73" s="78">
        <v>360460.84</v>
      </c>
      <c r="J73" s="76">
        <f t="shared" si="5"/>
        <v>89087.77999999997</v>
      </c>
      <c r="K73" s="65"/>
      <c r="L73" s="65"/>
      <c r="M73" s="65"/>
      <c r="N73" s="65"/>
    </row>
    <row r="74" spans="1:14" ht="15.75" x14ac:dyDescent="0.25">
      <c r="A74" s="73" t="s">
        <v>93</v>
      </c>
      <c r="B74" s="74">
        <v>150999.28</v>
      </c>
      <c r="C74" s="74">
        <v>150348.17000000001</v>
      </c>
      <c r="D74" s="75">
        <f t="shared" si="3"/>
        <v>651.10999999998603</v>
      </c>
      <c r="E74" s="74">
        <v>38953.699999999997</v>
      </c>
      <c r="F74" s="74">
        <v>38953.699999999997</v>
      </c>
      <c r="G74" s="76">
        <f t="shared" si="4"/>
        <v>0</v>
      </c>
      <c r="H74" s="78"/>
      <c r="I74" s="78"/>
      <c r="J74" s="76">
        <f t="shared" si="5"/>
        <v>0</v>
      </c>
      <c r="K74" s="65"/>
      <c r="L74" s="65"/>
      <c r="M74" s="65"/>
      <c r="N74" s="65"/>
    </row>
    <row r="75" spans="1:14" ht="15.75" x14ac:dyDescent="0.25">
      <c r="A75" s="73" t="s">
        <v>94</v>
      </c>
      <c r="B75" s="74">
        <v>110167.84</v>
      </c>
      <c r="C75" s="74">
        <v>108369.01</v>
      </c>
      <c r="D75" s="75">
        <f t="shared" si="3"/>
        <v>1798.8300000000017</v>
      </c>
      <c r="E75" s="74">
        <v>26578.11</v>
      </c>
      <c r="F75" s="74">
        <v>26578.11</v>
      </c>
      <c r="G75" s="76">
        <f t="shared" si="4"/>
        <v>0</v>
      </c>
      <c r="H75" s="78"/>
      <c r="I75" s="78"/>
      <c r="J75" s="76">
        <f t="shared" si="5"/>
        <v>0</v>
      </c>
      <c r="K75" s="65"/>
      <c r="L75" s="65"/>
      <c r="M75" s="65"/>
      <c r="N75" s="65"/>
    </row>
    <row r="76" spans="1:14" ht="15.75" x14ac:dyDescent="0.25">
      <c r="A76" s="73" t="s">
        <v>95</v>
      </c>
      <c r="B76" s="74">
        <v>160244.14000000001</v>
      </c>
      <c r="C76" s="74">
        <v>135384.4</v>
      </c>
      <c r="D76" s="75">
        <f t="shared" si="3"/>
        <v>24859.74000000002</v>
      </c>
      <c r="E76" s="74">
        <v>41632.22</v>
      </c>
      <c r="F76" s="74">
        <v>33611.97</v>
      </c>
      <c r="G76" s="76">
        <f t="shared" si="4"/>
        <v>8020.25</v>
      </c>
      <c r="H76" s="78">
        <v>10314.200000000001</v>
      </c>
      <c r="I76" s="78"/>
      <c r="J76" s="76">
        <f t="shared" si="5"/>
        <v>10314.200000000001</v>
      </c>
      <c r="K76" s="65"/>
      <c r="L76" s="65"/>
      <c r="M76" s="65"/>
      <c r="N76" s="65"/>
    </row>
    <row r="77" spans="1:14" ht="15.75" x14ac:dyDescent="0.25">
      <c r="A77" s="73" t="s">
        <v>96</v>
      </c>
      <c r="B77" s="74">
        <v>630190.89</v>
      </c>
      <c r="C77" s="74">
        <v>564019.27</v>
      </c>
      <c r="D77" s="75">
        <f t="shared" si="3"/>
        <v>66171.62</v>
      </c>
      <c r="E77" s="74">
        <v>148260.93</v>
      </c>
      <c r="F77" s="74">
        <v>132425.42000000001</v>
      </c>
      <c r="G77" s="76">
        <f t="shared" si="4"/>
        <v>15835.50999999998</v>
      </c>
      <c r="H77" s="78">
        <v>30942.61</v>
      </c>
      <c r="I77" s="78">
        <v>19751.36</v>
      </c>
      <c r="J77" s="76">
        <f t="shared" si="5"/>
        <v>11191.25</v>
      </c>
      <c r="K77" s="65"/>
      <c r="L77" s="65"/>
      <c r="M77" s="65"/>
      <c r="N77" s="65"/>
    </row>
    <row r="78" spans="1:14" ht="15.75" x14ac:dyDescent="0.25">
      <c r="A78" s="73" t="s">
        <v>97</v>
      </c>
      <c r="B78" s="74">
        <v>281968.05</v>
      </c>
      <c r="C78" s="74">
        <v>281968.05</v>
      </c>
      <c r="D78" s="75">
        <f t="shared" si="3"/>
        <v>0</v>
      </c>
      <c r="E78" s="74">
        <v>68532.7</v>
      </c>
      <c r="F78" s="74">
        <v>68532.7</v>
      </c>
      <c r="G78" s="76">
        <f t="shared" si="4"/>
        <v>0</v>
      </c>
      <c r="H78" s="78"/>
      <c r="I78" s="78"/>
      <c r="J78" s="76">
        <f t="shared" si="5"/>
        <v>0</v>
      </c>
      <c r="K78" s="65"/>
      <c r="L78" s="65"/>
      <c r="M78" s="65"/>
      <c r="N78" s="65"/>
    </row>
    <row r="79" spans="1:14" ht="15.75" x14ac:dyDescent="0.25">
      <c r="A79" s="73" t="s">
        <v>98</v>
      </c>
      <c r="B79" s="74">
        <v>2386713.17</v>
      </c>
      <c r="C79" s="74">
        <v>2219803.64</v>
      </c>
      <c r="D79" s="75">
        <f t="shared" si="3"/>
        <v>166909.5299999998</v>
      </c>
      <c r="E79" s="74">
        <v>565361.82999999996</v>
      </c>
      <c r="F79" s="74">
        <v>442675.44</v>
      </c>
      <c r="G79" s="76">
        <f t="shared" si="4"/>
        <v>122686.38999999996</v>
      </c>
      <c r="H79" s="78"/>
      <c r="I79" s="78"/>
      <c r="J79" s="76">
        <f t="shared" si="5"/>
        <v>0</v>
      </c>
      <c r="K79" s="65"/>
      <c r="L79" s="65"/>
      <c r="M79" s="65"/>
      <c r="N79" s="65"/>
    </row>
    <row r="80" spans="1:14" ht="15.75" x14ac:dyDescent="0.25">
      <c r="A80" s="73" t="s">
        <v>99</v>
      </c>
      <c r="B80" s="74">
        <v>318947.46999999997</v>
      </c>
      <c r="C80" s="74">
        <v>313496.46999999997</v>
      </c>
      <c r="D80" s="75">
        <f t="shared" si="3"/>
        <v>5451</v>
      </c>
      <c r="E80" s="74">
        <v>80708.570000000007</v>
      </c>
      <c r="F80" s="74">
        <v>80708.570000000007</v>
      </c>
      <c r="G80" s="76">
        <f t="shared" si="4"/>
        <v>0</v>
      </c>
      <c r="H80" s="78"/>
      <c r="I80" s="78"/>
      <c r="J80" s="76">
        <f t="shared" si="5"/>
        <v>0</v>
      </c>
      <c r="K80" s="65"/>
      <c r="L80" s="65"/>
      <c r="M80" s="65"/>
      <c r="N80" s="65"/>
    </row>
    <row r="81" spans="1:14" ht="15.75" x14ac:dyDescent="0.25">
      <c r="A81" s="73" t="s">
        <v>100</v>
      </c>
      <c r="B81" s="74">
        <v>124035.13</v>
      </c>
      <c r="C81" s="74">
        <v>81457.31</v>
      </c>
      <c r="D81" s="75">
        <f t="shared" si="3"/>
        <v>42577.820000000007</v>
      </c>
      <c r="E81" s="74">
        <v>31007.05</v>
      </c>
      <c r="F81" s="74">
        <v>29412.46</v>
      </c>
      <c r="G81" s="76">
        <f t="shared" si="4"/>
        <v>1594.5900000000001</v>
      </c>
      <c r="H81" s="78"/>
      <c r="I81" s="78"/>
      <c r="J81" s="76">
        <f t="shared" si="5"/>
        <v>0</v>
      </c>
      <c r="K81" s="65"/>
      <c r="L81" s="65"/>
      <c r="M81" s="65"/>
      <c r="N81" s="65"/>
    </row>
    <row r="82" spans="1:14" ht="15.75" x14ac:dyDescent="0.25">
      <c r="A82" s="73" t="s">
        <v>102</v>
      </c>
      <c r="B82" s="74">
        <v>156392.12</v>
      </c>
      <c r="C82" s="74">
        <v>150849.60000000001</v>
      </c>
      <c r="D82" s="75">
        <f t="shared" si="3"/>
        <v>5542.5199999999895</v>
      </c>
      <c r="E82" s="74">
        <v>40709.1</v>
      </c>
      <c r="F82" s="74">
        <v>40709.1</v>
      </c>
      <c r="G82" s="76">
        <f t="shared" si="4"/>
        <v>0</v>
      </c>
      <c r="H82" s="78"/>
      <c r="I82" s="78"/>
      <c r="J82" s="76">
        <f t="shared" si="5"/>
        <v>0</v>
      </c>
      <c r="K82" s="65"/>
      <c r="L82" s="65"/>
      <c r="M82" s="65"/>
      <c r="N82" s="65"/>
    </row>
    <row r="83" spans="1:14" ht="15.75" x14ac:dyDescent="0.25">
      <c r="A83" s="73" t="s">
        <v>103</v>
      </c>
      <c r="B83" s="74">
        <v>110167.84</v>
      </c>
      <c r="C83" s="74">
        <v>86438.9</v>
      </c>
      <c r="D83" s="75">
        <f t="shared" si="3"/>
        <v>23728.940000000002</v>
      </c>
      <c r="E83" s="74">
        <v>29068.91</v>
      </c>
      <c r="F83" s="74">
        <v>27447.61</v>
      </c>
      <c r="G83" s="76">
        <f t="shared" si="4"/>
        <v>1621.2999999999993</v>
      </c>
      <c r="H83" s="78"/>
      <c r="I83" s="78"/>
      <c r="J83" s="76">
        <f t="shared" si="5"/>
        <v>0</v>
      </c>
      <c r="K83" s="65"/>
      <c r="L83" s="65"/>
      <c r="M83" s="65"/>
      <c r="N83" s="65"/>
    </row>
    <row r="84" spans="1:14" ht="15.75" x14ac:dyDescent="0.25">
      <c r="A84" s="73" t="s">
        <v>104</v>
      </c>
      <c r="B84" s="74">
        <v>381350.23</v>
      </c>
      <c r="C84" s="74">
        <v>374544.95</v>
      </c>
      <c r="D84" s="75">
        <f t="shared" si="3"/>
        <v>6805.2799999999697</v>
      </c>
      <c r="E84" s="74">
        <v>89511.360000000001</v>
      </c>
      <c r="F84" s="74">
        <v>88872.41</v>
      </c>
      <c r="G84" s="76">
        <f t="shared" si="4"/>
        <v>638.94999999999709</v>
      </c>
      <c r="H84" s="78"/>
      <c r="I84" s="78"/>
      <c r="J84" s="76">
        <f t="shared" si="5"/>
        <v>0</v>
      </c>
      <c r="K84" s="65"/>
      <c r="L84" s="65"/>
      <c r="M84" s="65"/>
      <c r="N84" s="65"/>
    </row>
    <row r="85" spans="1:14" ht="15.75" x14ac:dyDescent="0.25">
      <c r="A85" s="73" t="s">
        <v>137</v>
      </c>
      <c r="B85" s="74">
        <v>33127.39</v>
      </c>
      <c r="C85" s="74">
        <v>33127.39</v>
      </c>
      <c r="D85" s="75">
        <f t="shared" si="3"/>
        <v>0</v>
      </c>
      <c r="E85" s="74">
        <v>7500.43</v>
      </c>
      <c r="F85" s="74">
        <v>7500.43</v>
      </c>
      <c r="G85" s="76">
        <f t="shared" si="4"/>
        <v>0</v>
      </c>
      <c r="H85" s="78"/>
      <c r="I85" s="78"/>
      <c r="J85" s="76">
        <f t="shared" si="5"/>
        <v>0</v>
      </c>
      <c r="K85" s="65"/>
      <c r="L85" s="65"/>
      <c r="M85" s="65"/>
      <c r="N85" s="65"/>
    </row>
    <row r="86" spans="1:14" ht="15.75" x14ac:dyDescent="0.25">
      <c r="A86" s="73" t="s">
        <v>138</v>
      </c>
      <c r="B86" s="74"/>
      <c r="C86" s="74"/>
      <c r="D86" s="75"/>
      <c r="E86" s="74">
        <v>7461.32</v>
      </c>
      <c r="F86" s="74">
        <v>7461.32</v>
      </c>
      <c r="G86" s="76">
        <f t="shared" si="4"/>
        <v>0</v>
      </c>
      <c r="H86" s="78"/>
      <c r="I86" s="78"/>
      <c r="J86" s="76">
        <f t="shared" si="5"/>
        <v>0</v>
      </c>
      <c r="K86" s="65"/>
      <c r="L86" s="65"/>
      <c r="M86" s="65"/>
      <c r="N86" s="65"/>
    </row>
    <row r="87" spans="1:14" ht="15.75" x14ac:dyDescent="0.25">
      <c r="A87" s="73" t="s">
        <v>106</v>
      </c>
      <c r="B87" s="74">
        <v>172570.61</v>
      </c>
      <c r="C87" s="74">
        <v>168318.84</v>
      </c>
      <c r="D87" s="75">
        <f t="shared" si="3"/>
        <v>4251.7699999999895</v>
      </c>
      <c r="E87" s="74">
        <v>45669.74</v>
      </c>
      <c r="F87" s="74">
        <v>45669.74</v>
      </c>
      <c r="G87" s="76">
        <f t="shared" si="4"/>
        <v>0</v>
      </c>
      <c r="H87" s="78"/>
      <c r="I87" s="78"/>
      <c r="J87" s="76">
        <f t="shared" si="5"/>
        <v>0</v>
      </c>
      <c r="K87" s="65"/>
      <c r="L87" s="65"/>
      <c r="M87" s="65"/>
      <c r="N87" s="65"/>
    </row>
    <row r="88" spans="1:14" ht="15.75" x14ac:dyDescent="0.25">
      <c r="A88" s="73" t="s">
        <v>107</v>
      </c>
      <c r="B88" s="74">
        <v>1627094.32</v>
      </c>
      <c r="C88" s="74">
        <v>1439415.66</v>
      </c>
      <c r="D88" s="75">
        <f t="shared" si="3"/>
        <v>187678.66000000015</v>
      </c>
      <c r="E88" s="74">
        <v>388645.22</v>
      </c>
      <c r="F88" s="74">
        <v>338665.37</v>
      </c>
      <c r="G88" s="76">
        <f t="shared" si="4"/>
        <v>49979.849999999977</v>
      </c>
      <c r="H88" s="78"/>
      <c r="I88" s="78"/>
      <c r="J88" s="76">
        <f t="shared" si="5"/>
        <v>0</v>
      </c>
      <c r="K88" s="65"/>
      <c r="L88" s="65"/>
      <c r="M88" s="65"/>
      <c r="N88" s="65"/>
    </row>
    <row r="89" spans="1:14" ht="15.75" x14ac:dyDescent="0.25">
      <c r="A89" s="73" t="s">
        <v>139</v>
      </c>
      <c r="B89" s="74"/>
      <c r="C89" s="74"/>
      <c r="D89" s="75"/>
      <c r="E89" s="74">
        <v>12477.78</v>
      </c>
      <c r="F89" s="74">
        <v>12477.78</v>
      </c>
      <c r="G89" s="76">
        <f t="shared" si="4"/>
        <v>0</v>
      </c>
      <c r="H89" s="78">
        <v>14898.3</v>
      </c>
      <c r="I89" s="78">
        <v>11590.39</v>
      </c>
      <c r="J89" s="76">
        <f t="shared" si="5"/>
        <v>3307.91</v>
      </c>
      <c r="K89" s="65"/>
      <c r="L89" s="65"/>
      <c r="M89" s="65"/>
      <c r="N89" s="65"/>
    </row>
    <row r="90" spans="1:14" ht="15.75" x14ac:dyDescent="0.25">
      <c r="A90" s="73" t="s">
        <v>109</v>
      </c>
      <c r="B90" s="74">
        <v>210320.43</v>
      </c>
      <c r="C90" s="74">
        <v>208449.97</v>
      </c>
      <c r="D90" s="75">
        <f t="shared" si="3"/>
        <v>1870.4599999999919</v>
      </c>
      <c r="E90" s="74">
        <v>46814.95</v>
      </c>
      <c r="F90" s="74">
        <v>44047.53</v>
      </c>
      <c r="G90" s="76">
        <f t="shared" si="4"/>
        <v>2767.4199999999983</v>
      </c>
      <c r="H90" s="78">
        <v>1832.36</v>
      </c>
      <c r="I90" s="78"/>
      <c r="J90" s="76">
        <f t="shared" si="5"/>
        <v>1832.36</v>
      </c>
      <c r="K90" s="65"/>
      <c r="L90" s="65"/>
      <c r="M90" s="65"/>
      <c r="N90" s="65"/>
    </row>
    <row r="91" spans="1:14" ht="15.75" x14ac:dyDescent="0.25">
      <c r="A91" s="73" t="s">
        <v>110</v>
      </c>
      <c r="B91" s="74">
        <v>342059.6</v>
      </c>
      <c r="C91" s="74">
        <v>291789.36</v>
      </c>
      <c r="D91" s="75">
        <f t="shared" si="3"/>
        <v>50270.239999999991</v>
      </c>
      <c r="E91" s="74">
        <v>83177.52</v>
      </c>
      <c r="F91" s="74">
        <v>83177.52</v>
      </c>
      <c r="G91" s="76">
        <f t="shared" si="4"/>
        <v>0</v>
      </c>
      <c r="H91" s="78"/>
      <c r="I91" s="78"/>
      <c r="J91" s="76">
        <f t="shared" si="5"/>
        <v>0</v>
      </c>
      <c r="K91" s="65"/>
      <c r="L91" s="65"/>
      <c r="M91" s="65"/>
      <c r="N91" s="65"/>
    </row>
    <row r="92" spans="1:14" ht="15.75" x14ac:dyDescent="0.25">
      <c r="A92" s="73" t="s">
        <v>111</v>
      </c>
      <c r="B92" s="74">
        <v>245759.04</v>
      </c>
      <c r="C92" s="74">
        <v>194124.06</v>
      </c>
      <c r="D92" s="75">
        <f t="shared" si="3"/>
        <v>51634.98000000001</v>
      </c>
      <c r="E92" s="74">
        <v>64326.35</v>
      </c>
      <c r="F92" s="74">
        <v>55454.13</v>
      </c>
      <c r="G92" s="76">
        <f t="shared" si="4"/>
        <v>8872.2200000000012</v>
      </c>
      <c r="H92" s="78">
        <v>17317.68</v>
      </c>
      <c r="I92" s="78">
        <v>7530.78</v>
      </c>
      <c r="J92" s="76">
        <f t="shared" si="5"/>
        <v>9786.9000000000015</v>
      </c>
      <c r="K92" s="65"/>
      <c r="L92" s="65"/>
      <c r="M92" s="65"/>
      <c r="N92" s="65"/>
    </row>
    <row r="93" spans="1:14" ht="15.75" x14ac:dyDescent="0.25">
      <c r="A93" s="73" t="s">
        <v>112</v>
      </c>
      <c r="B93" s="74">
        <v>68566</v>
      </c>
      <c r="C93" s="74">
        <v>68566</v>
      </c>
      <c r="D93" s="75">
        <f t="shared" si="3"/>
        <v>0</v>
      </c>
      <c r="E93" s="74">
        <v>18318.72</v>
      </c>
      <c r="F93" s="74">
        <v>18318.72</v>
      </c>
      <c r="G93" s="76">
        <f t="shared" si="4"/>
        <v>0</v>
      </c>
      <c r="H93" s="78"/>
      <c r="I93" s="78"/>
      <c r="J93" s="76">
        <f t="shared" si="5"/>
        <v>0</v>
      </c>
      <c r="K93" s="65"/>
      <c r="L93" s="65"/>
      <c r="M93" s="65"/>
      <c r="N93" s="65"/>
    </row>
    <row r="94" spans="1:14" ht="15.75" x14ac:dyDescent="0.25">
      <c r="A94" s="73" t="s">
        <v>140</v>
      </c>
      <c r="B94" s="74">
        <v>188749.1</v>
      </c>
      <c r="C94" s="74">
        <v>146218.88</v>
      </c>
      <c r="D94" s="75">
        <f t="shared" si="3"/>
        <v>42530.22</v>
      </c>
      <c r="E94" s="74">
        <v>47285.74</v>
      </c>
      <c r="F94" s="74">
        <v>37694.89</v>
      </c>
      <c r="G94" s="76">
        <f t="shared" si="4"/>
        <v>9590.8499999999985</v>
      </c>
      <c r="H94" s="78"/>
      <c r="I94" s="78"/>
      <c r="J94" s="76">
        <f t="shared" si="5"/>
        <v>0</v>
      </c>
      <c r="K94" s="65"/>
      <c r="L94" s="65"/>
      <c r="M94" s="65"/>
      <c r="N94" s="65"/>
    </row>
    <row r="95" spans="1:14" ht="15.75" x14ac:dyDescent="0.25">
      <c r="A95" s="73" t="s">
        <v>114</v>
      </c>
      <c r="B95" s="74">
        <v>79351.66</v>
      </c>
      <c r="C95" s="74">
        <v>78250.009999999995</v>
      </c>
      <c r="D95" s="75">
        <f t="shared" si="3"/>
        <v>1101.6500000000087</v>
      </c>
      <c r="E95" s="74">
        <v>19714.38</v>
      </c>
      <c r="F95" s="74">
        <v>19714.37</v>
      </c>
      <c r="G95" s="76">
        <f t="shared" si="4"/>
        <v>1.0000000002037268E-2</v>
      </c>
      <c r="H95" s="78">
        <v>15789.65</v>
      </c>
      <c r="I95" s="78">
        <v>12283.82</v>
      </c>
      <c r="J95" s="76">
        <f t="shared" si="5"/>
        <v>3505.83</v>
      </c>
      <c r="K95" s="65"/>
      <c r="L95" s="65"/>
      <c r="M95" s="65"/>
      <c r="N95" s="65"/>
    </row>
    <row r="96" spans="1:14" ht="15.75" x14ac:dyDescent="0.25">
      <c r="A96" s="73" t="s">
        <v>115</v>
      </c>
      <c r="B96" s="74">
        <v>319717.87</v>
      </c>
      <c r="C96" s="74">
        <v>226913.79</v>
      </c>
      <c r="D96" s="75">
        <f t="shared" si="3"/>
        <v>92804.079999999987</v>
      </c>
      <c r="E96" s="74">
        <v>73657.41</v>
      </c>
      <c r="F96" s="74">
        <v>50980.76</v>
      </c>
      <c r="G96" s="76">
        <f t="shared" si="4"/>
        <v>22676.65</v>
      </c>
      <c r="H96" s="74"/>
      <c r="I96" s="74"/>
      <c r="J96" s="76">
        <f t="shared" si="5"/>
        <v>0</v>
      </c>
      <c r="K96" s="65"/>
      <c r="L96" s="65"/>
      <c r="M96" s="65"/>
      <c r="N96" s="65"/>
    </row>
    <row r="97" spans="1:14" ht="15.75" x14ac:dyDescent="0.25">
      <c r="A97" s="73" t="s">
        <v>116</v>
      </c>
      <c r="B97" s="74">
        <v>345141.22</v>
      </c>
      <c r="C97" s="74">
        <v>269530.83</v>
      </c>
      <c r="D97" s="75">
        <f t="shared" si="3"/>
        <v>75610.389999999956</v>
      </c>
      <c r="E97" s="74">
        <v>84880.15</v>
      </c>
      <c r="F97" s="74">
        <v>72546.850000000006</v>
      </c>
      <c r="G97" s="76">
        <f t="shared" si="4"/>
        <v>12333.299999999988</v>
      </c>
      <c r="H97" s="74"/>
      <c r="I97" s="74"/>
      <c r="J97" s="76">
        <f t="shared" si="5"/>
        <v>0</v>
      </c>
      <c r="K97" s="65"/>
      <c r="L97" s="65"/>
      <c r="M97" s="65"/>
      <c r="N97" s="65"/>
    </row>
    <row r="98" spans="1:14" ht="15.75" x14ac:dyDescent="0.25">
      <c r="A98" s="73" t="s">
        <v>117</v>
      </c>
      <c r="B98" s="74">
        <v>522334.26</v>
      </c>
      <c r="C98" s="74">
        <v>488194.35</v>
      </c>
      <c r="D98" s="75">
        <f t="shared" si="3"/>
        <v>34139.910000000033</v>
      </c>
      <c r="E98" s="74">
        <v>135527.23000000001</v>
      </c>
      <c r="F98" s="74">
        <v>135527.23000000001</v>
      </c>
      <c r="G98" s="76">
        <f t="shared" si="4"/>
        <v>0</v>
      </c>
      <c r="H98" s="74"/>
      <c r="I98" s="74"/>
      <c r="J98" s="76">
        <f t="shared" si="5"/>
        <v>0</v>
      </c>
      <c r="K98" s="65"/>
      <c r="L98" s="65"/>
      <c r="M98" s="65"/>
      <c r="N98" s="65"/>
    </row>
    <row r="99" spans="1:14" ht="15.75" x14ac:dyDescent="0.25">
      <c r="A99" s="73" t="s">
        <v>118</v>
      </c>
      <c r="B99" s="74">
        <v>220335.69</v>
      </c>
      <c r="C99" s="74">
        <v>187328.44</v>
      </c>
      <c r="D99" s="75">
        <f t="shared" si="3"/>
        <v>33007.25</v>
      </c>
      <c r="E99" s="74">
        <v>52294.15</v>
      </c>
      <c r="F99" s="74">
        <v>36791.279999999999</v>
      </c>
      <c r="G99" s="76">
        <f t="shared" si="4"/>
        <v>15502.870000000003</v>
      </c>
      <c r="H99" s="74"/>
      <c r="I99" s="74"/>
      <c r="J99" s="76">
        <f t="shared" si="5"/>
        <v>0</v>
      </c>
      <c r="K99" s="65"/>
      <c r="L99" s="65"/>
      <c r="M99" s="65"/>
      <c r="N99" s="65"/>
    </row>
    <row r="100" spans="1:14" ht="15.75" x14ac:dyDescent="0.25">
      <c r="A100" s="73" t="s">
        <v>119</v>
      </c>
      <c r="B100" s="74">
        <v>178733.85</v>
      </c>
      <c r="C100" s="74">
        <v>173911.12</v>
      </c>
      <c r="D100" s="75">
        <f t="shared" si="3"/>
        <v>4822.7300000000105</v>
      </c>
      <c r="E100" s="74">
        <v>43071.43</v>
      </c>
      <c r="F100" s="74">
        <v>41618.660000000003</v>
      </c>
      <c r="G100" s="76">
        <f t="shared" si="4"/>
        <v>1452.7699999999968</v>
      </c>
      <c r="H100" s="74"/>
      <c r="I100" s="74"/>
      <c r="J100" s="76">
        <f t="shared" si="5"/>
        <v>0</v>
      </c>
      <c r="K100" s="65"/>
      <c r="L100" s="65"/>
      <c r="M100" s="65"/>
      <c r="N100" s="65"/>
    </row>
    <row r="101" spans="1:14" ht="15.75" x14ac:dyDescent="0.25">
      <c r="A101" s="73" t="s">
        <v>120</v>
      </c>
      <c r="B101" s="74">
        <v>197993.96</v>
      </c>
      <c r="C101" s="74">
        <v>181087.41</v>
      </c>
      <c r="D101" s="75">
        <f t="shared" si="3"/>
        <v>16906.549999999988</v>
      </c>
      <c r="E101" s="74">
        <v>49507.14</v>
      </c>
      <c r="F101" s="74">
        <v>24641.16</v>
      </c>
      <c r="G101" s="76">
        <f t="shared" si="4"/>
        <v>24865.98</v>
      </c>
      <c r="H101" s="74"/>
      <c r="I101" s="74"/>
      <c r="J101" s="76">
        <f t="shared" si="5"/>
        <v>0</v>
      </c>
      <c r="K101" s="65"/>
      <c r="L101" s="65"/>
      <c r="M101" s="65"/>
      <c r="N101" s="65"/>
    </row>
    <row r="102" spans="1:14" ht="15.75" x14ac:dyDescent="0.25">
      <c r="A102" s="73" t="s">
        <v>141</v>
      </c>
      <c r="B102" s="74">
        <v>30816.18</v>
      </c>
      <c r="C102" s="74">
        <v>30816.18</v>
      </c>
      <c r="D102" s="75">
        <f t="shared" si="3"/>
        <v>0</v>
      </c>
      <c r="E102" s="74">
        <v>6984</v>
      </c>
      <c r="F102" s="74">
        <v>5090.6000000000004</v>
      </c>
      <c r="G102" s="76">
        <f t="shared" si="4"/>
        <v>1893.3999999999996</v>
      </c>
      <c r="H102" s="74"/>
      <c r="I102" s="74"/>
      <c r="J102" s="76">
        <f t="shared" si="5"/>
        <v>0</v>
      </c>
      <c r="K102" s="65"/>
      <c r="L102" s="65"/>
      <c r="M102" s="65"/>
      <c r="N102" s="65"/>
    </row>
    <row r="103" spans="1:14" ht="15.75" x14ac:dyDescent="0.25">
      <c r="A103" s="73" t="s">
        <v>142</v>
      </c>
      <c r="B103" s="74">
        <v>9244.85</v>
      </c>
      <c r="C103" s="74">
        <v>9135.83</v>
      </c>
      <c r="D103" s="75">
        <f t="shared" si="3"/>
        <v>109.02000000000044</v>
      </c>
      <c r="E103" s="74">
        <v>2469.81</v>
      </c>
      <c r="F103" s="74">
        <v>2469.81</v>
      </c>
      <c r="G103" s="76">
        <f t="shared" si="4"/>
        <v>0</v>
      </c>
      <c r="H103" s="74"/>
      <c r="I103" s="74"/>
      <c r="J103" s="76">
        <f t="shared" si="5"/>
        <v>0</v>
      </c>
      <c r="K103" s="65"/>
      <c r="L103" s="65"/>
      <c r="M103" s="65"/>
      <c r="N103" s="65"/>
    </row>
    <row r="104" spans="1:14" ht="15.75" x14ac:dyDescent="0.25">
      <c r="A104" s="73" t="s">
        <v>143</v>
      </c>
      <c r="B104" s="74">
        <v>133279.28</v>
      </c>
      <c r="C104" s="74">
        <v>120124.88</v>
      </c>
      <c r="D104" s="75">
        <f t="shared" si="3"/>
        <v>13154.399999999994</v>
      </c>
      <c r="E104" s="74">
        <v>30124.73</v>
      </c>
      <c r="F104" s="74">
        <v>11098.6</v>
      </c>
      <c r="G104" s="76">
        <f t="shared" si="4"/>
        <v>19026.129999999997</v>
      </c>
      <c r="H104" s="74"/>
      <c r="I104" s="74"/>
      <c r="J104" s="76">
        <f t="shared" si="5"/>
        <v>0</v>
      </c>
      <c r="K104" s="65"/>
      <c r="L104" s="65"/>
      <c r="M104" s="65"/>
      <c r="N104" s="65"/>
    </row>
    <row r="105" spans="1:14" ht="15.75" x14ac:dyDescent="0.25">
      <c r="A105" s="73" t="s">
        <v>123</v>
      </c>
      <c r="B105" s="74">
        <v>140213.62</v>
      </c>
      <c r="C105" s="74">
        <v>130707.78</v>
      </c>
      <c r="D105" s="75">
        <f t="shared" si="3"/>
        <v>9505.8399999999965</v>
      </c>
      <c r="E105" s="74">
        <v>34489.699999999997</v>
      </c>
      <c r="F105" s="74">
        <v>34489.699999999997</v>
      </c>
      <c r="G105" s="76">
        <f t="shared" si="4"/>
        <v>0</v>
      </c>
      <c r="H105" s="74"/>
      <c r="I105" s="74"/>
      <c r="J105" s="76">
        <f t="shared" si="5"/>
        <v>0</v>
      </c>
      <c r="K105" s="65"/>
      <c r="L105" s="65"/>
      <c r="M105" s="65"/>
      <c r="N105" s="65"/>
    </row>
    <row r="106" spans="1:14" ht="15.75" x14ac:dyDescent="0.25">
      <c r="A106" s="73" t="s">
        <v>124</v>
      </c>
      <c r="B106" s="74">
        <v>211090.84</v>
      </c>
      <c r="C106" s="74">
        <v>206972.42</v>
      </c>
      <c r="D106" s="75">
        <f t="shared" si="3"/>
        <v>4118.4199999999837</v>
      </c>
      <c r="E106" s="74">
        <v>55125.71</v>
      </c>
      <c r="F106" s="74">
        <v>55125.71</v>
      </c>
      <c r="G106" s="76">
        <f t="shared" si="4"/>
        <v>0</v>
      </c>
      <c r="H106" s="74"/>
      <c r="I106" s="74"/>
      <c r="J106" s="76">
        <f t="shared" si="5"/>
        <v>0</v>
      </c>
      <c r="K106" s="65"/>
      <c r="L106" s="65"/>
      <c r="M106" s="65"/>
      <c r="N106" s="65"/>
    </row>
    <row r="107" spans="1:14" ht="15.75" x14ac:dyDescent="0.25">
      <c r="A107" s="73" t="s">
        <v>125</v>
      </c>
      <c r="B107" s="74">
        <v>159473.53</v>
      </c>
      <c r="C107" s="74">
        <v>154375.35999999999</v>
      </c>
      <c r="D107" s="75">
        <f t="shared" si="3"/>
        <v>5098.1700000000128</v>
      </c>
      <c r="E107" s="74">
        <v>39244.339999999997</v>
      </c>
      <c r="F107" s="74">
        <v>39244.339999999997</v>
      </c>
      <c r="G107" s="76">
        <f t="shared" si="4"/>
        <v>0</v>
      </c>
      <c r="H107" s="74"/>
      <c r="I107" s="74"/>
      <c r="J107" s="76">
        <f t="shared" si="5"/>
        <v>0</v>
      </c>
      <c r="K107" s="65"/>
      <c r="L107" s="65"/>
      <c r="M107" s="65"/>
      <c r="N107" s="65"/>
    </row>
    <row r="108" spans="1:14" ht="15.75" x14ac:dyDescent="0.25">
      <c r="A108" s="73" t="s">
        <v>126</v>
      </c>
      <c r="B108" s="74">
        <v>137902.41</v>
      </c>
      <c r="C108" s="74">
        <v>137174.44</v>
      </c>
      <c r="D108" s="75">
        <f t="shared" si="3"/>
        <v>727.97000000000116</v>
      </c>
      <c r="E108" s="74">
        <v>40929.64</v>
      </c>
      <c r="F108" s="74">
        <v>40659.54</v>
      </c>
      <c r="G108" s="76">
        <f t="shared" si="4"/>
        <v>270.09999999999854</v>
      </c>
      <c r="H108" s="74"/>
      <c r="I108" s="74"/>
      <c r="J108" s="76">
        <f t="shared" si="5"/>
        <v>0</v>
      </c>
      <c r="K108" s="65"/>
      <c r="L108" s="65"/>
      <c r="M108" s="65"/>
      <c r="N108" s="65"/>
    </row>
    <row r="109" spans="1:14" ht="15.75" x14ac:dyDescent="0.25">
      <c r="A109" s="73" t="s">
        <v>144</v>
      </c>
      <c r="B109" s="74"/>
      <c r="C109" s="74"/>
      <c r="D109" s="75">
        <f t="shared" si="3"/>
        <v>0</v>
      </c>
      <c r="E109" s="74">
        <v>42300.1</v>
      </c>
      <c r="F109" s="74">
        <v>42300.1</v>
      </c>
      <c r="G109" s="76">
        <f t="shared" si="4"/>
        <v>0</v>
      </c>
      <c r="H109" s="74"/>
      <c r="I109" s="74"/>
      <c r="J109" s="76">
        <f t="shared" si="5"/>
        <v>0</v>
      </c>
      <c r="K109" s="65"/>
      <c r="L109" s="65"/>
      <c r="M109" s="65"/>
      <c r="N109" s="65"/>
    </row>
    <row r="110" spans="1:14" ht="15.75" x14ac:dyDescent="0.25">
      <c r="A110" s="73" t="s">
        <v>145</v>
      </c>
      <c r="B110" s="74">
        <v>226498.93</v>
      </c>
      <c r="C110" s="74">
        <v>222701.8</v>
      </c>
      <c r="D110" s="75">
        <f t="shared" si="3"/>
        <v>3797.1300000000047</v>
      </c>
      <c r="E110" s="74">
        <v>55428.93</v>
      </c>
      <c r="F110" s="74">
        <v>55428.93</v>
      </c>
      <c r="G110" s="76">
        <f t="shared" si="4"/>
        <v>0</v>
      </c>
      <c r="H110" s="74"/>
      <c r="I110" s="74"/>
      <c r="J110" s="76">
        <f t="shared" si="5"/>
        <v>0</v>
      </c>
      <c r="K110" s="65"/>
      <c r="L110" s="65"/>
      <c r="M110" s="65"/>
      <c r="N110" s="65"/>
    </row>
    <row r="111" spans="1:14" ht="15.75" x14ac:dyDescent="0.25">
      <c r="A111" s="73" t="s">
        <v>129</v>
      </c>
      <c r="B111" s="74"/>
      <c r="C111" s="74"/>
      <c r="D111" s="75">
        <f t="shared" si="3"/>
        <v>0</v>
      </c>
      <c r="E111" s="74">
        <v>19284.63</v>
      </c>
      <c r="F111" s="74">
        <v>19284.63</v>
      </c>
      <c r="G111" s="76">
        <f t="shared" si="4"/>
        <v>0</v>
      </c>
      <c r="H111" s="74"/>
      <c r="I111" s="74"/>
      <c r="J111" s="76">
        <f t="shared" si="5"/>
        <v>0</v>
      </c>
      <c r="K111" s="65"/>
      <c r="L111" s="65"/>
      <c r="M111" s="65"/>
      <c r="N111" s="65"/>
    </row>
    <row r="112" spans="1:14" ht="15.75" x14ac:dyDescent="0.25">
      <c r="A112" s="73" t="s">
        <v>130</v>
      </c>
      <c r="B112" s="74">
        <v>204157.19</v>
      </c>
      <c r="C112" s="74">
        <v>204054.49</v>
      </c>
      <c r="D112" s="75">
        <f t="shared" si="3"/>
        <v>102.70000000001164</v>
      </c>
      <c r="E112" s="74">
        <v>48992.05</v>
      </c>
      <c r="F112" s="74">
        <v>46340.15</v>
      </c>
      <c r="G112" s="76">
        <f t="shared" si="4"/>
        <v>2651.9000000000015</v>
      </c>
      <c r="H112" s="74"/>
      <c r="I112" s="74"/>
      <c r="J112" s="76">
        <f t="shared" si="5"/>
        <v>0</v>
      </c>
      <c r="K112" s="65"/>
      <c r="L112" s="65"/>
      <c r="M112" s="65"/>
      <c r="N112" s="65"/>
    </row>
    <row r="113" spans="1:14" ht="15.75" x14ac:dyDescent="0.2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</row>
    <row r="114" spans="1:14" ht="15.75" x14ac:dyDescent="0.25">
      <c r="A114" s="132" t="s">
        <v>146</v>
      </c>
      <c r="B114" s="133"/>
      <c r="C114" s="133"/>
      <c r="D114" s="133"/>
      <c r="E114" s="133"/>
      <c r="F114" s="133"/>
      <c r="G114" s="133"/>
      <c r="H114" s="133"/>
      <c r="I114" s="133"/>
      <c r="J114" s="134"/>
      <c r="K114" s="65"/>
      <c r="L114" s="65"/>
      <c r="M114" s="65"/>
      <c r="N114" s="65"/>
    </row>
    <row r="115" spans="1:14" ht="15.75" x14ac:dyDescent="0.25">
      <c r="A115" s="79" t="s">
        <v>69</v>
      </c>
      <c r="B115" s="80" t="s">
        <v>70</v>
      </c>
      <c r="C115" s="80" t="s">
        <v>71</v>
      </c>
      <c r="D115" s="81" t="s">
        <v>72</v>
      </c>
      <c r="E115" s="82" t="s">
        <v>73</v>
      </c>
      <c r="F115" s="80" t="s">
        <v>74</v>
      </c>
      <c r="G115" s="81" t="s">
        <v>75</v>
      </c>
      <c r="H115" s="82" t="s">
        <v>76</v>
      </c>
      <c r="I115" s="80" t="s">
        <v>77</v>
      </c>
      <c r="J115" s="80" t="s">
        <v>78</v>
      </c>
      <c r="K115" s="65"/>
      <c r="L115" s="65"/>
      <c r="M115" s="65"/>
      <c r="N115" s="65"/>
    </row>
    <row r="116" spans="1:14" ht="15.75" x14ac:dyDescent="0.25">
      <c r="A116" s="83" t="s">
        <v>147</v>
      </c>
      <c r="B116" s="84">
        <v>0</v>
      </c>
      <c r="C116" s="84">
        <v>0</v>
      </c>
      <c r="D116" s="85">
        <f>B116-C116</f>
        <v>0</v>
      </c>
      <c r="E116" s="86">
        <v>0</v>
      </c>
      <c r="F116" s="84">
        <v>0</v>
      </c>
      <c r="G116" s="85">
        <f>E116-F116</f>
        <v>0</v>
      </c>
      <c r="H116" s="86"/>
      <c r="I116" s="87"/>
      <c r="J116" s="88">
        <f>H116-I116</f>
        <v>0</v>
      </c>
      <c r="K116" s="89"/>
      <c r="L116" s="89"/>
      <c r="M116" s="89"/>
      <c r="N116" s="89"/>
    </row>
    <row r="117" spans="1:14" ht="15.75" x14ac:dyDescent="0.25">
      <c r="A117" s="77" t="s">
        <v>79</v>
      </c>
      <c r="B117" s="74">
        <v>395146.05</v>
      </c>
      <c r="C117" s="90">
        <v>388496.07</v>
      </c>
      <c r="D117" s="91">
        <f t="shared" ref="D117:D178" si="6">B117-C117</f>
        <v>6649.9799999999814</v>
      </c>
      <c r="E117" s="92">
        <v>102896.21</v>
      </c>
      <c r="F117" s="90">
        <v>101152.26</v>
      </c>
      <c r="G117" s="91">
        <f t="shared" ref="G117:G178" si="7">E117-F117</f>
        <v>1743.9500000000116</v>
      </c>
      <c r="H117" s="93"/>
      <c r="I117" s="94"/>
      <c r="J117" s="78">
        <f t="shared" ref="J117:J178" si="8">H117-I117</f>
        <v>0</v>
      </c>
      <c r="K117" s="89"/>
      <c r="L117" s="89"/>
      <c r="M117" s="89"/>
      <c r="N117" s="89"/>
    </row>
    <row r="118" spans="1:14" ht="15.75" x14ac:dyDescent="0.25">
      <c r="A118" s="77" t="s">
        <v>148</v>
      </c>
      <c r="B118" s="74">
        <v>0</v>
      </c>
      <c r="C118" s="74">
        <v>0</v>
      </c>
      <c r="D118" s="91">
        <f t="shared" si="6"/>
        <v>0</v>
      </c>
      <c r="E118" s="93">
        <v>0</v>
      </c>
      <c r="F118" s="74">
        <v>0</v>
      </c>
      <c r="G118" s="91">
        <f t="shared" si="7"/>
        <v>0</v>
      </c>
      <c r="H118" s="93"/>
      <c r="I118" s="94"/>
      <c r="J118" s="78">
        <f t="shared" si="8"/>
        <v>0</v>
      </c>
      <c r="K118" s="89"/>
      <c r="L118" s="89"/>
      <c r="M118" s="89"/>
      <c r="N118" s="89"/>
    </row>
    <row r="119" spans="1:14" ht="15.75" x14ac:dyDescent="0.25">
      <c r="A119" s="77" t="s">
        <v>81</v>
      </c>
      <c r="B119" s="74">
        <v>0</v>
      </c>
      <c r="C119" s="74">
        <v>0</v>
      </c>
      <c r="D119" s="91">
        <f t="shared" si="6"/>
        <v>0</v>
      </c>
      <c r="E119" s="92">
        <v>40576.68</v>
      </c>
      <c r="F119" s="92">
        <v>40576.68</v>
      </c>
      <c r="G119" s="91">
        <f t="shared" si="7"/>
        <v>0</v>
      </c>
      <c r="H119" s="93"/>
      <c r="I119" s="94"/>
      <c r="J119" s="78">
        <f t="shared" si="8"/>
        <v>0</v>
      </c>
      <c r="K119" s="89"/>
      <c r="L119" s="89"/>
      <c r="M119" s="89"/>
      <c r="N119" s="89"/>
    </row>
    <row r="120" spans="1:14" ht="15.75" x14ac:dyDescent="0.25">
      <c r="A120" s="77" t="s">
        <v>83</v>
      </c>
      <c r="B120" s="92">
        <v>73865.78</v>
      </c>
      <c r="C120" s="90">
        <v>73865.78</v>
      </c>
      <c r="D120" s="91">
        <f t="shared" si="6"/>
        <v>0</v>
      </c>
      <c r="E120" s="92">
        <v>19521.990000000002</v>
      </c>
      <c r="F120" s="92">
        <v>19521.990000000002</v>
      </c>
      <c r="G120" s="91">
        <f t="shared" si="7"/>
        <v>0</v>
      </c>
      <c r="H120" s="90">
        <v>20684.78</v>
      </c>
      <c r="I120" s="90">
        <v>20684.78</v>
      </c>
      <c r="J120" s="78">
        <f t="shared" si="8"/>
        <v>0</v>
      </c>
      <c r="K120" s="89"/>
      <c r="L120" s="89"/>
      <c r="M120" s="89"/>
      <c r="N120" s="89"/>
    </row>
    <row r="121" spans="1:14" ht="15.75" x14ac:dyDescent="0.25">
      <c r="A121" s="77" t="s">
        <v>149</v>
      </c>
      <c r="B121" s="74">
        <v>0</v>
      </c>
      <c r="C121" s="74">
        <v>0</v>
      </c>
      <c r="D121" s="91">
        <f t="shared" si="6"/>
        <v>0</v>
      </c>
      <c r="E121" s="93">
        <v>0</v>
      </c>
      <c r="F121" s="74">
        <v>0</v>
      </c>
      <c r="G121" s="91">
        <f t="shared" si="7"/>
        <v>0</v>
      </c>
      <c r="H121" s="93"/>
      <c r="I121" s="95"/>
      <c r="J121" s="78">
        <f t="shared" si="8"/>
        <v>0</v>
      </c>
      <c r="K121" s="89"/>
      <c r="L121" s="89"/>
      <c r="M121" s="89"/>
      <c r="N121" s="89"/>
    </row>
    <row r="122" spans="1:14" ht="15.75" x14ac:dyDescent="0.25">
      <c r="A122" s="77" t="s">
        <v>84</v>
      </c>
      <c r="B122" s="92">
        <v>471163.26</v>
      </c>
      <c r="C122" s="90">
        <v>460616.36</v>
      </c>
      <c r="D122" s="91">
        <f t="shared" si="6"/>
        <v>10546.900000000023</v>
      </c>
      <c r="E122" s="92">
        <v>125731.52</v>
      </c>
      <c r="F122" s="92">
        <v>125731.52</v>
      </c>
      <c r="G122" s="91">
        <f t="shared" si="7"/>
        <v>0</v>
      </c>
      <c r="H122" s="93">
        <f>18588.42+1183.39</f>
        <v>19771.809999999998</v>
      </c>
      <c r="I122" s="95">
        <f>0+19771.81</f>
        <v>19771.810000000001</v>
      </c>
      <c r="J122" s="78">
        <f>H122-I122</f>
        <v>0</v>
      </c>
      <c r="K122" s="89"/>
      <c r="L122" s="89"/>
      <c r="M122" s="89"/>
      <c r="N122" s="89"/>
    </row>
    <row r="123" spans="1:14" ht="15.75" x14ac:dyDescent="0.25">
      <c r="A123" s="77" t="s">
        <v>150</v>
      </c>
      <c r="B123" s="74">
        <v>0</v>
      </c>
      <c r="C123" s="74">
        <v>0</v>
      </c>
      <c r="D123" s="91">
        <f t="shared" si="6"/>
        <v>0</v>
      </c>
      <c r="E123" s="93">
        <v>0</v>
      </c>
      <c r="F123" s="74">
        <v>0</v>
      </c>
      <c r="G123" s="91">
        <f t="shared" si="7"/>
        <v>0</v>
      </c>
      <c r="H123" s="93"/>
      <c r="I123" s="95"/>
      <c r="J123" s="78">
        <f t="shared" si="8"/>
        <v>0</v>
      </c>
      <c r="K123" s="89"/>
      <c r="L123" s="89"/>
      <c r="M123" s="89"/>
      <c r="N123" s="89"/>
    </row>
    <row r="124" spans="1:14" ht="15.75" x14ac:dyDescent="0.25">
      <c r="A124" s="77" t="s">
        <v>151</v>
      </c>
      <c r="B124" s="92">
        <v>40160.03</v>
      </c>
      <c r="C124" s="90">
        <v>40160.03</v>
      </c>
      <c r="D124" s="91">
        <f t="shared" si="6"/>
        <v>0</v>
      </c>
      <c r="E124" s="92">
        <v>10370.09</v>
      </c>
      <c r="F124" s="92">
        <v>10370.09</v>
      </c>
      <c r="G124" s="91">
        <f t="shared" si="7"/>
        <v>0</v>
      </c>
      <c r="H124" s="93"/>
      <c r="I124" s="95"/>
      <c r="J124" s="78">
        <f t="shared" si="8"/>
        <v>0</v>
      </c>
      <c r="K124" s="89"/>
      <c r="L124" s="89"/>
      <c r="M124" s="89"/>
      <c r="N124" s="89"/>
    </row>
    <row r="125" spans="1:14" ht="15.75" x14ac:dyDescent="0.25">
      <c r="A125" s="77" t="s">
        <v>85</v>
      </c>
      <c r="B125" s="92">
        <v>801049.26</v>
      </c>
      <c r="C125" s="90">
        <v>801049.26</v>
      </c>
      <c r="D125" s="91">
        <f t="shared" si="6"/>
        <v>0</v>
      </c>
      <c r="E125" s="92">
        <v>204501.94</v>
      </c>
      <c r="F125" s="92">
        <v>204501.94</v>
      </c>
      <c r="G125" s="91">
        <f t="shared" si="7"/>
        <v>0</v>
      </c>
      <c r="H125" s="93">
        <v>17008.400000000001</v>
      </c>
      <c r="I125" s="95">
        <v>17008.400000000001</v>
      </c>
      <c r="J125" s="78">
        <f t="shared" si="8"/>
        <v>0</v>
      </c>
      <c r="K125" s="89"/>
      <c r="L125" s="89"/>
      <c r="M125" s="89"/>
      <c r="N125" s="89"/>
    </row>
    <row r="126" spans="1:14" ht="15.75" x14ac:dyDescent="0.25">
      <c r="A126" s="77" t="s">
        <v>86</v>
      </c>
      <c r="B126" s="92">
        <v>801766.40000000002</v>
      </c>
      <c r="C126" s="92">
        <v>801766.40000000002</v>
      </c>
      <c r="D126" s="91">
        <f t="shared" si="6"/>
        <v>0</v>
      </c>
      <c r="E126" s="93">
        <v>208212.88</v>
      </c>
      <c r="F126" s="74">
        <f>0+208212.88</f>
        <v>208212.88</v>
      </c>
      <c r="G126" s="91">
        <f t="shared" si="7"/>
        <v>0</v>
      </c>
      <c r="H126" s="93">
        <v>12175.41</v>
      </c>
      <c r="I126" s="95">
        <v>12175.41</v>
      </c>
      <c r="J126" s="78">
        <f t="shared" si="8"/>
        <v>0</v>
      </c>
      <c r="K126" s="89"/>
      <c r="L126" s="89"/>
      <c r="M126" s="89"/>
      <c r="N126" s="89"/>
    </row>
    <row r="127" spans="1:14" ht="15.75" x14ac:dyDescent="0.25">
      <c r="A127" s="77" t="s">
        <v>87</v>
      </c>
      <c r="B127" s="92">
        <v>528534.74</v>
      </c>
      <c r="C127" s="90">
        <v>523962.89</v>
      </c>
      <c r="D127" s="91">
        <f t="shared" si="6"/>
        <v>4571.8499999999767</v>
      </c>
      <c r="E127" s="92">
        <v>142420.25</v>
      </c>
      <c r="F127" s="90">
        <v>128587.55</v>
      </c>
      <c r="G127" s="91">
        <f t="shared" si="7"/>
        <v>13832.699999999997</v>
      </c>
      <c r="H127" s="93">
        <v>35689.760000000002</v>
      </c>
      <c r="I127" s="95">
        <v>126.39</v>
      </c>
      <c r="J127" s="78">
        <f t="shared" si="8"/>
        <v>35563.370000000003</v>
      </c>
      <c r="K127" s="89"/>
      <c r="L127" s="89"/>
      <c r="M127" s="89"/>
      <c r="N127" s="89"/>
    </row>
    <row r="128" spans="1:14" ht="15.75" x14ac:dyDescent="0.25">
      <c r="A128" s="77" t="s">
        <v>152</v>
      </c>
      <c r="B128" s="74">
        <v>0</v>
      </c>
      <c r="C128" s="74">
        <v>0</v>
      </c>
      <c r="D128" s="91">
        <f t="shared" si="6"/>
        <v>0</v>
      </c>
      <c r="E128" s="92"/>
      <c r="F128" s="74">
        <v>0</v>
      </c>
      <c r="G128" s="91">
        <f t="shared" si="7"/>
        <v>0</v>
      </c>
      <c r="H128" s="93"/>
      <c r="I128" s="95"/>
      <c r="J128" s="78">
        <f t="shared" si="8"/>
        <v>0</v>
      </c>
      <c r="K128" s="89"/>
      <c r="L128" s="89"/>
      <c r="M128" s="89"/>
      <c r="N128" s="89"/>
    </row>
    <row r="129" spans="1:14" ht="15.75" x14ac:dyDescent="0.25">
      <c r="A129" s="77" t="s">
        <v>88</v>
      </c>
      <c r="B129" s="74">
        <v>0</v>
      </c>
      <c r="C129" s="74">
        <v>0</v>
      </c>
      <c r="D129" s="96">
        <f t="shared" si="6"/>
        <v>0</v>
      </c>
      <c r="E129" s="92">
        <v>7430.55</v>
      </c>
      <c r="F129" s="92">
        <v>7430.55</v>
      </c>
      <c r="G129" s="96">
        <f t="shared" si="7"/>
        <v>0</v>
      </c>
      <c r="H129" s="97"/>
      <c r="I129" s="95"/>
      <c r="J129" s="75">
        <f t="shared" si="8"/>
        <v>0</v>
      </c>
      <c r="K129" s="65"/>
      <c r="L129" s="65"/>
      <c r="M129" s="65"/>
      <c r="N129" s="65"/>
    </row>
    <row r="130" spans="1:14" ht="15.75" x14ac:dyDescent="0.25">
      <c r="A130" s="77" t="s">
        <v>89</v>
      </c>
      <c r="B130" s="92">
        <v>148448.70000000001</v>
      </c>
      <c r="C130" s="92">
        <v>148448.70000000001</v>
      </c>
      <c r="D130" s="91">
        <f t="shared" si="6"/>
        <v>0</v>
      </c>
      <c r="E130" s="92">
        <v>38318.86</v>
      </c>
      <c r="F130" s="92">
        <v>38318.86</v>
      </c>
      <c r="G130" s="91">
        <f t="shared" si="7"/>
        <v>0</v>
      </c>
      <c r="H130" s="98">
        <f>17751.94+29278.32</f>
        <v>47030.259999999995</v>
      </c>
      <c r="I130" s="95">
        <f>47030.26</f>
        <v>47030.26</v>
      </c>
      <c r="J130" s="78">
        <f t="shared" si="8"/>
        <v>0</v>
      </c>
      <c r="K130" s="89"/>
      <c r="L130" s="89"/>
      <c r="M130" s="89"/>
      <c r="N130" s="89"/>
    </row>
    <row r="131" spans="1:14" ht="15.75" x14ac:dyDescent="0.25">
      <c r="A131" s="77" t="s">
        <v>90</v>
      </c>
      <c r="B131" s="92">
        <v>589491.93000000005</v>
      </c>
      <c r="C131" s="92">
        <v>589491.93000000005</v>
      </c>
      <c r="D131" s="91">
        <f t="shared" si="6"/>
        <v>0</v>
      </c>
      <c r="E131" s="92">
        <v>152400.65</v>
      </c>
      <c r="F131" s="92">
        <v>152400.65</v>
      </c>
      <c r="G131" s="91">
        <f t="shared" si="7"/>
        <v>0</v>
      </c>
      <c r="H131" s="93"/>
      <c r="I131" s="95"/>
      <c r="J131" s="78">
        <f t="shared" si="8"/>
        <v>0</v>
      </c>
      <c r="K131" s="89"/>
      <c r="L131" s="89"/>
      <c r="M131" s="89"/>
      <c r="N131" s="89"/>
    </row>
    <row r="132" spans="1:14" ht="15.75" x14ac:dyDescent="0.25">
      <c r="A132" s="77" t="s">
        <v>91</v>
      </c>
      <c r="B132" s="92">
        <v>98248.66</v>
      </c>
      <c r="C132" s="92">
        <v>98248.66</v>
      </c>
      <c r="D132" s="91">
        <f t="shared" si="6"/>
        <v>0</v>
      </c>
      <c r="E132" s="92">
        <v>24153.25</v>
      </c>
      <c r="F132" s="90">
        <v>23508.31</v>
      </c>
      <c r="G132" s="91">
        <f t="shared" si="7"/>
        <v>644.93999999999869</v>
      </c>
      <c r="H132" s="93"/>
      <c r="I132" s="95"/>
      <c r="J132" s="78">
        <f t="shared" si="8"/>
        <v>0</v>
      </c>
      <c r="K132" s="89"/>
      <c r="L132" s="89"/>
      <c r="M132" s="89"/>
      <c r="N132" s="89"/>
    </row>
    <row r="133" spans="1:14" ht="15.75" x14ac:dyDescent="0.25">
      <c r="A133" s="77" t="s">
        <v>153</v>
      </c>
      <c r="B133" s="92">
        <v>296897.40000000002</v>
      </c>
      <c r="C133" s="90">
        <v>288227.32</v>
      </c>
      <c r="D133" s="91">
        <f t="shared" si="6"/>
        <v>8670.0800000000163</v>
      </c>
      <c r="E133" s="92">
        <v>78442.22</v>
      </c>
      <c r="F133" s="74">
        <f>0</f>
        <v>0</v>
      </c>
      <c r="G133" s="91">
        <f t="shared" si="7"/>
        <v>78442.22</v>
      </c>
      <c r="H133" s="93"/>
      <c r="I133" s="95"/>
      <c r="J133" s="78">
        <f t="shared" si="8"/>
        <v>0</v>
      </c>
      <c r="K133" s="89"/>
      <c r="L133" s="89"/>
      <c r="M133" s="89"/>
      <c r="N133" s="89"/>
    </row>
    <row r="134" spans="1:14" ht="15.75" x14ac:dyDescent="0.25">
      <c r="A134" s="77" t="s">
        <v>93</v>
      </c>
      <c r="B134" s="92">
        <v>269645.95</v>
      </c>
      <c r="C134" s="92">
        <v>269645.95</v>
      </c>
      <c r="D134" s="91">
        <f t="shared" si="6"/>
        <v>0</v>
      </c>
      <c r="E134" s="92">
        <v>71598.710000000006</v>
      </c>
      <c r="F134" s="92">
        <v>71598.710000000006</v>
      </c>
      <c r="G134" s="91">
        <f t="shared" si="7"/>
        <v>0</v>
      </c>
      <c r="H134" s="93"/>
      <c r="I134" s="95"/>
      <c r="J134" s="78">
        <f t="shared" si="8"/>
        <v>0</v>
      </c>
      <c r="K134" s="89"/>
      <c r="L134" s="89"/>
      <c r="M134" s="89"/>
      <c r="N134" s="89"/>
    </row>
    <row r="135" spans="1:14" ht="15.75" x14ac:dyDescent="0.25">
      <c r="A135" s="77" t="s">
        <v>94</v>
      </c>
      <c r="B135" s="92">
        <v>113308.67</v>
      </c>
      <c r="C135" s="92">
        <v>113308.67</v>
      </c>
      <c r="D135" s="91">
        <f t="shared" si="6"/>
        <v>0</v>
      </c>
      <c r="E135" s="92">
        <v>28173.61</v>
      </c>
      <c r="F135" s="92">
        <v>28173.61</v>
      </c>
      <c r="G135" s="91">
        <f t="shared" si="7"/>
        <v>0</v>
      </c>
      <c r="H135" s="93"/>
      <c r="I135" s="95"/>
      <c r="J135" s="78">
        <f t="shared" si="8"/>
        <v>0</v>
      </c>
      <c r="K135" s="89"/>
      <c r="L135" s="89"/>
      <c r="M135" s="89"/>
      <c r="N135" s="89"/>
    </row>
    <row r="136" spans="1:14" ht="15.75" x14ac:dyDescent="0.25">
      <c r="A136" s="77" t="s">
        <v>95</v>
      </c>
      <c r="B136" s="92">
        <v>131954.4</v>
      </c>
      <c r="C136" s="92">
        <v>131954.4</v>
      </c>
      <c r="D136" s="91">
        <f t="shared" si="6"/>
        <v>0</v>
      </c>
      <c r="E136" s="92">
        <v>35184.839999999997</v>
      </c>
      <c r="F136" s="92">
        <v>35184.839999999997</v>
      </c>
      <c r="G136" s="91">
        <f>E136-F136</f>
        <v>0</v>
      </c>
      <c r="H136" s="93"/>
      <c r="I136" s="95"/>
      <c r="J136" s="78">
        <f t="shared" si="8"/>
        <v>0</v>
      </c>
      <c r="K136" s="89"/>
      <c r="L136" s="89"/>
      <c r="M136" s="89"/>
      <c r="N136" s="89"/>
    </row>
    <row r="137" spans="1:14" ht="15.75" x14ac:dyDescent="0.25">
      <c r="A137" s="77" t="s">
        <v>96</v>
      </c>
      <c r="B137" s="92">
        <v>479768.98</v>
      </c>
      <c r="C137" s="92">
        <v>479768.98</v>
      </c>
      <c r="D137" s="91">
        <f t="shared" si="6"/>
        <v>0</v>
      </c>
      <c r="E137" s="92">
        <v>134811.87</v>
      </c>
      <c r="F137" s="90">
        <v>133574.04999999999</v>
      </c>
      <c r="G137" s="91">
        <f>E137-F137</f>
        <v>1237.820000000007</v>
      </c>
      <c r="H137" s="93">
        <v>19889.61</v>
      </c>
      <c r="I137" s="95">
        <v>0</v>
      </c>
      <c r="J137" s="78">
        <f t="shared" si="8"/>
        <v>19889.61</v>
      </c>
      <c r="K137" s="89"/>
      <c r="L137" s="89"/>
      <c r="M137" s="89"/>
      <c r="N137" s="89"/>
    </row>
    <row r="138" spans="1:14" ht="15.75" x14ac:dyDescent="0.25">
      <c r="A138" s="77" t="s">
        <v>97</v>
      </c>
      <c r="B138" s="92">
        <v>319128.84999999998</v>
      </c>
      <c r="C138" s="90">
        <v>251278.7</v>
      </c>
      <c r="D138" s="91">
        <f t="shared" si="6"/>
        <v>67850.149999999965</v>
      </c>
      <c r="E138" s="92">
        <v>81263.91</v>
      </c>
      <c r="F138" s="92">
        <v>81263.91</v>
      </c>
      <c r="G138" s="91">
        <f t="shared" si="7"/>
        <v>0</v>
      </c>
      <c r="H138" s="93"/>
      <c r="I138" s="95"/>
      <c r="J138" s="78"/>
      <c r="K138" s="89"/>
      <c r="L138" s="89"/>
      <c r="M138" s="89"/>
      <c r="N138" s="89"/>
    </row>
    <row r="139" spans="1:14" ht="15.75" x14ac:dyDescent="0.25">
      <c r="A139" s="77" t="s">
        <v>98</v>
      </c>
      <c r="B139" s="92">
        <v>2188721.88</v>
      </c>
      <c r="C139" s="90">
        <v>1699351.65</v>
      </c>
      <c r="D139" s="91">
        <f t="shared" si="6"/>
        <v>489370.23</v>
      </c>
      <c r="E139" s="92">
        <v>550470.52</v>
      </c>
      <c r="F139" s="92">
        <v>550470.52</v>
      </c>
      <c r="G139" s="91">
        <f t="shared" si="7"/>
        <v>0</v>
      </c>
      <c r="H139" s="93"/>
      <c r="I139" s="95"/>
      <c r="J139" s="78"/>
      <c r="K139" s="89"/>
      <c r="L139" s="89"/>
      <c r="M139" s="89"/>
      <c r="N139" s="89"/>
    </row>
    <row r="140" spans="1:14" ht="15.75" x14ac:dyDescent="0.25">
      <c r="A140" s="77" t="s">
        <v>154</v>
      </c>
      <c r="B140" s="92">
        <v>116894.39</v>
      </c>
      <c r="C140" s="90">
        <v>54288.78</v>
      </c>
      <c r="D140" s="91">
        <f t="shared" si="6"/>
        <v>62605.61</v>
      </c>
      <c r="E140" s="92">
        <v>30863.73</v>
      </c>
      <c r="F140" s="90">
        <v>22339.11</v>
      </c>
      <c r="G140" s="91">
        <f t="shared" si="7"/>
        <v>8524.619999999999</v>
      </c>
      <c r="H140" s="93"/>
      <c r="I140" s="95"/>
      <c r="J140" s="78"/>
      <c r="K140" s="89"/>
      <c r="L140" s="89"/>
      <c r="M140" s="89"/>
      <c r="N140" s="89"/>
    </row>
    <row r="141" spans="1:14" ht="15.75" x14ac:dyDescent="0.25">
      <c r="A141" s="77" t="s">
        <v>99</v>
      </c>
      <c r="B141" s="92">
        <v>314108.84000000003</v>
      </c>
      <c r="C141" s="92">
        <v>314108.84000000003</v>
      </c>
      <c r="D141" s="91">
        <f t="shared" si="6"/>
        <v>0</v>
      </c>
      <c r="E141" s="92">
        <v>81753.350000000006</v>
      </c>
      <c r="F141" s="90">
        <v>40193.699999999997</v>
      </c>
      <c r="G141" s="91">
        <f t="shared" si="7"/>
        <v>41559.650000000009</v>
      </c>
      <c r="H141" s="93"/>
      <c r="I141" s="95"/>
      <c r="J141" s="78"/>
      <c r="K141" s="89"/>
      <c r="L141" s="89"/>
      <c r="M141" s="89"/>
      <c r="N141" s="89"/>
    </row>
    <row r="142" spans="1:14" ht="15.75" x14ac:dyDescent="0.25">
      <c r="A142" s="77" t="s">
        <v>100</v>
      </c>
      <c r="B142" s="92">
        <v>113308.67</v>
      </c>
      <c r="C142" s="92">
        <v>113308.67</v>
      </c>
      <c r="D142" s="91">
        <f t="shared" si="6"/>
        <v>0</v>
      </c>
      <c r="E142" s="92">
        <v>28887.89</v>
      </c>
      <c r="F142" s="92">
        <v>28887.89</v>
      </c>
      <c r="G142" s="91">
        <f t="shared" si="7"/>
        <v>0</v>
      </c>
      <c r="H142" s="93"/>
      <c r="I142" s="95"/>
      <c r="J142" s="78"/>
      <c r="K142" s="89"/>
      <c r="L142" s="89"/>
      <c r="M142" s="89"/>
      <c r="N142" s="89"/>
    </row>
    <row r="143" spans="1:14" ht="15.75" x14ac:dyDescent="0.25">
      <c r="A143" s="77" t="s">
        <v>102</v>
      </c>
      <c r="B143" s="92">
        <v>149165.84</v>
      </c>
      <c r="C143" s="92">
        <v>149165.84</v>
      </c>
      <c r="D143" s="91">
        <f t="shared" si="6"/>
        <v>0</v>
      </c>
      <c r="E143" s="92">
        <v>40977.17</v>
      </c>
      <c r="F143" s="92">
        <v>40977.17</v>
      </c>
      <c r="G143" s="91">
        <f t="shared" si="7"/>
        <v>0</v>
      </c>
      <c r="H143" s="93"/>
      <c r="I143" s="95"/>
      <c r="J143" s="78"/>
      <c r="K143" s="89"/>
      <c r="L143" s="89"/>
      <c r="M143" s="89"/>
      <c r="N143" s="89"/>
    </row>
    <row r="144" spans="1:14" ht="15.75" x14ac:dyDescent="0.25">
      <c r="A144" s="77" t="s">
        <v>103</v>
      </c>
      <c r="B144" s="92">
        <v>128368.68</v>
      </c>
      <c r="C144" s="90">
        <v>119356.18</v>
      </c>
      <c r="D144" s="91">
        <f t="shared" si="6"/>
        <v>9012.5</v>
      </c>
      <c r="E144" s="92">
        <v>33058.629999999997</v>
      </c>
      <c r="F144" s="92">
        <v>33058.629999999997</v>
      </c>
      <c r="G144" s="91">
        <f t="shared" si="7"/>
        <v>0</v>
      </c>
      <c r="H144" s="93"/>
      <c r="I144" s="95"/>
      <c r="J144" s="78"/>
      <c r="K144" s="89"/>
      <c r="L144" s="89"/>
      <c r="M144" s="89"/>
      <c r="N144" s="89"/>
    </row>
    <row r="145" spans="1:14" ht="15.75" x14ac:dyDescent="0.25">
      <c r="A145" s="77" t="s">
        <v>155</v>
      </c>
      <c r="B145" s="92">
        <v>88925.79</v>
      </c>
      <c r="C145" s="92">
        <v>88925.79</v>
      </c>
      <c r="D145" s="91">
        <f t="shared" si="6"/>
        <v>0</v>
      </c>
      <c r="E145" s="92">
        <v>21888.22</v>
      </c>
      <c r="F145" s="92">
        <v>21888.22</v>
      </c>
      <c r="G145" s="91">
        <f t="shared" si="7"/>
        <v>0</v>
      </c>
      <c r="H145" s="93"/>
      <c r="I145" s="95"/>
      <c r="J145" s="78"/>
      <c r="K145" s="89"/>
      <c r="L145" s="89"/>
      <c r="M145" s="89"/>
      <c r="N145" s="89"/>
    </row>
    <row r="146" spans="1:14" ht="15.75" x14ac:dyDescent="0.25">
      <c r="A146" s="77" t="s">
        <v>105</v>
      </c>
      <c r="B146" s="74">
        <v>0</v>
      </c>
      <c r="C146" s="74">
        <v>0</v>
      </c>
      <c r="D146" s="91">
        <f t="shared" si="6"/>
        <v>0</v>
      </c>
      <c r="E146" s="92">
        <v>16347.5</v>
      </c>
      <c r="F146" s="90">
        <v>16341.31</v>
      </c>
      <c r="G146" s="91">
        <f t="shared" si="7"/>
        <v>6.1900000000005093</v>
      </c>
      <c r="H146" s="93"/>
      <c r="I146" s="95"/>
      <c r="J146" s="78"/>
      <c r="K146" s="89"/>
      <c r="L146" s="89"/>
      <c r="M146" s="89"/>
      <c r="N146" s="89"/>
    </row>
    <row r="147" spans="1:14" ht="15.75" x14ac:dyDescent="0.25">
      <c r="A147" s="77" t="s">
        <v>156</v>
      </c>
      <c r="B147" s="92">
        <v>130520.11</v>
      </c>
      <c r="C147" s="92">
        <v>130520.11</v>
      </c>
      <c r="D147" s="91">
        <f t="shared" si="6"/>
        <v>0</v>
      </c>
      <c r="E147" s="92">
        <v>32875.72</v>
      </c>
      <c r="F147" s="92">
        <v>32875.72</v>
      </c>
      <c r="G147" s="91">
        <f t="shared" si="7"/>
        <v>0</v>
      </c>
      <c r="H147" s="93"/>
      <c r="I147" s="95"/>
      <c r="J147" s="78"/>
      <c r="K147" s="89"/>
      <c r="L147" s="89"/>
      <c r="M147" s="89"/>
      <c r="N147" s="89"/>
    </row>
    <row r="148" spans="1:14" ht="15.75" x14ac:dyDescent="0.25">
      <c r="A148" s="77" t="s">
        <v>107</v>
      </c>
      <c r="B148" s="92">
        <v>2029516.03</v>
      </c>
      <c r="C148" s="99">
        <v>1692575.22</v>
      </c>
      <c r="D148" s="91">
        <f t="shared" si="6"/>
        <v>336940.81000000006</v>
      </c>
      <c r="E148" s="92">
        <v>537239.03</v>
      </c>
      <c r="F148" s="100">
        <v>453072.66</v>
      </c>
      <c r="G148" s="91">
        <f t="shared" si="7"/>
        <v>84166.370000000054</v>
      </c>
      <c r="H148" s="93"/>
      <c r="I148" s="95"/>
      <c r="J148" s="78"/>
      <c r="K148" s="89"/>
      <c r="L148" s="89"/>
      <c r="M148" s="89"/>
      <c r="N148" s="89"/>
    </row>
    <row r="149" spans="1:14" ht="15.75" x14ac:dyDescent="0.25">
      <c r="A149" s="77" t="s">
        <v>157</v>
      </c>
      <c r="B149" s="74">
        <v>0</v>
      </c>
      <c r="C149" s="74">
        <v>0</v>
      </c>
      <c r="D149" s="91">
        <f t="shared" si="6"/>
        <v>0</v>
      </c>
      <c r="E149" s="92">
        <v>14172.85</v>
      </c>
      <c r="F149" s="92">
        <v>14172.85</v>
      </c>
      <c r="G149" s="91">
        <f t="shared" si="7"/>
        <v>0</v>
      </c>
      <c r="H149" s="93">
        <f>10409.51+3970.61</f>
        <v>14380.12</v>
      </c>
      <c r="I149" s="95">
        <f>14380.12</f>
        <v>14380.12</v>
      </c>
      <c r="J149" s="78">
        <f t="shared" si="8"/>
        <v>0</v>
      </c>
      <c r="K149" s="89"/>
      <c r="L149" s="89"/>
      <c r="M149" s="89"/>
      <c r="N149" s="89"/>
    </row>
    <row r="150" spans="1:14" ht="15.75" x14ac:dyDescent="0.25">
      <c r="A150" s="77" t="s">
        <v>158</v>
      </c>
      <c r="B150" s="74">
        <v>0</v>
      </c>
      <c r="C150" s="74">
        <v>0</v>
      </c>
      <c r="D150" s="91">
        <f t="shared" si="6"/>
        <v>0</v>
      </c>
      <c r="E150" s="93">
        <v>0</v>
      </c>
      <c r="F150" s="74">
        <v>0</v>
      </c>
      <c r="G150" s="91">
        <f>E150-F150</f>
        <v>0</v>
      </c>
      <c r="H150" s="93"/>
      <c r="I150" s="95"/>
      <c r="J150" s="78">
        <f t="shared" si="8"/>
        <v>0</v>
      </c>
      <c r="K150" s="89"/>
      <c r="L150" s="89"/>
      <c r="M150" s="89"/>
      <c r="N150" s="89"/>
    </row>
    <row r="151" spans="1:14" ht="15.75" x14ac:dyDescent="0.25">
      <c r="A151" s="77" t="s">
        <v>159</v>
      </c>
      <c r="B151" s="74">
        <v>0</v>
      </c>
      <c r="C151" s="74">
        <v>0</v>
      </c>
      <c r="D151" s="91">
        <f t="shared" si="6"/>
        <v>0</v>
      </c>
      <c r="E151" s="93">
        <v>0</v>
      </c>
      <c r="F151" s="74">
        <v>0</v>
      </c>
      <c r="G151" s="91">
        <f t="shared" si="7"/>
        <v>0</v>
      </c>
      <c r="H151" s="93"/>
      <c r="I151" s="95"/>
      <c r="J151" s="78">
        <f t="shared" si="8"/>
        <v>0</v>
      </c>
      <c r="K151" s="89"/>
      <c r="L151" s="89"/>
      <c r="M151" s="89"/>
      <c r="N151" s="89"/>
    </row>
    <row r="152" spans="1:14" ht="15.75" x14ac:dyDescent="0.25">
      <c r="A152" s="77" t="s">
        <v>160</v>
      </c>
      <c r="B152" s="92">
        <v>13625.73</v>
      </c>
      <c r="C152" s="92">
        <v>13625.73</v>
      </c>
      <c r="D152" s="91">
        <f t="shared" si="6"/>
        <v>0</v>
      </c>
      <c r="E152" s="92">
        <v>3590.92</v>
      </c>
      <c r="F152" s="92">
        <v>3590.92</v>
      </c>
      <c r="G152" s="91">
        <f t="shared" si="7"/>
        <v>0</v>
      </c>
      <c r="H152" s="93"/>
      <c r="I152" s="95"/>
      <c r="J152" s="78">
        <f t="shared" si="8"/>
        <v>0</v>
      </c>
      <c r="K152" s="89"/>
      <c r="L152" s="89"/>
      <c r="M152" s="89"/>
      <c r="N152" s="89"/>
    </row>
    <row r="153" spans="1:14" ht="15.75" x14ac:dyDescent="0.25">
      <c r="A153" s="77" t="s">
        <v>109</v>
      </c>
      <c r="B153" s="92">
        <v>189325.88</v>
      </c>
      <c r="C153" s="99">
        <v>166918.46</v>
      </c>
      <c r="D153" s="91">
        <f t="shared" si="6"/>
        <v>22407.420000000013</v>
      </c>
      <c r="E153" s="92">
        <v>47663.06</v>
      </c>
      <c r="F153" s="92">
        <v>47663.06</v>
      </c>
      <c r="G153" s="91">
        <f t="shared" si="7"/>
        <v>0</v>
      </c>
      <c r="H153" s="93"/>
      <c r="I153" s="95"/>
      <c r="J153" s="78">
        <f t="shared" si="8"/>
        <v>0</v>
      </c>
      <c r="K153" s="89"/>
      <c r="L153" s="89"/>
      <c r="M153" s="89"/>
      <c r="N153" s="89"/>
    </row>
    <row r="154" spans="1:14" ht="15.75" x14ac:dyDescent="0.25">
      <c r="A154" s="77" t="s">
        <v>110</v>
      </c>
      <c r="B154" s="92">
        <v>211557.32</v>
      </c>
      <c r="C154" s="92">
        <v>211557.32</v>
      </c>
      <c r="D154" s="91">
        <f t="shared" si="6"/>
        <v>0</v>
      </c>
      <c r="E154" s="92">
        <v>52289.26</v>
      </c>
      <c r="F154" s="92">
        <v>52289.26</v>
      </c>
      <c r="G154" s="91">
        <f t="shared" si="7"/>
        <v>0</v>
      </c>
      <c r="H154" s="93"/>
      <c r="I154" s="95"/>
      <c r="J154" s="78">
        <f t="shared" si="8"/>
        <v>0</v>
      </c>
      <c r="K154" s="89"/>
      <c r="L154" s="89"/>
      <c r="M154" s="89"/>
      <c r="N154" s="89"/>
    </row>
    <row r="155" spans="1:14" ht="15.75" x14ac:dyDescent="0.25">
      <c r="A155" s="77" t="s">
        <v>111</v>
      </c>
      <c r="B155" s="92">
        <v>253151.65</v>
      </c>
      <c r="C155" s="92">
        <v>253151.65</v>
      </c>
      <c r="D155" s="91">
        <f t="shared" si="6"/>
        <v>0</v>
      </c>
      <c r="E155" s="92">
        <v>67186.509999999995</v>
      </c>
      <c r="F155" s="100">
        <v>55939.27</v>
      </c>
      <c r="G155" s="91">
        <f t="shared" si="7"/>
        <v>11247.239999999998</v>
      </c>
      <c r="H155" s="93">
        <v>14777.79</v>
      </c>
      <c r="I155" s="95">
        <v>52.33</v>
      </c>
      <c r="J155" s="78">
        <f t="shared" si="8"/>
        <v>14725.460000000001</v>
      </c>
      <c r="K155" s="89"/>
      <c r="L155" s="89"/>
      <c r="M155" s="89"/>
      <c r="N155" s="89"/>
    </row>
    <row r="156" spans="1:14" ht="15.75" x14ac:dyDescent="0.25">
      <c r="A156" s="77" t="s">
        <v>112</v>
      </c>
      <c r="B156" s="92">
        <v>76734.350000000006</v>
      </c>
      <c r="C156" s="99">
        <v>70950.820000000007</v>
      </c>
      <c r="D156" s="91">
        <f t="shared" si="6"/>
        <v>5783.5299999999988</v>
      </c>
      <c r="E156" s="92">
        <v>26621.439999999999</v>
      </c>
      <c r="F156" s="92">
        <v>26621.439999999999</v>
      </c>
      <c r="G156" s="91">
        <f t="shared" si="7"/>
        <v>0</v>
      </c>
      <c r="H156" s="93"/>
      <c r="I156" s="95"/>
      <c r="J156" s="78">
        <f t="shared" si="8"/>
        <v>0</v>
      </c>
      <c r="K156" s="89"/>
      <c r="L156" s="89"/>
      <c r="M156" s="89"/>
      <c r="N156" s="89"/>
    </row>
    <row r="157" spans="1:14" ht="15.75" x14ac:dyDescent="0.25">
      <c r="A157" s="77" t="s">
        <v>113</v>
      </c>
      <c r="B157" s="92">
        <v>220163.05</v>
      </c>
      <c r="C157" s="99">
        <v>210371.62</v>
      </c>
      <c r="D157" s="91">
        <f t="shared" si="6"/>
        <v>9791.429999999993</v>
      </c>
      <c r="E157" s="92">
        <v>55241.82</v>
      </c>
      <c r="F157" s="92">
        <v>55241.82</v>
      </c>
      <c r="G157" s="91">
        <f t="shared" si="7"/>
        <v>0</v>
      </c>
      <c r="H157" s="93"/>
      <c r="I157" s="95"/>
      <c r="J157" s="78">
        <f t="shared" si="8"/>
        <v>0</v>
      </c>
      <c r="K157" s="89"/>
      <c r="L157" s="89"/>
      <c r="M157" s="89"/>
      <c r="N157" s="89"/>
    </row>
    <row r="158" spans="1:14" ht="15.75" x14ac:dyDescent="0.25">
      <c r="A158" s="77" t="s">
        <v>161</v>
      </c>
      <c r="B158" s="92">
        <v>106137.23</v>
      </c>
      <c r="C158" s="92">
        <v>106137.23</v>
      </c>
      <c r="D158" s="91">
        <f t="shared" si="6"/>
        <v>0</v>
      </c>
      <c r="E158" s="92">
        <v>26139.21</v>
      </c>
      <c r="F158" s="92">
        <v>26139.21</v>
      </c>
      <c r="G158" s="91">
        <f t="shared" si="7"/>
        <v>0</v>
      </c>
      <c r="H158" s="93">
        <v>15800.15</v>
      </c>
      <c r="I158" s="95">
        <v>15800.15</v>
      </c>
      <c r="J158" s="78">
        <f t="shared" si="8"/>
        <v>0</v>
      </c>
      <c r="K158" s="89"/>
      <c r="L158" s="89"/>
      <c r="M158" s="89"/>
      <c r="N158" s="89"/>
    </row>
    <row r="159" spans="1:14" ht="15.75" x14ac:dyDescent="0.25">
      <c r="A159" s="77" t="s">
        <v>115</v>
      </c>
      <c r="B159" s="92">
        <v>264625.94</v>
      </c>
      <c r="C159" s="92">
        <v>264625.94</v>
      </c>
      <c r="D159" s="91">
        <f t="shared" si="6"/>
        <v>0</v>
      </c>
      <c r="E159" s="92">
        <v>65622.02</v>
      </c>
      <c r="F159" s="92">
        <v>65622.02</v>
      </c>
      <c r="G159" s="91">
        <f t="shared" si="7"/>
        <v>0</v>
      </c>
      <c r="H159" s="93"/>
      <c r="I159" s="95"/>
      <c r="J159" s="78">
        <f t="shared" si="8"/>
        <v>0</v>
      </c>
      <c r="K159" s="89"/>
      <c r="L159" s="89"/>
      <c r="M159" s="89"/>
      <c r="N159" s="89"/>
    </row>
    <row r="160" spans="1:14" ht="15.75" x14ac:dyDescent="0.25">
      <c r="A160" s="77" t="s">
        <v>116</v>
      </c>
      <c r="B160" s="92">
        <v>382954.61</v>
      </c>
      <c r="C160" s="99">
        <v>303598.67</v>
      </c>
      <c r="D160" s="91">
        <f t="shared" si="6"/>
        <v>79355.94</v>
      </c>
      <c r="E160" s="92">
        <v>103230.95</v>
      </c>
      <c r="F160" s="92">
        <v>103230.95</v>
      </c>
      <c r="G160" s="91">
        <f t="shared" si="7"/>
        <v>0</v>
      </c>
      <c r="H160" s="93"/>
      <c r="I160" s="95"/>
      <c r="J160" s="78">
        <f t="shared" si="8"/>
        <v>0</v>
      </c>
      <c r="K160" s="89"/>
      <c r="L160" s="89"/>
      <c r="M160" s="89"/>
      <c r="N160" s="89"/>
    </row>
    <row r="161" spans="1:14" ht="15.75" x14ac:dyDescent="0.25">
      <c r="A161" s="77" t="s">
        <v>117</v>
      </c>
      <c r="B161" s="92">
        <v>436740.37</v>
      </c>
      <c r="C161" s="92">
        <v>436740.37</v>
      </c>
      <c r="D161" s="91">
        <f t="shared" si="6"/>
        <v>0</v>
      </c>
      <c r="E161" s="92">
        <v>113507.77</v>
      </c>
      <c r="F161" s="92">
        <v>113507.77</v>
      </c>
      <c r="G161" s="91">
        <f t="shared" si="7"/>
        <v>0</v>
      </c>
      <c r="H161" s="93"/>
      <c r="I161" s="95"/>
      <c r="J161" s="78">
        <f t="shared" si="8"/>
        <v>0</v>
      </c>
      <c r="K161" s="89"/>
      <c r="L161" s="89"/>
      <c r="M161" s="89"/>
      <c r="N161" s="89"/>
    </row>
    <row r="162" spans="1:14" ht="15.75" x14ac:dyDescent="0.25">
      <c r="A162" s="77" t="s">
        <v>162</v>
      </c>
      <c r="B162" s="92">
        <v>192194.45</v>
      </c>
      <c r="C162" s="92">
        <v>192194.45</v>
      </c>
      <c r="D162" s="91">
        <f t="shared" si="6"/>
        <v>0</v>
      </c>
      <c r="E162" s="92">
        <v>48409.16</v>
      </c>
      <c r="F162" s="92">
        <v>48409.16</v>
      </c>
      <c r="G162" s="91">
        <f t="shared" si="7"/>
        <v>0</v>
      </c>
      <c r="H162" s="93"/>
      <c r="I162" s="94"/>
      <c r="J162" s="78">
        <f t="shared" si="8"/>
        <v>0</v>
      </c>
      <c r="K162" s="89"/>
      <c r="L162" s="89"/>
      <c r="M162" s="89"/>
      <c r="N162" s="89"/>
    </row>
    <row r="163" spans="1:14" ht="15.75" x14ac:dyDescent="0.25">
      <c r="A163" s="77" t="s">
        <v>119</v>
      </c>
      <c r="B163" s="92">
        <v>271797.38</v>
      </c>
      <c r="C163" s="92">
        <v>271797.38</v>
      </c>
      <c r="D163" s="91">
        <f t="shared" si="6"/>
        <v>0</v>
      </c>
      <c r="E163" s="92">
        <v>68671.45</v>
      </c>
      <c r="F163" s="92">
        <v>68671.45</v>
      </c>
      <c r="G163" s="91">
        <f t="shared" si="7"/>
        <v>0</v>
      </c>
      <c r="H163" s="93"/>
      <c r="I163" s="94"/>
      <c r="J163" s="78">
        <f t="shared" si="8"/>
        <v>0</v>
      </c>
      <c r="K163" s="89"/>
      <c r="L163" s="89"/>
      <c r="M163" s="89"/>
      <c r="N163" s="89"/>
    </row>
    <row r="164" spans="1:14" ht="15.75" x14ac:dyDescent="0.25">
      <c r="A164" s="77" t="s">
        <v>163</v>
      </c>
      <c r="B164" s="74">
        <v>0</v>
      </c>
      <c r="C164" s="74">
        <v>0</v>
      </c>
      <c r="D164" s="91">
        <f t="shared" si="6"/>
        <v>0</v>
      </c>
      <c r="E164" s="93">
        <v>0</v>
      </c>
      <c r="F164" s="74">
        <v>0</v>
      </c>
      <c r="G164" s="91">
        <f t="shared" si="7"/>
        <v>0</v>
      </c>
      <c r="H164" s="93"/>
      <c r="I164" s="94"/>
      <c r="J164" s="78">
        <f t="shared" si="8"/>
        <v>0</v>
      </c>
      <c r="K164" s="89"/>
      <c r="L164" s="89"/>
      <c r="M164" s="89"/>
      <c r="N164" s="89"/>
    </row>
    <row r="165" spans="1:14" ht="15.75" x14ac:dyDescent="0.25">
      <c r="A165" s="77" t="s">
        <v>164</v>
      </c>
      <c r="B165" s="92">
        <v>197931.6</v>
      </c>
      <c r="C165" s="99">
        <v>183544.64</v>
      </c>
      <c r="D165" s="91">
        <f t="shared" si="6"/>
        <v>14386.959999999992</v>
      </c>
      <c r="E165" s="92">
        <v>51367.5</v>
      </c>
      <c r="F165" s="92">
        <v>51367.5</v>
      </c>
      <c r="G165" s="91">
        <f t="shared" si="7"/>
        <v>0</v>
      </c>
      <c r="H165" s="93"/>
      <c r="I165" s="94"/>
      <c r="J165" s="78">
        <f t="shared" si="8"/>
        <v>0</v>
      </c>
      <c r="K165" s="89"/>
      <c r="L165" s="89"/>
      <c r="M165" s="89"/>
      <c r="N165" s="89"/>
    </row>
    <row r="166" spans="1:14" ht="15.75" x14ac:dyDescent="0.25">
      <c r="A166" s="77" t="s">
        <v>165</v>
      </c>
      <c r="B166" s="74">
        <v>0</v>
      </c>
      <c r="C166" s="74">
        <v>0</v>
      </c>
      <c r="D166" s="91">
        <f t="shared" si="6"/>
        <v>0</v>
      </c>
      <c r="E166" s="92">
        <v>451.13</v>
      </c>
      <c r="F166" s="92">
        <v>451.13</v>
      </c>
      <c r="G166" s="91">
        <f t="shared" si="7"/>
        <v>0</v>
      </c>
      <c r="H166" s="93"/>
      <c r="I166" s="94"/>
      <c r="J166" s="78">
        <f t="shared" si="8"/>
        <v>0</v>
      </c>
      <c r="K166" s="89"/>
      <c r="L166" s="89"/>
      <c r="M166" s="89"/>
      <c r="N166" s="89"/>
    </row>
    <row r="167" spans="1:14" ht="15.75" x14ac:dyDescent="0.25">
      <c r="A167" s="77" t="s">
        <v>122</v>
      </c>
      <c r="B167" s="92">
        <v>19362.87</v>
      </c>
      <c r="C167" s="92">
        <v>19362.87</v>
      </c>
      <c r="D167" s="91">
        <f t="shared" si="6"/>
        <v>0</v>
      </c>
      <c r="E167" s="92">
        <v>4857.54</v>
      </c>
      <c r="F167" s="92">
        <v>4857.54</v>
      </c>
      <c r="G167" s="91">
        <f t="shared" si="7"/>
        <v>0</v>
      </c>
      <c r="H167" s="93"/>
      <c r="I167" s="94"/>
      <c r="J167" s="78">
        <f t="shared" si="8"/>
        <v>0</v>
      </c>
      <c r="K167" s="89"/>
      <c r="L167" s="89"/>
      <c r="M167" s="89"/>
      <c r="N167" s="89"/>
    </row>
    <row r="168" spans="1:14" ht="15.75" x14ac:dyDescent="0.25">
      <c r="A168" s="77" t="s">
        <v>166</v>
      </c>
      <c r="B168" s="92">
        <v>101117.23</v>
      </c>
      <c r="C168" s="92">
        <v>101117.23</v>
      </c>
      <c r="D168" s="91">
        <f t="shared" si="6"/>
        <v>0</v>
      </c>
      <c r="E168" s="92">
        <v>22643.71</v>
      </c>
      <c r="F168" s="92">
        <v>22643.71</v>
      </c>
      <c r="G168" s="91">
        <f t="shared" si="7"/>
        <v>0</v>
      </c>
      <c r="H168" s="93"/>
      <c r="I168" s="94"/>
      <c r="J168" s="78">
        <f t="shared" si="8"/>
        <v>0</v>
      </c>
      <c r="K168" s="89"/>
      <c r="L168" s="89"/>
      <c r="M168" s="89"/>
      <c r="N168" s="89"/>
    </row>
    <row r="169" spans="1:14" ht="15.75" x14ac:dyDescent="0.25">
      <c r="A169" s="77" t="s">
        <v>123</v>
      </c>
      <c r="B169" s="92">
        <v>134949</v>
      </c>
      <c r="C169" s="99">
        <v>130011.75</v>
      </c>
      <c r="D169" s="91">
        <f t="shared" si="6"/>
        <v>4937.25</v>
      </c>
      <c r="E169" s="92">
        <v>35654.699999999997</v>
      </c>
      <c r="F169" s="100">
        <v>33934.75</v>
      </c>
      <c r="G169" s="91">
        <f t="shared" si="7"/>
        <v>1719.9499999999971</v>
      </c>
      <c r="H169" s="93"/>
      <c r="I169" s="94"/>
      <c r="J169" s="78">
        <f t="shared" si="8"/>
        <v>0</v>
      </c>
      <c r="K169" s="89"/>
      <c r="L169" s="89"/>
      <c r="M169" s="89"/>
      <c r="N169" s="89"/>
    </row>
    <row r="170" spans="1:14" ht="15.75" x14ac:dyDescent="0.25">
      <c r="A170" s="77" t="s">
        <v>124</v>
      </c>
      <c r="B170" s="92">
        <v>207254.46</v>
      </c>
      <c r="C170" s="92">
        <v>207254.46</v>
      </c>
      <c r="D170" s="91">
        <f t="shared" si="6"/>
        <v>0</v>
      </c>
      <c r="E170" s="92">
        <v>55324.24</v>
      </c>
      <c r="F170" s="92">
        <v>55324.24</v>
      </c>
      <c r="G170" s="91">
        <f t="shared" si="7"/>
        <v>0</v>
      </c>
      <c r="H170" s="93"/>
      <c r="I170" s="94"/>
      <c r="J170" s="78">
        <f t="shared" si="8"/>
        <v>0</v>
      </c>
      <c r="K170" s="89"/>
      <c r="L170" s="89"/>
      <c r="M170" s="89"/>
      <c r="N170" s="89"/>
    </row>
    <row r="171" spans="1:14" ht="15.75" x14ac:dyDescent="0.25">
      <c r="A171" s="77" t="s">
        <v>125</v>
      </c>
      <c r="B171" s="92">
        <v>159922.99</v>
      </c>
      <c r="C171" s="92">
        <v>159922.99</v>
      </c>
      <c r="D171" s="91">
        <f t="shared" si="6"/>
        <v>0</v>
      </c>
      <c r="E171" s="92">
        <v>39837.06</v>
      </c>
      <c r="F171" s="92">
        <v>39837.06</v>
      </c>
      <c r="G171" s="91">
        <f t="shared" si="7"/>
        <v>0</v>
      </c>
      <c r="H171" s="93"/>
      <c r="I171" s="94"/>
      <c r="J171" s="78">
        <f t="shared" si="8"/>
        <v>0</v>
      </c>
      <c r="K171" s="89"/>
      <c r="L171" s="89"/>
      <c r="M171" s="89"/>
      <c r="N171" s="89"/>
    </row>
    <row r="172" spans="1:14" ht="15.75" x14ac:dyDescent="0.25">
      <c r="A172" s="77" t="s">
        <v>126</v>
      </c>
      <c r="B172" s="92">
        <v>154185.85</v>
      </c>
      <c r="C172" s="99">
        <v>150715.35</v>
      </c>
      <c r="D172" s="91">
        <f t="shared" si="6"/>
        <v>3470.5</v>
      </c>
      <c r="E172" s="93">
        <f>46239.58+1053.8</f>
        <v>47293.380000000005</v>
      </c>
      <c r="F172" s="74">
        <f>0+47293.38-3470.5</f>
        <v>43822.879999999997</v>
      </c>
      <c r="G172" s="91">
        <f t="shared" si="7"/>
        <v>3470.5000000000073</v>
      </c>
      <c r="H172" s="93"/>
      <c r="I172" s="94"/>
      <c r="J172" s="78">
        <f t="shared" si="8"/>
        <v>0</v>
      </c>
      <c r="K172" s="89"/>
      <c r="L172" s="89"/>
      <c r="M172" s="89"/>
      <c r="N172" s="89"/>
    </row>
    <row r="173" spans="1:14" ht="15.75" x14ac:dyDescent="0.25">
      <c r="A173" s="77" t="s">
        <v>127</v>
      </c>
      <c r="B173" s="74">
        <v>0</v>
      </c>
      <c r="C173" s="74">
        <v>0</v>
      </c>
      <c r="D173" s="91">
        <f t="shared" si="6"/>
        <v>0</v>
      </c>
      <c r="E173" s="92">
        <v>48477.87</v>
      </c>
      <c r="F173" s="92">
        <v>48477.87</v>
      </c>
      <c r="G173" s="91">
        <f t="shared" si="7"/>
        <v>0</v>
      </c>
      <c r="H173" s="93"/>
      <c r="I173" s="94"/>
      <c r="J173" s="78">
        <f t="shared" si="8"/>
        <v>0</v>
      </c>
      <c r="K173" s="89"/>
      <c r="L173" s="89"/>
      <c r="M173" s="89"/>
      <c r="N173" s="89"/>
    </row>
    <row r="174" spans="1:14" ht="15.75" x14ac:dyDescent="0.25">
      <c r="A174" s="77" t="s">
        <v>167</v>
      </c>
      <c r="B174" s="92">
        <v>170680.15</v>
      </c>
      <c r="C174" s="92">
        <v>170680.15</v>
      </c>
      <c r="D174" s="91">
        <f t="shared" si="6"/>
        <v>0</v>
      </c>
      <c r="E174" s="92">
        <v>45726.99</v>
      </c>
      <c r="F174" s="92">
        <v>45726.99</v>
      </c>
      <c r="G174" s="91">
        <f t="shared" si="7"/>
        <v>0</v>
      </c>
      <c r="H174" s="93"/>
      <c r="I174" s="94"/>
      <c r="J174" s="78">
        <f t="shared" si="8"/>
        <v>0</v>
      </c>
      <c r="K174" s="89"/>
      <c r="L174" s="89"/>
      <c r="M174" s="89"/>
      <c r="N174" s="89"/>
    </row>
    <row r="175" spans="1:14" ht="15.75" x14ac:dyDescent="0.25">
      <c r="A175" s="77" t="s">
        <v>129</v>
      </c>
      <c r="B175" s="74">
        <v>0</v>
      </c>
      <c r="C175" s="74">
        <v>0</v>
      </c>
      <c r="D175" s="91">
        <f t="shared" si="6"/>
        <v>0</v>
      </c>
      <c r="E175" s="92">
        <v>20376.55</v>
      </c>
      <c r="F175" s="92">
        <v>20376.55</v>
      </c>
      <c r="G175" s="91">
        <f t="shared" si="7"/>
        <v>0</v>
      </c>
      <c r="H175" s="93"/>
      <c r="I175" s="94"/>
      <c r="J175" s="78">
        <f t="shared" si="8"/>
        <v>0</v>
      </c>
      <c r="K175" s="89"/>
      <c r="L175" s="89"/>
      <c r="M175" s="89"/>
      <c r="N175" s="89"/>
    </row>
    <row r="176" spans="1:14" ht="15.75" x14ac:dyDescent="0.25">
      <c r="A176" s="77" t="s">
        <v>130</v>
      </c>
      <c r="B176" s="92">
        <v>208688.75</v>
      </c>
      <c r="C176" s="92">
        <v>208688.75</v>
      </c>
      <c r="D176" s="91">
        <f t="shared" si="6"/>
        <v>0</v>
      </c>
      <c r="E176" s="92">
        <v>53197.3</v>
      </c>
      <c r="F176" s="92">
        <v>53197.3</v>
      </c>
      <c r="G176" s="91">
        <f t="shared" si="7"/>
        <v>0</v>
      </c>
      <c r="H176" s="93"/>
      <c r="I176" s="94"/>
      <c r="J176" s="78">
        <f t="shared" si="8"/>
        <v>0</v>
      </c>
      <c r="K176" s="89"/>
      <c r="L176" s="89"/>
      <c r="M176" s="89"/>
      <c r="N176" s="89"/>
    </row>
    <row r="177" spans="1:14" ht="15.75" x14ac:dyDescent="0.25">
      <c r="A177" s="77" t="s">
        <v>168</v>
      </c>
      <c r="B177" s="92">
        <v>75300.06</v>
      </c>
      <c r="C177" s="92">
        <v>75300.06</v>
      </c>
      <c r="D177" s="91">
        <f t="shared" si="6"/>
        <v>0</v>
      </c>
      <c r="E177" s="92">
        <v>22620.59</v>
      </c>
      <c r="F177" s="92">
        <v>22620.59</v>
      </c>
      <c r="G177" s="91">
        <f t="shared" si="7"/>
        <v>0</v>
      </c>
      <c r="H177" s="93"/>
      <c r="I177" s="94"/>
      <c r="J177" s="78">
        <f t="shared" si="8"/>
        <v>0</v>
      </c>
      <c r="K177" s="89"/>
      <c r="L177" s="89"/>
      <c r="M177" s="89"/>
      <c r="N177" s="89"/>
    </row>
    <row r="178" spans="1:14" ht="15.75" x14ac:dyDescent="0.25">
      <c r="A178" s="77" t="s">
        <v>92</v>
      </c>
      <c r="B178" s="92">
        <v>26194499.68</v>
      </c>
      <c r="C178" s="99">
        <v>22576483.829999998</v>
      </c>
      <c r="D178" s="91">
        <f t="shared" si="6"/>
        <v>3618015.8500000015</v>
      </c>
      <c r="E178" s="92">
        <v>6202535.0299999993</v>
      </c>
      <c r="F178" s="100">
        <v>5247402.0999999996</v>
      </c>
      <c r="G178" s="91">
        <f t="shared" si="7"/>
        <v>955132.9299999997</v>
      </c>
      <c r="H178" s="101">
        <f>463688.07+89332.4</f>
        <v>553020.47</v>
      </c>
      <c r="I178" s="94">
        <f>462154.6</f>
        <v>462154.6</v>
      </c>
      <c r="J178" s="78">
        <f t="shared" si="8"/>
        <v>90865.87</v>
      </c>
      <c r="K178" s="89"/>
      <c r="L178" s="89"/>
      <c r="M178" s="89"/>
      <c r="N178" s="89"/>
    </row>
  </sheetData>
  <mergeCells count="4">
    <mergeCell ref="A2:J2"/>
    <mergeCell ref="A57:J57"/>
    <mergeCell ref="A114:J114"/>
    <mergeCell ref="A1:J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0"/>
  <sheetViews>
    <sheetView showGridLines="0" workbookViewId="0">
      <pane ySplit="7" topLeftCell="A8" activePane="bottomLeft" state="frozen"/>
      <selection pane="bottomLeft" activeCell="Q24" sqref="Q24"/>
    </sheetView>
  </sheetViews>
  <sheetFormatPr defaultColWidth="8.85546875" defaultRowHeight="15" x14ac:dyDescent="0.25"/>
  <cols>
    <col min="1" max="1" width="4.140625" customWidth="1"/>
    <col min="2" max="3" width="3.140625" customWidth="1"/>
    <col min="4" max="4" width="6.28515625" customWidth="1"/>
    <col min="5" max="5" width="43.7109375" customWidth="1"/>
    <col min="6" max="6" width="0.140625" customWidth="1"/>
    <col min="7" max="7" width="25.140625" customWidth="1"/>
    <col min="8" max="8" width="15.42578125" customWidth="1"/>
    <col min="9" max="9" width="11.7109375" hidden="1" customWidth="1"/>
    <col min="10" max="10" width="20.85546875" customWidth="1"/>
    <col min="11" max="11" width="6.42578125" customWidth="1"/>
    <col min="12" max="12" width="20.85546875" hidden="1" customWidth="1"/>
    <col min="13" max="13" width="14" customWidth="1"/>
    <col min="14" max="14" width="0.140625" customWidth="1"/>
    <col min="15" max="15" width="9.140625" customWidth="1"/>
    <col min="16" max="16" width="13.5703125" customWidth="1"/>
  </cols>
  <sheetData>
    <row r="1" spans="1:22" ht="0.2" customHeight="1" x14ac:dyDescent="0.25"/>
    <row r="2" spans="1:22" s="102" customFormat="1" ht="0.2" customHeight="1" x14ac:dyDescent="0.25"/>
    <row r="3" spans="1:22" ht="50.1" customHeight="1" x14ac:dyDescent="0.25"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spans="1:22" ht="12.6" customHeight="1" x14ac:dyDescent="0.25"/>
    <row r="5" spans="1:22" ht="18" customHeight="1" x14ac:dyDescent="0.25">
      <c r="A5" s="144" t="s">
        <v>181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6" spans="1:22" ht="16.7" customHeight="1" x14ac:dyDescent="0.25">
      <c r="A6" s="141" t="s">
        <v>0</v>
      </c>
      <c r="B6" s="137"/>
      <c r="C6" s="137"/>
      <c r="D6" s="142" t="s">
        <v>1</v>
      </c>
      <c r="E6" s="137"/>
      <c r="F6" s="137"/>
      <c r="G6" s="10" t="s">
        <v>51</v>
      </c>
      <c r="H6" s="141" t="s">
        <v>0</v>
      </c>
      <c r="I6" s="137"/>
      <c r="J6" s="105"/>
      <c r="K6" s="141" t="s">
        <v>0</v>
      </c>
      <c r="L6" s="137"/>
      <c r="M6" s="11" t="s">
        <v>53</v>
      </c>
      <c r="N6" s="104" t="s">
        <v>0</v>
      </c>
      <c r="O6" s="143" t="s">
        <v>54</v>
      </c>
      <c r="P6" s="137"/>
    </row>
    <row r="7" spans="1:22" ht="18" customHeight="1" x14ac:dyDescent="0.25">
      <c r="A7" s="136" t="s">
        <v>2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8" spans="1:22" ht="21.6" customHeight="1" thickBot="1" x14ac:dyDescent="0.3">
      <c r="A8" s="138" t="s">
        <v>0</v>
      </c>
      <c r="B8" s="137"/>
      <c r="C8" s="137"/>
      <c r="D8" s="139">
        <v>2016</v>
      </c>
      <c r="E8" s="137"/>
      <c r="F8" s="137"/>
      <c r="G8" s="1">
        <v>25895642.710000001</v>
      </c>
      <c r="H8" s="138" t="s">
        <v>0</v>
      </c>
      <c r="I8" s="137"/>
      <c r="J8" s="103"/>
      <c r="K8" s="138" t="s">
        <v>0</v>
      </c>
      <c r="L8" s="137"/>
      <c r="M8" s="1">
        <v>23077676.600000001</v>
      </c>
      <c r="N8" s="103" t="s">
        <v>0</v>
      </c>
      <c r="O8" s="140">
        <v>2817966.11</v>
      </c>
      <c r="P8" s="137"/>
    </row>
    <row r="9" spans="1:22" ht="24.6" customHeight="1" x14ac:dyDescent="0.25">
      <c r="A9" s="138" t="s">
        <v>0</v>
      </c>
      <c r="B9" s="137"/>
      <c r="C9" s="137"/>
      <c r="D9" s="139">
        <v>2015</v>
      </c>
      <c r="E9" s="137"/>
      <c r="F9" s="137"/>
      <c r="G9" s="2"/>
      <c r="H9" s="138" t="s">
        <v>0</v>
      </c>
      <c r="I9" s="137"/>
      <c r="J9" s="111"/>
      <c r="K9" s="138" t="s">
        <v>0</v>
      </c>
      <c r="L9" s="137"/>
      <c r="M9" s="1">
        <v>3767104.5</v>
      </c>
      <c r="N9" s="103" t="s">
        <v>0</v>
      </c>
      <c r="O9" s="140">
        <v>0</v>
      </c>
      <c r="P9" s="137"/>
      <c r="R9" s="155" t="s">
        <v>62</v>
      </c>
      <c r="S9" s="156"/>
      <c r="T9" s="156"/>
      <c r="U9" s="156"/>
      <c r="V9" s="157"/>
    </row>
    <row r="10" spans="1:22" ht="19.5" customHeight="1" x14ac:dyDescent="0.25">
      <c r="A10" s="138" t="s">
        <v>0</v>
      </c>
      <c r="B10" s="137"/>
      <c r="C10" s="137"/>
      <c r="D10" s="139" t="s">
        <v>0</v>
      </c>
      <c r="E10" s="137"/>
      <c r="F10" s="137"/>
      <c r="G10" s="3">
        <v>25895642.710000001</v>
      </c>
      <c r="H10" s="138" t="s">
        <v>0</v>
      </c>
      <c r="I10" s="137"/>
      <c r="J10" s="109"/>
      <c r="K10" s="138" t="s">
        <v>0</v>
      </c>
      <c r="L10" s="137"/>
      <c r="M10" s="3">
        <v>26844781.100000001</v>
      </c>
      <c r="N10" s="110" t="s">
        <v>0</v>
      </c>
      <c r="O10" s="152">
        <v>2817966.11</v>
      </c>
      <c r="P10" s="153"/>
      <c r="R10" s="158"/>
      <c r="S10" s="159"/>
      <c r="T10" s="159"/>
      <c r="U10" s="159"/>
      <c r="V10" s="160"/>
    </row>
    <row r="11" spans="1:22" x14ac:dyDescent="0.25">
      <c r="A11" s="150" t="s">
        <v>0</v>
      </c>
      <c r="B11" s="137"/>
      <c r="C11" s="137"/>
      <c r="D11" s="151" t="s">
        <v>0</v>
      </c>
      <c r="E11" s="137"/>
      <c r="F11" s="137"/>
      <c r="G11" s="4" t="s">
        <v>0</v>
      </c>
      <c r="H11" s="150" t="s">
        <v>0</v>
      </c>
      <c r="I11" s="137"/>
      <c r="J11" s="108"/>
      <c r="K11" s="150" t="s">
        <v>0</v>
      </c>
      <c r="L11" s="137"/>
      <c r="M11" s="4" t="s">
        <v>0</v>
      </c>
      <c r="N11" s="106" t="s">
        <v>0</v>
      </c>
      <c r="O11" s="145" t="s">
        <v>0</v>
      </c>
      <c r="P11" s="137"/>
      <c r="R11" s="51"/>
      <c r="S11" s="46"/>
      <c r="T11" s="52" t="s">
        <v>63</v>
      </c>
      <c r="U11" s="12"/>
      <c r="V11" s="47"/>
    </row>
    <row r="12" spans="1:22" ht="15.75" thickBot="1" x14ac:dyDescent="0.3">
      <c r="A12" s="146" t="s">
        <v>3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R12" s="48"/>
      <c r="S12" s="49"/>
      <c r="T12" s="49"/>
      <c r="U12" s="49"/>
      <c r="V12" s="50"/>
    </row>
    <row r="13" spans="1:22" x14ac:dyDescent="0.25">
      <c r="A13" s="147" t="s">
        <v>0</v>
      </c>
      <c r="B13" s="137"/>
      <c r="C13" s="137"/>
      <c r="D13" s="148">
        <v>2016</v>
      </c>
      <c r="E13" s="137"/>
      <c r="F13" s="137"/>
      <c r="G13" s="5">
        <v>77022.009999999995</v>
      </c>
      <c r="H13" s="147" t="s">
        <v>0</v>
      </c>
      <c r="I13" s="137"/>
      <c r="J13" s="107"/>
      <c r="K13" s="147" t="s">
        <v>0</v>
      </c>
      <c r="L13" s="137"/>
      <c r="M13" s="5">
        <v>77022.009999999995</v>
      </c>
      <c r="N13" s="103" t="s">
        <v>0</v>
      </c>
      <c r="O13" s="149">
        <v>0</v>
      </c>
      <c r="P13" s="137"/>
    </row>
    <row r="14" spans="1:22" ht="13.35" customHeight="1" x14ac:dyDescent="0.25">
      <c r="A14" s="147" t="s">
        <v>0</v>
      </c>
      <c r="B14" s="137"/>
      <c r="C14" s="137"/>
      <c r="D14" s="148" t="s">
        <v>0</v>
      </c>
      <c r="E14" s="137"/>
      <c r="F14" s="137"/>
      <c r="G14" s="6">
        <v>77022.009999999995</v>
      </c>
      <c r="H14" s="147" t="s">
        <v>0</v>
      </c>
      <c r="I14" s="137"/>
      <c r="J14" s="114"/>
      <c r="K14" s="147" t="s">
        <v>0</v>
      </c>
      <c r="L14" s="137"/>
      <c r="M14" s="6">
        <v>77022.009999999995</v>
      </c>
      <c r="N14" s="112" t="s">
        <v>0</v>
      </c>
      <c r="O14" s="154">
        <v>0</v>
      </c>
      <c r="P14" s="153"/>
    </row>
    <row r="15" spans="1:22" ht="19.5" customHeight="1" x14ac:dyDescent="0.25">
      <c r="A15" s="150" t="s">
        <v>0</v>
      </c>
      <c r="B15" s="137"/>
      <c r="C15" s="137"/>
      <c r="D15" s="151" t="s">
        <v>0</v>
      </c>
      <c r="E15" s="137"/>
      <c r="F15" s="137"/>
      <c r="G15" s="4" t="s">
        <v>0</v>
      </c>
      <c r="H15" s="150" t="s">
        <v>0</v>
      </c>
      <c r="I15" s="137"/>
      <c r="J15" s="108"/>
      <c r="K15" s="150" t="s">
        <v>0</v>
      </c>
      <c r="L15" s="137"/>
      <c r="M15" s="4" t="s">
        <v>0</v>
      </c>
      <c r="N15" s="106" t="s">
        <v>0</v>
      </c>
      <c r="O15" s="145" t="s">
        <v>0</v>
      </c>
      <c r="P15" s="137"/>
    </row>
    <row r="16" spans="1:22" ht="21" customHeight="1" x14ac:dyDescent="0.25">
      <c r="A16" s="136" t="s">
        <v>4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</row>
    <row r="17" spans="1:16" ht="20.45" customHeight="1" x14ac:dyDescent="0.25">
      <c r="A17" s="138" t="s">
        <v>0</v>
      </c>
      <c r="B17" s="137"/>
      <c r="C17" s="137"/>
      <c r="D17" s="139">
        <v>2016</v>
      </c>
      <c r="E17" s="137"/>
      <c r="F17" s="137"/>
      <c r="G17" s="1">
        <v>442538.72</v>
      </c>
      <c r="H17" s="138" t="s">
        <v>0</v>
      </c>
      <c r="I17" s="137"/>
      <c r="J17" s="103"/>
      <c r="K17" s="138" t="s">
        <v>0</v>
      </c>
      <c r="L17" s="137"/>
      <c r="M17" s="1">
        <v>431543.73</v>
      </c>
      <c r="N17" s="103" t="s">
        <v>0</v>
      </c>
      <c r="O17" s="140">
        <v>10994.99</v>
      </c>
      <c r="P17" s="137"/>
    </row>
    <row r="18" spans="1:16" ht="16.350000000000001" customHeight="1" x14ac:dyDescent="0.25">
      <c r="A18" s="138" t="s">
        <v>0</v>
      </c>
      <c r="B18" s="137"/>
      <c r="C18" s="137"/>
      <c r="D18" s="139">
        <v>2015</v>
      </c>
      <c r="E18" s="137"/>
      <c r="F18" s="137"/>
      <c r="G18" s="2"/>
      <c r="H18" s="138" t="s">
        <v>0</v>
      </c>
      <c r="I18" s="137"/>
      <c r="J18" s="111"/>
      <c r="K18" s="138" t="s">
        <v>0</v>
      </c>
      <c r="L18" s="137"/>
      <c r="M18" s="1">
        <v>10546.9</v>
      </c>
      <c r="N18" s="103" t="s">
        <v>0</v>
      </c>
      <c r="O18" s="140">
        <v>0</v>
      </c>
      <c r="P18" s="137"/>
    </row>
    <row r="19" spans="1:16" ht="19.5" customHeight="1" x14ac:dyDescent="0.25">
      <c r="A19" s="138" t="s">
        <v>0</v>
      </c>
      <c r="B19" s="137"/>
      <c r="C19" s="137"/>
      <c r="D19" s="139" t="s">
        <v>0</v>
      </c>
      <c r="E19" s="137"/>
      <c r="F19" s="137"/>
      <c r="G19" s="3">
        <v>442538.72</v>
      </c>
      <c r="H19" s="138" t="s">
        <v>0</v>
      </c>
      <c r="I19" s="137"/>
      <c r="J19" s="109"/>
      <c r="K19" s="138" t="s">
        <v>0</v>
      </c>
      <c r="L19" s="137"/>
      <c r="M19" s="3">
        <v>442090.63</v>
      </c>
      <c r="N19" s="110" t="s">
        <v>0</v>
      </c>
      <c r="O19" s="152">
        <v>10994.99</v>
      </c>
      <c r="P19" s="153"/>
    </row>
    <row r="20" spans="1:16" x14ac:dyDescent="0.25">
      <c r="A20" s="150" t="s">
        <v>0</v>
      </c>
      <c r="B20" s="137"/>
      <c r="C20" s="137"/>
      <c r="D20" s="151" t="s">
        <v>0</v>
      </c>
      <c r="E20" s="137"/>
      <c r="F20" s="137"/>
      <c r="G20" s="4" t="s">
        <v>0</v>
      </c>
      <c r="H20" s="150" t="s">
        <v>0</v>
      </c>
      <c r="I20" s="137"/>
      <c r="J20" s="108"/>
      <c r="K20" s="150" t="s">
        <v>0</v>
      </c>
      <c r="L20" s="137"/>
      <c r="M20" s="4" t="s">
        <v>0</v>
      </c>
      <c r="N20" s="106" t="s">
        <v>0</v>
      </c>
      <c r="O20" s="145" t="s">
        <v>0</v>
      </c>
      <c r="P20" s="137"/>
    </row>
    <row r="21" spans="1:16" x14ac:dyDescent="0.25">
      <c r="A21" s="146" t="s">
        <v>5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</row>
    <row r="22" spans="1:16" x14ac:dyDescent="0.25">
      <c r="A22" s="147" t="s">
        <v>0</v>
      </c>
      <c r="B22" s="137"/>
      <c r="C22" s="137"/>
      <c r="D22" s="148">
        <v>2016</v>
      </c>
      <c r="E22" s="137"/>
      <c r="F22" s="137"/>
      <c r="G22" s="5">
        <v>806028.54</v>
      </c>
      <c r="H22" s="147" t="s">
        <v>0</v>
      </c>
      <c r="I22" s="137"/>
      <c r="J22" s="115"/>
      <c r="K22" s="147" t="s">
        <v>0</v>
      </c>
      <c r="L22" s="137"/>
      <c r="M22" s="5">
        <v>806028.54</v>
      </c>
      <c r="N22" s="115" t="s">
        <v>0</v>
      </c>
      <c r="O22" s="149">
        <v>0</v>
      </c>
      <c r="P22" s="137"/>
    </row>
    <row r="23" spans="1:16" ht="9" customHeight="1" x14ac:dyDescent="0.25">
      <c r="A23" s="147" t="s">
        <v>0</v>
      </c>
      <c r="B23" s="137"/>
      <c r="C23" s="137"/>
      <c r="D23" s="148">
        <v>2015</v>
      </c>
      <c r="E23" s="137"/>
      <c r="F23" s="137"/>
      <c r="G23" s="8"/>
      <c r="H23" s="147" t="s">
        <v>0</v>
      </c>
      <c r="I23" s="137"/>
      <c r="J23" s="116"/>
      <c r="K23" s="147" t="s">
        <v>0</v>
      </c>
      <c r="L23" s="137"/>
      <c r="M23" s="5">
        <v>8025.49</v>
      </c>
      <c r="N23" s="115" t="s">
        <v>0</v>
      </c>
      <c r="O23" s="149">
        <v>0</v>
      </c>
      <c r="P23" s="137"/>
    </row>
    <row r="24" spans="1:16" ht="19.5" customHeight="1" x14ac:dyDescent="0.25">
      <c r="A24" s="147" t="s">
        <v>0</v>
      </c>
      <c r="B24" s="137"/>
      <c r="C24" s="137"/>
      <c r="D24" s="148" t="s">
        <v>0</v>
      </c>
      <c r="E24" s="137"/>
      <c r="F24" s="137"/>
      <c r="G24" s="6">
        <v>806028.54</v>
      </c>
      <c r="H24" s="147" t="s">
        <v>0</v>
      </c>
      <c r="I24" s="137"/>
      <c r="J24" s="113"/>
      <c r="K24" s="147" t="s">
        <v>0</v>
      </c>
      <c r="L24" s="137"/>
      <c r="M24" s="6">
        <v>814054.03</v>
      </c>
      <c r="N24" s="112" t="s">
        <v>0</v>
      </c>
      <c r="O24" s="154">
        <v>0</v>
      </c>
      <c r="P24" s="153"/>
    </row>
    <row r="25" spans="1:16" x14ac:dyDescent="0.25">
      <c r="A25" s="150" t="s">
        <v>0</v>
      </c>
      <c r="B25" s="137"/>
      <c r="C25" s="137"/>
      <c r="D25" s="151" t="s">
        <v>0</v>
      </c>
      <c r="E25" s="137"/>
      <c r="F25" s="137"/>
      <c r="G25" s="4" t="s">
        <v>0</v>
      </c>
      <c r="H25" s="150" t="s">
        <v>0</v>
      </c>
      <c r="I25" s="137"/>
      <c r="J25" s="108"/>
      <c r="K25" s="150" t="s">
        <v>0</v>
      </c>
      <c r="L25" s="137"/>
      <c r="M25" s="4" t="s">
        <v>0</v>
      </c>
      <c r="N25" s="106" t="s">
        <v>0</v>
      </c>
      <c r="O25" s="145" t="s">
        <v>0</v>
      </c>
      <c r="P25" s="137"/>
    </row>
    <row r="26" spans="1:16" x14ac:dyDescent="0.25">
      <c r="A26" s="136" t="s">
        <v>6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</row>
    <row r="27" spans="1:16" x14ac:dyDescent="0.25">
      <c r="A27" s="138" t="s">
        <v>0</v>
      </c>
      <c r="B27" s="137"/>
      <c r="C27" s="137"/>
      <c r="D27" s="139">
        <v>2016</v>
      </c>
      <c r="E27" s="137"/>
      <c r="F27" s="137"/>
      <c r="G27" s="1">
        <v>197960.07</v>
      </c>
      <c r="H27" s="138" t="s">
        <v>0</v>
      </c>
      <c r="I27" s="137"/>
      <c r="J27" s="107"/>
      <c r="K27" s="138" t="s">
        <v>0</v>
      </c>
      <c r="L27" s="137"/>
      <c r="M27" s="1">
        <v>197960.07</v>
      </c>
      <c r="N27" s="103" t="s">
        <v>0</v>
      </c>
      <c r="O27" s="140">
        <v>0</v>
      </c>
      <c r="P27" s="137"/>
    </row>
    <row r="28" spans="1:16" ht="9" customHeight="1" x14ac:dyDescent="0.25">
      <c r="A28" s="138" t="s">
        <v>0</v>
      </c>
      <c r="B28" s="137"/>
      <c r="C28" s="137"/>
      <c r="D28" s="139" t="s">
        <v>0</v>
      </c>
      <c r="E28" s="137"/>
      <c r="F28" s="137"/>
      <c r="G28" s="3">
        <v>197960.07</v>
      </c>
      <c r="H28" s="138" t="s">
        <v>0</v>
      </c>
      <c r="I28" s="137"/>
      <c r="J28" s="117"/>
      <c r="K28" s="138" t="s">
        <v>0</v>
      </c>
      <c r="L28" s="137"/>
      <c r="M28" s="3">
        <v>197960.07</v>
      </c>
      <c r="N28" s="110" t="s">
        <v>0</v>
      </c>
      <c r="O28" s="152">
        <v>0</v>
      </c>
      <c r="P28" s="153"/>
    </row>
    <row r="29" spans="1:16" ht="19.5" customHeight="1" x14ac:dyDescent="0.25">
      <c r="A29" s="150" t="s">
        <v>0</v>
      </c>
      <c r="B29" s="137"/>
      <c r="C29" s="137"/>
      <c r="D29" s="151" t="s">
        <v>0</v>
      </c>
      <c r="E29" s="137"/>
      <c r="F29" s="137"/>
      <c r="G29" s="4" t="s">
        <v>0</v>
      </c>
      <c r="H29" s="150" t="s">
        <v>0</v>
      </c>
      <c r="I29" s="137"/>
      <c r="J29" s="108"/>
      <c r="K29" s="150" t="s">
        <v>0</v>
      </c>
      <c r="L29" s="137"/>
      <c r="M29" s="4" t="s">
        <v>0</v>
      </c>
      <c r="N29" s="106" t="s">
        <v>0</v>
      </c>
      <c r="O29" s="145" t="s">
        <v>0</v>
      </c>
      <c r="P29" s="137"/>
    </row>
    <row r="30" spans="1:16" x14ac:dyDescent="0.25">
      <c r="A30" s="146" t="s">
        <v>7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</row>
    <row r="31" spans="1:16" x14ac:dyDescent="0.25">
      <c r="A31" s="147" t="s">
        <v>0</v>
      </c>
      <c r="B31" s="137"/>
      <c r="C31" s="137"/>
      <c r="D31" s="148">
        <v>2016</v>
      </c>
      <c r="E31" s="137"/>
      <c r="F31" s="137"/>
      <c r="G31" s="5">
        <v>532397.73</v>
      </c>
      <c r="H31" s="147" t="s">
        <v>0</v>
      </c>
      <c r="I31" s="137"/>
      <c r="J31" s="115"/>
      <c r="K31" s="147" t="s">
        <v>0</v>
      </c>
      <c r="L31" s="137"/>
      <c r="M31" s="5">
        <v>513571.39</v>
      </c>
      <c r="N31" s="115" t="s">
        <v>0</v>
      </c>
      <c r="O31" s="149">
        <v>18826.34</v>
      </c>
      <c r="P31" s="137"/>
    </row>
    <row r="32" spans="1:16" ht="9" customHeight="1" x14ac:dyDescent="0.25">
      <c r="A32" s="147" t="s">
        <v>0</v>
      </c>
      <c r="B32" s="137"/>
      <c r="C32" s="137"/>
      <c r="D32" s="148">
        <v>2015</v>
      </c>
      <c r="E32" s="137"/>
      <c r="F32" s="137"/>
      <c r="G32" s="8"/>
      <c r="H32" s="147" t="s">
        <v>0</v>
      </c>
      <c r="I32" s="137"/>
      <c r="J32" s="116"/>
      <c r="K32" s="147" t="s">
        <v>0</v>
      </c>
      <c r="L32" s="137"/>
      <c r="M32" s="5">
        <v>12409.57</v>
      </c>
      <c r="N32" s="115" t="s">
        <v>0</v>
      </c>
      <c r="O32" s="149">
        <v>0</v>
      </c>
      <c r="P32" s="137"/>
    </row>
    <row r="33" spans="1:16" ht="19.5" customHeight="1" x14ac:dyDescent="0.25">
      <c r="A33" s="147" t="s">
        <v>0</v>
      </c>
      <c r="B33" s="137"/>
      <c r="C33" s="137"/>
      <c r="D33" s="148" t="s">
        <v>0</v>
      </c>
      <c r="E33" s="137"/>
      <c r="F33" s="137"/>
      <c r="G33" s="6">
        <v>532397.73</v>
      </c>
      <c r="H33" s="147" t="s">
        <v>0</v>
      </c>
      <c r="I33" s="137"/>
      <c r="J33" s="113"/>
      <c r="K33" s="147" t="s">
        <v>0</v>
      </c>
      <c r="L33" s="137"/>
      <c r="M33" s="6">
        <v>525980.96</v>
      </c>
      <c r="N33" s="112" t="s">
        <v>0</v>
      </c>
      <c r="O33" s="154">
        <v>18826.34</v>
      </c>
      <c r="P33" s="153"/>
    </row>
    <row r="34" spans="1:16" x14ac:dyDescent="0.25">
      <c r="A34" s="150" t="s">
        <v>0</v>
      </c>
      <c r="B34" s="137"/>
      <c r="C34" s="137"/>
      <c r="D34" s="151" t="s">
        <v>0</v>
      </c>
      <c r="E34" s="137"/>
      <c r="F34" s="137"/>
      <c r="G34" s="4" t="s">
        <v>0</v>
      </c>
      <c r="H34" s="150" t="s">
        <v>0</v>
      </c>
      <c r="I34" s="137"/>
      <c r="J34" s="108"/>
      <c r="K34" s="150" t="s">
        <v>0</v>
      </c>
      <c r="L34" s="137"/>
      <c r="M34" s="4" t="s">
        <v>0</v>
      </c>
      <c r="N34" s="106" t="s">
        <v>0</v>
      </c>
      <c r="O34" s="145" t="s">
        <v>0</v>
      </c>
      <c r="P34" s="137"/>
    </row>
    <row r="35" spans="1:16" x14ac:dyDescent="0.25">
      <c r="A35" s="136" t="s">
        <v>8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</row>
    <row r="36" spans="1:16" x14ac:dyDescent="0.25">
      <c r="A36" s="138" t="s">
        <v>0</v>
      </c>
      <c r="B36" s="137"/>
      <c r="C36" s="137"/>
      <c r="D36" s="139">
        <v>2016</v>
      </c>
      <c r="E36" s="137"/>
      <c r="F36" s="137"/>
      <c r="G36" s="1">
        <v>342545.23</v>
      </c>
      <c r="H36" s="138" t="s">
        <v>0</v>
      </c>
      <c r="I36" s="137"/>
      <c r="J36" s="107"/>
      <c r="K36" s="138" t="s">
        <v>0</v>
      </c>
      <c r="L36" s="137"/>
      <c r="M36" s="1">
        <v>342545.23</v>
      </c>
      <c r="N36" s="103" t="s">
        <v>0</v>
      </c>
      <c r="O36" s="140">
        <v>0</v>
      </c>
      <c r="P36" s="137"/>
    </row>
    <row r="37" spans="1:16" ht="9" customHeight="1" x14ac:dyDescent="0.25">
      <c r="A37" s="138" t="s">
        <v>0</v>
      </c>
      <c r="B37" s="137"/>
      <c r="C37" s="137"/>
      <c r="D37" s="139" t="s">
        <v>0</v>
      </c>
      <c r="E37" s="137"/>
      <c r="F37" s="137"/>
      <c r="G37" s="3">
        <v>342545.23</v>
      </c>
      <c r="H37" s="138" t="s">
        <v>0</v>
      </c>
      <c r="I37" s="137"/>
      <c r="J37" s="117"/>
      <c r="K37" s="138" t="s">
        <v>0</v>
      </c>
      <c r="L37" s="137"/>
      <c r="M37" s="3">
        <v>342545.23</v>
      </c>
      <c r="N37" s="110" t="s">
        <v>0</v>
      </c>
      <c r="O37" s="152">
        <v>0</v>
      </c>
      <c r="P37" s="153"/>
    </row>
    <row r="38" spans="1:16" ht="19.5" customHeight="1" x14ac:dyDescent="0.25">
      <c r="A38" s="150" t="s">
        <v>0</v>
      </c>
      <c r="B38" s="137"/>
      <c r="C38" s="137"/>
      <c r="D38" s="151" t="s">
        <v>0</v>
      </c>
      <c r="E38" s="137"/>
      <c r="F38" s="137"/>
      <c r="G38" s="4" t="s">
        <v>0</v>
      </c>
      <c r="H38" s="150" t="s">
        <v>0</v>
      </c>
      <c r="I38" s="137"/>
      <c r="J38" s="108"/>
      <c r="K38" s="150" t="s">
        <v>0</v>
      </c>
      <c r="L38" s="137"/>
      <c r="M38" s="4" t="s">
        <v>0</v>
      </c>
      <c r="N38" s="106" t="s">
        <v>0</v>
      </c>
      <c r="O38" s="145" t="s">
        <v>0</v>
      </c>
      <c r="P38" s="137"/>
    </row>
    <row r="39" spans="1:16" x14ac:dyDescent="0.25">
      <c r="A39" s="146" t="s">
        <v>9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</row>
    <row r="40" spans="1:16" x14ac:dyDescent="0.25">
      <c r="A40" s="147" t="s">
        <v>0</v>
      </c>
      <c r="B40" s="137"/>
      <c r="C40" s="137"/>
      <c r="D40" s="148">
        <v>2016</v>
      </c>
      <c r="E40" s="137"/>
      <c r="F40" s="137"/>
      <c r="G40" s="5">
        <v>302007.34000000003</v>
      </c>
      <c r="H40" s="147" t="s">
        <v>0</v>
      </c>
      <c r="I40" s="137"/>
      <c r="J40" s="115"/>
      <c r="K40" s="147" t="s">
        <v>0</v>
      </c>
      <c r="L40" s="137"/>
      <c r="M40" s="5">
        <v>302007.34000000003</v>
      </c>
      <c r="N40" s="115" t="s">
        <v>0</v>
      </c>
      <c r="O40" s="149">
        <v>0</v>
      </c>
      <c r="P40" s="137"/>
    </row>
    <row r="41" spans="1:16" ht="9" customHeight="1" x14ac:dyDescent="0.25">
      <c r="A41" s="150" t="s">
        <v>0</v>
      </c>
      <c r="B41" s="137"/>
      <c r="C41" s="137"/>
      <c r="D41" s="151" t="s">
        <v>0</v>
      </c>
      <c r="E41" s="137"/>
      <c r="F41" s="137"/>
      <c r="G41" s="4" t="s">
        <v>0</v>
      </c>
      <c r="H41" s="150" t="s">
        <v>0</v>
      </c>
      <c r="I41" s="137"/>
      <c r="J41" s="106"/>
      <c r="K41" s="150" t="s">
        <v>0</v>
      </c>
      <c r="L41" s="137"/>
      <c r="M41" s="4" t="s">
        <v>0</v>
      </c>
      <c r="N41" s="106" t="s">
        <v>0</v>
      </c>
      <c r="O41" s="145" t="s">
        <v>0</v>
      </c>
      <c r="P41" s="137"/>
    </row>
    <row r="42" spans="1:16" ht="19.5" customHeight="1" x14ac:dyDescent="0.25">
      <c r="A42" s="136" t="s">
        <v>10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</row>
    <row r="43" spans="1:16" x14ac:dyDescent="0.25">
      <c r="A43" s="138" t="s">
        <v>0</v>
      </c>
      <c r="B43" s="137"/>
      <c r="C43" s="137"/>
      <c r="D43" s="139">
        <v>2016</v>
      </c>
      <c r="E43" s="137"/>
      <c r="F43" s="137"/>
      <c r="G43" s="1">
        <v>116884.27</v>
      </c>
      <c r="H43" s="138" t="s">
        <v>0</v>
      </c>
      <c r="I43" s="137"/>
      <c r="J43" s="107"/>
      <c r="K43" s="138" t="s">
        <v>0</v>
      </c>
      <c r="L43" s="137"/>
      <c r="M43" s="1">
        <v>116884.27</v>
      </c>
      <c r="N43" s="103" t="s">
        <v>0</v>
      </c>
      <c r="O43" s="140">
        <v>0</v>
      </c>
      <c r="P43" s="137"/>
    </row>
    <row r="44" spans="1:16" ht="9" customHeight="1" x14ac:dyDescent="0.25">
      <c r="A44" s="138" t="s">
        <v>0</v>
      </c>
      <c r="B44" s="137"/>
      <c r="C44" s="137"/>
      <c r="D44" s="139" t="s">
        <v>0</v>
      </c>
      <c r="E44" s="137"/>
      <c r="F44" s="137"/>
      <c r="G44" s="3">
        <v>116884.27</v>
      </c>
      <c r="H44" s="138" t="s">
        <v>0</v>
      </c>
      <c r="I44" s="137"/>
      <c r="J44" s="117"/>
      <c r="K44" s="138" t="s">
        <v>0</v>
      </c>
      <c r="L44" s="137"/>
      <c r="M44" s="3">
        <v>116884.27</v>
      </c>
      <c r="N44" s="110" t="s">
        <v>0</v>
      </c>
      <c r="O44" s="152">
        <v>0</v>
      </c>
      <c r="P44" s="153"/>
    </row>
    <row r="45" spans="1:16" ht="19.5" customHeight="1" x14ac:dyDescent="0.25">
      <c r="A45" s="150" t="s">
        <v>0</v>
      </c>
      <c r="B45" s="137"/>
      <c r="C45" s="137"/>
      <c r="D45" s="151" t="s">
        <v>0</v>
      </c>
      <c r="E45" s="137"/>
      <c r="F45" s="137"/>
      <c r="G45" s="4" t="s">
        <v>0</v>
      </c>
      <c r="H45" s="150" t="s">
        <v>0</v>
      </c>
      <c r="I45" s="137"/>
      <c r="J45" s="108"/>
      <c r="K45" s="150" t="s">
        <v>0</v>
      </c>
      <c r="L45" s="137"/>
      <c r="M45" s="4" t="s">
        <v>0</v>
      </c>
      <c r="N45" s="106" t="s">
        <v>0</v>
      </c>
      <c r="O45" s="145" t="s">
        <v>0</v>
      </c>
      <c r="P45" s="137"/>
    </row>
    <row r="46" spans="1:16" x14ac:dyDescent="0.25">
      <c r="A46" s="146" t="s">
        <v>11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</row>
    <row r="47" spans="1:16" x14ac:dyDescent="0.25">
      <c r="A47" s="147" t="s">
        <v>0</v>
      </c>
      <c r="B47" s="137"/>
      <c r="C47" s="137"/>
      <c r="D47" s="148">
        <v>2016</v>
      </c>
      <c r="E47" s="137"/>
      <c r="F47" s="137"/>
      <c r="G47" s="5">
        <v>2585642.2599999998</v>
      </c>
      <c r="H47" s="147" t="s">
        <v>0</v>
      </c>
      <c r="I47" s="137"/>
      <c r="J47" s="115"/>
      <c r="K47" s="147" t="s">
        <v>0</v>
      </c>
      <c r="L47" s="137"/>
      <c r="M47" s="5">
        <v>2439994.88</v>
      </c>
      <c r="N47" s="115" t="s">
        <v>0</v>
      </c>
      <c r="O47" s="149">
        <v>145647.38</v>
      </c>
      <c r="P47" s="137"/>
    </row>
    <row r="48" spans="1:16" ht="9" customHeight="1" x14ac:dyDescent="0.25">
      <c r="A48" s="147" t="s">
        <v>0</v>
      </c>
      <c r="B48" s="137"/>
      <c r="C48" s="137"/>
      <c r="D48" s="148">
        <v>2015</v>
      </c>
      <c r="E48" s="137"/>
      <c r="F48" s="137"/>
      <c r="G48" s="8"/>
      <c r="H48" s="147" t="s">
        <v>0</v>
      </c>
      <c r="I48" s="137"/>
      <c r="J48" s="116"/>
      <c r="K48" s="147" t="s">
        <v>0</v>
      </c>
      <c r="L48" s="137"/>
      <c r="M48" s="5">
        <v>91320.82</v>
      </c>
      <c r="N48" s="115" t="s">
        <v>0</v>
      </c>
      <c r="O48" s="149">
        <v>0</v>
      </c>
      <c r="P48" s="137"/>
    </row>
    <row r="49" spans="1:16" ht="19.5" customHeight="1" x14ac:dyDescent="0.25">
      <c r="A49" s="147" t="s">
        <v>0</v>
      </c>
      <c r="B49" s="137"/>
      <c r="C49" s="137"/>
      <c r="D49" s="148" t="s">
        <v>0</v>
      </c>
      <c r="E49" s="137"/>
      <c r="F49" s="137"/>
      <c r="G49" s="6">
        <v>2585642.2599999998</v>
      </c>
      <c r="H49" s="147" t="s">
        <v>0</v>
      </c>
      <c r="I49" s="137"/>
      <c r="J49" s="113"/>
      <c r="K49" s="147" t="s">
        <v>0</v>
      </c>
      <c r="L49" s="137"/>
      <c r="M49" s="6">
        <v>2531315.7000000002</v>
      </c>
      <c r="N49" s="112" t="s">
        <v>0</v>
      </c>
      <c r="O49" s="154">
        <v>145647.38</v>
      </c>
      <c r="P49" s="153"/>
    </row>
    <row r="50" spans="1:16" x14ac:dyDescent="0.25">
      <c r="A50" s="150" t="s">
        <v>0</v>
      </c>
      <c r="B50" s="137"/>
      <c r="C50" s="137"/>
      <c r="D50" s="151" t="s">
        <v>0</v>
      </c>
      <c r="E50" s="137"/>
      <c r="F50" s="137"/>
      <c r="G50" s="4" t="s">
        <v>0</v>
      </c>
      <c r="H50" s="150" t="s">
        <v>0</v>
      </c>
      <c r="I50" s="137"/>
      <c r="J50" s="108"/>
      <c r="K50" s="150" t="s">
        <v>0</v>
      </c>
      <c r="L50" s="137"/>
      <c r="M50" s="4" t="s">
        <v>0</v>
      </c>
      <c r="N50" s="106" t="s">
        <v>0</v>
      </c>
      <c r="O50" s="145" t="s">
        <v>0</v>
      </c>
      <c r="P50" s="137"/>
    </row>
    <row r="51" spans="1:16" x14ac:dyDescent="0.25">
      <c r="A51" s="136" t="s">
        <v>12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</row>
    <row r="52" spans="1:16" x14ac:dyDescent="0.25">
      <c r="A52" s="138" t="s">
        <v>0</v>
      </c>
      <c r="B52" s="137"/>
      <c r="C52" s="137"/>
      <c r="D52" s="139">
        <v>2016</v>
      </c>
      <c r="E52" s="137"/>
      <c r="F52" s="137"/>
      <c r="G52" s="1">
        <v>324303.19</v>
      </c>
      <c r="H52" s="138" t="s">
        <v>0</v>
      </c>
      <c r="I52" s="137"/>
      <c r="J52" s="107"/>
      <c r="K52" s="138" t="s">
        <v>0</v>
      </c>
      <c r="L52" s="137"/>
      <c r="M52" s="1">
        <v>324303.19</v>
      </c>
      <c r="N52" s="103" t="s">
        <v>0</v>
      </c>
      <c r="O52" s="140">
        <v>0</v>
      </c>
      <c r="P52" s="137"/>
    </row>
    <row r="53" spans="1:16" ht="9" customHeight="1" x14ac:dyDescent="0.25">
      <c r="A53" s="138" t="s">
        <v>0</v>
      </c>
      <c r="B53" s="137"/>
      <c r="C53" s="137"/>
      <c r="D53" s="139" t="s">
        <v>0</v>
      </c>
      <c r="E53" s="137"/>
      <c r="F53" s="137"/>
      <c r="G53" s="3">
        <v>324303.19</v>
      </c>
      <c r="H53" s="138" t="s">
        <v>0</v>
      </c>
      <c r="I53" s="137"/>
      <c r="J53" s="117"/>
      <c r="K53" s="138" t="s">
        <v>0</v>
      </c>
      <c r="L53" s="137"/>
      <c r="M53" s="3">
        <v>324303.19</v>
      </c>
      <c r="N53" s="110" t="s">
        <v>0</v>
      </c>
      <c r="O53" s="152">
        <v>0</v>
      </c>
      <c r="P53" s="153"/>
    </row>
    <row r="54" spans="1:16" ht="19.5" customHeight="1" x14ac:dyDescent="0.25">
      <c r="A54" s="150" t="s">
        <v>0</v>
      </c>
      <c r="B54" s="137"/>
      <c r="C54" s="137"/>
      <c r="D54" s="151" t="s">
        <v>0</v>
      </c>
      <c r="E54" s="137"/>
      <c r="F54" s="137"/>
      <c r="G54" s="4" t="s">
        <v>0</v>
      </c>
      <c r="H54" s="150" t="s">
        <v>0</v>
      </c>
      <c r="I54" s="137"/>
      <c r="J54" s="108"/>
      <c r="K54" s="150" t="s">
        <v>0</v>
      </c>
      <c r="L54" s="137"/>
      <c r="M54" s="4" t="s">
        <v>0</v>
      </c>
      <c r="N54" s="106" t="s">
        <v>0</v>
      </c>
      <c r="O54" s="145" t="s">
        <v>0</v>
      </c>
      <c r="P54" s="137"/>
    </row>
    <row r="55" spans="1:16" x14ac:dyDescent="0.25">
      <c r="A55" s="146" t="s">
        <v>13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x14ac:dyDescent="0.25">
      <c r="A56" s="147" t="s">
        <v>0</v>
      </c>
      <c r="B56" s="137"/>
      <c r="C56" s="137"/>
      <c r="D56" s="148">
        <v>2016</v>
      </c>
      <c r="E56" s="137"/>
      <c r="F56" s="137"/>
      <c r="G56" s="5">
        <v>58779.95</v>
      </c>
      <c r="H56" s="147" t="s">
        <v>0</v>
      </c>
      <c r="I56" s="137"/>
      <c r="J56" s="115"/>
      <c r="K56" s="147" t="s">
        <v>0</v>
      </c>
      <c r="L56" s="137"/>
      <c r="M56" s="5">
        <v>58779.95</v>
      </c>
      <c r="N56" s="115" t="s">
        <v>0</v>
      </c>
      <c r="O56" s="149">
        <v>0</v>
      </c>
      <c r="P56" s="137"/>
    </row>
    <row r="57" spans="1:16" ht="9" customHeight="1" x14ac:dyDescent="0.25">
      <c r="A57" s="150" t="s">
        <v>0</v>
      </c>
      <c r="B57" s="137"/>
      <c r="C57" s="137"/>
      <c r="D57" s="151" t="s">
        <v>0</v>
      </c>
      <c r="E57" s="137"/>
      <c r="F57" s="137"/>
      <c r="G57" s="4" t="s">
        <v>0</v>
      </c>
      <c r="H57" s="150" t="s">
        <v>0</v>
      </c>
      <c r="I57" s="137"/>
      <c r="J57" s="106"/>
      <c r="K57" s="150" t="s">
        <v>0</v>
      </c>
      <c r="L57" s="137"/>
      <c r="M57" s="4" t="s">
        <v>0</v>
      </c>
      <c r="N57" s="106" t="s">
        <v>0</v>
      </c>
      <c r="O57" s="145" t="s">
        <v>0</v>
      </c>
      <c r="P57" s="137"/>
    </row>
    <row r="58" spans="1:16" ht="19.5" customHeight="1" x14ac:dyDescent="0.25">
      <c r="A58" s="136" t="s">
        <v>14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</row>
    <row r="59" spans="1:16" x14ac:dyDescent="0.25">
      <c r="A59" s="138" t="s">
        <v>0</v>
      </c>
      <c r="B59" s="137"/>
      <c r="C59" s="137"/>
      <c r="D59" s="139">
        <v>2016</v>
      </c>
      <c r="E59" s="137"/>
      <c r="F59" s="137"/>
      <c r="G59" s="1">
        <v>141207.01</v>
      </c>
      <c r="H59" s="138" t="s">
        <v>0</v>
      </c>
      <c r="I59" s="137"/>
      <c r="J59" s="103"/>
      <c r="K59" s="138" t="s">
        <v>0</v>
      </c>
      <c r="L59" s="137"/>
      <c r="M59" s="1">
        <v>141207.01</v>
      </c>
      <c r="N59" s="103" t="s">
        <v>0</v>
      </c>
      <c r="O59" s="140">
        <v>0</v>
      </c>
      <c r="P59" s="137"/>
    </row>
    <row r="60" spans="1:16" ht="9" customHeight="1" x14ac:dyDescent="0.25">
      <c r="A60" s="150" t="s">
        <v>0</v>
      </c>
      <c r="B60" s="137"/>
      <c r="C60" s="137"/>
      <c r="D60" s="151" t="s">
        <v>0</v>
      </c>
      <c r="E60" s="137"/>
      <c r="F60" s="137"/>
      <c r="G60" s="4" t="s">
        <v>0</v>
      </c>
      <c r="H60" s="150" t="s">
        <v>0</v>
      </c>
      <c r="I60" s="137"/>
      <c r="J60" s="106"/>
      <c r="K60" s="150" t="s">
        <v>0</v>
      </c>
      <c r="L60" s="137"/>
      <c r="M60" s="4" t="s">
        <v>0</v>
      </c>
      <c r="N60" s="106" t="s">
        <v>0</v>
      </c>
      <c r="O60" s="145" t="s">
        <v>0</v>
      </c>
      <c r="P60" s="137"/>
    </row>
    <row r="61" spans="1:16" ht="19.5" customHeight="1" x14ac:dyDescent="0.25">
      <c r="A61" s="146" t="s">
        <v>15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</row>
    <row r="62" spans="1:16" x14ac:dyDescent="0.25">
      <c r="A62" s="147" t="s">
        <v>0</v>
      </c>
      <c r="B62" s="137"/>
      <c r="C62" s="137"/>
      <c r="D62" s="148">
        <v>2016</v>
      </c>
      <c r="E62" s="137"/>
      <c r="F62" s="137"/>
      <c r="G62" s="5">
        <v>271603.90999999997</v>
      </c>
      <c r="H62" s="147" t="s">
        <v>0</v>
      </c>
      <c r="I62" s="137"/>
      <c r="J62" s="118"/>
      <c r="K62" s="147" t="s">
        <v>0</v>
      </c>
      <c r="L62" s="137"/>
      <c r="M62" s="5">
        <v>271603.90999999997</v>
      </c>
      <c r="N62" s="115" t="s">
        <v>0</v>
      </c>
      <c r="O62" s="149">
        <v>0</v>
      </c>
      <c r="P62" s="137"/>
    </row>
    <row r="63" spans="1:16" ht="9" customHeight="1" x14ac:dyDescent="0.25">
      <c r="A63" s="147" t="s">
        <v>0</v>
      </c>
      <c r="B63" s="137"/>
      <c r="C63" s="137"/>
      <c r="D63" s="148" t="s">
        <v>0</v>
      </c>
      <c r="E63" s="137"/>
      <c r="F63" s="137"/>
      <c r="G63" s="6">
        <v>271603.90999999997</v>
      </c>
      <c r="H63" s="147" t="s">
        <v>0</v>
      </c>
      <c r="I63" s="137"/>
      <c r="J63" s="114"/>
      <c r="K63" s="147" t="s">
        <v>0</v>
      </c>
      <c r="L63" s="137"/>
      <c r="M63" s="6">
        <v>271603.90999999997</v>
      </c>
      <c r="N63" s="112" t="s">
        <v>0</v>
      </c>
      <c r="O63" s="154">
        <v>0</v>
      </c>
      <c r="P63" s="153"/>
    </row>
    <row r="64" spans="1:16" ht="19.5" customHeight="1" x14ac:dyDescent="0.25">
      <c r="A64" s="150" t="s">
        <v>0</v>
      </c>
      <c r="B64" s="137"/>
      <c r="C64" s="137"/>
      <c r="D64" s="151" t="s">
        <v>0</v>
      </c>
      <c r="E64" s="137"/>
      <c r="F64" s="137"/>
      <c r="G64" s="4" t="s">
        <v>0</v>
      </c>
      <c r="H64" s="150" t="s">
        <v>0</v>
      </c>
      <c r="I64" s="137"/>
      <c r="J64" s="108"/>
      <c r="K64" s="150" t="s">
        <v>0</v>
      </c>
      <c r="L64" s="137"/>
      <c r="M64" s="4" t="s">
        <v>0</v>
      </c>
      <c r="N64" s="106" t="s">
        <v>0</v>
      </c>
      <c r="O64" s="145" t="s">
        <v>0</v>
      </c>
      <c r="P64" s="137"/>
    </row>
    <row r="65" spans="1:16" x14ac:dyDescent="0.25">
      <c r="A65" s="136" t="s">
        <v>16</v>
      </c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</row>
    <row r="66" spans="1:16" x14ac:dyDescent="0.25">
      <c r="A66" s="138" t="s">
        <v>0</v>
      </c>
      <c r="B66" s="137"/>
      <c r="C66" s="137"/>
      <c r="D66" s="139">
        <v>2016</v>
      </c>
      <c r="E66" s="137"/>
      <c r="F66" s="137"/>
      <c r="G66" s="1">
        <v>169583.54</v>
      </c>
      <c r="H66" s="138" t="s">
        <v>0</v>
      </c>
      <c r="I66" s="137"/>
      <c r="J66" s="107"/>
      <c r="K66" s="138" t="s">
        <v>0</v>
      </c>
      <c r="L66" s="137"/>
      <c r="M66" s="1">
        <v>169583.54</v>
      </c>
      <c r="N66" s="103" t="s">
        <v>0</v>
      </c>
      <c r="O66" s="140">
        <v>0</v>
      </c>
      <c r="P66" s="137"/>
    </row>
    <row r="67" spans="1:16" ht="9" customHeight="1" x14ac:dyDescent="0.25">
      <c r="A67" s="138" t="s">
        <v>0</v>
      </c>
      <c r="B67" s="137"/>
      <c r="C67" s="137"/>
      <c r="D67" s="139" t="s">
        <v>0</v>
      </c>
      <c r="E67" s="137"/>
      <c r="F67" s="137"/>
      <c r="G67" s="3">
        <v>169583.54</v>
      </c>
      <c r="H67" s="138" t="s">
        <v>0</v>
      </c>
      <c r="I67" s="137"/>
      <c r="J67" s="117"/>
      <c r="K67" s="138" t="s">
        <v>0</v>
      </c>
      <c r="L67" s="137"/>
      <c r="M67" s="3">
        <v>169583.54</v>
      </c>
      <c r="N67" s="110" t="s">
        <v>0</v>
      </c>
      <c r="O67" s="152">
        <v>0</v>
      </c>
      <c r="P67" s="153"/>
    </row>
    <row r="68" spans="1:16" ht="19.5" customHeight="1" x14ac:dyDescent="0.25">
      <c r="A68" s="150" t="s">
        <v>0</v>
      </c>
      <c r="B68" s="137"/>
      <c r="C68" s="137"/>
      <c r="D68" s="151" t="s">
        <v>0</v>
      </c>
      <c r="E68" s="137"/>
      <c r="F68" s="137"/>
      <c r="G68" s="4" t="s">
        <v>0</v>
      </c>
      <c r="H68" s="150" t="s">
        <v>0</v>
      </c>
      <c r="I68" s="137"/>
      <c r="J68" s="108"/>
      <c r="K68" s="150" t="s">
        <v>0</v>
      </c>
      <c r="L68" s="137"/>
      <c r="M68" s="4" t="s">
        <v>0</v>
      </c>
      <c r="N68" s="106" t="s">
        <v>0</v>
      </c>
      <c r="O68" s="145" t="s">
        <v>0</v>
      </c>
      <c r="P68" s="137"/>
    </row>
    <row r="69" spans="1:16" x14ac:dyDescent="0.25">
      <c r="A69" s="146" t="s">
        <v>17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</row>
    <row r="70" spans="1:16" x14ac:dyDescent="0.25">
      <c r="A70" s="147" t="s">
        <v>0</v>
      </c>
      <c r="B70" s="137"/>
      <c r="C70" s="137"/>
      <c r="D70" s="148">
        <v>2016</v>
      </c>
      <c r="E70" s="137"/>
      <c r="F70" s="137"/>
      <c r="G70" s="5">
        <v>143909.53</v>
      </c>
      <c r="H70" s="147" t="s">
        <v>0</v>
      </c>
      <c r="I70" s="137"/>
      <c r="J70" s="115"/>
      <c r="K70" s="147" t="s">
        <v>0</v>
      </c>
      <c r="L70" s="137"/>
      <c r="M70" s="5">
        <v>143909.53</v>
      </c>
      <c r="N70" s="115" t="s">
        <v>0</v>
      </c>
      <c r="O70" s="149">
        <v>0</v>
      </c>
      <c r="P70" s="137"/>
    </row>
    <row r="71" spans="1:16" ht="9" customHeight="1" x14ac:dyDescent="0.25">
      <c r="A71" s="147" t="s">
        <v>0</v>
      </c>
      <c r="B71" s="137"/>
      <c r="C71" s="137"/>
      <c r="D71" s="148">
        <v>2015</v>
      </c>
      <c r="E71" s="137"/>
      <c r="F71" s="137"/>
      <c r="G71" s="8"/>
      <c r="H71" s="147" t="s">
        <v>0</v>
      </c>
      <c r="I71" s="137"/>
      <c r="J71" s="116"/>
      <c r="K71" s="147" t="s">
        <v>0</v>
      </c>
      <c r="L71" s="137"/>
      <c r="M71" s="5">
        <v>12609.27</v>
      </c>
      <c r="N71" s="115" t="s">
        <v>0</v>
      </c>
      <c r="O71" s="149">
        <v>0</v>
      </c>
      <c r="P71" s="137"/>
    </row>
    <row r="72" spans="1:16" ht="19.5" customHeight="1" x14ac:dyDescent="0.25">
      <c r="A72" s="147" t="s">
        <v>0</v>
      </c>
      <c r="B72" s="137"/>
      <c r="C72" s="137"/>
      <c r="D72" s="148" t="s">
        <v>0</v>
      </c>
      <c r="E72" s="137"/>
      <c r="F72" s="137"/>
      <c r="G72" s="6">
        <v>143909.53</v>
      </c>
      <c r="H72" s="147" t="s">
        <v>0</v>
      </c>
      <c r="I72" s="137"/>
      <c r="J72" s="113"/>
      <c r="K72" s="147" t="s">
        <v>0</v>
      </c>
      <c r="L72" s="137"/>
      <c r="M72" s="6">
        <v>156518.79999999999</v>
      </c>
      <c r="N72" s="112" t="s">
        <v>0</v>
      </c>
      <c r="O72" s="154">
        <v>0</v>
      </c>
      <c r="P72" s="153"/>
    </row>
    <row r="73" spans="1:16" x14ac:dyDescent="0.25">
      <c r="A73" s="150" t="s">
        <v>0</v>
      </c>
      <c r="B73" s="137"/>
      <c r="C73" s="137"/>
      <c r="D73" s="151" t="s">
        <v>0</v>
      </c>
      <c r="E73" s="137"/>
      <c r="F73" s="137"/>
      <c r="G73" s="4" t="s">
        <v>0</v>
      </c>
      <c r="H73" s="150" t="s">
        <v>0</v>
      </c>
      <c r="I73" s="137"/>
      <c r="J73" s="108"/>
      <c r="K73" s="150" t="s">
        <v>0</v>
      </c>
      <c r="L73" s="137"/>
      <c r="M73" s="4" t="s">
        <v>0</v>
      </c>
      <c r="N73" s="106" t="s">
        <v>0</v>
      </c>
      <c r="O73" s="145" t="s">
        <v>0</v>
      </c>
      <c r="P73" s="137"/>
    </row>
    <row r="74" spans="1:16" x14ac:dyDescent="0.25">
      <c r="A74" s="136" t="s">
        <v>18</v>
      </c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</row>
    <row r="75" spans="1:16" x14ac:dyDescent="0.25">
      <c r="A75" s="138" t="s">
        <v>0</v>
      </c>
      <c r="B75" s="137"/>
      <c r="C75" s="137"/>
      <c r="D75" s="139">
        <v>2016</v>
      </c>
      <c r="E75" s="137"/>
      <c r="F75" s="137"/>
      <c r="G75" s="1">
        <v>2116078.2799999998</v>
      </c>
      <c r="H75" s="138" t="s">
        <v>0</v>
      </c>
      <c r="I75" s="137"/>
      <c r="J75" s="103"/>
      <c r="K75" s="138" t="s">
        <v>0</v>
      </c>
      <c r="L75" s="137"/>
      <c r="M75" s="1">
        <v>2116078.2799999998</v>
      </c>
      <c r="N75" s="103" t="s">
        <v>0</v>
      </c>
      <c r="O75" s="140">
        <v>0</v>
      </c>
      <c r="P75" s="137"/>
    </row>
    <row r="76" spans="1:16" ht="9" customHeight="1" x14ac:dyDescent="0.25">
      <c r="A76" s="138" t="s">
        <v>0</v>
      </c>
      <c r="B76" s="137"/>
      <c r="C76" s="137"/>
      <c r="D76" s="139">
        <v>2015</v>
      </c>
      <c r="E76" s="137"/>
      <c r="F76" s="137"/>
      <c r="G76" s="2"/>
      <c r="H76" s="138" t="s">
        <v>0</v>
      </c>
      <c r="I76" s="137"/>
      <c r="J76" s="111"/>
      <c r="K76" s="138" t="s">
        <v>0</v>
      </c>
      <c r="L76" s="137"/>
      <c r="M76" s="1">
        <v>20314.97</v>
      </c>
      <c r="N76" s="103" t="s">
        <v>0</v>
      </c>
      <c r="O76" s="140">
        <v>0</v>
      </c>
      <c r="P76" s="137"/>
    </row>
    <row r="77" spans="1:16" ht="19.5" customHeight="1" x14ac:dyDescent="0.25">
      <c r="A77" s="138" t="s">
        <v>0</v>
      </c>
      <c r="B77" s="137"/>
      <c r="C77" s="137"/>
      <c r="D77" s="139" t="s">
        <v>0</v>
      </c>
      <c r="E77" s="137"/>
      <c r="F77" s="137"/>
      <c r="G77" s="3">
        <v>2116078.2799999998</v>
      </c>
      <c r="H77" s="138" t="s">
        <v>0</v>
      </c>
      <c r="I77" s="137"/>
      <c r="J77" s="109"/>
      <c r="K77" s="138" t="s">
        <v>0</v>
      </c>
      <c r="L77" s="137"/>
      <c r="M77" s="3">
        <v>2136393.25</v>
      </c>
      <c r="N77" s="110" t="s">
        <v>0</v>
      </c>
      <c r="O77" s="152">
        <v>0</v>
      </c>
      <c r="P77" s="153"/>
    </row>
    <row r="78" spans="1:16" x14ac:dyDescent="0.25">
      <c r="A78" s="150" t="s">
        <v>0</v>
      </c>
      <c r="B78" s="137"/>
      <c r="C78" s="137"/>
      <c r="D78" s="151" t="s">
        <v>0</v>
      </c>
      <c r="E78" s="137"/>
      <c r="F78" s="137"/>
      <c r="G78" s="4" t="s">
        <v>0</v>
      </c>
      <c r="H78" s="150" t="s">
        <v>0</v>
      </c>
      <c r="I78" s="137"/>
      <c r="J78" s="108"/>
      <c r="K78" s="150" t="s">
        <v>0</v>
      </c>
      <c r="L78" s="137"/>
      <c r="M78" s="4" t="s">
        <v>0</v>
      </c>
      <c r="N78" s="106" t="s">
        <v>0</v>
      </c>
      <c r="O78" s="145" t="s">
        <v>0</v>
      </c>
      <c r="P78" s="137"/>
    </row>
    <row r="79" spans="1:16" x14ac:dyDescent="0.25">
      <c r="A79" s="146" t="s">
        <v>19</v>
      </c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</row>
    <row r="80" spans="1:16" x14ac:dyDescent="0.25">
      <c r="A80" s="147" t="s">
        <v>0</v>
      </c>
      <c r="B80" s="137"/>
      <c r="C80" s="137"/>
      <c r="D80" s="148">
        <v>2016</v>
      </c>
      <c r="E80" s="137"/>
      <c r="F80" s="137"/>
      <c r="G80" s="5">
        <v>207418.92</v>
      </c>
      <c r="H80" s="147" t="s">
        <v>0</v>
      </c>
      <c r="I80" s="137"/>
      <c r="J80" s="115"/>
      <c r="K80" s="147" t="s">
        <v>0</v>
      </c>
      <c r="L80" s="137"/>
      <c r="M80" s="5">
        <v>207418.92</v>
      </c>
      <c r="N80" s="115" t="s">
        <v>0</v>
      </c>
      <c r="O80" s="149">
        <v>0</v>
      </c>
      <c r="P80" s="137"/>
    </row>
    <row r="81" spans="1:16" ht="9" customHeight="1" x14ac:dyDescent="0.25">
      <c r="A81" s="147" t="s">
        <v>0</v>
      </c>
      <c r="B81" s="137"/>
      <c r="C81" s="137"/>
      <c r="D81" s="148">
        <v>2015</v>
      </c>
      <c r="E81" s="137"/>
      <c r="F81" s="137"/>
      <c r="G81" s="8"/>
      <c r="H81" s="147" t="s">
        <v>0</v>
      </c>
      <c r="I81" s="137"/>
      <c r="J81" s="116"/>
      <c r="K81" s="147" t="s">
        <v>0</v>
      </c>
      <c r="L81" s="137"/>
      <c r="M81" s="5">
        <v>1000</v>
      </c>
      <c r="N81" s="115" t="s">
        <v>0</v>
      </c>
      <c r="O81" s="149">
        <v>0</v>
      </c>
      <c r="P81" s="137"/>
    </row>
    <row r="82" spans="1:16" ht="19.5" customHeight="1" x14ac:dyDescent="0.25">
      <c r="A82" s="147" t="s">
        <v>0</v>
      </c>
      <c r="B82" s="137"/>
      <c r="C82" s="137"/>
      <c r="D82" s="148" t="s">
        <v>0</v>
      </c>
      <c r="E82" s="137"/>
      <c r="F82" s="137"/>
      <c r="G82" s="6">
        <v>207418.92</v>
      </c>
      <c r="H82" s="147" t="s">
        <v>0</v>
      </c>
      <c r="I82" s="137"/>
      <c r="J82" s="113"/>
      <c r="K82" s="147" t="s">
        <v>0</v>
      </c>
      <c r="L82" s="137"/>
      <c r="M82" s="6">
        <v>208418.92</v>
      </c>
      <c r="N82" s="112" t="s">
        <v>0</v>
      </c>
      <c r="O82" s="154">
        <v>0</v>
      </c>
      <c r="P82" s="153"/>
    </row>
    <row r="83" spans="1:16" x14ac:dyDescent="0.25">
      <c r="A83" s="150" t="s">
        <v>0</v>
      </c>
      <c r="B83" s="137"/>
      <c r="C83" s="137"/>
      <c r="D83" s="151" t="s">
        <v>0</v>
      </c>
      <c r="E83" s="137"/>
      <c r="F83" s="137"/>
      <c r="G83" s="4" t="s">
        <v>0</v>
      </c>
      <c r="H83" s="150" t="s">
        <v>0</v>
      </c>
      <c r="I83" s="137"/>
      <c r="J83" s="108"/>
      <c r="K83" s="150" t="s">
        <v>0</v>
      </c>
      <c r="L83" s="137"/>
      <c r="M83" s="4" t="s">
        <v>0</v>
      </c>
      <c r="N83" s="106" t="s">
        <v>0</v>
      </c>
      <c r="O83" s="145" t="s">
        <v>0</v>
      </c>
      <c r="P83" s="137"/>
    </row>
    <row r="84" spans="1:16" x14ac:dyDescent="0.25">
      <c r="A84" s="136" t="s">
        <v>20</v>
      </c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</row>
    <row r="85" spans="1:16" x14ac:dyDescent="0.25">
      <c r="A85" s="138" t="s">
        <v>0</v>
      </c>
      <c r="B85" s="137"/>
      <c r="C85" s="137"/>
      <c r="D85" s="139">
        <v>2016</v>
      </c>
      <c r="E85" s="137"/>
      <c r="F85" s="137"/>
      <c r="G85" s="1">
        <v>183096.18</v>
      </c>
      <c r="H85" s="138" t="s">
        <v>0</v>
      </c>
      <c r="I85" s="137"/>
      <c r="J85" s="107"/>
      <c r="K85" s="138" t="s">
        <v>0</v>
      </c>
      <c r="L85" s="137"/>
      <c r="M85" s="1">
        <v>183096.18</v>
      </c>
      <c r="N85" s="103" t="s">
        <v>0</v>
      </c>
      <c r="O85" s="140">
        <v>0</v>
      </c>
      <c r="P85" s="137"/>
    </row>
    <row r="86" spans="1:16" ht="9" customHeight="1" x14ac:dyDescent="0.25">
      <c r="A86" s="138" t="s">
        <v>0</v>
      </c>
      <c r="B86" s="137"/>
      <c r="C86" s="137"/>
      <c r="D86" s="139" t="s">
        <v>0</v>
      </c>
      <c r="E86" s="137"/>
      <c r="F86" s="137"/>
      <c r="G86" s="3">
        <v>183096.18</v>
      </c>
      <c r="H86" s="138" t="s">
        <v>0</v>
      </c>
      <c r="I86" s="137"/>
      <c r="J86" s="117"/>
      <c r="K86" s="138" t="s">
        <v>0</v>
      </c>
      <c r="L86" s="137"/>
      <c r="M86" s="3">
        <v>183096.18</v>
      </c>
      <c r="N86" s="110" t="s">
        <v>0</v>
      </c>
      <c r="O86" s="152">
        <v>0</v>
      </c>
      <c r="P86" s="153"/>
    </row>
    <row r="87" spans="1:16" ht="19.5" customHeight="1" x14ac:dyDescent="0.25">
      <c r="A87" s="150" t="s">
        <v>0</v>
      </c>
      <c r="B87" s="137"/>
      <c r="C87" s="137"/>
      <c r="D87" s="151" t="s">
        <v>0</v>
      </c>
      <c r="E87" s="137"/>
      <c r="F87" s="137"/>
      <c r="G87" s="4" t="s">
        <v>0</v>
      </c>
      <c r="H87" s="150" t="s">
        <v>0</v>
      </c>
      <c r="I87" s="137"/>
      <c r="J87" s="108"/>
      <c r="K87" s="150" t="s">
        <v>0</v>
      </c>
      <c r="L87" s="137"/>
      <c r="M87" s="4" t="s">
        <v>0</v>
      </c>
      <c r="N87" s="106" t="s">
        <v>0</v>
      </c>
      <c r="O87" s="145" t="s">
        <v>0</v>
      </c>
      <c r="P87" s="137"/>
    </row>
    <row r="88" spans="1:16" x14ac:dyDescent="0.25">
      <c r="A88" s="146" t="s">
        <v>21</v>
      </c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</row>
    <row r="89" spans="1:16" x14ac:dyDescent="0.25">
      <c r="A89" s="147" t="s">
        <v>0</v>
      </c>
      <c r="B89" s="137"/>
      <c r="C89" s="137"/>
      <c r="D89" s="148">
        <v>2016</v>
      </c>
      <c r="E89" s="137"/>
      <c r="F89" s="137"/>
      <c r="G89" s="5">
        <v>312141.82</v>
      </c>
      <c r="H89" s="147" t="s">
        <v>0</v>
      </c>
      <c r="I89" s="137"/>
      <c r="J89" s="118"/>
      <c r="K89" s="147" t="s">
        <v>0</v>
      </c>
      <c r="L89" s="137"/>
      <c r="M89" s="5">
        <v>312141.82</v>
      </c>
      <c r="N89" s="115" t="s">
        <v>0</v>
      </c>
      <c r="O89" s="149">
        <v>0</v>
      </c>
      <c r="P89" s="137"/>
    </row>
    <row r="90" spans="1:16" ht="9" customHeight="1" x14ac:dyDescent="0.25">
      <c r="A90" s="147" t="s">
        <v>0</v>
      </c>
      <c r="B90" s="137"/>
      <c r="C90" s="137"/>
      <c r="D90" s="148" t="s">
        <v>0</v>
      </c>
      <c r="E90" s="137"/>
      <c r="F90" s="137"/>
      <c r="G90" s="6">
        <v>312141.82</v>
      </c>
      <c r="H90" s="147" t="s">
        <v>0</v>
      </c>
      <c r="I90" s="137"/>
      <c r="J90" s="114"/>
      <c r="K90" s="147" t="s">
        <v>0</v>
      </c>
      <c r="L90" s="137"/>
      <c r="M90" s="6">
        <v>312141.82</v>
      </c>
      <c r="N90" s="112" t="s">
        <v>0</v>
      </c>
      <c r="O90" s="154">
        <v>0</v>
      </c>
      <c r="P90" s="153"/>
    </row>
    <row r="91" spans="1:16" ht="19.5" customHeight="1" x14ac:dyDescent="0.25">
      <c r="A91" s="150" t="s">
        <v>0</v>
      </c>
      <c r="B91" s="137"/>
      <c r="C91" s="137"/>
      <c r="D91" s="151" t="s">
        <v>0</v>
      </c>
      <c r="E91" s="137"/>
      <c r="F91" s="137"/>
      <c r="G91" s="4" t="s">
        <v>0</v>
      </c>
      <c r="H91" s="150" t="s">
        <v>0</v>
      </c>
      <c r="I91" s="137"/>
      <c r="J91" s="108"/>
      <c r="K91" s="150" t="s">
        <v>0</v>
      </c>
      <c r="L91" s="137"/>
      <c r="M91" s="4" t="s">
        <v>0</v>
      </c>
      <c r="N91" s="106" t="s">
        <v>0</v>
      </c>
      <c r="O91" s="145" t="s">
        <v>0</v>
      </c>
      <c r="P91" s="137"/>
    </row>
    <row r="92" spans="1:16" x14ac:dyDescent="0.25">
      <c r="A92" s="136" t="s">
        <v>22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</row>
    <row r="93" spans="1:16" x14ac:dyDescent="0.25">
      <c r="A93" s="138" t="s">
        <v>0</v>
      </c>
      <c r="B93" s="137"/>
      <c r="C93" s="137"/>
      <c r="D93" s="139">
        <v>2016</v>
      </c>
      <c r="E93" s="137"/>
      <c r="F93" s="137"/>
      <c r="G93" s="1">
        <v>268901.39</v>
      </c>
      <c r="H93" s="138" t="s">
        <v>0</v>
      </c>
      <c r="I93" s="137"/>
      <c r="J93" s="103"/>
      <c r="K93" s="138" t="s">
        <v>0</v>
      </c>
      <c r="L93" s="137"/>
      <c r="M93" s="1">
        <v>225673.26</v>
      </c>
      <c r="N93" s="103" t="s">
        <v>0</v>
      </c>
      <c r="O93" s="140">
        <v>43228.13</v>
      </c>
      <c r="P93" s="137"/>
    </row>
    <row r="94" spans="1:16" ht="9" customHeight="1" x14ac:dyDescent="0.25">
      <c r="A94" s="138" t="s">
        <v>0</v>
      </c>
      <c r="B94" s="137"/>
      <c r="C94" s="137"/>
      <c r="D94" s="139">
        <v>2015</v>
      </c>
      <c r="E94" s="137"/>
      <c r="F94" s="137"/>
      <c r="G94" s="2"/>
      <c r="H94" s="138" t="s">
        <v>0</v>
      </c>
      <c r="I94" s="137"/>
      <c r="J94" s="111"/>
      <c r="K94" s="138" t="s">
        <v>0</v>
      </c>
      <c r="L94" s="137"/>
      <c r="M94" s="1">
        <v>79355.94</v>
      </c>
      <c r="N94" s="103" t="s">
        <v>0</v>
      </c>
      <c r="O94" s="140">
        <v>0</v>
      </c>
      <c r="P94" s="137"/>
    </row>
    <row r="95" spans="1:16" ht="19.5" customHeight="1" x14ac:dyDescent="0.25">
      <c r="A95" s="138" t="s">
        <v>0</v>
      </c>
      <c r="B95" s="137"/>
      <c r="C95" s="137"/>
      <c r="D95" s="139" t="s">
        <v>0</v>
      </c>
      <c r="E95" s="137"/>
      <c r="F95" s="137"/>
      <c r="G95" s="3">
        <v>268901.39</v>
      </c>
      <c r="H95" s="138" t="s">
        <v>0</v>
      </c>
      <c r="I95" s="137"/>
      <c r="J95" s="109"/>
      <c r="K95" s="138" t="s">
        <v>0</v>
      </c>
      <c r="L95" s="137"/>
      <c r="M95" s="3">
        <v>305029.2</v>
      </c>
      <c r="N95" s="110" t="s">
        <v>0</v>
      </c>
      <c r="O95" s="152">
        <v>43228.13</v>
      </c>
      <c r="P95" s="153"/>
    </row>
    <row r="96" spans="1:16" x14ac:dyDescent="0.25">
      <c r="A96" s="150" t="s">
        <v>0</v>
      </c>
      <c r="B96" s="137"/>
      <c r="C96" s="137"/>
      <c r="D96" s="151" t="s">
        <v>0</v>
      </c>
      <c r="E96" s="137"/>
      <c r="F96" s="137"/>
      <c r="G96" s="4" t="s">
        <v>0</v>
      </c>
      <c r="H96" s="150" t="s">
        <v>0</v>
      </c>
      <c r="I96" s="137"/>
      <c r="J96" s="108"/>
      <c r="K96" s="150" t="s">
        <v>0</v>
      </c>
      <c r="L96" s="137"/>
      <c r="M96" s="4" t="s">
        <v>0</v>
      </c>
      <c r="N96" s="106" t="s">
        <v>0</v>
      </c>
      <c r="O96" s="145" t="s">
        <v>0</v>
      </c>
      <c r="P96" s="137"/>
    </row>
    <row r="97" spans="1:16" x14ac:dyDescent="0.25">
      <c r="A97" s="146" t="s">
        <v>23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</row>
    <row r="98" spans="1:16" x14ac:dyDescent="0.25">
      <c r="A98" s="147" t="s">
        <v>0</v>
      </c>
      <c r="B98" s="137"/>
      <c r="C98" s="137"/>
      <c r="D98" s="148">
        <v>2016</v>
      </c>
      <c r="E98" s="137"/>
      <c r="F98" s="137"/>
      <c r="G98" s="5">
        <v>193230.65</v>
      </c>
      <c r="H98" s="147" t="s">
        <v>0</v>
      </c>
      <c r="I98" s="137"/>
      <c r="J98" s="118"/>
      <c r="K98" s="147" t="s">
        <v>0</v>
      </c>
      <c r="L98" s="137"/>
      <c r="M98" s="5">
        <v>193230.65</v>
      </c>
      <c r="N98" s="115" t="s">
        <v>0</v>
      </c>
      <c r="O98" s="149">
        <v>0</v>
      </c>
      <c r="P98" s="137"/>
    </row>
    <row r="99" spans="1:16" ht="9" customHeight="1" x14ac:dyDescent="0.25">
      <c r="A99" s="147" t="s">
        <v>0</v>
      </c>
      <c r="B99" s="137"/>
      <c r="C99" s="137"/>
      <c r="D99" s="148" t="s">
        <v>0</v>
      </c>
      <c r="E99" s="137"/>
      <c r="F99" s="137"/>
      <c r="G99" s="6">
        <v>193230.65</v>
      </c>
      <c r="H99" s="147" t="s">
        <v>0</v>
      </c>
      <c r="I99" s="137"/>
      <c r="J99" s="114"/>
      <c r="K99" s="147" t="s">
        <v>0</v>
      </c>
      <c r="L99" s="137"/>
      <c r="M99" s="6">
        <v>193230.65</v>
      </c>
      <c r="N99" s="112" t="s">
        <v>0</v>
      </c>
      <c r="O99" s="154">
        <v>0</v>
      </c>
      <c r="P99" s="153"/>
    </row>
    <row r="100" spans="1:16" ht="19.5" customHeight="1" x14ac:dyDescent="0.25">
      <c r="A100" s="150" t="s">
        <v>0</v>
      </c>
      <c r="B100" s="137"/>
      <c r="C100" s="137"/>
      <c r="D100" s="151" t="s">
        <v>0</v>
      </c>
      <c r="E100" s="137"/>
      <c r="F100" s="137"/>
      <c r="G100" s="4" t="s">
        <v>0</v>
      </c>
      <c r="H100" s="150" t="s">
        <v>0</v>
      </c>
      <c r="I100" s="137"/>
      <c r="J100" s="108"/>
      <c r="K100" s="150" t="s">
        <v>0</v>
      </c>
      <c r="L100" s="137"/>
      <c r="M100" s="4" t="s">
        <v>0</v>
      </c>
      <c r="N100" s="106" t="s">
        <v>0</v>
      </c>
      <c r="O100" s="145" t="s">
        <v>0</v>
      </c>
      <c r="P100" s="137"/>
    </row>
    <row r="101" spans="1:16" x14ac:dyDescent="0.25">
      <c r="A101" s="136" t="s">
        <v>24</v>
      </c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</row>
    <row r="102" spans="1:16" x14ac:dyDescent="0.25">
      <c r="A102" s="138" t="s">
        <v>0</v>
      </c>
      <c r="B102" s="137"/>
      <c r="C102" s="137"/>
      <c r="D102" s="139">
        <v>2016</v>
      </c>
      <c r="E102" s="137"/>
      <c r="F102" s="137"/>
      <c r="G102" s="1">
        <v>163502.85999999999</v>
      </c>
      <c r="H102" s="138" t="s">
        <v>0</v>
      </c>
      <c r="I102" s="137"/>
      <c r="J102" s="118"/>
      <c r="K102" s="138" t="s">
        <v>0</v>
      </c>
      <c r="L102" s="137"/>
      <c r="M102" s="1">
        <v>163502.85999999999</v>
      </c>
      <c r="N102" s="103" t="s">
        <v>0</v>
      </c>
      <c r="O102" s="140">
        <v>0</v>
      </c>
      <c r="P102" s="137"/>
    </row>
    <row r="103" spans="1:16" ht="9" customHeight="1" x14ac:dyDescent="0.25">
      <c r="A103" s="138" t="s">
        <v>0</v>
      </c>
      <c r="B103" s="137"/>
      <c r="C103" s="137"/>
      <c r="D103" s="139" t="s">
        <v>0</v>
      </c>
      <c r="E103" s="137"/>
      <c r="F103" s="137"/>
      <c r="G103" s="3">
        <v>163502.85999999999</v>
      </c>
      <c r="H103" s="138" t="s">
        <v>0</v>
      </c>
      <c r="I103" s="137"/>
      <c r="J103" s="114"/>
      <c r="K103" s="138" t="s">
        <v>0</v>
      </c>
      <c r="L103" s="137"/>
      <c r="M103" s="3">
        <v>163502.85999999999</v>
      </c>
      <c r="N103" s="110" t="s">
        <v>0</v>
      </c>
      <c r="O103" s="152">
        <v>0</v>
      </c>
      <c r="P103" s="153"/>
    </row>
    <row r="104" spans="1:16" ht="19.5" customHeight="1" x14ac:dyDescent="0.25">
      <c r="A104" s="150" t="s">
        <v>0</v>
      </c>
      <c r="B104" s="137"/>
      <c r="C104" s="137"/>
      <c r="D104" s="151" t="s">
        <v>0</v>
      </c>
      <c r="E104" s="137"/>
      <c r="F104" s="137"/>
      <c r="G104" s="4" t="s">
        <v>0</v>
      </c>
      <c r="H104" s="150" t="s">
        <v>0</v>
      </c>
      <c r="I104" s="137"/>
      <c r="J104" s="108"/>
      <c r="K104" s="150" t="s">
        <v>0</v>
      </c>
      <c r="L104" s="137"/>
      <c r="M104" s="4" t="s">
        <v>0</v>
      </c>
      <c r="N104" s="106" t="s">
        <v>0</v>
      </c>
      <c r="O104" s="145" t="s">
        <v>0</v>
      </c>
      <c r="P104" s="137"/>
    </row>
    <row r="105" spans="1:16" x14ac:dyDescent="0.25">
      <c r="A105" s="146" t="s">
        <v>25</v>
      </c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</row>
    <row r="106" spans="1:16" x14ac:dyDescent="0.25">
      <c r="A106" s="147" t="s">
        <v>0</v>
      </c>
      <c r="B106" s="137"/>
      <c r="C106" s="137"/>
      <c r="D106" s="148">
        <v>2016</v>
      </c>
      <c r="E106" s="137"/>
      <c r="F106" s="137"/>
      <c r="G106" s="5">
        <v>131072.54</v>
      </c>
      <c r="H106" s="147" t="s">
        <v>0</v>
      </c>
      <c r="I106" s="137"/>
      <c r="J106" s="115"/>
      <c r="K106" s="147" t="s">
        <v>0</v>
      </c>
      <c r="L106" s="137"/>
      <c r="M106" s="5">
        <v>95612.46</v>
      </c>
      <c r="N106" s="115" t="s">
        <v>0</v>
      </c>
      <c r="O106" s="149">
        <v>35460.080000000002</v>
      </c>
      <c r="P106" s="137"/>
    </row>
    <row r="107" spans="1:16" ht="9" customHeight="1" x14ac:dyDescent="0.25">
      <c r="A107" s="147" t="s">
        <v>0</v>
      </c>
      <c r="B107" s="137"/>
      <c r="C107" s="137"/>
      <c r="D107" s="148">
        <v>2015</v>
      </c>
      <c r="E107" s="137"/>
      <c r="F107" s="137"/>
      <c r="G107" s="8"/>
      <c r="H107" s="147" t="s">
        <v>0</v>
      </c>
      <c r="I107" s="137"/>
      <c r="J107" s="116"/>
      <c r="K107" s="147" t="s">
        <v>0</v>
      </c>
      <c r="L107" s="137"/>
      <c r="M107" s="5">
        <v>4937.25</v>
      </c>
      <c r="N107" s="115" t="s">
        <v>0</v>
      </c>
      <c r="O107" s="149">
        <v>0</v>
      </c>
      <c r="P107" s="137"/>
    </row>
    <row r="108" spans="1:16" ht="19.5" customHeight="1" x14ac:dyDescent="0.25">
      <c r="A108" s="147" t="s">
        <v>0</v>
      </c>
      <c r="B108" s="137"/>
      <c r="C108" s="137"/>
      <c r="D108" s="148" t="s">
        <v>0</v>
      </c>
      <c r="E108" s="137"/>
      <c r="F108" s="137"/>
      <c r="G108" s="6">
        <v>131072.54</v>
      </c>
      <c r="H108" s="147" t="s">
        <v>0</v>
      </c>
      <c r="I108" s="137"/>
      <c r="J108" s="113"/>
      <c r="K108" s="147" t="s">
        <v>0</v>
      </c>
      <c r="L108" s="137"/>
      <c r="M108" s="6">
        <v>100549.71</v>
      </c>
      <c r="N108" s="112" t="s">
        <v>0</v>
      </c>
      <c r="O108" s="154">
        <v>35460.080000000002</v>
      </c>
      <c r="P108" s="153"/>
    </row>
    <row r="109" spans="1:16" x14ac:dyDescent="0.25">
      <c r="A109" s="150" t="s">
        <v>0</v>
      </c>
      <c r="B109" s="137"/>
      <c r="C109" s="137"/>
      <c r="D109" s="151" t="s">
        <v>0</v>
      </c>
      <c r="E109" s="137"/>
      <c r="F109" s="137"/>
      <c r="G109" s="4" t="s">
        <v>0</v>
      </c>
      <c r="H109" s="150" t="s">
        <v>0</v>
      </c>
      <c r="I109" s="137"/>
      <c r="J109" s="108"/>
      <c r="K109" s="150" t="s">
        <v>0</v>
      </c>
      <c r="L109" s="137"/>
      <c r="M109" s="4" t="s">
        <v>0</v>
      </c>
      <c r="N109" s="106" t="s">
        <v>0</v>
      </c>
      <c r="O109" s="145" t="s">
        <v>0</v>
      </c>
      <c r="P109" s="137"/>
    </row>
    <row r="110" spans="1:16" x14ac:dyDescent="0.25">
      <c r="A110" s="136" t="s">
        <v>26</v>
      </c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</row>
    <row r="111" spans="1:16" x14ac:dyDescent="0.25">
      <c r="A111" s="138" t="s">
        <v>0</v>
      </c>
      <c r="B111" s="137"/>
      <c r="C111" s="137"/>
      <c r="D111" s="139">
        <v>2016</v>
      </c>
      <c r="E111" s="137"/>
      <c r="F111" s="137"/>
      <c r="G111" s="1">
        <v>115533.01</v>
      </c>
      <c r="H111" s="138" t="s">
        <v>0</v>
      </c>
      <c r="I111" s="137"/>
      <c r="J111" s="107"/>
      <c r="K111" s="138" t="s">
        <v>0</v>
      </c>
      <c r="L111" s="137"/>
      <c r="M111" s="1">
        <v>115533.01</v>
      </c>
      <c r="N111" s="103" t="s">
        <v>0</v>
      </c>
      <c r="O111" s="140">
        <v>0</v>
      </c>
      <c r="P111" s="137"/>
    </row>
    <row r="112" spans="1:16" ht="9" customHeight="1" x14ac:dyDescent="0.25">
      <c r="A112" s="138" t="s">
        <v>0</v>
      </c>
      <c r="B112" s="137"/>
      <c r="C112" s="137"/>
      <c r="D112" s="139" t="s">
        <v>0</v>
      </c>
      <c r="E112" s="137"/>
      <c r="F112" s="137"/>
      <c r="G112" s="3">
        <v>115533.01</v>
      </c>
      <c r="H112" s="138" t="s">
        <v>0</v>
      </c>
      <c r="I112" s="137"/>
      <c r="J112" s="117"/>
      <c r="K112" s="138" t="s">
        <v>0</v>
      </c>
      <c r="L112" s="137"/>
      <c r="M112" s="3">
        <v>115533.01</v>
      </c>
      <c r="N112" s="110" t="s">
        <v>0</v>
      </c>
      <c r="O112" s="152">
        <v>0</v>
      </c>
      <c r="P112" s="153"/>
    </row>
    <row r="113" spans="1:16" ht="19.5" customHeight="1" x14ac:dyDescent="0.25">
      <c r="A113" s="150" t="s">
        <v>0</v>
      </c>
      <c r="B113" s="137"/>
      <c r="C113" s="137"/>
      <c r="D113" s="151" t="s">
        <v>0</v>
      </c>
      <c r="E113" s="137"/>
      <c r="F113" s="137"/>
      <c r="G113" s="4" t="s">
        <v>0</v>
      </c>
      <c r="H113" s="150" t="s">
        <v>0</v>
      </c>
      <c r="I113" s="137"/>
      <c r="J113" s="108"/>
      <c r="K113" s="150" t="s">
        <v>0</v>
      </c>
      <c r="L113" s="137"/>
      <c r="M113" s="4" t="s">
        <v>0</v>
      </c>
      <c r="N113" s="106" t="s">
        <v>0</v>
      </c>
      <c r="O113" s="145" t="s">
        <v>0</v>
      </c>
      <c r="P113" s="137"/>
    </row>
    <row r="114" spans="1:16" x14ac:dyDescent="0.25">
      <c r="A114" s="146" t="s">
        <v>27</v>
      </c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</row>
    <row r="115" spans="1:16" x14ac:dyDescent="0.25">
      <c r="A115" s="147" t="s">
        <v>0</v>
      </c>
      <c r="B115" s="137"/>
      <c r="C115" s="137"/>
      <c r="D115" s="148">
        <v>2016</v>
      </c>
      <c r="E115" s="137"/>
      <c r="F115" s="137"/>
      <c r="G115" s="5">
        <v>107425.42</v>
      </c>
      <c r="H115" s="147" t="s">
        <v>0</v>
      </c>
      <c r="I115" s="137"/>
      <c r="J115" s="118"/>
      <c r="K115" s="147" t="s">
        <v>0</v>
      </c>
      <c r="L115" s="137"/>
      <c r="M115" s="5">
        <v>107425.42</v>
      </c>
      <c r="N115" s="115" t="s">
        <v>0</v>
      </c>
      <c r="O115" s="149">
        <v>0</v>
      </c>
      <c r="P115" s="137"/>
    </row>
    <row r="116" spans="1:16" ht="9" customHeight="1" x14ac:dyDescent="0.25">
      <c r="A116" s="147" t="s">
        <v>0</v>
      </c>
      <c r="B116" s="137"/>
      <c r="C116" s="137"/>
      <c r="D116" s="148" t="s">
        <v>0</v>
      </c>
      <c r="E116" s="137"/>
      <c r="F116" s="137"/>
      <c r="G116" s="6">
        <v>107425.42</v>
      </c>
      <c r="H116" s="147" t="s">
        <v>0</v>
      </c>
      <c r="I116" s="137"/>
      <c r="J116" s="114"/>
      <c r="K116" s="147" t="s">
        <v>0</v>
      </c>
      <c r="L116" s="137"/>
      <c r="M116" s="6">
        <v>107425.42</v>
      </c>
      <c r="N116" s="112" t="s">
        <v>0</v>
      </c>
      <c r="O116" s="154">
        <v>0</v>
      </c>
      <c r="P116" s="153"/>
    </row>
    <row r="117" spans="1:16" ht="19.5" customHeight="1" x14ac:dyDescent="0.25">
      <c r="A117" s="150" t="s">
        <v>0</v>
      </c>
      <c r="B117" s="137"/>
      <c r="C117" s="137"/>
      <c r="D117" s="151" t="s">
        <v>0</v>
      </c>
      <c r="E117" s="137"/>
      <c r="F117" s="137"/>
      <c r="G117" s="4" t="s">
        <v>0</v>
      </c>
      <c r="H117" s="150" t="s">
        <v>0</v>
      </c>
      <c r="I117" s="137"/>
      <c r="J117" s="108"/>
      <c r="K117" s="150" t="s">
        <v>0</v>
      </c>
      <c r="L117" s="137"/>
      <c r="M117" s="4" t="s">
        <v>0</v>
      </c>
      <c r="N117" s="106" t="s">
        <v>0</v>
      </c>
      <c r="O117" s="145" t="s">
        <v>0</v>
      </c>
      <c r="P117" s="137"/>
    </row>
    <row r="118" spans="1:16" x14ac:dyDescent="0.25">
      <c r="A118" s="136" t="s">
        <v>28</v>
      </c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</row>
    <row r="119" spans="1:16" x14ac:dyDescent="0.25">
      <c r="A119" s="138" t="s">
        <v>0</v>
      </c>
      <c r="B119" s="137"/>
      <c r="C119" s="137"/>
      <c r="D119" s="139">
        <v>2016</v>
      </c>
      <c r="E119" s="137"/>
      <c r="F119" s="137"/>
      <c r="G119" s="1">
        <v>180393.65</v>
      </c>
      <c r="H119" s="138" t="s">
        <v>0</v>
      </c>
      <c r="I119" s="137"/>
      <c r="J119" s="103"/>
      <c r="K119" s="138" t="s">
        <v>0</v>
      </c>
      <c r="L119" s="137"/>
      <c r="M119" s="1">
        <v>180393.65</v>
      </c>
      <c r="N119" s="103" t="s">
        <v>0</v>
      </c>
      <c r="O119" s="140">
        <v>0</v>
      </c>
      <c r="P119" s="137"/>
    </row>
    <row r="120" spans="1:16" ht="9" customHeight="1" x14ac:dyDescent="0.25">
      <c r="A120" s="150" t="s">
        <v>0</v>
      </c>
      <c r="B120" s="137"/>
      <c r="C120" s="137"/>
      <c r="D120" s="151" t="s">
        <v>0</v>
      </c>
      <c r="E120" s="137"/>
      <c r="F120" s="137"/>
      <c r="G120" s="4" t="s">
        <v>0</v>
      </c>
      <c r="H120" s="150" t="s">
        <v>0</v>
      </c>
      <c r="I120" s="137"/>
      <c r="J120" s="106"/>
      <c r="K120" s="150" t="s">
        <v>0</v>
      </c>
      <c r="L120" s="137"/>
      <c r="M120" s="4" t="s">
        <v>0</v>
      </c>
      <c r="N120" s="106" t="s">
        <v>0</v>
      </c>
      <c r="O120" s="145" t="s">
        <v>0</v>
      </c>
      <c r="P120" s="137"/>
    </row>
    <row r="121" spans="1:16" ht="19.5" customHeight="1" x14ac:dyDescent="0.25">
      <c r="A121" s="146" t="s">
        <v>29</v>
      </c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</row>
    <row r="122" spans="1:16" x14ac:dyDescent="0.25">
      <c r="A122" s="147" t="s">
        <v>0</v>
      </c>
      <c r="B122" s="137"/>
      <c r="C122" s="137"/>
      <c r="D122" s="148">
        <v>2016</v>
      </c>
      <c r="E122" s="137"/>
      <c r="F122" s="137"/>
      <c r="G122" s="5">
        <v>159449.06</v>
      </c>
      <c r="H122" s="147" t="s">
        <v>0</v>
      </c>
      <c r="I122" s="137"/>
      <c r="J122" s="118"/>
      <c r="K122" s="147" t="s">
        <v>0</v>
      </c>
      <c r="L122" s="137"/>
      <c r="M122" s="5">
        <v>159449.06</v>
      </c>
      <c r="N122" s="115" t="s">
        <v>0</v>
      </c>
      <c r="O122" s="149">
        <v>0</v>
      </c>
      <c r="P122" s="137"/>
    </row>
    <row r="123" spans="1:16" ht="9" customHeight="1" x14ac:dyDescent="0.25">
      <c r="A123" s="147" t="s">
        <v>0</v>
      </c>
      <c r="B123" s="137"/>
      <c r="C123" s="137"/>
      <c r="D123" s="148" t="s">
        <v>0</v>
      </c>
      <c r="E123" s="137"/>
      <c r="F123" s="137"/>
      <c r="G123" s="6">
        <v>159449.06</v>
      </c>
      <c r="H123" s="147" t="s">
        <v>0</v>
      </c>
      <c r="I123" s="137"/>
      <c r="J123" s="114"/>
      <c r="K123" s="147" t="s">
        <v>0</v>
      </c>
      <c r="L123" s="137"/>
      <c r="M123" s="6">
        <v>159449.06</v>
      </c>
      <c r="N123" s="112" t="s">
        <v>0</v>
      </c>
      <c r="O123" s="154">
        <v>0</v>
      </c>
      <c r="P123" s="153"/>
    </row>
    <row r="124" spans="1:16" ht="19.5" customHeight="1" x14ac:dyDescent="0.25">
      <c r="A124" s="150" t="s">
        <v>0</v>
      </c>
      <c r="B124" s="137"/>
      <c r="C124" s="137"/>
      <c r="D124" s="151" t="s">
        <v>0</v>
      </c>
      <c r="E124" s="137"/>
      <c r="F124" s="137"/>
      <c r="G124" s="4" t="s">
        <v>0</v>
      </c>
      <c r="H124" s="150" t="s">
        <v>0</v>
      </c>
      <c r="I124" s="137"/>
      <c r="J124" s="108"/>
      <c r="K124" s="150" t="s">
        <v>0</v>
      </c>
      <c r="L124" s="137"/>
      <c r="M124" s="4" t="s">
        <v>0</v>
      </c>
      <c r="N124" s="106" t="s">
        <v>0</v>
      </c>
      <c r="O124" s="145" t="s">
        <v>0</v>
      </c>
      <c r="P124" s="137"/>
    </row>
    <row r="125" spans="1:16" x14ac:dyDescent="0.25">
      <c r="A125" s="136" t="s">
        <v>30</v>
      </c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</row>
    <row r="126" spans="1:16" x14ac:dyDescent="0.25">
      <c r="A126" s="138" t="s">
        <v>0</v>
      </c>
      <c r="B126" s="137"/>
      <c r="C126" s="137"/>
      <c r="D126" s="139">
        <v>2016</v>
      </c>
      <c r="E126" s="137"/>
      <c r="F126" s="137"/>
      <c r="G126" s="1">
        <v>169583.54</v>
      </c>
      <c r="H126" s="138" t="s">
        <v>0</v>
      </c>
      <c r="I126" s="137"/>
      <c r="J126" s="103"/>
      <c r="K126" s="138" t="s">
        <v>0</v>
      </c>
      <c r="L126" s="137"/>
      <c r="M126" s="1">
        <v>169583.54</v>
      </c>
      <c r="N126" s="103" t="s">
        <v>0</v>
      </c>
      <c r="O126" s="140">
        <v>0</v>
      </c>
      <c r="P126" s="137"/>
    </row>
    <row r="127" spans="1:16" ht="9" customHeight="1" x14ac:dyDescent="0.25">
      <c r="A127" s="150" t="s">
        <v>0</v>
      </c>
      <c r="B127" s="137"/>
      <c r="C127" s="137"/>
      <c r="D127" s="151" t="s">
        <v>0</v>
      </c>
      <c r="E127" s="137"/>
      <c r="F127" s="137"/>
      <c r="G127" s="4" t="s">
        <v>0</v>
      </c>
      <c r="H127" s="150" t="s">
        <v>0</v>
      </c>
      <c r="I127" s="137"/>
      <c r="J127" s="106"/>
      <c r="K127" s="150" t="s">
        <v>0</v>
      </c>
      <c r="L127" s="137"/>
      <c r="M127" s="4" t="s">
        <v>0</v>
      </c>
      <c r="N127" s="106" t="s">
        <v>0</v>
      </c>
      <c r="O127" s="145" t="s">
        <v>0</v>
      </c>
      <c r="P127" s="137"/>
    </row>
    <row r="128" spans="1:16" ht="19.5" customHeight="1" x14ac:dyDescent="0.25">
      <c r="A128" s="146" t="s">
        <v>31</v>
      </c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</row>
    <row r="129" spans="1:16" x14ac:dyDescent="0.25">
      <c r="A129" s="147" t="s">
        <v>0</v>
      </c>
      <c r="B129" s="137"/>
      <c r="C129" s="137"/>
      <c r="D129" s="148">
        <v>2016</v>
      </c>
      <c r="E129" s="137"/>
      <c r="F129" s="137"/>
      <c r="G129" s="5">
        <v>227687.86</v>
      </c>
      <c r="H129" s="147" t="s">
        <v>0</v>
      </c>
      <c r="I129" s="137"/>
      <c r="J129" s="118"/>
      <c r="K129" s="147" t="s">
        <v>0</v>
      </c>
      <c r="L129" s="137"/>
      <c r="M129" s="5">
        <v>227687.86</v>
      </c>
      <c r="N129" s="115" t="s">
        <v>0</v>
      </c>
      <c r="O129" s="149">
        <v>0</v>
      </c>
      <c r="P129" s="137"/>
    </row>
    <row r="130" spans="1:16" ht="9" customHeight="1" x14ac:dyDescent="0.25">
      <c r="A130" s="147" t="s">
        <v>0</v>
      </c>
      <c r="B130" s="137"/>
      <c r="C130" s="137"/>
      <c r="D130" s="148" t="s">
        <v>0</v>
      </c>
      <c r="E130" s="137"/>
      <c r="F130" s="137"/>
      <c r="G130" s="6">
        <v>227687.86</v>
      </c>
      <c r="H130" s="147" t="s">
        <v>0</v>
      </c>
      <c r="I130" s="137"/>
      <c r="J130" s="114"/>
      <c r="K130" s="147" t="s">
        <v>0</v>
      </c>
      <c r="L130" s="137"/>
      <c r="M130" s="6">
        <v>227687.86</v>
      </c>
      <c r="N130" s="112" t="s">
        <v>0</v>
      </c>
      <c r="O130" s="154">
        <v>0</v>
      </c>
      <c r="P130" s="153"/>
    </row>
    <row r="131" spans="1:16" ht="19.5" customHeight="1" x14ac:dyDescent="0.25">
      <c r="A131" s="150" t="s">
        <v>0</v>
      </c>
      <c r="B131" s="137"/>
      <c r="C131" s="137"/>
      <c r="D131" s="151" t="s">
        <v>0</v>
      </c>
      <c r="E131" s="137"/>
      <c r="F131" s="137"/>
      <c r="G131" s="4" t="s">
        <v>0</v>
      </c>
      <c r="H131" s="150" t="s">
        <v>0</v>
      </c>
      <c r="I131" s="137"/>
      <c r="J131" s="108"/>
      <c r="K131" s="150" t="s">
        <v>0</v>
      </c>
      <c r="L131" s="137"/>
      <c r="M131" s="4" t="s">
        <v>0</v>
      </c>
      <c r="N131" s="106" t="s">
        <v>0</v>
      </c>
      <c r="O131" s="145" t="s">
        <v>0</v>
      </c>
      <c r="P131" s="137"/>
    </row>
    <row r="132" spans="1:16" x14ac:dyDescent="0.25">
      <c r="A132" s="136" t="s">
        <v>32</v>
      </c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</row>
    <row r="133" spans="1:16" x14ac:dyDescent="0.25">
      <c r="A133" s="138" t="s">
        <v>0</v>
      </c>
      <c r="B133" s="137"/>
      <c r="C133" s="137"/>
      <c r="D133" s="139">
        <v>2016</v>
      </c>
      <c r="E133" s="137"/>
      <c r="F133" s="137"/>
      <c r="G133" s="1">
        <v>268225.77</v>
      </c>
      <c r="H133" s="138" t="s">
        <v>0</v>
      </c>
      <c r="I133" s="137"/>
      <c r="J133" s="107"/>
      <c r="K133" s="138" t="s">
        <v>0</v>
      </c>
      <c r="L133" s="137"/>
      <c r="M133" s="1">
        <v>268225.77</v>
      </c>
      <c r="N133" s="103" t="s">
        <v>0</v>
      </c>
      <c r="O133" s="140">
        <v>0</v>
      </c>
      <c r="P133" s="137"/>
    </row>
    <row r="134" spans="1:16" ht="9" customHeight="1" x14ac:dyDescent="0.25">
      <c r="A134" s="138" t="s">
        <v>0</v>
      </c>
      <c r="B134" s="137"/>
      <c r="C134" s="137"/>
      <c r="D134" s="139" t="s">
        <v>0</v>
      </c>
      <c r="E134" s="137"/>
      <c r="F134" s="137"/>
      <c r="G134" s="3">
        <v>268225.77</v>
      </c>
      <c r="H134" s="138" t="s">
        <v>0</v>
      </c>
      <c r="I134" s="137"/>
      <c r="J134" s="117"/>
      <c r="K134" s="138" t="s">
        <v>0</v>
      </c>
      <c r="L134" s="137"/>
      <c r="M134" s="3">
        <v>268225.77</v>
      </c>
      <c r="N134" s="110" t="s">
        <v>0</v>
      </c>
      <c r="O134" s="152">
        <v>0</v>
      </c>
      <c r="P134" s="153"/>
    </row>
    <row r="135" spans="1:16" ht="19.5" customHeight="1" x14ac:dyDescent="0.25">
      <c r="A135" s="150" t="s">
        <v>0</v>
      </c>
      <c r="B135" s="137"/>
      <c r="C135" s="137"/>
      <c r="D135" s="151" t="s">
        <v>0</v>
      </c>
      <c r="E135" s="137"/>
      <c r="F135" s="137"/>
      <c r="G135" s="4" t="s">
        <v>0</v>
      </c>
      <c r="H135" s="150" t="s">
        <v>0</v>
      </c>
      <c r="I135" s="137"/>
      <c r="J135" s="108"/>
      <c r="K135" s="150" t="s">
        <v>0</v>
      </c>
      <c r="L135" s="137"/>
      <c r="M135" s="4" t="s">
        <v>0</v>
      </c>
      <c r="N135" s="106" t="s">
        <v>0</v>
      </c>
      <c r="O135" s="145" t="s">
        <v>0</v>
      </c>
      <c r="P135" s="137"/>
    </row>
    <row r="136" spans="1:16" x14ac:dyDescent="0.25">
      <c r="A136" s="146" t="s">
        <v>33</v>
      </c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</row>
    <row r="137" spans="1:16" x14ac:dyDescent="0.25">
      <c r="A137" s="147" t="s">
        <v>0</v>
      </c>
      <c r="B137" s="137"/>
      <c r="C137" s="137"/>
      <c r="D137" s="148">
        <v>2016</v>
      </c>
      <c r="E137" s="137"/>
      <c r="F137" s="137"/>
      <c r="G137" s="5">
        <v>801974.75</v>
      </c>
      <c r="H137" s="147" t="s">
        <v>0</v>
      </c>
      <c r="I137" s="137"/>
      <c r="J137" s="118"/>
      <c r="K137" s="147" t="s">
        <v>0</v>
      </c>
      <c r="L137" s="137"/>
      <c r="M137" s="5">
        <v>801974.75</v>
      </c>
      <c r="N137" s="115" t="s">
        <v>0</v>
      </c>
      <c r="O137" s="149">
        <v>0</v>
      </c>
      <c r="P137" s="137"/>
    </row>
    <row r="138" spans="1:16" ht="9" customHeight="1" x14ac:dyDescent="0.25">
      <c r="A138" s="147" t="s">
        <v>0</v>
      </c>
      <c r="B138" s="137"/>
      <c r="C138" s="137"/>
      <c r="D138" s="148" t="s">
        <v>0</v>
      </c>
      <c r="E138" s="137"/>
      <c r="F138" s="137"/>
      <c r="G138" s="6">
        <v>801974.75</v>
      </c>
      <c r="H138" s="147" t="s">
        <v>0</v>
      </c>
      <c r="I138" s="137"/>
      <c r="J138" s="114"/>
      <c r="K138" s="147" t="s">
        <v>0</v>
      </c>
      <c r="L138" s="137"/>
      <c r="M138" s="6">
        <v>801974.75</v>
      </c>
      <c r="N138" s="112" t="s">
        <v>0</v>
      </c>
      <c r="O138" s="154">
        <v>0</v>
      </c>
      <c r="P138" s="153"/>
    </row>
    <row r="139" spans="1:16" ht="19.5" customHeight="1" x14ac:dyDescent="0.25">
      <c r="A139" s="150" t="s">
        <v>0</v>
      </c>
      <c r="B139" s="137"/>
      <c r="C139" s="137"/>
      <c r="D139" s="151" t="s">
        <v>0</v>
      </c>
      <c r="E139" s="137"/>
      <c r="F139" s="137"/>
      <c r="G139" s="4" t="s">
        <v>0</v>
      </c>
      <c r="H139" s="150" t="s">
        <v>0</v>
      </c>
      <c r="I139" s="137"/>
      <c r="J139" s="108"/>
      <c r="K139" s="150" t="s">
        <v>0</v>
      </c>
      <c r="L139" s="137"/>
      <c r="M139" s="4" t="s">
        <v>0</v>
      </c>
      <c r="N139" s="106" t="s">
        <v>0</v>
      </c>
      <c r="O139" s="145" t="s">
        <v>0</v>
      </c>
      <c r="P139" s="137"/>
    </row>
    <row r="140" spans="1:16" x14ac:dyDescent="0.25">
      <c r="A140" s="136" t="s">
        <v>34</v>
      </c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</row>
    <row r="141" spans="1:16" x14ac:dyDescent="0.25">
      <c r="A141" s="138" t="s">
        <v>0</v>
      </c>
      <c r="B141" s="137"/>
      <c r="C141" s="137"/>
      <c r="D141" s="139">
        <v>2016</v>
      </c>
      <c r="E141" s="137"/>
      <c r="F141" s="137"/>
      <c r="G141" s="1">
        <v>581043.21</v>
      </c>
      <c r="H141" s="138" t="s">
        <v>0</v>
      </c>
      <c r="I141" s="137"/>
      <c r="J141" s="103"/>
      <c r="K141" s="138" t="s">
        <v>0</v>
      </c>
      <c r="L141" s="137"/>
      <c r="M141" s="1">
        <v>459027.64</v>
      </c>
      <c r="N141" s="103" t="s">
        <v>0</v>
      </c>
      <c r="O141" s="140">
        <v>122015.57</v>
      </c>
      <c r="P141" s="137"/>
    </row>
    <row r="142" spans="1:16" ht="9" customHeight="1" x14ac:dyDescent="0.25">
      <c r="A142" s="138" t="s">
        <v>0</v>
      </c>
      <c r="B142" s="137"/>
      <c r="C142" s="137"/>
      <c r="D142" s="139">
        <v>2015</v>
      </c>
      <c r="E142" s="137"/>
      <c r="F142" s="137"/>
      <c r="G142" s="2"/>
      <c r="H142" s="138" t="s">
        <v>0</v>
      </c>
      <c r="I142" s="137"/>
      <c r="J142" s="111"/>
      <c r="K142" s="138" t="s">
        <v>0</v>
      </c>
      <c r="L142" s="137"/>
      <c r="M142" s="1">
        <v>39521.699999999997</v>
      </c>
      <c r="N142" s="103" t="s">
        <v>0</v>
      </c>
      <c r="O142" s="140">
        <v>0</v>
      </c>
      <c r="P142" s="137"/>
    </row>
    <row r="143" spans="1:16" ht="19.5" customHeight="1" x14ac:dyDescent="0.25">
      <c r="A143" s="138" t="s">
        <v>0</v>
      </c>
      <c r="B143" s="137"/>
      <c r="C143" s="137"/>
      <c r="D143" s="139" t="s">
        <v>0</v>
      </c>
      <c r="E143" s="137"/>
      <c r="F143" s="137"/>
      <c r="G143" s="3">
        <v>581043.21</v>
      </c>
      <c r="H143" s="138" t="s">
        <v>0</v>
      </c>
      <c r="I143" s="137"/>
      <c r="J143" s="109"/>
      <c r="K143" s="138" t="s">
        <v>0</v>
      </c>
      <c r="L143" s="137"/>
      <c r="M143" s="3">
        <v>498549.34</v>
      </c>
      <c r="N143" s="110" t="s">
        <v>0</v>
      </c>
      <c r="O143" s="152">
        <v>122015.57</v>
      </c>
      <c r="P143" s="153"/>
    </row>
    <row r="144" spans="1:16" x14ac:dyDescent="0.25">
      <c r="A144" s="150" t="s">
        <v>0</v>
      </c>
      <c r="B144" s="137"/>
      <c r="C144" s="137"/>
      <c r="D144" s="151" t="s">
        <v>0</v>
      </c>
      <c r="E144" s="137"/>
      <c r="F144" s="137"/>
      <c r="G144" s="4" t="s">
        <v>0</v>
      </c>
      <c r="H144" s="150" t="s">
        <v>0</v>
      </c>
      <c r="I144" s="137"/>
      <c r="J144" s="108"/>
      <c r="K144" s="150" t="s">
        <v>0</v>
      </c>
      <c r="L144" s="137"/>
      <c r="M144" s="4" t="s">
        <v>0</v>
      </c>
      <c r="N144" s="106" t="s">
        <v>0</v>
      </c>
      <c r="O144" s="145" t="s">
        <v>0</v>
      </c>
      <c r="P144" s="137"/>
    </row>
    <row r="145" spans="1:16" x14ac:dyDescent="0.25">
      <c r="A145" s="146" t="s">
        <v>35</v>
      </c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</row>
    <row r="146" spans="1:16" x14ac:dyDescent="0.25">
      <c r="A146" s="147" t="s">
        <v>0</v>
      </c>
      <c r="B146" s="137"/>
      <c r="C146" s="137"/>
      <c r="D146" s="148">
        <v>2016</v>
      </c>
      <c r="E146" s="137"/>
      <c r="F146" s="137"/>
      <c r="G146" s="5">
        <v>188501.23</v>
      </c>
      <c r="H146" s="147" t="s">
        <v>0</v>
      </c>
      <c r="I146" s="137"/>
      <c r="J146" s="115"/>
      <c r="K146" s="147" t="s">
        <v>0</v>
      </c>
      <c r="L146" s="137"/>
      <c r="M146" s="5">
        <v>166009.54999999999</v>
      </c>
      <c r="N146" s="115" t="s">
        <v>0</v>
      </c>
      <c r="O146" s="149">
        <v>22491.68</v>
      </c>
      <c r="P146" s="137"/>
    </row>
    <row r="147" spans="1:16" ht="9" customHeight="1" x14ac:dyDescent="0.25">
      <c r="A147" s="147" t="s">
        <v>0</v>
      </c>
      <c r="B147" s="137"/>
      <c r="C147" s="137"/>
      <c r="D147" s="148">
        <v>2015</v>
      </c>
      <c r="E147" s="137"/>
      <c r="F147" s="137"/>
      <c r="G147" s="8"/>
      <c r="H147" s="147" t="s">
        <v>0</v>
      </c>
      <c r="I147" s="137"/>
      <c r="J147" s="116"/>
      <c r="K147" s="147" t="s">
        <v>0</v>
      </c>
      <c r="L147" s="137"/>
      <c r="M147" s="5">
        <v>9791.43</v>
      </c>
      <c r="N147" s="115" t="s">
        <v>0</v>
      </c>
      <c r="O147" s="149">
        <v>0</v>
      </c>
      <c r="P147" s="137"/>
    </row>
    <row r="148" spans="1:16" ht="19.5" customHeight="1" x14ac:dyDescent="0.25">
      <c r="A148" s="147" t="s">
        <v>0</v>
      </c>
      <c r="B148" s="137"/>
      <c r="C148" s="137"/>
      <c r="D148" s="148" t="s">
        <v>0</v>
      </c>
      <c r="E148" s="137"/>
      <c r="F148" s="137"/>
      <c r="G148" s="6">
        <v>188501.23</v>
      </c>
      <c r="H148" s="147" t="s">
        <v>0</v>
      </c>
      <c r="I148" s="137"/>
      <c r="J148" s="113"/>
      <c r="K148" s="147" t="s">
        <v>0</v>
      </c>
      <c r="L148" s="137"/>
      <c r="M148" s="6">
        <v>175800.98</v>
      </c>
      <c r="N148" s="112" t="s">
        <v>0</v>
      </c>
      <c r="O148" s="154">
        <v>22491.68</v>
      </c>
      <c r="P148" s="153"/>
    </row>
    <row r="149" spans="1:16" x14ac:dyDescent="0.25">
      <c r="A149" s="150" t="s">
        <v>0</v>
      </c>
      <c r="B149" s="137"/>
      <c r="C149" s="137"/>
      <c r="D149" s="151" t="s">
        <v>0</v>
      </c>
      <c r="E149" s="137"/>
      <c r="F149" s="137"/>
      <c r="G149" s="4" t="s">
        <v>0</v>
      </c>
      <c r="H149" s="150" t="s">
        <v>0</v>
      </c>
      <c r="I149" s="137"/>
      <c r="J149" s="108"/>
      <c r="K149" s="150" t="s">
        <v>0</v>
      </c>
      <c r="L149" s="137"/>
      <c r="M149" s="4" t="s">
        <v>0</v>
      </c>
      <c r="N149" s="106" t="s">
        <v>0</v>
      </c>
      <c r="O149" s="145" t="s">
        <v>0</v>
      </c>
      <c r="P149" s="137"/>
    </row>
    <row r="150" spans="1:16" x14ac:dyDescent="0.25">
      <c r="A150" s="136" t="s">
        <v>36</v>
      </c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</row>
    <row r="151" spans="1:16" x14ac:dyDescent="0.25">
      <c r="A151" s="138" t="s">
        <v>0</v>
      </c>
      <c r="B151" s="137"/>
      <c r="C151" s="137"/>
      <c r="D151" s="139">
        <v>2016</v>
      </c>
      <c r="E151" s="137"/>
      <c r="F151" s="137"/>
      <c r="G151" s="1">
        <v>5405.05</v>
      </c>
      <c r="H151" s="138" t="s">
        <v>0</v>
      </c>
      <c r="I151" s="137"/>
      <c r="J151" s="103"/>
      <c r="K151" s="138" t="s">
        <v>0</v>
      </c>
      <c r="L151" s="137"/>
      <c r="M151" s="2"/>
      <c r="N151" s="103" t="s">
        <v>0</v>
      </c>
      <c r="O151" s="140">
        <v>5405.05</v>
      </c>
      <c r="P151" s="137"/>
    </row>
    <row r="152" spans="1:16" ht="9" customHeight="1" x14ac:dyDescent="0.25">
      <c r="A152" s="150" t="s">
        <v>0</v>
      </c>
      <c r="B152" s="137"/>
      <c r="C152" s="137"/>
      <c r="D152" s="151" t="s">
        <v>0</v>
      </c>
      <c r="E152" s="137"/>
      <c r="F152" s="137"/>
      <c r="G152" s="4" t="s">
        <v>0</v>
      </c>
      <c r="H152" s="150" t="s">
        <v>0</v>
      </c>
      <c r="I152" s="137"/>
      <c r="J152" s="106"/>
      <c r="K152" s="150" t="s">
        <v>0</v>
      </c>
      <c r="L152" s="137"/>
      <c r="M152" s="4" t="s">
        <v>0</v>
      </c>
      <c r="N152" s="106" t="s">
        <v>0</v>
      </c>
      <c r="O152" s="145" t="s">
        <v>0</v>
      </c>
      <c r="P152" s="137"/>
    </row>
    <row r="153" spans="1:16" ht="19.5" customHeight="1" x14ac:dyDescent="0.25">
      <c r="A153" s="146" t="s">
        <v>37</v>
      </c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</row>
    <row r="154" spans="1:16" x14ac:dyDescent="0.25">
      <c r="A154" s="147" t="s">
        <v>0</v>
      </c>
      <c r="B154" s="137"/>
      <c r="C154" s="137"/>
      <c r="D154" s="148">
        <v>2016</v>
      </c>
      <c r="E154" s="137"/>
      <c r="F154" s="137"/>
      <c r="G154" s="5">
        <v>149314.59</v>
      </c>
      <c r="H154" s="147" t="s">
        <v>0</v>
      </c>
      <c r="I154" s="137"/>
      <c r="J154" s="118"/>
      <c r="K154" s="147" t="s">
        <v>0</v>
      </c>
      <c r="L154" s="137"/>
      <c r="M154" s="5">
        <v>144451.67000000001</v>
      </c>
      <c r="N154" s="115" t="s">
        <v>0</v>
      </c>
      <c r="O154" s="149">
        <v>4862.92</v>
      </c>
      <c r="P154" s="137"/>
    </row>
    <row r="155" spans="1:16" ht="9" customHeight="1" x14ac:dyDescent="0.25">
      <c r="A155" s="147" t="s">
        <v>0</v>
      </c>
      <c r="B155" s="137"/>
      <c r="C155" s="137"/>
      <c r="D155" s="148" t="s">
        <v>0</v>
      </c>
      <c r="E155" s="137"/>
      <c r="F155" s="137"/>
      <c r="G155" s="6">
        <v>149314.59</v>
      </c>
      <c r="H155" s="147" t="s">
        <v>0</v>
      </c>
      <c r="I155" s="137"/>
      <c r="J155" s="114"/>
      <c r="K155" s="147" t="s">
        <v>0</v>
      </c>
      <c r="L155" s="137"/>
      <c r="M155" s="6">
        <v>144451.67000000001</v>
      </c>
      <c r="N155" s="112" t="s">
        <v>0</v>
      </c>
      <c r="O155" s="154">
        <v>4862.92</v>
      </c>
      <c r="P155" s="153"/>
    </row>
    <row r="156" spans="1:16" ht="19.5" customHeight="1" x14ac:dyDescent="0.25">
      <c r="A156" s="150" t="s">
        <v>0</v>
      </c>
      <c r="B156" s="137"/>
      <c r="C156" s="137"/>
      <c r="D156" s="151" t="s">
        <v>0</v>
      </c>
      <c r="E156" s="137"/>
      <c r="F156" s="137"/>
      <c r="G156" s="4" t="s">
        <v>0</v>
      </c>
      <c r="H156" s="150" t="s">
        <v>0</v>
      </c>
      <c r="I156" s="137"/>
      <c r="J156" s="108"/>
      <c r="K156" s="150" t="s">
        <v>0</v>
      </c>
      <c r="L156" s="137"/>
      <c r="M156" s="4" t="s">
        <v>0</v>
      </c>
      <c r="N156" s="106" t="s">
        <v>0</v>
      </c>
      <c r="O156" s="145" t="s">
        <v>0</v>
      </c>
      <c r="P156" s="137"/>
    </row>
    <row r="157" spans="1:16" x14ac:dyDescent="0.25">
      <c r="A157" s="136" t="s">
        <v>38</v>
      </c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</row>
    <row r="158" spans="1:16" x14ac:dyDescent="0.25">
      <c r="A158" s="138" t="s">
        <v>0</v>
      </c>
      <c r="B158" s="137"/>
      <c r="C158" s="137"/>
      <c r="D158" s="139">
        <v>2016</v>
      </c>
      <c r="E158" s="137"/>
      <c r="F158" s="137"/>
      <c r="G158" s="1">
        <v>214175.23</v>
      </c>
      <c r="H158" s="138" t="s">
        <v>0</v>
      </c>
      <c r="I158" s="137"/>
      <c r="J158" s="107"/>
      <c r="K158" s="138" t="s">
        <v>0</v>
      </c>
      <c r="L158" s="137"/>
      <c r="M158" s="1">
        <v>214175.23</v>
      </c>
      <c r="N158" s="103" t="s">
        <v>0</v>
      </c>
      <c r="O158" s="140">
        <v>0</v>
      </c>
      <c r="P158" s="137"/>
    </row>
    <row r="159" spans="1:16" ht="9" customHeight="1" x14ac:dyDescent="0.25">
      <c r="A159" s="138" t="s">
        <v>0</v>
      </c>
      <c r="B159" s="137"/>
      <c r="C159" s="137"/>
      <c r="D159" s="139" t="s">
        <v>0</v>
      </c>
      <c r="E159" s="137"/>
      <c r="F159" s="137"/>
      <c r="G159" s="3">
        <v>214175.23</v>
      </c>
      <c r="H159" s="138" t="s">
        <v>0</v>
      </c>
      <c r="I159" s="137"/>
      <c r="J159" s="114"/>
      <c r="K159" s="138" t="s">
        <v>0</v>
      </c>
      <c r="L159" s="137"/>
      <c r="M159" s="3">
        <v>214175.23</v>
      </c>
      <c r="N159" s="110" t="s">
        <v>0</v>
      </c>
      <c r="O159" s="152">
        <v>0</v>
      </c>
      <c r="P159" s="153"/>
    </row>
    <row r="160" spans="1:16" ht="19.5" customHeight="1" x14ac:dyDescent="0.25">
      <c r="A160" s="150" t="s">
        <v>0</v>
      </c>
      <c r="B160" s="137"/>
      <c r="C160" s="137"/>
      <c r="D160" s="151" t="s">
        <v>0</v>
      </c>
      <c r="E160" s="137"/>
      <c r="F160" s="137"/>
      <c r="G160" s="4" t="s">
        <v>0</v>
      </c>
      <c r="H160" s="150" t="s">
        <v>0</v>
      </c>
      <c r="I160" s="137"/>
      <c r="J160" s="108"/>
      <c r="K160" s="150" t="s">
        <v>0</v>
      </c>
      <c r="L160" s="137"/>
      <c r="M160" s="4" t="s">
        <v>0</v>
      </c>
      <c r="N160" s="106" t="s">
        <v>0</v>
      </c>
      <c r="O160" s="145" t="s">
        <v>0</v>
      </c>
      <c r="P160" s="137"/>
    </row>
    <row r="161" spans="1:16" x14ac:dyDescent="0.25">
      <c r="A161" s="146" t="s">
        <v>39</v>
      </c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</row>
    <row r="162" spans="1:16" x14ac:dyDescent="0.25">
      <c r="A162" s="147" t="s">
        <v>0</v>
      </c>
      <c r="B162" s="137"/>
      <c r="C162" s="137"/>
      <c r="D162" s="148">
        <v>2016</v>
      </c>
      <c r="E162" s="137"/>
      <c r="F162" s="137"/>
      <c r="G162" s="5">
        <v>96615.32</v>
      </c>
      <c r="H162" s="147" t="s">
        <v>0</v>
      </c>
      <c r="I162" s="137"/>
      <c r="J162" s="115"/>
      <c r="K162" s="147" t="s">
        <v>0</v>
      </c>
      <c r="L162" s="137"/>
      <c r="M162" s="5">
        <v>96615.32</v>
      </c>
      <c r="N162" s="115" t="s">
        <v>0</v>
      </c>
      <c r="O162" s="149">
        <v>0</v>
      </c>
      <c r="P162" s="137"/>
    </row>
    <row r="163" spans="1:16" ht="9" customHeight="1" x14ac:dyDescent="0.25">
      <c r="A163" s="147" t="s">
        <v>0</v>
      </c>
      <c r="B163" s="137"/>
      <c r="C163" s="137"/>
      <c r="D163" s="148">
        <v>2015</v>
      </c>
      <c r="E163" s="137"/>
      <c r="F163" s="137"/>
      <c r="G163" s="8"/>
      <c r="H163" s="147" t="s">
        <v>0</v>
      </c>
      <c r="I163" s="137"/>
      <c r="J163" s="116"/>
      <c r="K163" s="147" t="s">
        <v>0</v>
      </c>
      <c r="L163" s="137"/>
      <c r="M163" s="5">
        <v>5783.53</v>
      </c>
      <c r="N163" s="115" t="s">
        <v>0</v>
      </c>
      <c r="O163" s="149">
        <v>0</v>
      </c>
      <c r="P163" s="137"/>
    </row>
    <row r="164" spans="1:16" ht="19.5" customHeight="1" x14ac:dyDescent="0.25">
      <c r="A164" s="147" t="s">
        <v>0</v>
      </c>
      <c r="B164" s="137"/>
      <c r="C164" s="137"/>
      <c r="D164" s="148" t="s">
        <v>0</v>
      </c>
      <c r="E164" s="137"/>
      <c r="F164" s="137"/>
      <c r="G164" s="6">
        <v>96615.32</v>
      </c>
      <c r="H164" s="147" t="s">
        <v>0</v>
      </c>
      <c r="I164" s="137"/>
      <c r="J164" s="113"/>
      <c r="K164" s="147" t="s">
        <v>0</v>
      </c>
      <c r="L164" s="137"/>
      <c r="M164" s="6">
        <v>102398.85</v>
      </c>
      <c r="N164" s="112" t="s">
        <v>0</v>
      </c>
      <c r="O164" s="154">
        <v>0</v>
      </c>
      <c r="P164" s="153"/>
    </row>
    <row r="165" spans="1:16" x14ac:dyDescent="0.25">
      <c r="A165" s="150" t="s">
        <v>0</v>
      </c>
      <c r="B165" s="137"/>
      <c r="C165" s="137"/>
      <c r="D165" s="151" t="s">
        <v>0</v>
      </c>
      <c r="E165" s="137"/>
      <c r="F165" s="137"/>
      <c r="G165" s="4" t="s">
        <v>0</v>
      </c>
      <c r="H165" s="150" t="s">
        <v>0</v>
      </c>
      <c r="I165" s="137"/>
      <c r="J165" s="108"/>
      <c r="K165" s="150" t="s">
        <v>0</v>
      </c>
      <c r="L165" s="137"/>
      <c r="M165" s="4" t="s">
        <v>0</v>
      </c>
      <c r="N165" s="106" t="s">
        <v>0</v>
      </c>
      <c r="O165" s="145" t="s">
        <v>0</v>
      </c>
      <c r="P165" s="137"/>
    </row>
    <row r="166" spans="1:16" x14ac:dyDescent="0.25">
      <c r="A166" s="136" t="s">
        <v>40</v>
      </c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</row>
    <row r="167" spans="1:16" x14ac:dyDescent="0.25">
      <c r="A167" s="138" t="s">
        <v>0</v>
      </c>
      <c r="B167" s="137"/>
      <c r="C167" s="137"/>
      <c r="D167" s="139">
        <v>2016</v>
      </c>
      <c r="E167" s="137"/>
      <c r="F167" s="137"/>
      <c r="G167" s="1">
        <v>139855.75</v>
      </c>
      <c r="H167" s="138" t="s">
        <v>0</v>
      </c>
      <c r="I167" s="137"/>
      <c r="J167" s="107"/>
      <c r="K167" s="138" t="s">
        <v>0</v>
      </c>
      <c r="L167" s="137"/>
      <c r="M167" s="1">
        <v>139855.75</v>
      </c>
      <c r="N167" s="103" t="s">
        <v>0</v>
      </c>
      <c r="O167" s="140">
        <v>0</v>
      </c>
      <c r="P167" s="137"/>
    </row>
    <row r="168" spans="1:16" ht="9" customHeight="1" x14ac:dyDescent="0.25">
      <c r="A168" s="138" t="s">
        <v>0</v>
      </c>
      <c r="B168" s="137"/>
      <c r="C168" s="137"/>
      <c r="D168" s="139" t="s">
        <v>0</v>
      </c>
      <c r="E168" s="137"/>
      <c r="F168" s="137"/>
      <c r="G168" s="3">
        <v>139855.75</v>
      </c>
      <c r="H168" s="138" t="s">
        <v>0</v>
      </c>
      <c r="I168" s="137"/>
      <c r="J168" s="117"/>
      <c r="K168" s="138" t="s">
        <v>0</v>
      </c>
      <c r="L168" s="137"/>
      <c r="M168" s="3">
        <v>139855.75</v>
      </c>
      <c r="N168" s="110" t="s">
        <v>0</v>
      </c>
      <c r="O168" s="152">
        <v>0</v>
      </c>
      <c r="P168" s="153"/>
    </row>
    <row r="169" spans="1:16" ht="19.5" customHeight="1" x14ac:dyDescent="0.25">
      <c r="A169" s="150" t="s">
        <v>0</v>
      </c>
      <c r="B169" s="137"/>
      <c r="C169" s="137"/>
      <c r="D169" s="151" t="s">
        <v>0</v>
      </c>
      <c r="E169" s="137"/>
      <c r="F169" s="137"/>
      <c r="G169" s="4" t="s">
        <v>0</v>
      </c>
      <c r="H169" s="150" t="s">
        <v>0</v>
      </c>
      <c r="I169" s="137"/>
      <c r="J169" s="108"/>
      <c r="K169" s="150" t="s">
        <v>0</v>
      </c>
      <c r="L169" s="137"/>
      <c r="M169" s="4" t="s">
        <v>0</v>
      </c>
      <c r="N169" s="106" t="s">
        <v>0</v>
      </c>
      <c r="O169" s="145" t="s">
        <v>0</v>
      </c>
      <c r="P169" s="137"/>
    </row>
    <row r="170" spans="1:16" x14ac:dyDescent="0.25">
      <c r="A170" s="146" t="s">
        <v>41</v>
      </c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</row>
    <row r="171" spans="1:16" x14ac:dyDescent="0.25">
      <c r="A171" s="147" t="s">
        <v>0</v>
      </c>
      <c r="B171" s="137"/>
      <c r="C171" s="137"/>
      <c r="D171" s="148">
        <v>2016</v>
      </c>
      <c r="E171" s="137"/>
      <c r="F171" s="137"/>
      <c r="G171" s="5">
        <v>30403.42</v>
      </c>
      <c r="H171" s="147" t="s">
        <v>0</v>
      </c>
      <c r="I171" s="137"/>
      <c r="J171" s="115"/>
      <c r="K171" s="147" t="s">
        <v>0</v>
      </c>
      <c r="L171" s="137"/>
      <c r="M171" s="5">
        <v>30403.42</v>
      </c>
      <c r="N171" s="115" t="s">
        <v>0</v>
      </c>
      <c r="O171" s="149">
        <v>0</v>
      </c>
      <c r="P171" s="137"/>
    </row>
    <row r="172" spans="1:16" ht="9" customHeight="1" x14ac:dyDescent="0.25">
      <c r="A172" s="150" t="s">
        <v>0</v>
      </c>
      <c r="B172" s="137"/>
      <c r="C172" s="137"/>
      <c r="D172" s="151" t="s">
        <v>0</v>
      </c>
      <c r="E172" s="137"/>
      <c r="F172" s="137"/>
      <c r="G172" s="4" t="s">
        <v>0</v>
      </c>
      <c r="H172" s="150" t="s">
        <v>0</v>
      </c>
      <c r="I172" s="137"/>
      <c r="J172" s="106"/>
      <c r="K172" s="150" t="s">
        <v>0</v>
      </c>
      <c r="L172" s="137"/>
      <c r="M172" s="4" t="s">
        <v>0</v>
      </c>
      <c r="N172" s="106" t="s">
        <v>0</v>
      </c>
      <c r="O172" s="145" t="s">
        <v>0</v>
      </c>
      <c r="P172" s="137"/>
    </row>
    <row r="173" spans="1:16" ht="19.5" customHeight="1" x14ac:dyDescent="0.25">
      <c r="A173" s="136" t="s">
        <v>42</v>
      </c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</row>
    <row r="174" spans="1:16" x14ac:dyDescent="0.25">
      <c r="A174" s="138" t="s">
        <v>0</v>
      </c>
      <c r="B174" s="137"/>
      <c r="C174" s="137"/>
      <c r="D174" s="139">
        <v>2016</v>
      </c>
      <c r="E174" s="137"/>
      <c r="F174" s="137"/>
      <c r="G174" s="1">
        <v>190528.12</v>
      </c>
      <c r="H174" s="138" t="s">
        <v>0</v>
      </c>
      <c r="I174" s="137"/>
      <c r="J174" s="107"/>
      <c r="K174" s="138" t="s">
        <v>0</v>
      </c>
      <c r="L174" s="137"/>
      <c r="M174" s="1">
        <v>190528.12</v>
      </c>
      <c r="N174" s="103" t="s">
        <v>0</v>
      </c>
      <c r="O174" s="140">
        <v>0</v>
      </c>
      <c r="P174" s="137"/>
    </row>
    <row r="175" spans="1:16" ht="9" customHeight="1" x14ac:dyDescent="0.25">
      <c r="A175" s="138" t="s">
        <v>0</v>
      </c>
      <c r="B175" s="137"/>
      <c r="C175" s="137"/>
      <c r="D175" s="139" t="s">
        <v>0</v>
      </c>
      <c r="E175" s="137"/>
      <c r="F175" s="137"/>
      <c r="G175" s="3">
        <v>190528.12</v>
      </c>
      <c r="H175" s="138" t="s">
        <v>0</v>
      </c>
      <c r="I175" s="137"/>
      <c r="J175" s="117"/>
      <c r="K175" s="138" t="s">
        <v>0</v>
      </c>
      <c r="L175" s="137"/>
      <c r="M175" s="3">
        <v>190528.12</v>
      </c>
      <c r="N175" s="110" t="s">
        <v>0</v>
      </c>
      <c r="O175" s="152">
        <v>0</v>
      </c>
      <c r="P175" s="153"/>
    </row>
    <row r="176" spans="1:16" ht="19.5" customHeight="1" x14ac:dyDescent="0.25">
      <c r="A176" s="150" t="s">
        <v>0</v>
      </c>
      <c r="B176" s="137"/>
      <c r="C176" s="137"/>
      <c r="D176" s="151" t="s">
        <v>0</v>
      </c>
      <c r="E176" s="137"/>
      <c r="F176" s="137"/>
      <c r="G176" s="4" t="s">
        <v>0</v>
      </c>
      <c r="H176" s="150" t="s">
        <v>0</v>
      </c>
      <c r="I176" s="137"/>
      <c r="J176" s="108"/>
      <c r="K176" s="150" t="s">
        <v>0</v>
      </c>
      <c r="L176" s="137"/>
      <c r="M176" s="4" t="s">
        <v>0</v>
      </c>
      <c r="N176" s="106" t="s">
        <v>0</v>
      </c>
      <c r="O176" s="145" t="s">
        <v>0</v>
      </c>
      <c r="P176" s="137"/>
    </row>
    <row r="177" spans="1:16" x14ac:dyDescent="0.25">
      <c r="A177" s="146" t="s">
        <v>43</v>
      </c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</row>
    <row r="178" spans="1:16" x14ac:dyDescent="0.25">
      <c r="A178" s="147" t="s">
        <v>0</v>
      </c>
      <c r="B178" s="137"/>
      <c r="C178" s="137"/>
      <c r="D178" s="148">
        <v>2016</v>
      </c>
      <c r="E178" s="137"/>
      <c r="F178" s="137"/>
      <c r="G178" s="5">
        <v>4729.42</v>
      </c>
      <c r="H178" s="147" t="s">
        <v>0</v>
      </c>
      <c r="I178" s="137"/>
      <c r="J178" s="118"/>
      <c r="K178" s="147" t="s">
        <v>0</v>
      </c>
      <c r="L178" s="137"/>
      <c r="M178" s="5">
        <v>4729.42</v>
      </c>
      <c r="N178" s="115" t="s">
        <v>0</v>
      </c>
      <c r="O178" s="149">
        <v>0</v>
      </c>
      <c r="P178" s="137"/>
    </row>
    <row r="179" spans="1:16" ht="9" customHeight="1" x14ac:dyDescent="0.25">
      <c r="A179" s="147" t="s">
        <v>0</v>
      </c>
      <c r="B179" s="137"/>
      <c r="C179" s="137"/>
      <c r="D179" s="148" t="s">
        <v>0</v>
      </c>
      <c r="E179" s="137"/>
      <c r="F179" s="137"/>
      <c r="G179" s="6">
        <v>4729.42</v>
      </c>
      <c r="H179" s="147" t="s">
        <v>0</v>
      </c>
      <c r="I179" s="137"/>
      <c r="J179" s="114"/>
      <c r="K179" s="147" t="s">
        <v>0</v>
      </c>
      <c r="L179" s="137"/>
      <c r="M179" s="6">
        <v>4729.42</v>
      </c>
      <c r="N179" s="112" t="s">
        <v>0</v>
      </c>
      <c r="O179" s="154">
        <v>0</v>
      </c>
      <c r="P179" s="153"/>
    </row>
    <row r="180" spans="1:16" ht="19.5" customHeight="1" x14ac:dyDescent="0.25">
      <c r="A180" s="150" t="s">
        <v>0</v>
      </c>
      <c r="B180" s="137"/>
      <c r="C180" s="137"/>
      <c r="D180" s="151" t="s">
        <v>0</v>
      </c>
      <c r="E180" s="137"/>
      <c r="F180" s="137"/>
      <c r="G180" s="4" t="s">
        <v>0</v>
      </c>
      <c r="H180" s="150" t="s">
        <v>0</v>
      </c>
      <c r="I180" s="137"/>
      <c r="J180" s="108"/>
      <c r="K180" s="150" t="s">
        <v>0</v>
      </c>
      <c r="L180" s="137"/>
      <c r="M180" s="4" t="s">
        <v>0</v>
      </c>
      <c r="N180" s="106" t="s">
        <v>0</v>
      </c>
      <c r="O180" s="145" t="s">
        <v>0</v>
      </c>
      <c r="P180" s="137"/>
    </row>
    <row r="181" spans="1:16" x14ac:dyDescent="0.25">
      <c r="A181" s="136" t="s">
        <v>44</v>
      </c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</row>
    <row r="182" spans="1:16" x14ac:dyDescent="0.25">
      <c r="A182" s="138" t="s">
        <v>0</v>
      </c>
      <c r="B182" s="137"/>
      <c r="C182" s="137"/>
      <c r="D182" s="139">
        <v>2016</v>
      </c>
      <c r="E182" s="137"/>
      <c r="F182" s="137"/>
      <c r="G182" s="1">
        <v>404027.72</v>
      </c>
      <c r="H182" s="138" t="s">
        <v>0</v>
      </c>
      <c r="I182" s="137"/>
      <c r="J182" s="103"/>
      <c r="K182" s="138" t="s">
        <v>0</v>
      </c>
      <c r="L182" s="137"/>
      <c r="M182" s="1">
        <v>383347.09</v>
      </c>
      <c r="N182" s="103" t="s">
        <v>0</v>
      </c>
      <c r="O182" s="140">
        <v>20680.63</v>
      </c>
      <c r="P182" s="137"/>
    </row>
    <row r="183" spans="1:16" ht="9" customHeight="1" x14ac:dyDescent="0.25">
      <c r="A183" s="138" t="s">
        <v>0</v>
      </c>
      <c r="B183" s="137"/>
      <c r="C183" s="137"/>
      <c r="D183" s="139">
        <v>2015</v>
      </c>
      <c r="E183" s="137"/>
      <c r="F183" s="137"/>
      <c r="G183" s="2"/>
      <c r="H183" s="138" t="s">
        <v>0</v>
      </c>
      <c r="I183" s="137"/>
      <c r="J183" s="111"/>
      <c r="K183" s="138" t="s">
        <v>0</v>
      </c>
      <c r="L183" s="137"/>
      <c r="M183" s="1">
        <v>8670.08</v>
      </c>
      <c r="N183" s="103" t="s">
        <v>0</v>
      </c>
      <c r="O183" s="140">
        <v>0</v>
      </c>
      <c r="P183" s="137"/>
    </row>
    <row r="184" spans="1:16" ht="19.5" customHeight="1" x14ac:dyDescent="0.25">
      <c r="A184" s="138" t="s">
        <v>0</v>
      </c>
      <c r="B184" s="137"/>
      <c r="C184" s="137"/>
      <c r="D184" s="139" t="s">
        <v>0</v>
      </c>
      <c r="E184" s="137"/>
      <c r="F184" s="137"/>
      <c r="G184" s="3">
        <v>404027.72</v>
      </c>
      <c r="H184" s="138" t="s">
        <v>0</v>
      </c>
      <c r="I184" s="137"/>
      <c r="J184" s="109"/>
      <c r="K184" s="138" t="s">
        <v>0</v>
      </c>
      <c r="L184" s="137"/>
      <c r="M184" s="3">
        <v>392017.17</v>
      </c>
      <c r="N184" s="110" t="s">
        <v>0</v>
      </c>
      <c r="O184" s="152">
        <v>20680.63</v>
      </c>
      <c r="P184" s="153"/>
    </row>
    <row r="185" spans="1:16" x14ac:dyDescent="0.25">
      <c r="A185" s="150" t="s">
        <v>0</v>
      </c>
      <c r="B185" s="137"/>
      <c r="C185" s="137"/>
      <c r="D185" s="151" t="s">
        <v>0</v>
      </c>
      <c r="E185" s="137"/>
      <c r="F185" s="137"/>
      <c r="G185" s="4" t="s">
        <v>0</v>
      </c>
      <c r="H185" s="150" t="s">
        <v>0</v>
      </c>
      <c r="I185" s="137"/>
      <c r="J185" s="108"/>
      <c r="K185" s="150" t="s">
        <v>0</v>
      </c>
      <c r="L185" s="137"/>
      <c r="M185" s="4" t="s">
        <v>0</v>
      </c>
      <c r="N185" s="106" t="s">
        <v>0</v>
      </c>
      <c r="O185" s="145" t="s">
        <v>0</v>
      </c>
      <c r="P185" s="137"/>
    </row>
    <row r="186" spans="1:16" x14ac:dyDescent="0.25">
      <c r="A186" s="146" t="s">
        <v>45</v>
      </c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</row>
    <row r="187" spans="1:16" x14ac:dyDescent="0.25">
      <c r="A187" s="147" t="s">
        <v>0</v>
      </c>
      <c r="B187" s="137"/>
      <c r="C187" s="137"/>
      <c r="D187" s="148">
        <v>2015</v>
      </c>
      <c r="E187" s="137"/>
      <c r="F187" s="137"/>
      <c r="G187" s="8"/>
      <c r="H187" s="147" t="s">
        <v>0</v>
      </c>
      <c r="I187" s="137"/>
      <c r="J187" s="116"/>
      <c r="K187" s="147" t="s">
        <v>0</v>
      </c>
      <c r="L187" s="137"/>
      <c r="M187" s="5">
        <v>61375.61</v>
      </c>
      <c r="N187" s="115" t="s">
        <v>0</v>
      </c>
      <c r="O187" s="149">
        <v>1230</v>
      </c>
      <c r="P187" s="137"/>
    </row>
    <row r="188" spans="1:16" ht="9" customHeight="1" x14ac:dyDescent="0.25">
      <c r="A188" s="147" t="s">
        <v>0</v>
      </c>
      <c r="B188" s="137"/>
      <c r="C188" s="137"/>
      <c r="D188" s="148" t="s">
        <v>0</v>
      </c>
      <c r="E188" s="137"/>
      <c r="F188" s="137"/>
      <c r="G188" s="7"/>
      <c r="H188" s="147" t="s">
        <v>0</v>
      </c>
      <c r="I188" s="137"/>
      <c r="J188" s="113"/>
      <c r="K188" s="147" t="s">
        <v>0</v>
      </c>
      <c r="L188" s="137"/>
      <c r="M188" s="6">
        <v>61375.61</v>
      </c>
      <c r="N188" s="112" t="s">
        <v>0</v>
      </c>
      <c r="O188" s="154">
        <v>1230</v>
      </c>
      <c r="P188" s="153"/>
    </row>
    <row r="189" spans="1:16" ht="19.5" customHeight="1" x14ac:dyDescent="0.25">
      <c r="A189" s="150" t="s">
        <v>0</v>
      </c>
      <c r="B189" s="137"/>
      <c r="C189" s="137"/>
      <c r="D189" s="151" t="s">
        <v>0</v>
      </c>
      <c r="E189" s="137"/>
      <c r="F189" s="137"/>
      <c r="G189" s="4" t="s">
        <v>0</v>
      </c>
      <c r="H189" s="150" t="s">
        <v>0</v>
      </c>
      <c r="I189" s="137"/>
      <c r="J189" s="108"/>
      <c r="K189" s="150" t="s">
        <v>0</v>
      </c>
      <c r="L189" s="137"/>
      <c r="M189" s="4" t="s">
        <v>0</v>
      </c>
      <c r="N189" s="106" t="s">
        <v>0</v>
      </c>
      <c r="O189" s="145" t="s">
        <v>0</v>
      </c>
      <c r="P189" s="137"/>
    </row>
    <row r="190" spans="1:16" x14ac:dyDescent="0.25">
      <c r="A190" s="136" t="s">
        <v>46</v>
      </c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</row>
    <row r="191" spans="1:16" x14ac:dyDescent="0.25">
      <c r="A191" s="138" t="s">
        <v>0</v>
      </c>
      <c r="B191" s="137"/>
      <c r="C191" s="137"/>
      <c r="D191" s="139">
        <v>2016</v>
      </c>
      <c r="E191" s="137"/>
      <c r="F191" s="137"/>
      <c r="G191" s="1">
        <v>158773.44</v>
      </c>
      <c r="H191" s="138" t="s">
        <v>0</v>
      </c>
      <c r="I191" s="137"/>
      <c r="J191" s="103"/>
      <c r="K191" s="138" t="s">
        <v>0</v>
      </c>
      <c r="L191" s="137"/>
      <c r="M191" s="1">
        <v>158773.44</v>
      </c>
      <c r="N191" s="103" t="s">
        <v>0</v>
      </c>
      <c r="O191" s="140">
        <v>0</v>
      </c>
      <c r="P191" s="137"/>
    </row>
    <row r="192" spans="1:16" ht="9" customHeight="1" x14ac:dyDescent="0.25">
      <c r="A192" s="150" t="s">
        <v>0</v>
      </c>
      <c r="B192" s="137"/>
      <c r="C192" s="137"/>
      <c r="D192" s="151" t="s">
        <v>0</v>
      </c>
      <c r="E192" s="137"/>
      <c r="F192" s="137"/>
      <c r="G192" s="4" t="s">
        <v>0</v>
      </c>
      <c r="H192" s="150" t="s">
        <v>0</v>
      </c>
      <c r="I192" s="137"/>
      <c r="J192" s="106"/>
      <c r="K192" s="150" t="s">
        <v>0</v>
      </c>
      <c r="L192" s="137"/>
      <c r="M192" s="4" t="s">
        <v>0</v>
      </c>
      <c r="N192" s="106" t="s">
        <v>0</v>
      </c>
      <c r="O192" s="145" t="s">
        <v>0</v>
      </c>
      <c r="P192" s="137"/>
    </row>
    <row r="193" spans="1:16" ht="19.5" customHeight="1" x14ac:dyDescent="0.25">
      <c r="A193" s="146" t="s">
        <v>47</v>
      </c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</row>
    <row r="194" spans="1:16" x14ac:dyDescent="0.25">
      <c r="A194" s="147" t="s">
        <v>0</v>
      </c>
      <c r="B194" s="137"/>
      <c r="C194" s="137"/>
      <c r="D194" s="148">
        <v>2016</v>
      </c>
      <c r="E194" s="137"/>
      <c r="F194" s="137"/>
      <c r="G194" s="5">
        <v>233768.55</v>
      </c>
      <c r="H194" s="147" t="s">
        <v>0</v>
      </c>
      <c r="I194" s="137"/>
      <c r="J194" s="115"/>
      <c r="K194" s="147" t="s">
        <v>0</v>
      </c>
      <c r="L194" s="137"/>
      <c r="M194" s="5">
        <v>233768.55</v>
      </c>
      <c r="N194" s="115" t="s">
        <v>0</v>
      </c>
      <c r="O194" s="149">
        <v>0</v>
      </c>
      <c r="P194" s="137"/>
    </row>
    <row r="195" spans="1:16" ht="9" customHeight="1" x14ac:dyDescent="0.25">
      <c r="A195" s="150" t="s">
        <v>0</v>
      </c>
      <c r="B195" s="137"/>
      <c r="C195" s="137"/>
      <c r="D195" s="151" t="s">
        <v>0</v>
      </c>
      <c r="E195" s="137"/>
      <c r="F195" s="137"/>
      <c r="G195" s="4" t="s">
        <v>0</v>
      </c>
      <c r="H195" s="150" t="s">
        <v>0</v>
      </c>
      <c r="I195" s="137"/>
      <c r="J195" s="106"/>
      <c r="K195" s="150" t="s">
        <v>0</v>
      </c>
      <c r="L195" s="137"/>
      <c r="M195" s="4" t="s">
        <v>0</v>
      </c>
      <c r="N195" s="106" t="s">
        <v>0</v>
      </c>
      <c r="O195" s="145" t="s">
        <v>0</v>
      </c>
      <c r="P195" s="137"/>
    </row>
    <row r="196" spans="1:16" ht="19.5" customHeight="1" x14ac:dyDescent="0.25">
      <c r="A196" s="136" t="s">
        <v>48</v>
      </c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</row>
    <row r="197" spans="1:16" x14ac:dyDescent="0.25">
      <c r="A197" s="138" t="s">
        <v>0</v>
      </c>
      <c r="B197" s="137"/>
      <c r="C197" s="137"/>
      <c r="D197" s="139">
        <v>2016</v>
      </c>
      <c r="E197" s="137"/>
      <c r="F197" s="137"/>
      <c r="G197" s="1">
        <v>20944.580000000002</v>
      </c>
      <c r="H197" s="138" t="s">
        <v>0</v>
      </c>
      <c r="I197" s="137"/>
      <c r="J197" s="103"/>
      <c r="K197" s="138" t="s">
        <v>0</v>
      </c>
      <c r="L197" s="137"/>
      <c r="M197" s="1">
        <v>20944.580000000002</v>
      </c>
      <c r="N197" s="103" t="s">
        <v>0</v>
      </c>
      <c r="O197" s="140">
        <v>0</v>
      </c>
      <c r="P197" s="137"/>
    </row>
    <row r="198" spans="1:16" ht="9" customHeight="1" x14ac:dyDescent="0.25">
      <c r="A198" s="150" t="s">
        <v>0</v>
      </c>
      <c r="B198" s="137"/>
      <c r="C198" s="137"/>
      <c r="D198" s="151" t="s">
        <v>0</v>
      </c>
      <c r="E198" s="137"/>
      <c r="F198" s="137"/>
      <c r="G198" s="4" t="s">
        <v>0</v>
      </c>
      <c r="H198" s="150" t="s">
        <v>0</v>
      </c>
      <c r="I198" s="137"/>
      <c r="J198" s="106"/>
      <c r="K198" s="150" t="s">
        <v>0</v>
      </c>
      <c r="L198" s="137"/>
      <c r="M198" s="4" t="s">
        <v>0</v>
      </c>
      <c r="N198" s="106" t="s">
        <v>0</v>
      </c>
      <c r="O198" s="145" t="s">
        <v>0</v>
      </c>
      <c r="P198" s="137"/>
    </row>
    <row r="199" spans="1:16" ht="19.5" customHeight="1" x14ac:dyDescent="0.25">
      <c r="A199" s="146" t="s">
        <v>49</v>
      </c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</row>
    <row r="200" spans="1:16" x14ac:dyDescent="0.25">
      <c r="A200" s="147" t="s">
        <v>0</v>
      </c>
      <c r="B200" s="137"/>
      <c r="C200" s="137"/>
      <c r="D200" s="148">
        <v>2016</v>
      </c>
      <c r="E200" s="137"/>
      <c r="F200" s="137"/>
      <c r="G200" s="5">
        <v>57428.69</v>
      </c>
      <c r="H200" s="147" t="s">
        <v>0</v>
      </c>
      <c r="I200" s="137"/>
      <c r="J200" s="115"/>
      <c r="K200" s="147" t="s">
        <v>0</v>
      </c>
      <c r="L200" s="137"/>
      <c r="M200" s="5">
        <v>57428.69</v>
      </c>
      <c r="N200" s="115" t="s">
        <v>0</v>
      </c>
      <c r="O200" s="149">
        <v>0</v>
      </c>
      <c r="P200" s="137"/>
    </row>
    <row r="201" spans="1:16" ht="9" customHeight="1" x14ac:dyDescent="0.25">
      <c r="A201" s="150" t="s">
        <v>0</v>
      </c>
      <c r="B201" s="137"/>
      <c r="C201" s="137"/>
      <c r="D201" s="151" t="s">
        <v>0</v>
      </c>
      <c r="E201" s="137"/>
      <c r="F201" s="137"/>
      <c r="G201" s="4" t="s">
        <v>0</v>
      </c>
      <c r="H201" s="150" t="s">
        <v>0</v>
      </c>
      <c r="I201" s="137"/>
      <c r="J201" s="106"/>
      <c r="K201" s="150" t="s">
        <v>0</v>
      </c>
      <c r="L201" s="137"/>
      <c r="M201" s="4" t="s">
        <v>0</v>
      </c>
      <c r="N201" s="106" t="s">
        <v>0</v>
      </c>
      <c r="O201" s="145" t="s">
        <v>0</v>
      </c>
      <c r="P201" s="137"/>
    </row>
    <row r="202" spans="1:16" ht="19.5" customHeight="1" x14ac:dyDescent="0.25">
      <c r="A202" s="136" t="s">
        <v>50</v>
      </c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</row>
    <row r="203" spans="1:16" x14ac:dyDescent="0.25">
      <c r="A203" s="138" t="s">
        <v>0</v>
      </c>
      <c r="B203" s="137"/>
      <c r="C203" s="137"/>
      <c r="D203" s="139">
        <v>2016</v>
      </c>
      <c r="E203" s="137"/>
      <c r="F203" s="137"/>
      <c r="G203" s="1">
        <v>156070.9</v>
      </c>
      <c r="H203" s="138" t="s">
        <v>0</v>
      </c>
      <c r="I203" s="137"/>
      <c r="J203" s="103"/>
      <c r="K203" s="138" t="s">
        <v>0</v>
      </c>
      <c r="L203" s="137"/>
      <c r="M203" s="1">
        <v>136173.88</v>
      </c>
      <c r="N203" s="103" t="s">
        <v>0</v>
      </c>
      <c r="O203" s="140">
        <v>19897.02</v>
      </c>
      <c r="P203" s="137"/>
    </row>
    <row r="204" spans="1:16" ht="9" customHeight="1" x14ac:dyDescent="0.25">
      <c r="A204" s="150" t="s">
        <v>0</v>
      </c>
      <c r="B204" s="137"/>
      <c r="C204" s="137"/>
      <c r="D204" s="151" t="s">
        <v>0</v>
      </c>
      <c r="E204" s="137"/>
      <c r="F204" s="137"/>
      <c r="G204" s="4" t="s">
        <v>0</v>
      </c>
      <c r="H204" s="150" t="s">
        <v>0</v>
      </c>
      <c r="I204" s="137"/>
      <c r="J204" s="106"/>
      <c r="K204" s="150" t="s">
        <v>0</v>
      </c>
      <c r="L204" s="137"/>
      <c r="M204" s="4" t="s">
        <v>0</v>
      </c>
      <c r="N204" s="106" t="s">
        <v>0</v>
      </c>
      <c r="O204" s="145" t="s">
        <v>0</v>
      </c>
      <c r="P204" s="137"/>
    </row>
    <row r="205" spans="1:16" ht="19.5" customHeight="1" x14ac:dyDescent="0.25">
      <c r="A205" s="150" t="s">
        <v>0</v>
      </c>
      <c r="B205" s="137"/>
      <c r="C205" s="137"/>
      <c r="D205" s="151" t="s">
        <v>0</v>
      </c>
      <c r="E205" s="137"/>
      <c r="F205" s="137"/>
      <c r="G205" s="9" t="s">
        <v>0</v>
      </c>
      <c r="H205" s="150" t="s">
        <v>0</v>
      </c>
      <c r="I205" s="137"/>
      <c r="J205" s="119"/>
      <c r="K205" s="150" t="s">
        <v>0</v>
      </c>
      <c r="L205" s="137"/>
      <c r="M205" s="9" t="s">
        <v>0</v>
      </c>
      <c r="N205" s="119" t="s">
        <v>0</v>
      </c>
      <c r="O205" s="161" t="s">
        <v>0</v>
      </c>
      <c r="P205" s="137"/>
    </row>
    <row r="207" spans="1:16" ht="9" customHeight="1" x14ac:dyDescent="0.25"/>
    <row r="208" spans="1:16" ht="8.25" customHeight="1" x14ac:dyDescent="0.25"/>
    <row r="209" ht="0" hidden="1" customHeight="1" x14ac:dyDescent="0.25"/>
    <row r="210" ht="12.75" customHeight="1" x14ac:dyDescent="0.25"/>
  </sheetData>
  <mergeCells count="807">
    <mergeCell ref="K201:L201"/>
    <mergeCell ref="O198:P198"/>
    <mergeCell ref="D195:F195"/>
    <mergeCell ref="H195:I195"/>
    <mergeCell ref="K195:L195"/>
    <mergeCell ref="R9:V10"/>
    <mergeCell ref="O204:P204"/>
    <mergeCell ref="A205:C205"/>
    <mergeCell ref="D205:F205"/>
    <mergeCell ref="H205:I205"/>
    <mergeCell ref="K205:L205"/>
    <mergeCell ref="O205:P205"/>
    <mergeCell ref="A204:C204"/>
    <mergeCell ref="D204:F204"/>
    <mergeCell ref="H204:I204"/>
    <mergeCell ref="K204:L204"/>
    <mergeCell ref="O201:P201"/>
    <mergeCell ref="A202:P202"/>
    <mergeCell ref="A203:C203"/>
    <mergeCell ref="D203:F203"/>
    <mergeCell ref="H203:I203"/>
    <mergeCell ref="K203:L203"/>
    <mergeCell ref="O203:P203"/>
    <mergeCell ref="A201:C201"/>
    <mergeCell ref="D201:F201"/>
    <mergeCell ref="H201:I201"/>
    <mergeCell ref="A190:P190"/>
    <mergeCell ref="A191:C191"/>
    <mergeCell ref="D191:F191"/>
    <mergeCell ref="H191:I191"/>
    <mergeCell ref="K191:L191"/>
    <mergeCell ref="O191:P191"/>
    <mergeCell ref="A199:P199"/>
    <mergeCell ref="A200:C200"/>
    <mergeCell ref="D200:F200"/>
    <mergeCell ref="H200:I200"/>
    <mergeCell ref="K200:L200"/>
    <mergeCell ref="O200:P200"/>
    <mergeCell ref="A198:C198"/>
    <mergeCell ref="D198:F198"/>
    <mergeCell ref="H198:I198"/>
    <mergeCell ref="K198:L198"/>
    <mergeCell ref="O195:P195"/>
    <mergeCell ref="A196:P196"/>
    <mergeCell ref="A197:C197"/>
    <mergeCell ref="D197:F197"/>
    <mergeCell ref="H197:I197"/>
    <mergeCell ref="K197:L197"/>
    <mergeCell ref="O197:P197"/>
    <mergeCell ref="A195:C195"/>
    <mergeCell ref="O192:P192"/>
    <mergeCell ref="A193:P193"/>
    <mergeCell ref="A194:C194"/>
    <mergeCell ref="D194:F194"/>
    <mergeCell ref="H194:I194"/>
    <mergeCell ref="K194:L194"/>
    <mergeCell ref="O194:P194"/>
    <mergeCell ref="A192:C192"/>
    <mergeCell ref="D192:F192"/>
    <mergeCell ref="H192:I192"/>
    <mergeCell ref="K192:L192"/>
    <mergeCell ref="O185:P185"/>
    <mergeCell ref="A186:P186"/>
    <mergeCell ref="A187:C187"/>
    <mergeCell ref="D187:F187"/>
    <mergeCell ref="H187:I187"/>
    <mergeCell ref="K187:L187"/>
    <mergeCell ref="O187:P187"/>
    <mergeCell ref="A185:C185"/>
    <mergeCell ref="D185:F185"/>
    <mergeCell ref="H185:I185"/>
    <mergeCell ref="K185:L185"/>
    <mergeCell ref="O188:P188"/>
    <mergeCell ref="A189:C189"/>
    <mergeCell ref="D189:F189"/>
    <mergeCell ref="H189:I189"/>
    <mergeCell ref="K189:L189"/>
    <mergeCell ref="O189:P189"/>
    <mergeCell ref="A188:C188"/>
    <mergeCell ref="D188:F188"/>
    <mergeCell ref="H188:I188"/>
    <mergeCell ref="K188:L188"/>
    <mergeCell ref="A177:P177"/>
    <mergeCell ref="A178:C178"/>
    <mergeCell ref="D178:F178"/>
    <mergeCell ref="H178:I178"/>
    <mergeCell ref="K178:L178"/>
    <mergeCell ref="O178:P178"/>
    <mergeCell ref="O183:P183"/>
    <mergeCell ref="A184:C184"/>
    <mergeCell ref="D184:F184"/>
    <mergeCell ref="H184:I184"/>
    <mergeCell ref="K184:L184"/>
    <mergeCell ref="O184:P184"/>
    <mergeCell ref="A183:C183"/>
    <mergeCell ref="D183:F183"/>
    <mergeCell ref="H183:I183"/>
    <mergeCell ref="K183:L183"/>
    <mergeCell ref="A181:P181"/>
    <mergeCell ref="A182:C182"/>
    <mergeCell ref="D182:F182"/>
    <mergeCell ref="H182:I182"/>
    <mergeCell ref="K182:L182"/>
    <mergeCell ref="O182:P182"/>
    <mergeCell ref="O179:P179"/>
    <mergeCell ref="A180:C180"/>
    <mergeCell ref="D180:F180"/>
    <mergeCell ref="H180:I180"/>
    <mergeCell ref="K180:L180"/>
    <mergeCell ref="O180:P180"/>
    <mergeCell ref="A179:C179"/>
    <mergeCell ref="D179:F179"/>
    <mergeCell ref="H179:I179"/>
    <mergeCell ref="K179:L179"/>
    <mergeCell ref="O172:P172"/>
    <mergeCell ref="A173:P173"/>
    <mergeCell ref="A174:C174"/>
    <mergeCell ref="D174:F174"/>
    <mergeCell ref="H174:I174"/>
    <mergeCell ref="K174:L174"/>
    <mergeCell ref="O174:P174"/>
    <mergeCell ref="A172:C172"/>
    <mergeCell ref="D172:F172"/>
    <mergeCell ref="H172:I172"/>
    <mergeCell ref="K172:L172"/>
    <mergeCell ref="O175:P175"/>
    <mergeCell ref="A176:C176"/>
    <mergeCell ref="D176:F176"/>
    <mergeCell ref="H176:I176"/>
    <mergeCell ref="K176:L176"/>
    <mergeCell ref="O176:P176"/>
    <mergeCell ref="A175:C175"/>
    <mergeCell ref="D175:F175"/>
    <mergeCell ref="H175:I175"/>
    <mergeCell ref="K175:L175"/>
    <mergeCell ref="A170:P170"/>
    <mergeCell ref="A171:C171"/>
    <mergeCell ref="D171:F171"/>
    <mergeCell ref="H171:I171"/>
    <mergeCell ref="K171:L171"/>
    <mergeCell ref="O171:P171"/>
    <mergeCell ref="O168:P168"/>
    <mergeCell ref="A169:C169"/>
    <mergeCell ref="D169:F169"/>
    <mergeCell ref="H169:I169"/>
    <mergeCell ref="K169:L169"/>
    <mergeCell ref="O169:P169"/>
    <mergeCell ref="A168:C168"/>
    <mergeCell ref="D168:F168"/>
    <mergeCell ref="H168:I168"/>
    <mergeCell ref="K168:L168"/>
    <mergeCell ref="O163:P163"/>
    <mergeCell ref="A164:C164"/>
    <mergeCell ref="D164:F164"/>
    <mergeCell ref="H164:I164"/>
    <mergeCell ref="K164:L164"/>
    <mergeCell ref="O164:P164"/>
    <mergeCell ref="A163:C163"/>
    <mergeCell ref="D163:F163"/>
    <mergeCell ref="H163:I163"/>
    <mergeCell ref="K163:L163"/>
    <mergeCell ref="O165:P165"/>
    <mergeCell ref="A166:P166"/>
    <mergeCell ref="A167:C167"/>
    <mergeCell ref="D167:F167"/>
    <mergeCell ref="H167:I167"/>
    <mergeCell ref="K167:L167"/>
    <mergeCell ref="O167:P167"/>
    <mergeCell ref="A165:C165"/>
    <mergeCell ref="D165:F165"/>
    <mergeCell ref="H165:I165"/>
    <mergeCell ref="K165:L165"/>
    <mergeCell ref="A161:P161"/>
    <mergeCell ref="A162:C162"/>
    <mergeCell ref="D162:F162"/>
    <mergeCell ref="H162:I162"/>
    <mergeCell ref="K162:L162"/>
    <mergeCell ref="O162:P162"/>
    <mergeCell ref="O159:P159"/>
    <mergeCell ref="A160:C160"/>
    <mergeCell ref="D160:F160"/>
    <mergeCell ref="H160:I160"/>
    <mergeCell ref="K160:L160"/>
    <mergeCell ref="O160:P160"/>
    <mergeCell ref="A159:C159"/>
    <mergeCell ref="D159:F159"/>
    <mergeCell ref="H159:I159"/>
    <mergeCell ref="K159:L159"/>
    <mergeCell ref="K149:L149"/>
    <mergeCell ref="A157:P157"/>
    <mergeCell ref="A158:C158"/>
    <mergeCell ref="D158:F158"/>
    <mergeCell ref="H158:I158"/>
    <mergeCell ref="K158:L158"/>
    <mergeCell ref="O158:P158"/>
    <mergeCell ref="O155:P155"/>
    <mergeCell ref="A156:C156"/>
    <mergeCell ref="D156:F156"/>
    <mergeCell ref="H156:I156"/>
    <mergeCell ref="K156:L156"/>
    <mergeCell ref="O156:P156"/>
    <mergeCell ref="A155:C155"/>
    <mergeCell ref="D155:F155"/>
    <mergeCell ref="H155:I155"/>
    <mergeCell ref="K155:L155"/>
    <mergeCell ref="D144:F144"/>
    <mergeCell ref="H144:I144"/>
    <mergeCell ref="K144:L144"/>
    <mergeCell ref="O152:P152"/>
    <mergeCell ref="A153:P153"/>
    <mergeCell ref="A154:C154"/>
    <mergeCell ref="D154:F154"/>
    <mergeCell ref="H154:I154"/>
    <mergeCell ref="K154:L154"/>
    <mergeCell ref="O154:P154"/>
    <mergeCell ref="A152:C152"/>
    <mergeCell ref="D152:F152"/>
    <mergeCell ref="H152:I152"/>
    <mergeCell ref="K152:L152"/>
    <mergeCell ref="O149:P149"/>
    <mergeCell ref="A150:P150"/>
    <mergeCell ref="A151:C151"/>
    <mergeCell ref="D151:F151"/>
    <mergeCell ref="H151:I151"/>
    <mergeCell ref="K151:L151"/>
    <mergeCell ref="O151:P151"/>
    <mergeCell ref="A149:C149"/>
    <mergeCell ref="D149:F149"/>
    <mergeCell ref="H149:I149"/>
    <mergeCell ref="A140:P140"/>
    <mergeCell ref="A141:C141"/>
    <mergeCell ref="D141:F141"/>
    <mergeCell ref="H141:I141"/>
    <mergeCell ref="K141:L141"/>
    <mergeCell ref="O141:P141"/>
    <mergeCell ref="O147:P147"/>
    <mergeCell ref="A148:C148"/>
    <mergeCell ref="D148:F148"/>
    <mergeCell ref="H148:I148"/>
    <mergeCell ref="K148:L148"/>
    <mergeCell ref="O148:P148"/>
    <mergeCell ref="A147:C147"/>
    <mergeCell ref="D147:F147"/>
    <mergeCell ref="H147:I147"/>
    <mergeCell ref="K147:L147"/>
    <mergeCell ref="O144:P144"/>
    <mergeCell ref="A145:P145"/>
    <mergeCell ref="A146:C146"/>
    <mergeCell ref="D146:F146"/>
    <mergeCell ref="H146:I146"/>
    <mergeCell ref="K146:L146"/>
    <mergeCell ref="O146:P146"/>
    <mergeCell ref="A144:C144"/>
    <mergeCell ref="O142:P142"/>
    <mergeCell ref="A143:C143"/>
    <mergeCell ref="D143:F143"/>
    <mergeCell ref="H143:I143"/>
    <mergeCell ref="K143:L143"/>
    <mergeCell ref="O143:P143"/>
    <mergeCell ref="A142:C142"/>
    <mergeCell ref="D142:F142"/>
    <mergeCell ref="H142:I142"/>
    <mergeCell ref="K142:L142"/>
    <mergeCell ref="A132:P132"/>
    <mergeCell ref="A133:C133"/>
    <mergeCell ref="D133:F133"/>
    <mergeCell ref="H133:I133"/>
    <mergeCell ref="K133:L133"/>
    <mergeCell ref="O133:P133"/>
    <mergeCell ref="O138:P138"/>
    <mergeCell ref="A139:C139"/>
    <mergeCell ref="D139:F139"/>
    <mergeCell ref="H139:I139"/>
    <mergeCell ref="K139:L139"/>
    <mergeCell ref="O139:P139"/>
    <mergeCell ref="A138:C138"/>
    <mergeCell ref="D138:F138"/>
    <mergeCell ref="H138:I138"/>
    <mergeCell ref="K138:L138"/>
    <mergeCell ref="A136:P136"/>
    <mergeCell ref="A137:C137"/>
    <mergeCell ref="D137:F137"/>
    <mergeCell ref="H137:I137"/>
    <mergeCell ref="K137:L137"/>
    <mergeCell ref="O137:P137"/>
    <mergeCell ref="O134:P134"/>
    <mergeCell ref="A135:C135"/>
    <mergeCell ref="D135:F135"/>
    <mergeCell ref="H135:I135"/>
    <mergeCell ref="K135:L135"/>
    <mergeCell ref="O135:P135"/>
    <mergeCell ref="A134:C134"/>
    <mergeCell ref="D134:F134"/>
    <mergeCell ref="H134:I134"/>
    <mergeCell ref="K134:L134"/>
    <mergeCell ref="O127:P127"/>
    <mergeCell ref="A128:P128"/>
    <mergeCell ref="A129:C129"/>
    <mergeCell ref="D129:F129"/>
    <mergeCell ref="H129:I129"/>
    <mergeCell ref="K129:L129"/>
    <mergeCell ref="O129:P129"/>
    <mergeCell ref="A127:C127"/>
    <mergeCell ref="D127:F127"/>
    <mergeCell ref="H127:I127"/>
    <mergeCell ref="K127:L127"/>
    <mergeCell ref="O130:P130"/>
    <mergeCell ref="A131:C131"/>
    <mergeCell ref="D131:F131"/>
    <mergeCell ref="H131:I131"/>
    <mergeCell ref="K131:L131"/>
    <mergeCell ref="O131:P131"/>
    <mergeCell ref="A130:C130"/>
    <mergeCell ref="D130:F130"/>
    <mergeCell ref="H130:I130"/>
    <mergeCell ref="K130:L130"/>
    <mergeCell ref="A125:P125"/>
    <mergeCell ref="A126:C126"/>
    <mergeCell ref="D126:F126"/>
    <mergeCell ref="H126:I126"/>
    <mergeCell ref="K126:L126"/>
    <mergeCell ref="O126:P126"/>
    <mergeCell ref="O123:P123"/>
    <mergeCell ref="A124:C124"/>
    <mergeCell ref="D124:F124"/>
    <mergeCell ref="H124:I124"/>
    <mergeCell ref="K124:L124"/>
    <mergeCell ref="O124:P124"/>
    <mergeCell ref="A123:C123"/>
    <mergeCell ref="D123:F123"/>
    <mergeCell ref="H123:I123"/>
    <mergeCell ref="K123:L123"/>
    <mergeCell ref="A114:P114"/>
    <mergeCell ref="A115:C115"/>
    <mergeCell ref="D115:F115"/>
    <mergeCell ref="H115:I115"/>
    <mergeCell ref="K115:L115"/>
    <mergeCell ref="O115:P115"/>
    <mergeCell ref="O120:P120"/>
    <mergeCell ref="A121:P121"/>
    <mergeCell ref="A122:C122"/>
    <mergeCell ref="D122:F122"/>
    <mergeCell ref="H122:I122"/>
    <mergeCell ref="K122:L122"/>
    <mergeCell ref="O122:P122"/>
    <mergeCell ref="A120:C120"/>
    <mergeCell ref="D120:F120"/>
    <mergeCell ref="H120:I120"/>
    <mergeCell ref="K120:L120"/>
    <mergeCell ref="A118:P118"/>
    <mergeCell ref="A119:C119"/>
    <mergeCell ref="D119:F119"/>
    <mergeCell ref="H119:I119"/>
    <mergeCell ref="K119:L119"/>
    <mergeCell ref="O119:P119"/>
    <mergeCell ref="O116:P116"/>
    <mergeCell ref="A117:C117"/>
    <mergeCell ref="D117:F117"/>
    <mergeCell ref="H117:I117"/>
    <mergeCell ref="K117:L117"/>
    <mergeCell ref="O117:P117"/>
    <mergeCell ref="A116:C116"/>
    <mergeCell ref="D116:F116"/>
    <mergeCell ref="H116:I116"/>
    <mergeCell ref="K116:L116"/>
    <mergeCell ref="O109:P109"/>
    <mergeCell ref="A110:P110"/>
    <mergeCell ref="A111:C111"/>
    <mergeCell ref="D111:F111"/>
    <mergeCell ref="H111:I111"/>
    <mergeCell ref="K111:L111"/>
    <mergeCell ref="O111:P111"/>
    <mergeCell ref="A109:C109"/>
    <mergeCell ref="D109:F109"/>
    <mergeCell ref="H109:I109"/>
    <mergeCell ref="K109:L109"/>
    <mergeCell ref="O112:P112"/>
    <mergeCell ref="A113:C113"/>
    <mergeCell ref="D113:F113"/>
    <mergeCell ref="H113:I113"/>
    <mergeCell ref="K113:L113"/>
    <mergeCell ref="O113:P113"/>
    <mergeCell ref="A112:C112"/>
    <mergeCell ref="D112:F112"/>
    <mergeCell ref="H112:I112"/>
    <mergeCell ref="K112:L112"/>
    <mergeCell ref="A101:P101"/>
    <mergeCell ref="A102:C102"/>
    <mergeCell ref="D102:F102"/>
    <mergeCell ref="H102:I102"/>
    <mergeCell ref="K102:L102"/>
    <mergeCell ref="O102:P102"/>
    <mergeCell ref="O107:P107"/>
    <mergeCell ref="A108:C108"/>
    <mergeCell ref="D108:F108"/>
    <mergeCell ref="H108:I108"/>
    <mergeCell ref="K108:L108"/>
    <mergeCell ref="O108:P108"/>
    <mergeCell ref="A107:C107"/>
    <mergeCell ref="D107:F107"/>
    <mergeCell ref="H107:I107"/>
    <mergeCell ref="K107:L107"/>
    <mergeCell ref="A105:P105"/>
    <mergeCell ref="A106:C106"/>
    <mergeCell ref="D106:F106"/>
    <mergeCell ref="H106:I106"/>
    <mergeCell ref="K106:L106"/>
    <mergeCell ref="O106:P106"/>
    <mergeCell ref="O103:P103"/>
    <mergeCell ref="A104:C104"/>
    <mergeCell ref="D104:F104"/>
    <mergeCell ref="H104:I104"/>
    <mergeCell ref="K104:L104"/>
    <mergeCell ref="O104:P104"/>
    <mergeCell ref="A103:C103"/>
    <mergeCell ref="D103:F103"/>
    <mergeCell ref="H103:I103"/>
    <mergeCell ref="K103:L103"/>
    <mergeCell ref="O96:P96"/>
    <mergeCell ref="A97:P97"/>
    <mergeCell ref="A98:C98"/>
    <mergeCell ref="D98:F98"/>
    <mergeCell ref="H98:I98"/>
    <mergeCell ref="K98:L98"/>
    <mergeCell ref="O98:P98"/>
    <mergeCell ref="A96:C96"/>
    <mergeCell ref="D96:F96"/>
    <mergeCell ref="H96:I96"/>
    <mergeCell ref="K96:L96"/>
    <mergeCell ref="O99:P99"/>
    <mergeCell ref="A100:C100"/>
    <mergeCell ref="D100:F100"/>
    <mergeCell ref="H100:I100"/>
    <mergeCell ref="K100:L100"/>
    <mergeCell ref="O100:P100"/>
    <mergeCell ref="A99:C99"/>
    <mergeCell ref="D99:F99"/>
    <mergeCell ref="H99:I99"/>
    <mergeCell ref="K99:L99"/>
    <mergeCell ref="A88:P88"/>
    <mergeCell ref="A89:C89"/>
    <mergeCell ref="D89:F89"/>
    <mergeCell ref="H89:I89"/>
    <mergeCell ref="K89:L89"/>
    <mergeCell ref="O89:P89"/>
    <mergeCell ref="O94:P94"/>
    <mergeCell ref="A95:C95"/>
    <mergeCell ref="D95:F95"/>
    <mergeCell ref="H95:I95"/>
    <mergeCell ref="K95:L95"/>
    <mergeCell ref="O95:P95"/>
    <mergeCell ref="A94:C94"/>
    <mergeCell ref="D94:F94"/>
    <mergeCell ref="H94:I94"/>
    <mergeCell ref="K94:L94"/>
    <mergeCell ref="A92:P92"/>
    <mergeCell ref="A93:C93"/>
    <mergeCell ref="D93:F93"/>
    <mergeCell ref="H93:I93"/>
    <mergeCell ref="K93:L93"/>
    <mergeCell ref="O93:P93"/>
    <mergeCell ref="O90:P90"/>
    <mergeCell ref="A91:C91"/>
    <mergeCell ref="D91:F91"/>
    <mergeCell ref="H91:I91"/>
    <mergeCell ref="K91:L91"/>
    <mergeCell ref="O91:P91"/>
    <mergeCell ref="A90:C90"/>
    <mergeCell ref="D90:F90"/>
    <mergeCell ref="H90:I90"/>
    <mergeCell ref="K90:L90"/>
    <mergeCell ref="O83:P83"/>
    <mergeCell ref="A84:P84"/>
    <mergeCell ref="A85:C85"/>
    <mergeCell ref="D85:F85"/>
    <mergeCell ref="H85:I85"/>
    <mergeCell ref="K85:L85"/>
    <mergeCell ref="O85:P85"/>
    <mergeCell ref="A83:C83"/>
    <mergeCell ref="D83:F83"/>
    <mergeCell ref="H83:I83"/>
    <mergeCell ref="K83:L83"/>
    <mergeCell ref="O86:P86"/>
    <mergeCell ref="A87:C87"/>
    <mergeCell ref="D87:F87"/>
    <mergeCell ref="H87:I87"/>
    <mergeCell ref="K87:L87"/>
    <mergeCell ref="O87:P87"/>
    <mergeCell ref="A86:C86"/>
    <mergeCell ref="D86:F86"/>
    <mergeCell ref="H86:I86"/>
    <mergeCell ref="K86:L86"/>
    <mergeCell ref="O78:P78"/>
    <mergeCell ref="A79:P79"/>
    <mergeCell ref="A80:C80"/>
    <mergeCell ref="D80:F80"/>
    <mergeCell ref="H80:I80"/>
    <mergeCell ref="K80:L80"/>
    <mergeCell ref="O80:P80"/>
    <mergeCell ref="A78:C78"/>
    <mergeCell ref="D78:F78"/>
    <mergeCell ref="H78:I78"/>
    <mergeCell ref="K78:L78"/>
    <mergeCell ref="O81:P81"/>
    <mergeCell ref="A82:C82"/>
    <mergeCell ref="D82:F82"/>
    <mergeCell ref="H82:I82"/>
    <mergeCell ref="K82:L82"/>
    <mergeCell ref="O82:P82"/>
    <mergeCell ref="A81:C81"/>
    <mergeCell ref="D81:F81"/>
    <mergeCell ref="H81:I81"/>
    <mergeCell ref="K81:L81"/>
    <mergeCell ref="O73:P73"/>
    <mergeCell ref="A74:P74"/>
    <mergeCell ref="A75:C75"/>
    <mergeCell ref="D75:F75"/>
    <mergeCell ref="H75:I75"/>
    <mergeCell ref="K75:L75"/>
    <mergeCell ref="O75:P75"/>
    <mergeCell ref="A73:C73"/>
    <mergeCell ref="D73:F73"/>
    <mergeCell ref="H73:I73"/>
    <mergeCell ref="K73:L73"/>
    <mergeCell ref="O76:P76"/>
    <mergeCell ref="A77:C77"/>
    <mergeCell ref="D77:F77"/>
    <mergeCell ref="H77:I77"/>
    <mergeCell ref="K77:L77"/>
    <mergeCell ref="O77:P77"/>
    <mergeCell ref="A76:C76"/>
    <mergeCell ref="D76:F76"/>
    <mergeCell ref="H76:I76"/>
    <mergeCell ref="K76:L76"/>
    <mergeCell ref="A65:P65"/>
    <mergeCell ref="A66:C66"/>
    <mergeCell ref="D66:F66"/>
    <mergeCell ref="H66:I66"/>
    <mergeCell ref="K66:L66"/>
    <mergeCell ref="O66:P66"/>
    <mergeCell ref="O71:P71"/>
    <mergeCell ref="A72:C72"/>
    <mergeCell ref="D72:F72"/>
    <mergeCell ref="H72:I72"/>
    <mergeCell ref="K72:L72"/>
    <mergeCell ref="O72:P72"/>
    <mergeCell ref="A71:C71"/>
    <mergeCell ref="D71:F71"/>
    <mergeCell ref="H71:I71"/>
    <mergeCell ref="K71:L71"/>
    <mergeCell ref="A69:P69"/>
    <mergeCell ref="A70:C70"/>
    <mergeCell ref="D70:F70"/>
    <mergeCell ref="H70:I70"/>
    <mergeCell ref="K70:L70"/>
    <mergeCell ref="O70:P70"/>
    <mergeCell ref="O67:P67"/>
    <mergeCell ref="A68:C68"/>
    <mergeCell ref="D68:F68"/>
    <mergeCell ref="H68:I68"/>
    <mergeCell ref="K68:L68"/>
    <mergeCell ref="O68:P68"/>
    <mergeCell ref="A67:C67"/>
    <mergeCell ref="D67:F67"/>
    <mergeCell ref="H67:I67"/>
    <mergeCell ref="K67:L67"/>
    <mergeCell ref="O60:P60"/>
    <mergeCell ref="A61:P61"/>
    <mergeCell ref="A62:C62"/>
    <mergeCell ref="D62:F62"/>
    <mergeCell ref="H62:I62"/>
    <mergeCell ref="K62:L62"/>
    <mergeCell ref="O62:P62"/>
    <mergeCell ref="A60:C60"/>
    <mergeCell ref="D60:F60"/>
    <mergeCell ref="H60:I60"/>
    <mergeCell ref="K60:L60"/>
    <mergeCell ref="O63:P63"/>
    <mergeCell ref="A64:C64"/>
    <mergeCell ref="D64:F64"/>
    <mergeCell ref="H64:I64"/>
    <mergeCell ref="K64:L64"/>
    <mergeCell ref="O64:P64"/>
    <mergeCell ref="A63:C63"/>
    <mergeCell ref="D63:F63"/>
    <mergeCell ref="H63:I63"/>
    <mergeCell ref="K63:L63"/>
    <mergeCell ref="D50:F50"/>
    <mergeCell ref="H50:I50"/>
    <mergeCell ref="K50:L50"/>
    <mergeCell ref="O57:P57"/>
    <mergeCell ref="A58:P58"/>
    <mergeCell ref="A59:C59"/>
    <mergeCell ref="D59:F59"/>
    <mergeCell ref="H59:I59"/>
    <mergeCell ref="K59:L59"/>
    <mergeCell ref="O59:P59"/>
    <mergeCell ref="A57:C57"/>
    <mergeCell ref="D57:F57"/>
    <mergeCell ref="H57:I57"/>
    <mergeCell ref="K57:L57"/>
    <mergeCell ref="A55:P55"/>
    <mergeCell ref="A56:C56"/>
    <mergeCell ref="D56:F56"/>
    <mergeCell ref="H56:I56"/>
    <mergeCell ref="K56:L56"/>
    <mergeCell ref="O56:P56"/>
    <mergeCell ref="A46:P46"/>
    <mergeCell ref="A47:C47"/>
    <mergeCell ref="D47:F47"/>
    <mergeCell ref="H47:I47"/>
    <mergeCell ref="K47:L47"/>
    <mergeCell ref="O47:P47"/>
    <mergeCell ref="O53:P53"/>
    <mergeCell ref="A54:C54"/>
    <mergeCell ref="D54:F54"/>
    <mergeCell ref="H54:I54"/>
    <mergeCell ref="K54:L54"/>
    <mergeCell ref="O54:P54"/>
    <mergeCell ref="A53:C53"/>
    <mergeCell ref="D53:F53"/>
    <mergeCell ref="H53:I53"/>
    <mergeCell ref="K53:L53"/>
    <mergeCell ref="O50:P50"/>
    <mergeCell ref="A51:P51"/>
    <mergeCell ref="A52:C52"/>
    <mergeCell ref="D52:F52"/>
    <mergeCell ref="H52:I52"/>
    <mergeCell ref="K52:L52"/>
    <mergeCell ref="O52:P52"/>
    <mergeCell ref="A50:C50"/>
    <mergeCell ref="O48:P48"/>
    <mergeCell ref="A49:C49"/>
    <mergeCell ref="D49:F49"/>
    <mergeCell ref="H49:I49"/>
    <mergeCell ref="K49:L49"/>
    <mergeCell ref="O49:P49"/>
    <mergeCell ref="A48:C48"/>
    <mergeCell ref="D48:F48"/>
    <mergeCell ref="H48:I48"/>
    <mergeCell ref="K48:L48"/>
    <mergeCell ref="O41:P41"/>
    <mergeCell ref="A42:P42"/>
    <mergeCell ref="A43:C43"/>
    <mergeCell ref="D43:F43"/>
    <mergeCell ref="H43:I43"/>
    <mergeCell ref="K43:L43"/>
    <mergeCell ref="O43:P43"/>
    <mergeCell ref="A41:C41"/>
    <mergeCell ref="D41:F41"/>
    <mergeCell ref="H41:I41"/>
    <mergeCell ref="K41:L41"/>
    <mergeCell ref="O44:P44"/>
    <mergeCell ref="A45:C45"/>
    <mergeCell ref="D45:F45"/>
    <mergeCell ref="H45:I45"/>
    <mergeCell ref="K45:L45"/>
    <mergeCell ref="O45:P45"/>
    <mergeCell ref="A44:C44"/>
    <mergeCell ref="D44:F44"/>
    <mergeCell ref="H44:I44"/>
    <mergeCell ref="K44:L44"/>
    <mergeCell ref="A39:P39"/>
    <mergeCell ref="A40:C40"/>
    <mergeCell ref="D40:F40"/>
    <mergeCell ref="H40:I40"/>
    <mergeCell ref="K40:L40"/>
    <mergeCell ref="O40:P40"/>
    <mergeCell ref="O37:P37"/>
    <mergeCell ref="A38:C38"/>
    <mergeCell ref="D38:F38"/>
    <mergeCell ref="H38:I38"/>
    <mergeCell ref="K38:L38"/>
    <mergeCell ref="O38:P38"/>
    <mergeCell ref="A37:C37"/>
    <mergeCell ref="D37:F37"/>
    <mergeCell ref="H37:I37"/>
    <mergeCell ref="K37:L37"/>
    <mergeCell ref="O32:P32"/>
    <mergeCell ref="A33:C33"/>
    <mergeCell ref="D33:F33"/>
    <mergeCell ref="H33:I33"/>
    <mergeCell ref="K33:L33"/>
    <mergeCell ref="O33:P33"/>
    <mergeCell ref="A32:C32"/>
    <mergeCell ref="D32:F32"/>
    <mergeCell ref="H32:I32"/>
    <mergeCell ref="K32:L32"/>
    <mergeCell ref="O34:P34"/>
    <mergeCell ref="A35:P35"/>
    <mergeCell ref="A36:C36"/>
    <mergeCell ref="D36:F36"/>
    <mergeCell ref="H36:I36"/>
    <mergeCell ref="K36:L36"/>
    <mergeCell ref="O36:P36"/>
    <mergeCell ref="A34:C34"/>
    <mergeCell ref="D34:F34"/>
    <mergeCell ref="H34:I34"/>
    <mergeCell ref="K34:L34"/>
    <mergeCell ref="A30:P30"/>
    <mergeCell ref="A31:C31"/>
    <mergeCell ref="D31:F31"/>
    <mergeCell ref="H31:I31"/>
    <mergeCell ref="K31:L31"/>
    <mergeCell ref="O31:P31"/>
    <mergeCell ref="O28:P28"/>
    <mergeCell ref="A29:C29"/>
    <mergeCell ref="D29:F29"/>
    <mergeCell ref="H29:I29"/>
    <mergeCell ref="K29:L29"/>
    <mergeCell ref="O29:P29"/>
    <mergeCell ref="A28:C28"/>
    <mergeCell ref="D28:F28"/>
    <mergeCell ref="H28:I28"/>
    <mergeCell ref="K28:L28"/>
    <mergeCell ref="O23:P23"/>
    <mergeCell ref="A24:C24"/>
    <mergeCell ref="D24:F24"/>
    <mergeCell ref="H24:I24"/>
    <mergeCell ref="K24:L24"/>
    <mergeCell ref="O24:P24"/>
    <mergeCell ref="A23:C23"/>
    <mergeCell ref="D23:F23"/>
    <mergeCell ref="H23:I23"/>
    <mergeCell ref="K23:L23"/>
    <mergeCell ref="O25:P25"/>
    <mergeCell ref="A26:P26"/>
    <mergeCell ref="A27:C27"/>
    <mergeCell ref="D27:F27"/>
    <mergeCell ref="H27:I27"/>
    <mergeCell ref="K27:L27"/>
    <mergeCell ref="O27:P27"/>
    <mergeCell ref="A25:C25"/>
    <mergeCell ref="D25:F25"/>
    <mergeCell ref="H25:I25"/>
    <mergeCell ref="K25:L25"/>
    <mergeCell ref="O18:P18"/>
    <mergeCell ref="A19:C19"/>
    <mergeCell ref="D19:F19"/>
    <mergeCell ref="H19:I19"/>
    <mergeCell ref="K19:L19"/>
    <mergeCell ref="O19:P19"/>
    <mergeCell ref="A18:C18"/>
    <mergeCell ref="D18:F18"/>
    <mergeCell ref="H18:I18"/>
    <mergeCell ref="K18:L18"/>
    <mergeCell ref="O20:P20"/>
    <mergeCell ref="A21:P21"/>
    <mergeCell ref="A22:C22"/>
    <mergeCell ref="D22:F22"/>
    <mergeCell ref="H22:I22"/>
    <mergeCell ref="K22:L22"/>
    <mergeCell ref="O22:P22"/>
    <mergeCell ref="A20:C20"/>
    <mergeCell ref="D20:F20"/>
    <mergeCell ref="H20:I20"/>
    <mergeCell ref="K20:L20"/>
    <mergeCell ref="A16:P16"/>
    <mergeCell ref="A17:C17"/>
    <mergeCell ref="D17:F17"/>
    <mergeCell ref="H17:I17"/>
    <mergeCell ref="K17:L17"/>
    <mergeCell ref="O17:P17"/>
    <mergeCell ref="O14:P14"/>
    <mergeCell ref="A15:C15"/>
    <mergeCell ref="D15:F15"/>
    <mergeCell ref="H15:I15"/>
    <mergeCell ref="K15:L15"/>
    <mergeCell ref="O15:P15"/>
    <mergeCell ref="A14:C14"/>
    <mergeCell ref="D14:F14"/>
    <mergeCell ref="H14:I14"/>
    <mergeCell ref="K14:L14"/>
    <mergeCell ref="B3:P3"/>
    <mergeCell ref="A5:P5"/>
    <mergeCell ref="O11:P11"/>
    <mergeCell ref="A12:P12"/>
    <mergeCell ref="A13:C13"/>
    <mergeCell ref="D13:F13"/>
    <mergeCell ref="H13:I13"/>
    <mergeCell ref="K13:L13"/>
    <mergeCell ref="O13:P13"/>
    <mergeCell ref="A11:C11"/>
    <mergeCell ref="D11:F11"/>
    <mergeCell ref="H11:I11"/>
    <mergeCell ref="K11:L11"/>
    <mergeCell ref="O9:P9"/>
    <mergeCell ref="A10:C10"/>
    <mergeCell ref="D10:F10"/>
    <mergeCell ref="H10:I10"/>
    <mergeCell ref="K10:L10"/>
    <mergeCell ref="O10:P10"/>
    <mergeCell ref="A9:C9"/>
    <mergeCell ref="D9:F9"/>
    <mergeCell ref="H9:I9"/>
    <mergeCell ref="K9:L9"/>
    <mergeCell ref="A7:P7"/>
    <mergeCell ref="A8:C8"/>
    <mergeCell ref="D8:F8"/>
    <mergeCell ref="H8:I8"/>
    <mergeCell ref="K8:L8"/>
    <mergeCell ref="O8:P8"/>
    <mergeCell ref="A6:C6"/>
    <mergeCell ref="D6:F6"/>
    <mergeCell ref="H6:I6"/>
    <mergeCell ref="K6:L6"/>
    <mergeCell ref="O6:P6"/>
  </mergeCells>
  <pageMargins left="0.3" right="0.3" top="0.3" bottom="0.673610236220472" header="0.3" footer="0.3"/>
  <pageSetup orientation="portrait" horizontalDpi="300" verticalDpi="300"/>
  <headerFooter alignWithMargins="0">
    <oddFooter>&amp;L&amp;"Arial,Regular"&amp;7Page &amp;P of &amp;N &amp;R&amp;"Arial,Regular"&amp;7 Printed On: 12/22/2016 8:54 AM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2"/>
  <sheetViews>
    <sheetView workbookViewId="0">
      <selection sqref="A1:R1"/>
    </sheetView>
  </sheetViews>
  <sheetFormatPr defaultColWidth="8.85546875" defaultRowHeight="15" x14ac:dyDescent="0.25"/>
  <cols>
    <col min="6" max="6" width="6.140625" customWidth="1"/>
    <col min="7" max="7" width="19.85546875" customWidth="1"/>
    <col min="8" max="8" width="6.42578125" customWidth="1"/>
    <col min="11" max="11" width="5.28515625" customWidth="1"/>
    <col min="12" max="12" width="4.140625" hidden="1" customWidth="1"/>
    <col min="13" max="13" width="18" customWidth="1"/>
    <col min="14" max="14" width="4.85546875" customWidth="1"/>
    <col min="15" max="15" width="3.42578125" customWidth="1"/>
    <col min="16" max="16" width="8.85546875" hidden="1" customWidth="1"/>
    <col min="19" max="19" width="8.85546875" customWidth="1"/>
  </cols>
  <sheetData>
    <row r="1" spans="1:24" ht="15" customHeight="1" thickBot="1" x14ac:dyDescent="0.3">
      <c r="A1" s="144" t="s">
        <v>180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24" ht="14.45" customHeight="1" x14ac:dyDescent="0.25">
      <c r="A2" s="167" t="s">
        <v>0</v>
      </c>
      <c r="B2" s="163"/>
      <c r="C2" s="163"/>
      <c r="D2" s="168" t="s">
        <v>1</v>
      </c>
      <c r="E2" s="163"/>
      <c r="F2" s="163"/>
      <c r="G2" s="29" t="s">
        <v>51</v>
      </c>
      <c r="H2" s="28" t="s">
        <v>0</v>
      </c>
      <c r="I2" s="163"/>
      <c r="J2" s="163"/>
      <c r="K2" s="167" t="s">
        <v>0</v>
      </c>
      <c r="L2" s="163"/>
      <c r="M2" s="15" t="s">
        <v>53</v>
      </c>
      <c r="N2" s="167" t="s">
        <v>0</v>
      </c>
      <c r="O2" s="163"/>
      <c r="P2" s="14" t="s">
        <v>0</v>
      </c>
      <c r="Q2" s="169" t="s">
        <v>54</v>
      </c>
      <c r="R2" s="163"/>
      <c r="T2" s="155" t="s">
        <v>62</v>
      </c>
      <c r="U2" s="156"/>
      <c r="V2" s="156"/>
      <c r="W2" s="156"/>
      <c r="X2" s="157"/>
    </row>
    <row r="3" spans="1:24" x14ac:dyDescent="0.25">
      <c r="A3" s="176" t="s">
        <v>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T3" s="158"/>
      <c r="U3" s="159"/>
      <c r="V3" s="159"/>
      <c r="W3" s="159"/>
      <c r="X3" s="160"/>
    </row>
    <row r="4" spans="1:24" x14ac:dyDescent="0.25">
      <c r="A4" s="171" t="s">
        <v>0</v>
      </c>
      <c r="B4" s="163"/>
      <c r="C4" s="163"/>
      <c r="D4" s="172">
        <v>2016</v>
      </c>
      <c r="E4" s="163"/>
      <c r="F4" s="163"/>
      <c r="G4" s="17">
        <v>6156048.6399999997</v>
      </c>
      <c r="H4" s="27" t="s">
        <v>0</v>
      </c>
      <c r="I4" s="163"/>
      <c r="J4" s="163"/>
      <c r="K4" s="171" t="s">
        <v>0</v>
      </c>
      <c r="L4" s="163"/>
      <c r="M4" s="17">
        <v>5129218.04</v>
      </c>
      <c r="N4" s="165" t="s">
        <v>0</v>
      </c>
      <c r="O4" s="163"/>
      <c r="P4" s="16" t="s">
        <v>0</v>
      </c>
      <c r="Q4" s="170">
        <v>1026830.6</v>
      </c>
      <c r="R4" s="163"/>
      <c r="T4" s="158" t="s">
        <v>64</v>
      </c>
      <c r="U4" s="159"/>
      <c r="V4" s="159"/>
      <c r="W4" s="159"/>
      <c r="X4" s="160"/>
    </row>
    <row r="5" spans="1:24" ht="15.75" thickBot="1" x14ac:dyDescent="0.3">
      <c r="A5" s="171" t="s">
        <v>0</v>
      </c>
      <c r="B5" s="163"/>
      <c r="C5" s="163"/>
      <c r="D5" s="172">
        <v>2015</v>
      </c>
      <c r="E5" s="163"/>
      <c r="F5" s="163"/>
      <c r="G5" s="18"/>
      <c r="H5" s="27" t="s">
        <v>0</v>
      </c>
      <c r="I5" s="163"/>
      <c r="J5" s="163"/>
      <c r="K5" s="171" t="s">
        <v>0</v>
      </c>
      <c r="L5" s="163"/>
      <c r="M5" s="17">
        <v>1056442.17</v>
      </c>
      <c r="N5" s="165" t="s">
        <v>0</v>
      </c>
      <c r="O5" s="163"/>
      <c r="P5" s="16" t="s">
        <v>0</v>
      </c>
      <c r="Q5" s="170">
        <v>0</v>
      </c>
      <c r="R5" s="163"/>
      <c r="T5" s="185"/>
      <c r="U5" s="186"/>
      <c r="V5" s="186"/>
      <c r="W5" s="186"/>
      <c r="X5" s="187"/>
    </row>
    <row r="6" spans="1:24" x14ac:dyDescent="0.25">
      <c r="A6" s="171" t="s">
        <v>0</v>
      </c>
      <c r="B6" s="163"/>
      <c r="C6" s="163"/>
      <c r="D6" s="172" t="s">
        <v>0</v>
      </c>
      <c r="E6" s="163"/>
      <c r="F6" s="163"/>
      <c r="G6" s="19">
        <v>6156048.6399999997</v>
      </c>
      <c r="H6" s="27" t="s">
        <v>0</v>
      </c>
      <c r="I6" s="173"/>
      <c r="J6" s="173"/>
      <c r="K6" s="171" t="s">
        <v>0</v>
      </c>
      <c r="L6" s="163"/>
      <c r="M6" s="19">
        <v>6185660.21</v>
      </c>
      <c r="N6" s="174" t="s">
        <v>0</v>
      </c>
      <c r="O6" s="163"/>
      <c r="P6" s="16" t="s">
        <v>0</v>
      </c>
      <c r="Q6" s="175">
        <v>1026830.6</v>
      </c>
      <c r="R6" s="173"/>
    </row>
    <row r="7" spans="1:24" x14ac:dyDescent="0.25">
      <c r="A7" s="162" t="s">
        <v>0</v>
      </c>
      <c r="B7" s="163"/>
      <c r="C7" s="163"/>
      <c r="D7" s="164" t="s">
        <v>0</v>
      </c>
      <c r="E7" s="163"/>
      <c r="F7" s="163"/>
      <c r="G7" s="21" t="s">
        <v>0</v>
      </c>
      <c r="H7" s="26" t="s">
        <v>0</v>
      </c>
      <c r="I7" s="163"/>
      <c r="J7" s="163"/>
      <c r="K7" s="162" t="s">
        <v>0</v>
      </c>
      <c r="L7" s="163"/>
      <c r="M7" s="21" t="s">
        <v>0</v>
      </c>
      <c r="N7" s="177" t="s">
        <v>0</v>
      </c>
      <c r="O7" s="163"/>
      <c r="P7" s="20" t="s">
        <v>0</v>
      </c>
      <c r="Q7" s="177" t="s">
        <v>0</v>
      </c>
      <c r="R7" s="163"/>
    </row>
    <row r="8" spans="1:24" x14ac:dyDescent="0.25">
      <c r="A8" s="167" t="s">
        <v>3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</row>
    <row r="9" spans="1:24" x14ac:dyDescent="0.25">
      <c r="A9" s="162" t="s">
        <v>0</v>
      </c>
      <c r="B9" s="163"/>
      <c r="C9" s="163"/>
      <c r="D9" s="164">
        <v>2016</v>
      </c>
      <c r="E9" s="163"/>
      <c r="F9" s="163"/>
      <c r="G9" s="22">
        <v>22370.76</v>
      </c>
      <c r="H9" s="26" t="s">
        <v>0</v>
      </c>
      <c r="I9" s="163"/>
      <c r="J9" s="163"/>
      <c r="K9" s="162" t="s">
        <v>0</v>
      </c>
      <c r="L9" s="163"/>
      <c r="M9" s="22">
        <v>22370.76</v>
      </c>
      <c r="N9" s="165" t="s">
        <v>0</v>
      </c>
      <c r="O9" s="163"/>
      <c r="P9" s="20" t="s">
        <v>0</v>
      </c>
      <c r="Q9" s="166">
        <v>0</v>
      </c>
      <c r="R9" s="163"/>
    </row>
    <row r="10" spans="1:24" x14ac:dyDescent="0.25">
      <c r="A10" s="162" t="s">
        <v>0</v>
      </c>
      <c r="B10" s="163"/>
      <c r="C10" s="163"/>
      <c r="D10" s="164" t="s">
        <v>0</v>
      </c>
      <c r="E10" s="163"/>
      <c r="F10" s="163"/>
      <c r="G10" s="23">
        <v>22370.76</v>
      </c>
      <c r="H10" s="26" t="s">
        <v>0</v>
      </c>
      <c r="I10" s="173"/>
      <c r="J10" s="173"/>
      <c r="K10" s="162" t="s">
        <v>0</v>
      </c>
      <c r="L10" s="163"/>
      <c r="M10" s="23">
        <v>22370.76</v>
      </c>
      <c r="N10" s="177" t="s">
        <v>0</v>
      </c>
      <c r="O10" s="163"/>
      <c r="P10" s="20" t="s">
        <v>0</v>
      </c>
      <c r="Q10" s="178">
        <v>0</v>
      </c>
      <c r="R10" s="173"/>
    </row>
    <row r="11" spans="1:24" x14ac:dyDescent="0.25">
      <c r="A11" s="162" t="s">
        <v>0</v>
      </c>
      <c r="B11" s="163"/>
      <c r="C11" s="163"/>
      <c r="D11" s="164" t="s">
        <v>0</v>
      </c>
      <c r="E11" s="163"/>
      <c r="F11" s="163"/>
      <c r="G11" s="21" t="s">
        <v>0</v>
      </c>
      <c r="H11" s="26" t="s">
        <v>0</v>
      </c>
      <c r="I11" s="163"/>
      <c r="J11" s="163"/>
      <c r="K11" s="162" t="s">
        <v>0</v>
      </c>
      <c r="L11" s="163"/>
      <c r="M11" s="21" t="s">
        <v>0</v>
      </c>
      <c r="N11" s="177" t="s">
        <v>0</v>
      </c>
      <c r="O11" s="163"/>
      <c r="P11" s="20" t="s">
        <v>0</v>
      </c>
      <c r="Q11" s="177" t="s">
        <v>0</v>
      </c>
      <c r="R11" s="163"/>
    </row>
    <row r="12" spans="1:24" x14ac:dyDescent="0.25">
      <c r="A12" s="176" t="s">
        <v>4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</row>
    <row r="13" spans="1:24" x14ac:dyDescent="0.25">
      <c r="A13" s="171" t="s">
        <v>0</v>
      </c>
      <c r="B13" s="163"/>
      <c r="C13" s="163"/>
      <c r="D13" s="172">
        <v>2016</v>
      </c>
      <c r="E13" s="163"/>
      <c r="F13" s="163"/>
      <c r="G13" s="17">
        <v>119330.05</v>
      </c>
      <c r="H13" s="27" t="s">
        <v>0</v>
      </c>
      <c r="I13" s="163"/>
      <c r="J13" s="163"/>
      <c r="K13" s="171" t="s">
        <v>0</v>
      </c>
      <c r="L13" s="163"/>
      <c r="M13" s="17">
        <v>119330.05</v>
      </c>
      <c r="N13" s="165" t="s">
        <v>0</v>
      </c>
      <c r="O13" s="163"/>
      <c r="P13" s="16" t="s">
        <v>0</v>
      </c>
      <c r="Q13" s="170">
        <v>0</v>
      </c>
      <c r="R13" s="163"/>
    </row>
    <row r="14" spans="1:24" x14ac:dyDescent="0.25">
      <c r="A14" s="162" t="s">
        <v>0</v>
      </c>
      <c r="B14" s="163"/>
      <c r="C14" s="163"/>
      <c r="D14" s="164" t="s">
        <v>0</v>
      </c>
      <c r="E14" s="163"/>
      <c r="F14" s="163"/>
      <c r="G14" s="21" t="s">
        <v>0</v>
      </c>
      <c r="H14" s="26" t="s">
        <v>0</v>
      </c>
      <c r="I14" s="163"/>
      <c r="J14" s="163"/>
      <c r="K14" s="162" t="s">
        <v>0</v>
      </c>
      <c r="L14" s="163"/>
      <c r="M14" s="21" t="s">
        <v>0</v>
      </c>
      <c r="N14" s="177" t="s">
        <v>0</v>
      </c>
      <c r="O14" s="163"/>
      <c r="P14" s="20" t="s">
        <v>0</v>
      </c>
      <c r="Q14" s="177" t="s">
        <v>0</v>
      </c>
      <c r="R14" s="163"/>
    </row>
    <row r="15" spans="1:24" x14ac:dyDescent="0.25">
      <c r="A15" s="167" t="s">
        <v>5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</row>
    <row r="16" spans="1:24" x14ac:dyDescent="0.25">
      <c r="A16" s="162" t="s">
        <v>0</v>
      </c>
      <c r="B16" s="163"/>
      <c r="C16" s="163"/>
      <c r="D16" s="164">
        <v>2016</v>
      </c>
      <c r="E16" s="163"/>
      <c r="F16" s="163"/>
      <c r="G16" s="22">
        <v>206912.55</v>
      </c>
      <c r="H16" s="26" t="s">
        <v>0</v>
      </c>
      <c r="I16" s="163"/>
      <c r="J16" s="163"/>
      <c r="K16" s="162" t="s">
        <v>0</v>
      </c>
      <c r="L16" s="163"/>
      <c r="M16" s="22">
        <v>206912.55</v>
      </c>
      <c r="N16" s="179" t="s">
        <v>0</v>
      </c>
      <c r="O16" s="163"/>
      <c r="P16" s="20" t="s">
        <v>0</v>
      </c>
      <c r="Q16" s="166">
        <v>0</v>
      </c>
      <c r="R16" s="163"/>
    </row>
    <row r="17" spans="1:18" x14ac:dyDescent="0.25">
      <c r="A17" s="162" t="s">
        <v>0</v>
      </c>
      <c r="B17" s="163"/>
      <c r="C17" s="163"/>
      <c r="D17" s="164" t="s">
        <v>0</v>
      </c>
      <c r="E17" s="163"/>
      <c r="F17" s="163"/>
      <c r="G17" s="23">
        <v>206912.55</v>
      </c>
      <c r="H17" s="26" t="s">
        <v>0</v>
      </c>
      <c r="I17" s="173"/>
      <c r="J17" s="173"/>
      <c r="K17" s="162" t="s">
        <v>0</v>
      </c>
      <c r="L17" s="163"/>
      <c r="M17" s="23">
        <v>206912.55</v>
      </c>
      <c r="N17" s="177" t="s">
        <v>0</v>
      </c>
      <c r="O17" s="163"/>
      <c r="P17" s="20" t="s">
        <v>0</v>
      </c>
      <c r="Q17" s="178">
        <v>0</v>
      </c>
      <c r="R17" s="173"/>
    </row>
    <row r="18" spans="1:18" x14ac:dyDescent="0.25">
      <c r="A18" s="162" t="s">
        <v>0</v>
      </c>
      <c r="B18" s="163"/>
      <c r="C18" s="163"/>
      <c r="D18" s="164" t="s">
        <v>0</v>
      </c>
      <c r="E18" s="163"/>
      <c r="F18" s="163"/>
      <c r="G18" s="21" t="s">
        <v>0</v>
      </c>
      <c r="H18" s="26" t="s">
        <v>0</v>
      </c>
      <c r="I18" s="163"/>
      <c r="J18" s="163"/>
      <c r="K18" s="162" t="s">
        <v>0</v>
      </c>
      <c r="L18" s="163"/>
      <c r="M18" s="21" t="s">
        <v>0</v>
      </c>
      <c r="N18" s="177" t="s">
        <v>0</v>
      </c>
      <c r="O18" s="163"/>
      <c r="P18" s="20" t="s">
        <v>0</v>
      </c>
      <c r="Q18" s="177" t="s">
        <v>0</v>
      </c>
      <c r="R18" s="163"/>
    </row>
    <row r="19" spans="1:18" x14ac:dyDescent="0.25">
      <c r="A19" s="176" t="s">
        <v>6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</row>
    <row r="20" spans="1:18" x14ac:dyDescent="0.25">
      <c r="A20" s="171" t="s">
        <v>0</v>
      </c>
      <c r="B20" s="163"/>
      <c r="C20" s="163"/>
      <c r="D20" s="172">
        <v>2016</v>
      </c>
      <c r="E20" s="163"/>
      <c r="F20" s="163"/>
      <c r="G20" s="17">
        <v>51216.66</v>
      </c>
      <c r="H20" s="27" t="s">
        <v>0</v>
      </c>
      <c r="I20" s="163"/>
      <c r="J20" s="163"/>
      <c r="K20" s="171" t="s">
        <v>0</v>
      </c>
      <c r="L20" s="163"/>
      <c r="M20" s="17">
        <v>51216.66</v>
      </c>
      <c r="N20" s="165" t="s">
        <v>0</v>
      </c>
      <c r="O20" s="163"/>
      <c r="P20" s="16" t="s">
        <v>0</v>
      </c>
      <c r="Q20" s="170">
        <v>0</v>
      </c>
      <c r="R20" s="163"/>
    </row>
    <row r="21" spans="1:18" x14ac:dyDescent="0.25">
      <c r="A21" s="171" t="s">
        <v>0</v>
      </c>
      <c r="B21" s="163"/>
      <c r="C21" s="163"/>
      <c r="D21" s="172" t="s">
        <v>0</v>
      </c>
      <c r="E21" s="163"/>
      <c r="F21" s="163"/>
      <c r="G21" s="19">
        <v>51216.66</v>
      </c>
      <c r="H21" s="27" t="s">
        <v>0</v>
      </c>
      <c r="I21" s="173"/>
      <c r="J21" s="173"/>
      <c r="K21" s="171" t="s">
        <v>0</v>
      </c>
      <c r="L21" s="163"/>
      <c r="M21" s="19">
        <v>51216.66</v>
      </c>
      <c r="N21" s="174" t="s">
        <v>0</v>
      </c>
      <c r="O21" s="163"/>
      <c r="P21" s="16" t="s">
        <v>0</v>
      </c>
      <c r="Q21" s="175">
        <v>0</v>
      </c>
      <c r="R21" s="173"/>
    </row>
    <row r="22" spans="1:18" x14ac:dyDescent="0.25">
      <c r="A22" s="162" t="s">
        <v>0</v>
      </c>
      <c r="B22" s="163"/>
      <c r="C22" s="163"/>
      <c r="D22" s="164" t="s">
        <v>0</v>
      </c>
      <c r="E22" s="163"/>
      <c r="F22" s="163"/>
      <c r="G22" s="21" t="s">
        <v>0</v>
      </c>
      <c r="H22" s="26" t="s">
        <v>0</v>
      </c>
      <c r="I22" s="163"/>
      <c r="J22" s="163"/>
      <c r="K22" s="162" t="s">
        <v>0</v>
      </c>
      <c r="L22" s="163"/>
      <c r="M22" s="21" t="s">
        <v>0</v>
      </c>
      <c r="N22" s="177" t="s">
        <v>0</v>
      </c>
      <c r="O22" s="163"/>
      <c r="P22" s="20" t="s">
        <v>0</v>
      </c>
      <c r="Q22" s="177" t="s">
        <v>0</v>
      </c>
      <c r="R22" s="163"/>
    </row>
    <row r="23" spans="1:18" x14ac:dyDescent="0.25">
      <c r="A23" s="167" t="s">
        <v>7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</row>
    <row r="24" spans="1:18" x14ac:dyDescent="0.25">
      <c r="A24" s="162" t="s">
        <v>0</v>
      </c>
      <c r="B24" s="163"/>
      <c r="C24" s="163"/>
      <c r="D24" s="164">
        <v>2016</v>
      </c>
      <c r="E24" s="163"/>
      <c r="F24" s="163"/>
      <c r="G24" s="22">
        <v>143956.9</v>
      </c>
      <c r="H24" s="26" t="s">
        <v>0</v>
      </c>
      <c r="I24" s="163"/>
      <c r="J24" s="163"/>
      <c r="K24" s="162" t="s">
        <v>0</v>
      </c>
      <c r="L24" s="163"/>
      <c r="M24" s="22">
        <v>143956.9</v>
      </c>
      <c r="N24" s="179" t="s">
        <v>0</v>
      </c>
      <c r="O24" s="163"/>
      <c r="P24" s="20" t="s">
        <v>0</v>
      </c>
      <c r="Q24" s="166">
        <v>0</v>
      </c>
      <c r="R24" s="163"/>
    </row>
    <row r="25" spans="1:18" x14ac:dyDescent="0.25">
      <c r="A25" s="162" t="s">
        <v>0</v>
      </c>
      <c r="B25" s="163"/>
      <c r="C25" s="163"/>
      <c r="D25" s="164" t="s">
        <v>0</v>
      </c>
      <c r="E25" s="163"/>
      <c r="F25" s="163"/>
      <c r="G25" s="21" t="s">
        <v>0</v>
      </c>
      <c r="H25" s="26" t="s">
        <v>0</v>
      </c>
      <c r="I25" s="163"/>
      <c r="J25" s="163"/>
      <c r="K25" s="162" t="s">
        <v>0</v>
      </c>
      <c r="L25" s="163"/>
      <c r="M25" s="21" t="s">
        <v>0</v>
      </c>
      <c r="N25" s="177" t="s">
        <v>0</v>
      </c>
      <c r="O25" s="163"/>
      <c r="P25" s="20" t="s">
        <v>0</v>
      </c>
      <c r="Q25" s="177" t="s">
        <v>0</v>
      </c>
      <c r="R25" s="163"/>
    </row>
    <row r="26" spans="1:18" x14ac:dyDescent="0.25">
      <c r="A26" s="176" t="s">
        <v>8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</row>
    <row r="27" spans="1:18" x14ac:dyDescent="0.25">
      <c r="A27" s="171" t="s">
        <v>0</v>
      </c>
      <c r="B27" s="163"/>
      <c r="C27" s="163"/>
      <c r="D27" s="172">
        <v>2016</v>
      </c>
      <c r="E27" s="163"/>
      <c r="F27" s="163"/>
      <c r="G27" s="17">
        <v>105387.51</v>
      </c>
      <c r="H27" s="27" t="s">
        <v>0</v>
      </c>
      <c r="I27" s="163"/>
      <c r="J27" s="163"/>
      <c r="K27" s="171" t="s">
        <v>0</v>
      </c>
      <c r="L27" s="163"/>
      <c r="M27" s="17">
        <v>105387.51</v>
      </c>
      <c r="N27" s="165" t="s">
        <v>0</v>
      </c>
      <c r="O27" s="163"/>
      <c r="P27" s="16" t="s">
        <v>0</v>
      </c>
      <c r="Q27" s="170">
        <v>0</v>
      </c>
      <c r="R27" s="163"/>
    </row>
    <row r="28" spans="1:18" x14ac:dyDescent="0.25">
      <c r="A28" s="171" t="s">
        <v>0</v>
      </c>
      <c r="B28" s="163"/>
      <c r="C28" s="163"/>
      <c r="D28" s="172">
        <v>2015</v>
      </c>
      <c r="E28" s="163"/>
      <c r="F28" s="163"/>
      <c r="G28" s="18"/>
      <c r="H28" s="27" t="s">
        <v>0</v>
      </c>
      <c r="I28" s="163"/>
      <c r="J28" s="163"/>
      <c r="K28" s="171" t="s">
        <v>0</v>
      </c>
      <c r="L28" s="163"/>
      <c r="M28" s="17">
        <v>19538.21</v>
      </c>
      <c r="N28" s="165" t="s">
        <v>0</v>
      </c>
      <c r="O28" s="163"/>
      <c r="P28" s="16" t="s">
        <v>0</v>
      </c>
      <c r="Q28" s="170">
        <v>0</v>
      </c>
      <c r="R28" s="163"/>
    </row>
    <row r="29" spans="1:18" x14ac:dyDescent="0.25">
      <c r="A29" s="171" t="s">
        <v>0</v>
      </c>
      <c r="B29" s="163"/>
      <c r="C29" s="163"/>
      <c r="D29" s="172" t="s">
        <v>0</v>
      </c>
      <c r="E29" s="163"/>
      <c r="F29" s="163"/>
      <c r="G29" s="19">
        <v>105387.51</v>
      </c>
      <c r="H29" s="27" t="s">
        <v>0</v>
      </c>
      <c r="I29" s="173"/>
      <c r="J29" s="173"/>
      <c r="K29" s="171" t="s">
        <v>0</v>
      </c>
      <c r="L29" s="163"/>
      <c r="M29" s="19">
        <v>124925.72</v>
      </c>
      <c r="N29" s="174" t="s">
        <v>0</v>
      </c>
      <c r="O29" s="163"/>
      <c r="P29" s="16" t="s">
        <v>0</v>
      </c>
      <c r="Q29" s="175">
        <v>0</v>
      </c>
      <c r="R29" s="173"/>
    </row>
    <row r="30" spans="1:18" x14ac:dyDescent="0.25">
      <c r="A30" s="162" t="s">
        <v>0</v>
      </c>
      <c r="B30" s="163"/>
      <c r="C30" s="163"/>
      <c r="D30" s="164" t="s">
        <v>0</v>
      </c>
      <c r="E30" s="163"/>
      <c r="F30" s="163"/>
      <c r="G30" s="21" t="s">
        <v>0</v>
      </c>
      <c r="H30" s="26" t="s">
        <v>0</v>
      </c>
      <c r="I30" s="163"/>
      <c r="J30" s="163"/>
      <c r="K30" s="162" t="s">
        <v>0</v>
      </c>
      <c r="L30" s="163"/>
      <c r="M30" s="21" t="s">
        <v>0</v>
      </c>
      <c r="N30" s="177" t="s">
        <v>0</v>
      </c>
      <c r="O30" s="163"/>
      <c r="P30" s="20" t="s">
        <v>0</v>
      </c>
      <c r="Q30" s="177" t="s">
        <v>0</v>
      </c>
      <c r="R30" s="163"/>
    </row>
    <row r="31" spans="1:18" x14ac:dyDescent="0.25">
      <c r="A31" s="167" t="s">
        <v>9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</row>
    <row r="32" spans="1:18" x14ac:dyDescent="0.25">
      <c r="A32" s="162" t="s">
        <v>0</v>
      </c>
      <c r="B32" s="163"/>
      <c r="C32" s="163"/>
      <c r="D32" s="164">
        <v>2016</v>
      </c>
      <c r="E32" s="163"/>
      <c r="F32" s="163"/>
      <c r="G32" s="22">
        <v>78546.53</v>
      </c>
      <c r="H32" s="26" t="s">
        <v>0</v>
      </c>
      <c r="I32" s="163"/>
      <c r="J32" s="163"/>
      <c r="K32" s="162" t="s">
        <v>0</v>
      </c>
      <c r="L32" s="163"/>
      <c r="M32" s="22">
        <v>78546.53</v>
      </c>
      <c r="N32" s="179" t="s">
        <v>0</v>
      </c>
      <c r="O32" s="163"/>
      <c r="P32" s="20" t="s">
        <v>0</v>
      </c>
      <c r="Q32" s="166">
        <v>0</v>
      </c>
      <c r="R32" s="163"/>
    </row>
    <row r="33" spans="1:18" x14ac:dyDescent="0.25">
      <c r="A33" s="162" t="s">
        <v>0</v>
      </c>
      <c r="B33" s="163"/>
      <c r="C33" s="163"/>
      <c r="D33" s="164" t="s">
        <v>0</v>
      </c>
      <c r="E33" s="163"/>
      <c r="F33" s="163"/>
      <c r="G33" s="21" t="s">
        <v>0</v>
      </c>
      <c r="H33" s="26" t="s">
        <v>0</v>
      </c>
      <c r="I33" s="163"/>
      <c r="J33" s="163"/>
      <c r="K33" s="162" t="s">
        <v>0</v>
      </c>
      <c r="L33" s="163"/>
      <c r="M33" s="21" t="s">
        <v>0</v>
      </c>
      <c r="N33" s="177" t="s">
        <v>0</v>
      </c>
      <c r="O33" s="163"/>
      <c r="P33" s="20" t="s">
        <v>0</v>
      </c>
      <c r="Q33" s="177" t="s">
        <v>0</v>
      </c>
      <c r="R33" s="163"/>
    </row>
    <row r="34" spans="1:18" x14ac:dyDescent="0.25">
      <c r="A34" s="176" t="s">
        <v>10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</row>
    <row r="35" spans="1:18" x14ac:dyDescent="0.25">
      <c r="A35" s="171" t="s">
        <v>0</v>
      </c>
      <c r="B35" s="163"/>
      <c r="C35" s="163"/>
      <c r="D35" s="172">
        <v>2016</v>
      </c>
      <c r="E35" s="163"/>
      <c r="F35" s="163"/>
      <c r="G35" s="17">
        <v>29111.39</v>
      </c>
      <c r="H35" s="27" t="s">
        <v>0</v>
      </c>
      <c r="I35" s="163"/>
      <c r="J35" s="163"/>
      <c r="K35" s="171" t="s">
        <v>0</v>
      </c>
      <c r="L35" s="163"/>
      <c r="M35" s="17">
        <v>29111.39</v>
      </c>
      <c r="N35" s="165" t="s">
        <v>0</v>
      </c>
      <c r="O35" s="163"/>
      <c r="P35" s="16" t="s">
        <v>0</v>
      </c>
      <c r="Q35" s="170">
        <v>0</v>
      </c>
      <c r="R35" s="163"/>
    </row>
    <row r="36" spans="1:18" x14ac:dyDescent="0.25">
      <c r="A36" s="171" t="s">
        <v>0</v>
      </c>
      <c r="B36" s="163"/>
      <c r="C36" s="163"/>
      <c r="D36" s="172" t="s">
        <v>0</v>
      </c>
      <c r="E36" s="163"/>
      <c r="F36" s="163"/>
      <c r="G36" s="19">
        <v>29111.39</v>
      </c>
      <c r="H36" s="27" t="s">
        <v>0</v>
      </c>
      <c r="I36" s="173"/>
      <c r="J36" s="173"/>
      <c r="K36" s="171" t="s">
        <v>0</v>
      </c>
      <c r="L36" s="163"/>
      <c r="M36" s="19">
        <v>29111.39</v>
      </c>
      <c r="N36" s="174" t="s">
        <v>0</v>
      </c>
      <c r="O36" s="163"/>
      <c r="P36" s="16" t="s">
        <v>0</v>
      </c>
      <c r="Q36" s="175">
        <v>0</v>
      </c>
      <c r="R36" s="173"/>
    </row>
    <row r="37" spans="1:18" x14ac:dyDescent="0.25">
      <c r="A37" s="162" t="s">
        <v>0</v>
      </c>
      <c r="B37" s="163"/>
      <c r="C37" s="163"/>
      <c r="D37" s="164" t="s">
        <v>0</v>
      </c>
      <c r="E37" s="163"/>
      <c r="F37" s="163"/>
      <c r="G37" s="21" t="s">
        <v>0</v>
      </c>
      <c r="H37" s="26" t="s">
        <v>0</v>
      </c>
      <c r="I37" s="163"/>
      <c r="J37" s="163"/>
      <c r="K37" s="162" t="s">
        <v>0</v>
      </c>
      <c r="L37" s="163"/>
      <c r="M37" s="21" t="s">
        <v>0</v>
      </c>
      <c r="N37" s="177" t="s">
        <v>0</v>
      </c>
      <c r="O37" s="163"/>
      <c r="P37" s="20" t="s">
        <v>0</v>
      </c>
      <c r="Q37" s="177" t="s">
        <v>0</v>
      </c>
      <c r="R37" s="163"/>
    </row>
    <row r="38" spans="1:18" x14ac:dyDescent="0.25">
      <c r="A38" s="167" t="s">
        <v>11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</row>
    <row r="39" spans="1:18" x14ac:dyDescent="0.25">
      <c r="A39" s="162" t="s">
        <v>0</v>
      </c>
      <c r="B39" s="163"/>
      <c r="C39" s="163"/>
      <c r="D39" s="164">
        <v>2016</v>
      </c>
      <c r="E39" s="163"/>
      <c r="F39" s="163"/>
      <c r="G39" s="22">
        <v>654433.67000000004</v>
      </c>
      <c r="H39" s="26" t="s">
        <v>0</v>
      </c>
      <c r="I39" s="163"/>
      <c r="J39" s="163"/>
      <c r="K39" s="162" t="s">
        <v>0</v>
      </c>
      <c r="L39" s="163"/>
      <c r="M39" s="22">
        <v>300604.75</v>
      </c>
      <c r="N39" s="179" t="s">
        <v>0</v>
      </c>
      <c r="O39" s="163"/>
      <c r="P39" s="20" t="s">
        <v>0</v>
      </c>
      <c r="Q39" s="166">
        <v>353828.92</v>
      </c>
      <c r="R39" s="163"/>
    </row>
    <row r="40" spans="1:18" x14ac:dyDescent="0.25">
      <c r="A40" s="162" t="s">
        <v>0</v>
      </c>
      <c r="B40" s="163"/>
      <c r="C40" s="163"/>
      <c r="D40" s="164">
        <v>2015</v>
      </c>
      <c r="E40" s="163"/>
      <c r="F40" s="163"/>
      <c r="G40" s="25"/>
      <c r="H40" s="26" t="s">
        <v>0</v>
      </c>
      <c r="I40" s="163"/>
      <c r="J40" s="163"/>
      <c r="K40" s="162" t="s">
        <v>0</v>
      </c>
      <c r="L40" s="163"/>
      <c r="M40" s="22">
        <v>376546.84</v>
      </c>
      <c r="N40" s="179" t="s">
        <v>0</v>
      </c>
      <c r="O40" s="163"/>
      <c r="P40" s="20" t="s">
        <v>0</v>
      </c>
      <c r="Q40" s="166">
        <v>0</v>
      </c>
      <c r="R40" s="163"/>
    </row>
    <row r="41" spans="1:18" x14ac:dyDescent="0.25">
      <c r="A41" s="162" t="s">
        <v>0</v>
      </c>
      <c r="B41" s="163"/>
      <c r="C41" s="163"/>
      <c r="D41" s="164" t="s">
        <v>0</v>
      </c>
      <c r="E41" s="163"/>
      <c r="F41" s="163"/>
      <c r="G41" s="23">
        <v>654433.67000000004</v>
      </c>
      <c r="H41" s="26" t="s">
        <v>0</v>
      </c>
      <c r="I41" s="173"/>
      <c r="J41" s="173"/>
      <c r="K41" s="162" t="s">
        <v>0</v>
      </c>
      <c r="L41" s="163"/>
      <c r="M41" s="23">
        <v>677151.59</v>
      </c>
      <c r="N41" s="177" t="s">
        <v>0</v>
      </c>
      <c r="O41" s="163"/>
      <c r="P41" s="20" t="s">
        <v>0</v>
      </c>
      <c r="Q41" s="178">
        <v>353828.92</v>
      </c>
      <c r="R41" s="173"/>
    </row>
    <row r="42" spans="1:18" x14ac:dyDescent="0.25">
      <c r="A42" s="162" t="s">
        <v>0</v>
      </c>
      <c r="B42" s="163"/>
      <c r="C42" s="163"/>
      <c r="D42" s="164" t="s">
        <v>0</v>
      </c>
      <c r="E42" s="163"/>
      <c r="F42" s="163"/>
      <c r="G42" s="21" t="s">
        <v>0</v>
      </c>
      <c r="H42" s="26" t="s">
        <v>0</v>
      </c>
      <c r="I42" s="163"/>
      <c r="J42" s="163"/>
      <c r="K42" s="162" t="s">
        <v>0</v>
      </c>
      <c r="L42" s="163"/>
      <c r="M42" s="21" t="s">
        <v>0</v>
      </c>
      <c r="N42" s="177" t="s">
        <v>0</v>
      </c>
      <c r="O42" s="163"/>
      <c r="P42" s="20" t="s">
        <v>0</v>
      </c>
      <c r="Q42" s="177" t="s">
        <v>0</v>
      </c>
      <c r="R42" s="163"/>
    </row>
    <row r="43" spans="1:18" x14ac:dyDescent="0.25">
      <c r="A43" s="176" t="s">
        <v>12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</row>
    <row r="44" spans="1:18" x14ac:dyDescent="0.25">
      <c r="A44" s="171" t="s">
        <v>0</v>
      </c>
      <c r="B44" s="163"/>
      <c r="C44" s="163"/>
      <c r="D44" s="172">
        <v>2016</v>
      </c>
      <c r="E44" s="163"/>
      <c r="F44" s="163"/>
      <c r="G44" s="17">
        <v>84076.99</v>
      </c>
      <c r="H44" s="27" t="s">
        <v>0</v>
      </c>
      <c r="I44" s="163"/>
      <c r="J44" s="163"/>
      <c r="K44" s="171" t="s">
        <v>0</v>
      </c>
      <c r="L44" s="163"/>
      <c r="M44" s="17">
        <v>25300.03</v>
      </c>
      <c r="N44" s="165" t="s">
        <v>0</v>
      </c>
      <c r="O44" s="163"/>
      <c r="P44" s="16" t="s">
        <v>0</v>
      </c>
      <c r="Q44" s="170">
        <v>58776.959999999999</v>
      </c>
      <c r="R44" s="163"/>
    </row>
    <row r="45" spans="1:18" x14ac:dyDescent="0.25">
      <c r="A45" s="171" t="s">
        <v>0</v>
      </c>
      <c r="B45" s="163"/>
      <c r="C45" s="163"/>
      <c r="D45" s="172">
        <v>2015</v>
      </c>
      <c r="E45" s="163"/>
      <c r="F45" s="163"/>
      <c r="G45" s="18"/>
      <c r="H45" s="27" t="s">
        <v>0</v>
      </c>
      <c r="I45" s="163"/>
      <c r="J45" s="163"/>
      <c r="K45" s="171" t="s">
        <v>0</v>
      </c>
      <c r="L45" s="163"/>
      <c r="M45" s="17">
        <v>41559.65</v>
      </c>
      <c r="N45" s="165" t="s">
        <v>0</v>
      </c>
      <c r="O45" s="163"/>
      <c r="P45" s="16" t="s">
        <v>0</v>
      </c>
      <c r="Q45" s="170">
        <v>0</v>
      </c>
      <c r="R45" s="163"/>
    </row>
    <row r="46" spans="1:18" x14ac:dyDescent="0.25">
      <c r="A46" s="171" t="s">
        <v>0</v>
      </c>
      <c r="B46" s="163"/>
      <c r="C46" s="163"/>
      <c r="D46" s="172" t="s">
        <v>0</v>
      </c>
      <c r="E46" s="163"/>
      <c r="F46" s="163"/>
      <c r="G46" s="19">
        <v>84076.99</v>
      </c>
      <c r="H46" s="27" t="s">
        <v>0</v>
      </c>
      <c r="I46" s="173"/>
      <c r="J46" s="173"/>
      <c r="K46" s="171" t="s">
        <v>0</v>
      </c>
      <c r="L46" s="163"/>
      <c r="M46" s="19">
        <v>66859.679999999993</v>
      </c>
      <c r="N46" s="174" t="s">
        <v>0</v>
      </c>
      <c r="O46" s="163"/>
      <c r="P46" s="16" t="s">
        <v>0</v>
      </c>
      <c r="Q46" s="175">
        <v>58776.959999999999</v>
      </c>
      <c r="R46" s="173"/>
    </row>
    <row r="47" spans="1:18" x14ac:dyDescent="0.25">
      <c r="A47" s="162" t="s">
        <v>0</v>
      </c>
      <c r="B47" s="163"/>
      <c r="C47" s="163"/>
      <c r="D47" s="164" t="s">
        <v>0</v>
      </c>
      <c r="E47" s="163"/>
      <c r="F47" s="163"/>
      <c r="G47" s="21" t="s">
        <v>0</v>
      </c>
      <c r="H47" s="26" t="s">
        <v>0</v>
      </c>
      <c r="I47" s="163"/>
      <c r="J47" s="163"/>
      <c r="K47" s="162" t="s">
        <v>0</v>
      </c>
      <c r="L47" s="163"/>
      <c r="M47" s="21" t="s">
        <v>0</v>
      </c>
      <c r="N47" s="177" t="s">
        <v>0</v>
      </c>
      <c r="O47" s="163"/>
      <c r="P47" s="20" t="s">
        <v>0</v>
      </c>
      <c r="Q47" s="177" t="s">
        <v>0</v>
      </c>
      <c r="R47" s="163"/>
    </row>
    <row r="48" spans="1:18" x14ac:dyDescent="0.25">
      <c r="A48" s="167" t="s">
        <v>13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</row>
    <row r="49" spans="1:18" ht="15.75" thickBot="1" x14ac:dyDescent="0.3">
      <c r="A49" s="162" t="s">
        <v>0</v>
      </c>
      <c r="B49" s="163"/>
      <c r="C49" s="163"/>
      <c r="D49" s="164">
        <v>2016</v>
      </c>
      <c r="E49" s="163"/>
      <c r="F49" s="163"/>
      <c r="G49" s="53">
        <v>14822.58</v>
      </c>
      <c r="H49" s="26" t="s">
        <v>0</v>
      </c>
      <c r="I49" s="163"/>
      <c r="J49" s="163"/>
      <c r="K49" s="162" t="s">
        <v>0</v>
      </c>
      <c r="L49" s="163"/>
      <c r="M49" s="53">
        <v>14822.58</v>
      </c>
      <c r="N49" s="179" t="s">
        <v>0</v>
      </c>
      <c r="O49" s="163"/>
      <c r="P49" s="20" t="s">
        <v>0</v>
      </c>
      <c r="Q49" s="180">
        <v>0</v>
      </c>
      <c r="R49" s="181"/>
    </row>
    <row r="50" spans="1:18" x14ac:dyDescent="0.25">
      <c r="A50" s="162" t="s">
        <v>0</v>
      </c>
      <c r="B50" s="163"/>
      <c r="C50" s="163"/>
      <c r="D50" s="164" t="s">
        <v>0</v>
      </c>
      <c r="E50" s="163"/>
      <c r="F50" s="163"/>
      <c r="G50" s="21" t="s">
        <v>0</v>
      </c>
      <c r="H50" s="26" t="s">
        <v>0</v>
      </c>
      <c r="I50" s="163"/>
      <c r="J50" s="163"/>
      <c r="K50" s="162" t="s">
        <v>0</v>
      </c>
      <c r="L50" s="163"/>
      <c r="M50" s="21" t="s">
        <v>0</v>
      </c>
      <c r="N50" s="177" t="s">
        <v>0</v>
      </c>
      <c r="O50" s="163"/>
      <c r="P50" s="20" t="s">
        <v>0</v>
      </c>
      <c r="Q50" s="177" t="s">
        <v>0</v>
      </c>
      <c r="R50" s="163"/>
    </row>
    <row r="51" spans="1:18" x14ac:dyDescent="0.25">
      <c r="A51" s="176" t="s">
        <v>14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</row>
    <row r="52" spans="1:18" ht="15.75" thickBot="1" x14ac:dyDescent="0.3">
      <c r="A52" s="171" t="s">
        <v>0</v>
      </c>
      <c r="B52" s="163"/>
      <c r="C52" s="163"/>
      <c r="D52" s="172">
        <v>2016</v>
      </c>
      <c r="E52" s="163"/>
      <c r="F52" s="163"/>
      <c r="G52" s="54">
        <v>38360.379999999997</v>
      </c>
      <c r="H52" s="27" t="s">
        <v>0</v>
      </c>
      <c r="I52" s="163"/>
      <c r="J52" s="163"/>
      <c r="K52" s="171" t="s">
        <v>0</v>
      </c>
      <c r="L52" s="163"/>
      <c r="M52" s="18"/>
      <c r="N52" s="165" t="s">
        <v>0</v>
      </c>
      <c r="O52" s="163"/>
      <c r="P52" s="16" t="s">
        <v>0</v>
      </c>
      <c r="Q52" s="182">
        <v>38360.379999999997</v>
      </c>
      <c r="R52" s="181"/>
    </row>
    <row r="53" spans="1:18" x14ac:dyDescent="0.25">
      <c r="A53" s="162" t="s">
        <v>0</v>
      </c>
      <c r="B53" s="163"/>
      <c r="C53" s="163"/>
      <c r="D53" s="164" t="s">
        <v>0</v>
      </c>
      <c r="E53" s="163"/>
      <c r="F53" s="163"/>
      <c r="G53" s="21" t="s">
        <v>0</v>
      </c>
      <c r="H53" s="26" t="s">
        <v>0</v>
      </c>
      <c r="I53" s="163"/>
      <c r="J53" s="163"/>
      <c r="K53" s="162" t="s">
        <v>0</v>
      </c>
      <c r="L53" s="163"/>
      <c r="M53" s="21" t="s">
        <v>0</v>
      </c>
      <c r="N53" s="177" t="s">
        <v>0</v>
      </c>
      <c r="O53" s="163"/>
      <c r="P53" s="20" t="s">
        <v>0</v>
      </c>
      <c r="Q53" s="177" t="s">
        <v>0</v>
      </c>
      <c r="R53" s="163"/>
    </row>
    <row r="54" spans="1:18" x14ac:dyDescent="0.25">
      <c r="A54" s="167" t="s">
        <v>15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</row>
    <row r="55" spans="1:18" x14ac:dyDescent="0.25">
      <c r="A55" s="162" t="s">
        <v>0</v>
      </c>
      <c r="B55" s="163"/>
      <c r="C55" s="163"/>
      <c r="D55" s="164">
        <v>2016</v>
      </c>
      <c r="E55" s="163"/>
      <c r="F55" s="163"/>
      <c r="G55" s="22">
        <v>73437.53</v>
      </c>
      <c r="H55" s="26" t="s">
        <v>0</v>
      </c>
      <c r="I55" s="163"/>
      <c r="J55" s="163"/>
      <c r="K55" s="162" t="s">
        <v>0</v>
      </c>
      <c r="L55" s="163"/>
      <c r="M55" s="22">
        <v>64336.85</v>
      </c>
      <c r="N55" s="179" t="s">
        <v>0</v>
      </c>
      <c r="O55" s="163"/>
      <c r="P55" s="20" t="s">
        <v>0</v>
      </c>
      <c r="Q55" s="166">
        <v>9100.68</v>
      </c>
      <c r="R55" s="163"/>
    </row>
    <row r="56" spans="1:18" x14ac:dyDescent="0.25">
      <c r="A56" s="162" t="s">
        <v>0</v>
      </c>
      <c r="B56" s="163"/>
      <c r="C56" s="163"/>
      <c r="D56" s="164" t="s">
        <v>0</v>
      </c>
      <c r="E56" s="163"/>
      <c r="F56" s="163"/>
      <c r="G56" s="23">
        <v>73437.53</v>
      </c>
      <c r="H56" s="26" t="s">
        <v>0</v>
      </c>
      <c r="I56" s="173"/>
      <c r="J56" s="173"/>
      <c r="K56" s="162" t="s">
        <v>0</v>
      </c>
      <c r="L56" s="163"/>
      <c r="M56" s="23">
        <v>64336.85</v>
      </c>
      <c r="N56" s="177" t="s">
        <v>0</v>
      </c>
      <c r="O56" s="163"/>
      <c r="P56" s="20" t="s">
        <v>0</v>
      </c>
      <c r="Q56" s="178">
        <v>9100.68</v>
      </c>
      <c r="R56" s="173"/>
    </row>
    <row r="57" spans="1:18" x14ac:dyDescent="0.25">
      <c r="A57" s="162" t="s">
        <v>0</v>
      </c>
      <c r="B57" s="163"/>
      <c r="C57" s="163"/>
      <c r="D57" s="164" t="s">
        <v>0</v>
      </c>
      <c r="E57" s="163"/>
      <c r="F57" s="163"/>
      <c r="G57" s="21" t="s">
        <v>0</v>
      </c>
      <c r="H57" s="26" t="s">
        <v>0</v>
      </c>
      <c r="I57" s="163"/>
      <c r="J57" s="163"/>
      <c r="K57" s="162" t="s">
        <v>0</v>
      </c>
      <c r="L57" s="163"/>
      <c r="M57" s="21" t="s">
        <v>0</v>
      </c>
      <c r="N57" s="177" t="s">
        <v>0</v>
      </c>
      <c r="O57" s="163"/>
      <c r="P57" s="20" t="s">
        <v>0</v>
      </c>
      <c r="Q57" s="177" t="s">
        <v>0</v>
      </c>
      <c r="R57" s="163"/>
    </row>
    <row r="58" spans="1:18" x14ac:dyDescent="0.25">
      <c r="A58" s="176" t="s">
        <v>16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</row>
    <row r="59" spans="1:18" x14ac:dyDescent="0.25">
      <c r="A59" s="171" t="s">
        <v>0</v>
      </c>
      <c r="B59" s="163"/>
      <c r="C59" s="163"/>
      <c r="D59" s="172">
        <v>2016</v>
      </c>
      <c r="E59" s="163"/>
      <c r="F59" s="163"/>
      <c r="G59" s="17">
        <v>43218.8</v>
      </c>
      <c r="H59" s="27" t="s">
        <v>0</v>
      </c>
      <c r="I59" s="163"/>
      <c r="J59" s="163"/>
      <c r="K59" s="171" t="s">
        <v>0</v>
      </c>
      <c r="L59" s="163"/>
      <c r="M59" s="17">
        <v>43218.8</v>
      </c>
      <c r="N59" s="165" t="s">
        <v>0</v>
      </c>
      <c r="O59" s="163"/>
      <c r="P59" s="16" t="s">
        <v>0</v>
      </c>
      <c r="Q59" s="170">
        <v>0</v>
      </c>
      <c r="R59" s="163"/>
    </row>
    <row r="60" spans="1:18" x14ac:dyDescent="0.25">
      <c r="A60" s="171" t="s">
        <v>0</v>
      </c>
      <c r="B60" s="163"/>
      <c r="C60" s="163"/>
      <c r="D60" s="172" t="s">
        <v>0</v>
      </c>
      <c r="E60" s="163"/>
      <c r="F60" s="163"/>
      <c r="G60" s="19">
        <v>43218.8</v>
      </c>
      <c r="H60" s="27" t="s">
        <v>0</v>
      </c>
      <c r="I60" s="173"/>
      <c r="J60" s="173"/>
      <c r="K60" s="171" t="s">
        <v>0</v>
      </c>
      <c r="L60" s="163"/>
      <c r="M60" s="19">
        <v>43218.8</v>
      </c>
      <c r="N60" s="174" t="s">
        <v>0</v>
      </c>
      <c r="O60" s="163"/>
      <c r="P60" s="16" t="s">
        <v>0</v>
      </c>
      <c r="Q60" s="175">
        <v>0</v>
      </c>
      <c r="R60" s="173"/>
    </row>
    <row r="61" spans="1:18" x14ac:dyDescent="0.25">
      <c r="A61" s="162" t="s">
        <v>0</v>
      </c>
      <c r="B61" s="163"/>
      <c r="C61" s="163"/>
      <c r="D61" s="164" t="s">
        <v>0</v>
      </c>
      <c r="E61" s="163"/>
      <c r="F61" s="163"/>
      <c r="G61" s="21" t="s">
        <v>0</v>
      </c>
      <c r="H61" s="26" t="s">
        <v>0</v>
      </c>
      <c r="I61" s="163"/>
      <c r="J61" s="163"/>
      <c r="K61" s="162" t="s">
        <v>0</v>
      </c>
      <c r="L61" s="163"/>
      <c r="M61" s="21" t="s">
        <v>0</v>
      </c>
      <c r="N61" s="177" t="s">
        <v>0</v>
      </c>
      <c r="O61" s="163"/>
      <c r="P61" s="20" t="s">
        <v>0</v>
      </c>
      <c r="Q61" s="177" t="s">
        <v>0</v>
      </c>
      <c r="R61" s="163"/>
    </row>
    <row r="62" spans="1:18" x14ac:dyDescent="0.25">
      <c r="A62" s="167" t="s">
        <v>17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</row>
    <row r="63" spans="1:18" x14ac:dyDescent="0.25">
      <c r="A63" s="162" t="s">
        <v>0</v>
      </c>
      <c r="B63" s="163"/>
      <c r="C63" s="163"/>
      <c r="D63" s="164">
        <v>2016</v>
      </c>
      <c r="E63" s="163"/>
      <c r="F63" s="163"/>
      <c r="G63" s="22">
        <v>36589.339999999997</v>
      </c>
      <c r="H63" s="26" t="s">
        <v>0</v>
      </c>
      <c r="I63" s="163"/>
      <c r="J63" s="163"/>
      <c r="K63" s="162" t="s">
        <v>0</v>
      </c>
      <c r="L63" s="163"/>
      <c r="M63" s="22">
        <v>34289.79</v>
      </c>
      <c r="N63" s="179" t="s">
        <v>0</v>
      </c>
      <c r="O63" s="163"/>
      <c r="P63" s="20" t="s">
        <v>0</v>
      </c>
      <c r="Q63" s="166">
        <v>2299.5500000000002</v>
      </c>
      <c r="R63" s="163"/>
    </row>
    <row r="64" spans="1:18" x14ac:dyDescent="0.25">
      <c r="A64" s="162" t="s">
        <v>0</v>
      </c>
      <c r="B64" s="163"/>
      <c r="C64" s="163"/>
      <c r="D64" s="164">
        <v>2015</v>
      </c>
      <c r="E64" s="163"/>
      <c r="F64" s="163"/>
      <c r="G64" s="25"/>
      <c r="H64" s="26" t="s">
        <v>0</v>
      </c>
      <c r="I64" s="163"/>
      <c r="J64" s="163"/>
      <c r="K64" s="162" t="s">
        <v>0</v>
      </c>
      <c r="L64" s="163"/>
      <c r="M64" s="22">
        <v>24095</v>
      </c>
      <c r="N64" s="179" t="s">
        <v>0</v>
      </c>
      <c r="O64" s="163"/>
      <c r="P64" s="20" t="s">
        <v>0</v>
      </c>
      <c r="Q64" s="166">
        <v>0</v>
      </c>
      <c r="R64" s="163"/>
    </row>
    <row r="65" spans="1:18" x14ac:dyDescent="0.25">
      <c r="A65" s="162" t="s">
        <v>0</v>
      </c>
      <c r="B65" s="163"/>
      <c r="C65" s="163"/>
      <c r="D65" s="164" t="s">
        <v>0</v>
      </c>
      <c r="E65" s="163"/>
      <c r="F65" s="163"/>
      <c r="G65" s="23">
        <v>36589.339999999997</v>
      </c>
      <c r="H65" s="26" t="s">
        <v>0</v>
      </c>
      <c r="I65" s="173"/>
      <c r="J65" s="173"/>
      <c r="K65" s="162" t="s">
        <v>0</v>
      </c>
      <c r="L65" s="163"/>
      <c r="M65" s="23">
        <v>58384.79</v>
      </c>
      <c r="N65" s="177" t="s">
        <v>0</v>
      </c>
      <c r="O65" s="163"/>
      <c r="P65" s="20" t="s">
        <v>0</v>
      </c>
      <c r="Q65" s="178">
        <v>2299.5500000000002</v>
      </c>
      <c r="R65" s="173"/>
    </row>
    <row r="66" spans="1:18" x14ac:dyDescent="0.25">
      <c r="A66" s="162" t="s">
        <v>0</v>
      </c>
      <c r="B66" s="163"/>
      <c r="C66" s="163"/>
      <c r="D66" s="164" t="s">
        <v>0</v>
      </c>
      <c r="E66" s="163"/>
      <c r="F66" s="163"/>
      <c r="G66" s="21" t="s">
        <v>0</v>
      </c>
      <c r="H66" s="26" t="s">
        <v>0</v>
      </c>
      <c r="I66" s="163"/>
      <c r="J66" s="163"/>
      <c r="K66" s="162" t="s">
        <v>0</v>
      </c>
      <c r="L66" s="163"/>
      <c r="M66" s="21" t="s">
        <v>0</v>
      </c>
      <c r="N66" s="177" t="s">
        <v>0</v>
      </c>
      <c r="O66" s="163"/>
      <c r="P66" s="20" t="s">
        <v>0</v>
      </c>
      <c r="Q66" s="177" t="s">
        <v>0</v>
      </c>
      <c r="R66" s="163"/>
    </row>
    <row r="67" spans="1:18" x14ac:dyDescent="0.25">
      <c r="A67" s="176" t="s">
        <v>18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</row>
    <row r="68" spans="1:18" x14ac:dyDescent="0.25">
      <c r="A68" s="171" t="s">
        <v>0</v>
      </c>
      <c r="B68" s="163"/>
      <c r="C68" s="163"/>
      <c r="D68" s="172">
        <v>2016</v>
      </c>
      <c r="E68" s="163"/>
      <c r="F68" s="163"/>
      <c r="G68" s="17">
        <v>564167.09</v>
      </c>
      <c r="H68" s="27" t="s">
        <v>0</v>
      </c>
      <c r="I68" s="163"/>
      <c r="J68" s="163"/>
      <c r="K68" s="171" t="s">
        <v>0</v>
      </c>
      <c r="L68" s="163"/>
      <c r="M68" s="17">
        <v>564166.09</v>
      </c>
      <c r="N68" s="165" t="s">
        <v>0</v>
      </c>
      <c r="O68" s="163"/>
      <c r="P68" s="16" t="s">
        <v>0</v>
      </c>
      <c r="Q68" s="170">
        <v>1</v>
      </c>
      <c r="R68" s="163"/>
    </row>
    <row r="69" spans="1:18" x14ac:dyDescent="0.25">
      <c r="A69" s="171" t="s">
        <v>0</v>
      </c>
      <c r="B69" s="163"/>
      <c r="C69" s="163"/>
      <c r="D69" s="172" t="s">
        <v>0</v>
      </c>
      <c r="E69" s="163"/>
      <c r="F69" s="163"/>
      <c r="G69" s="19">
        <v>564167.09</v>
      </c>
      <c r="H69" s="27" t="s">
        <v>0</v>
      </c>
      <c r="I69" s="173"/>
      <c r="J69" s="173"/>
      <c r="K69" s="171" t="s">
        <v>0</v>
      </c>
      <c r="L69" s="163"/>
      <c r="M69" s="19">
        <v>564166.09</v>
      </c>
      <c r="N69" s="174" t="s">
        <v>0</v>
      </c>
      <c r="O69" s="163"/>
      <c r="P69" s="16" t="s">
        <v>0</v>
      </c>
      <c r="Q69" s="175">
        <v>1</v>
      </c>
      <c r="R69" s="173"/>
    </row>
    <row r="70" spans="1:18" x14ac:dyDescent="0.25">
      <c r="A70" s="162" t="s">
        <v>0</v>
      </c>
      <c r="B70" s="163"/>
      <c r="C70" s="163"/>
      <c r="D70" s="164" t="s">
        <v>0</v>
      </c>
      <c r="E70" s="163"/>
      <c r="F70" s="163"/>
      <c r="G70" s="21" t="s">
        <v>0</v>
      </c>
      <c r="H70" s="26" t="s">
        <v>0</v>
      </c>
      <c r="I70" s="163"/>
      <c r="J70" s="163"/>
      <c r="K70" s="162" t="s">
        <v>0</v>
      </c>
      <c r="L70" s="163"/>
      <c r="M70" s="21" t="s">
        <v>0</v>
      </c>
      <c r="N70" s="177" t="s">
        <v>0</v>
      </c>
      <c r="O70" s="163"/>
      <c r="P70" s="20" t="s">
        <v>0</v>
      </c>
      <c r="Q70" s="177" t="s">
        <v>0</v>
      </c>
      <c r="R70" s="163"/>
    </row>
    <row r="71" spans="1:18" x14ac:dyDescent="0.25">
      <c r="A71" s="167" t="s">
        <v>55</v>
      </c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</row>
    <row r="72" spans="1:18" ht="15.75" thickBot="1" x14ac:dyDescent="0.3">
      <c r="A72" s="162" t="s">
        <v>0</v>
      </c>
      <c r="B72" s="163"/>
      <c r="C72" s="163"/>
      <c r="D72" s="164">
        <v>2016</v>
      </c>
      <c r="E72" s="163"/>
      <c r="F72" s="163"/>
      <c r="G72" s="53">
        <v>18287.759999999998</v>
      </c>
      <c r="H72" s="26" t="s">
        <v>0</v>
      </c>
      <c r="I72" s="163"/>
      <c r="J72" s="163"/>
      <c r="K72" s="162" t="s">
        <v>0</v>
      </c>
      <c r="L72" s="163"/>
      <c r="M72" s="53">
        <v>18287.759999999998</v>
      </c>
      <c r="N72" s="179" t="s">
        <v>0</v>
      </c>
      <c r="O72" s="163"/>
      <c r="P72" s="20" t="s">
        <v>0</v>
      </c>
      <c r="Q72" s="180">
        <v>0</v>
      </c>
      <c r="R72" s="181"/>
    </row>
    <row r="73" spans="1:18" x14ac:dyDescent="0.25">
      <c r="A73" s="162" t="s">
        <v>0</v>
      </c>
      <c r="B73" s="163"/>
      <c r="C73" s="163"/>
      <c r="D73" s="164" t="s">
        <v>0</v>
      </c>
      <c r="E73" s="163"/>
      <c r="F73" s="163"/>
      <c r="G73" s="21" t="s">
        <v>0</v>
      </c>
      <c r="H73" s="26" t="s">
        <v>0</v>
      </c>
      <c r="I73" s="163"/>
      <c r="J73" s="163"/>
      <c r="K73" s="162" t="s">
        <v>0</v>
      </c>
      <c r="L73" s="163"/>
      <c r="M73" s="21" t="s">
        <v>0</v>
      </c>
      <c r="N73" s="177" t="s">
        <v>0</v>
      </c>
      <c r="O73" s="163"/>
      <c r="P73" s="20" t="s">
        <v>0</v>
      </c>
      <c r="Q73" s="177" t="s">
        <v>0</v>
      </c>
      <c r="R73" s="163"/>
    </row>
    <row r="74" spans="1:18" x14ac:dyDescent="0.25">
      <c r="A74" s="176" t="s">
        <v>19</v>
      </c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</row>
    <row r="75" spans="1:18" x14ac:dyDescent="0.25">
      <c r="A75" s="171" t="s">
        <v>0</v>
      </c>
      <c r="B75" s="163"/>
      <c r="C75" s="163"/>
      <c r="D75" s="172">
        <v>2016</v>
      </c>
      <c r="E75" s="163"/>
      <c r="F75" s="163"/>
      <c r="G75" s="17">
        <v>52446.76</v>
      </c>
      <c r="H75" s="27" t="s">
        <v>0</v>
      </c>
      <c r="I75" s="163"/>
      <c r="J75" s="163"/>
      <c r="K75" s="171" t="s">
        <v>0</v>
      </c>
      <c r="L75" s="163"/>
      <c r="M75" s="17">
        <v>28862.58</v>
      </c>
      <c r="N75" s="165" t="s">
        <v>0</v>
      </c>
      <c r="O75" s="163"/>
      <c r="P75" s="16" t="s">
        <v>0</v>
      </c>
      <c r="Q75" s="170">
        <v>23584.18</v>
      </c>
      <c r="R75" s="163"/>
    </row>
    <row r="76" spans="1:18" x14ac:dyDescent="0.25">
      <c r="A76" s="171" t="s">
        <v>0</v>
      </c>
      <c r="B76" s="163"/>
      <c r="C76" s="163"/>
      <c r="D76" s="172">
        <v>2015</v>
      </c>
      <c r="E76" s="163"/>
      <c r="F76" s="163"/>
      <c r="G76" s="18"/>
      <c r="H76" s="27" t="s">
        <v>0</v>
      </c>
      <c r="I76" s="163"/>
      <c r="J76" s="163"/>
      <c r="K76" s="171" t="s">
        <v>0</v>
      </c>
      <c r="L76" s="163"/>
      <c r="M76" s="17">
        <v>22407.42</v>
      </c>
      <c r="N76" s="165" t="s">
        <v>0</v>
      </c>
      <c r="O76" s="163"/>
      <c r="P76" s="16" t="s">
        <v>0</v>
      </c>
      <c r="Q76" s="170">
        <v>0</v>
      </c>
      <c r="R76" s="163"/>
    </row>
    <row r="77" spans="1:18" x14ac:dyDescent="0.25">
      <c r="A77" s="171" t="s">
        <v>0</v>
      </c>
      <c r="B77" s="163"/>
      <c r="C77" s="163"/>
      <c r="D77" s="172" t="s">
        <v>0</v>
      </c>
      <c r="E77" s="163"/>
      <c r="F77" s="163"/>
      <c r="G77" s="19">
        <v>52446.76</v>
      </c>
      <c r="H77" s="27" t="s">
        <v>0</v>
      </c>
      <c r="I77" s="173"/>
      <c r="J77" s="173"/>
      <c r="K77" s="171" t="s">
        <v>0</v>
      </c>
      <c r="L77" s="163"/>
      <c r="M77" s="19">
        <v>51270</v>
      </c>
      <c r="N77" s="174" t="s">
        <v>0</v>
      </c>
      <c r="O77" s="163"/>
      <c r="P77" s="16" t="s">
        <v>0</v>
      </c>
      <c r="Q77" s="175">
        <v>23584.18</v>
      </c>
      <c r="R77" s="173"/>
    </row>
    <row r="78" spans="1:18" x14ac:dyDescent="0.25">
      <c r="A78" s="162" t="s">
        <v>0</v>
      </c>
      <c r="B78" s="163"/>
      <c r="C78" s="163"/>
      <c r="D78" s="164" t="s">
        <v>0</v>
      </c>
      <c r="E78" s="163"/>
      <c r="F78" s="163"/>
      <c r="G78" s="21" t="s">
        <v>0</v>
      </c>
      <c r="H78" s="26" t="s">
        <v>0</v>
      </c>
      <c r="I78" s="163"/>
      <c r="J78" s="163"/>
      <c r="K78" s="162" t="s">
        <v>0</v>
      </c>
      <c r="L78" s="163"/>
      <c r="M78" s="21" t="s">
        <v>0</v>
      </c>
      <c r="N78" s="177" t="s">
        <v>0</v>
      </c>
      <c r="O78" s="163"/>
      <c r="P78" s="20" t="s">
        <v>0</v>
      </c>
      <c r="Q78" s="177" t="s">
        <v>0</v>
      </c>
      <c r="R78" s="163"/>
    </row>
    <row r="79" spans="1:18" x14ac:dyDescent="0.25">
      <c r="A79" s="167" t="s">
        <v>20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</row>
    <row r="80" spans="1:18" x14ac:dyDescent="0.25">
      <c r="A80" s="162" t="s">
        <v>0</v>
      </c>
      <c r="B80" s="163"/>
      <c r="C80" s="163"/>
      <c r="D80" s="164">
        <v>2016</v>
      </c>
      <c r="E80" s="163"/>
      <c r="F80" s="163"/>
      <c r="G80" s="22">
        <v>45023.01</v>
      </c>
      <c r="H80" s="26" t="s">
        <v>0</v>
      </c>
      <c r="I80" s="163"/>
      <c r="J80" s="163"/>
      <c r="K80" s="162" t="s">
        <v>0</v>
      </c>
      <c r="L80" s="163"/>
      <c r="M80" s="22">
        <v>45023.01</v>
      </c>
      <c r="N80" s="179" t="s">
        <v>0</v>
      </c>
      <c r="O80" s="163"/>
      <c r="P80" s="20" t="s">
        <v>0</v>
      </c>
      <c r="Q80" s="166">
        <v>0</v>
      </c>
      <c r="R80" s="163"/>
    </row>
    <row r="81" spans="1:18" x14ac:dyDescent="0.25">
      <c r="A81" s="162" t="s">
        <v>0</v>
      </c>
      <c r="B81" s="163"/>
      <c r="C81" s="163"/>
      <c r="D81" s="164" t="s">
        <v>0</v>
      </c>
      <c r="E81" s="163"/>
      <c r="F81" s="163"/>
      <c r="G81" s="23">
        <v>45023.01</v>
      </c>
      <c r="H81" s="26" t="s">
        <v>0</v>
      </c>
      <c r="I81" s="173"/>
      <c r="J81" s="173"/>
      <c r="K81" s="162" t="s">
        <v>0</v>
      </c>
      <c r="L81" s="163"/>
      <c r="M81" s="23">
        <v>45023.01</v>
      </c>
      <c r="N81" s="177" t="s">
        <v>0</v>
      </c>
      <c r="O81" s="163"/>
      <c r="P81" s="20" t="s">
        <v>0</v>
      </c>
      <c r="Q81" s="178">
        <v>0</v>
      </c>
      <c r="R81" s="173"/>
    </row>
    <row r="82" spans="1:18" x14ac:dyDescent="0.25">
      <c r="A82" s="162" t="s">
        <v>0</v>
      </c>
      <c r="B82" s="163"/>
      <c r="C82" s="163"/>
      <c r="D82" s="164" t="s">
        <v>0</v>
      </c>
      <c r="E82" s="163"/>
      <c r="F82" s="163"/>
      <c r="G82" s="21" t="s">
        <v>0</v>
      </c>
      <c r="H82" s="26" t="s">
        <v>0</v>
      </c>
      <c r="I82" s="163"/>
      <c r="J82" s="163"/>
      <c r="K82" s="162" t="s">
        <v>0</v>
      </c>
      <c r="L82" s="163"/>
      <c r="M82" s="21" t="s">
        <v>0</v>
      </c>
      <c r="N82" s="177" t="s">
        <v>0</v>
      </c>
      <c r="O82" s="163"/>
      <c r="P82" s="20" t="s">
        <v>0</v>
      </c>
      <c r="Q82" s="177" t="s">
        <v>0</v>
      </c>
      <c r="R82" s="163"/>
    </row>
    <row r="83" spans="1:18" x14ac:dyDescent="0.25">
      <c r="A83" s="176" t="s">
        <v>21</v>
      </c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</row>
    <row r="84" spans="1:18" x14ac:dyDescent="0.25">
      <c r="A84" s="171" t="s">
        <v>0</v>
      </c>
      <c r="B84" s="163"/>
      <c r="C84" s="163"/>
      <c r="D84" s="172">
        <v>2016</v>
      </c>
      <c r="E84" s="163"/>
      <c r="F84" s="163"/>
      <c r="G84" s="17">
        <v>83522.78</v>
      </c>
      <c r="H84" s="27" t="s">
        <v>0</v>
      </c>
      <c r="I84" s="163"/>
      <c r="J84" s="163"/>
      <c r="K84" s="171" t="s">
        <v>0</v>
      </c>
      <c r="L84" s="163"/>
      <c r="M84" s="17">
        <v>68043.899999999994</v>
      </c>
      <c r="N84" s="165" t="s">
        <v>0</v>
      </c>
      <c r="O84" s="163"/>
      <c r="P84" s="16" t="s">
        <v>0</v>
      </c>
      <c r="Q84" s="170">
        <v>15478.88</v>
      </c>
      <c r="R84" s="163"/>
    </row>
    <row r="85" spans="1:18" x14ac:dyDescent="0.25">
      <c r="A85" s="171" t="s">
        <v>0</v>
      </c>
      <c r="B85" s="163"/>
      <c r="C85" s="163"/>
      <c r="D85" s="172">
        <v>2015</v>
      </c>
      <c r="E85" s="163"/>
      <c r="F85" s="163"/>
      <c r="G85" s="18"/>
      <c r="H85" s="27" t="s">
        <v>0</v>
      </c>
      <c r="I85" s="163"/>
      <c r="J85" s="163"/>
      <c r="K85" s="171" t="s">
        <v>0</v>
      </c>
      <c r="L85" s="163"/>
      <c r="M85" s="17">
        <v>11247.24</v>
      </c>
      <c r="N85" s="165" t="s">
        <v>0</v>
      </c>
      <c r="O85" s="163"/>
      <c r="P85" s="16" t="s">
        <v>0</v>
      </c>
      <c r="Q85" s="170">
        <v>0</v>
      </c>
      <c r="R85" s="163"/>
    </row>
    <row r="86" spans="1:18" x14ac:dyDescent="0.25">
      <c r="A86" s="171" t="s">
        <v>0</v>
      </c>
      <c r="B86" s="163"/>
      <c r="C86" s="163"/>
      <c r="D86" s="172" t="s">
        <v>0</v>
      </c>
      <c r="E86" s="163"/>
      <c r="F86" s="163"/>
      <c r="G86" s="19">
        <v>83522.78</v>
      </c>
      <c r="H86" s="27" t="s">
        <v>0</v>
      </c>
      <c r="I86" s="173"/>
      <c r="J86" s="173"/>
      <c r="K86" s="171" t="s">
        <v>0</v>
      </c>
      <c r="L86" s="163"/>
      <c r="M86" s="19">
        <v>79291.14</v>
      </c>
      <c r="N86" s="174" t="s">
        <v>0</v>
      </c>
      <c r="O86" s="163"/>
      <c r="P86" s="16" t="s">
        <v>0</v>
      </c>
      <c r="Q86" s="175">
        <v>15478.88</v>
      </c>
      <c r="R86" s="173"/>
    </row>
    <row r="87" spans="1:18" x14ac:dyDescent="0.25">
      <c r="A87" s="162" t="s">
        <v>0</v>
      </c>
      <c r="B87" s="163"/>
      <c r="C87" s="163"/>
      <c r="D87" s="164" t="s">
        <v>0</v>
      </c>
      <c r="E87" s="163"/>
      <c r="F87" s="163"/>
      <c r="G87" s="21" t="s">
        <v>0</v>
      </c>
      <c r="H87" s="26" t="s">
        <v>0</v>
      </c>
      <c r="I87" s="163"/>
      <c r="J87" s="163"/>
      <c r="K87" s="162" t="s">
        <v>0</v>
      </c>
      <c r="L87" s="163"/>
      <c r="M87" s="21" t="s">
        <v>0</v>
      </c>
      <c r="N87" s="177" t="s">
        <v>0</v>
      </c>
      <c r="O87" s="163"/>
      <c r="P87" s="20" t="s">
        <v>0</v>
      </c>
      <c r="Q87" s="177" t="s">
        <v>0</v>
      </c>
      <c r="R87" s="163"/>
    </row>
    <row r="88" spans="1:18" x14ac:dyDescent="0.25">
      <c r="A88" s="167" t="s">
        <v>22</v>
      </c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</row>
    <row r="89" spans="1:18" x14ac:dyDescent="0.25">
      <c r="A89" s="162" t="s">
        <v>0</v>
      </c>
      <c r="B89" s="163"/>
      <c r="C89" s="163"/>
      <c r="D89" s="164">
        <v>2016</v>
      </c>
      <c r="E89" s="163"/>
      <c r="F89" s="163"/>
      <c r="G89" s="22">
        <v>78274.98</v>
      </c>
      <c r="H89" s="26" t="s">
        <v>0</v>
      </c>
      <c r="I89" s="163"/>
      <c r="J89" s="163"/>
      <c r="K89" s="162" t="s">
        <v>0</v>
      </c>
      <c r="L89" s="163"/>
      <c r="M89" s="22">
        <v>78274.98</v>
      </c>
      <c r="N89" s="179" t="s">
        <v>0</v>
      </c>
      <c r="O89" s="163"/>
      <c r="P89" s="20" t="s">
        <v>0</v>
      </c>
      <c r="Q89" s="166">
        <v>0</v>
      </c>
      <c r="R89" s="163"/>
    </row>
    <row r="90" spans="1:18" x14ac:dyDescent="0.25">
      <c r="A90" s="162" t="s">
        <v>0</v>
      </c>
      <c r="B90" s="163"/>
      <c r="C90" s="163"/>
      <c r="D90" s="164">
        <v>2015</v>
      </c>
      <c r="E90" s="163"/>
      <c r="F90" s="163"/>
      <c r="G90" s="25"/>
      <c r="H90" s="26" t="s">
        <v>0</v>
      </c>
      <c r="I90" s="163"/>
      <c r="J90" s="163"/>
      <c r="K90" s="162" t="s">
        <v>0</v>
      </c>
      <c r="L90" s="163"/>
      <c r="M90" s="22">
        <v>0.01</v>
      </c>
      <c r="N90" s="179" t="s">
        <v>0</v>
      </c>
      <c r="O90" s="163"/>
      <c r="P90" s="20" t="s">
        <v>0</v>
      </c>
      <c r="Q90" s="166">
        <v>0</v>
      </c>
      <c r="R90" s="163"/>
    </row>
    <row r="91" spans="1:18" x14ac:dyDescent="0.25">
      <c r="A91" s="162" t="s">
        <v>0</v>
      </c>
      <c r="B91" s="163"/>
      <c r="C91" s="163"/>
      <c r="D91" s="164" t="s">
        <v>0</v>
      </c>
      <c r="E91" s="163"/>
      <c r="F91" s="163"/>
      <c r="G91" s="23">
        <v>78274.98</v>
      </c>
      <c r="H91" s="26" t="s">
        <v>0</v>
      </c>
      <c r="I91" s="173"/>
      <c r="J91" s="173"/>
      <c r="K91" s="162" t="s">
        <v>0</v>
      </c>
      <c r="L91" s="163"/>
      <c r="M91" s="23">
        <v>78274.990000000005</v>
      </c>
      <c r="N91" s="177" t="s">
        <v>0</v>
      </c>
      <c r="O91" s="163"/>
      <c r="P91" s="20" t="s">
        <v>0</v>
      </c>
      <c r="Q91" s="178">
        <v>0</v>
      </c>
      <c r="R91" s="173"/>
    </row>
    <row r="92" spans="1:18" x14ac:dyDescent="0.25">
      <c r="A92" s="162" t="s">
        <v>0</v>
      </c>
      <c r="B92" s="163"/>
      <c r="C92" s="163"/>
      <c r="D92" s="164" t="s">
        <v>0</v>
      </c>
      <c r="E92" s="163"/>
      <c r="F92" s="163"/>
      <c r="G92" s="21" t="s">
        <v>0</v>
      </c>
      <c r="H92" s="26" t="s">
        <v>0</v>
      </c>
      <c r="I92" s="163"/>
      <c r="J92" s="163"/>
      <c r="K92" s="162" t="s">
        <v>0</v>
      </c>
      <c r="L92" s="163"/>
      <c r="M92" s="21" t="s">
        <v>0</v>
      </c>
      <c r="N92" s="177" t="s">
        <v>0</v>
      </c>
      <c r="O92" s="163"/>
      <c r="P92" s="20" t="s">
        <v>0</v>
      </c>
      <c r="Q92" s="177" t="s">
        <v>0</v>
      </c>
      <c r="R92" s="163"/>
    </row>
    <row r="93" spans="1:18" x14ac:dyDescent="0.25">
      <c r="A93" s="176" t="s">
        <v>23</v>
      </c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</row>
    <row r="94" spans="1:18" x14ac:dyDescent="0.25">
      <c r="A94" s="171" t="s">
        <v>0</v>
      </c>
      <c r="B94" s="163"/>
      <c r="C94" s="163"/>
      <c r="D94" s="172">
        <v>2016</v>
      </c>
      <c r="E94" s="163"/>
      <c r="F94" s="163"/>
      <c r="G94" s="17">
        <v>49488.21</v>
      </c>
      <c r="H94" s="27" t="s">
        <v>0</v>
      </c>
      <c r="I94" s="163"/>
      <c r="J94" s="163"/>
      <c r="K94" s="171" t="s">
        <v>0</v>
      </c>
      <c r="L94" s="163"/>
      <c r="M94" s="17">
        <v>49488.21</v>
      </c>
      <c r="N94" s="165" t="s">
        <v>0</v>
      </c>
      <c r="O94" s="163"/>
      <c r="P94" s="16" t="s">
        <v>0</v>
      </c>
      <c r="Q94" s="170">
        <v>0</v>
      </c>
      <c r="R94" s="163"/>
    </row>
    <row r="95" spans="1:18" x14ac:dyDescent="0.25">
      <c r="A95" s="171" t="s">
        <v>0</v>
      </c>
      <c r="B95" s="163"/>
      <c r="C95" s="163"/>
      <c r="D95" s="172" t="s">
        <v>0</v>
      </c>
      <c r="E95" s="163"/>
      <c r="F95" s="163"/>
      <c r="G95" s="19">
        <v>49488.21</v>
      </c>
      <c r="H95" s="27" t="s">
        <v>0</v>
      </c>
      <c r="I95" s="173"/>
      <c r="J95" s="173"/>
      <c r="K95" s="171" t="s">
        <v>0</v>
      </c>
      <c r="L95" s="163"/>
      <c r="M95" s="19">
        <v>49488.21</v>
      </c>
      <c r="N95" s="174" t="s">
        <v>0</v>
      </c>
      <c r="O95" s="163"/>
      <c r="P95" s="16" t="s">
        <v>0</v>
      </c>
      <c r="Q95" s="175">
        <v>0</v>
      </c>
      <c r="R95" s="173"/>
    </row>
    <row r="96" spans="1:18" x14ac:dyDescent="0.25">
      <c r="A96" s="162" t="s">
        <v>0</v>
      </c>
      <c r="B96" s="163"/>
      <c r="C96" s="163"/>
      <c r="D96" s="164" t="s">
        <v>0</v>
      </c>
      <c r="E96" s="163"/>
      <c r="F96" s="163"/>
      <c r="G96" s="21" t="s">
        <v>0</v>
      </c>
      <c r="H96" s="26" t="s">
        <v>0</v>
      </c>
      <c r="I96" s="163"/>
      <c r="J96" s="163"/>
      <c r="K96" s="162" t="s">
        <v>0</v>
      </c>
      <c r="L96" s="163"/>
      <c r="M96" s="21" t="s">
        <v>0</v>
      </c>
      <c r="N96" s="177" t="s">
        <v>0</v>
      </c>
      <c r="O96" s="163"/>
      <c r="P96" s="20" t="s">
        <v>0</v>
      </c>
      <c r="Q96" s="177" t="s">
        <v>0</v>
      </c>
      <c r="R96" s="163"/>
    </row>
    <row r="97" spans="1:18" x14ac:dyDescent="0.25">
      <c r="A97" s="167" t="s">
        <v>24</v>
      </c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</row>
    <row r="98" spans="1:18" x14ac:dyDescent="0.25">
      <c r="A98" s="162" t="s">
        <v>0</v>
      </c>
      <c r="B98" s="163"/>
      <c r="C98" s="163"/>
      <c r="D98" s="164">
        <v>2016</v>
      </c>
      <c r="E98" s="163"/>
      <c r="F98" s="163"/>
      <c r="G98" s="22">
        <v>44255.89</v>
      </c>
      <c r="H98" s="26" t="s">
        <v>0</v>
      </c>
      <c r="I98" s="163"/>
      <c r="J98" s="163"/>
      <c r="K98" s="162" t="s">
        <v>0</v>
      </c>
      <c r="L98" s="163"/>
      <c r="M98" s="22">
        <v>43517.98</v>
      </c>
      <c r="N98" s="179" t="s">
        <v>0</v>
      </c>
      <c r="O98" s="163"/>
      <c r="P98" s="20" t="s">
        <v>0</v>
      </c>
      <c r="Q98" s="166">
        <v>737.91</v>
      </c>
      <c r="R98" s="163"/>
    </row>
    <row r="99" spans="1:18" x14ac:dyDescent="0.25">
      <c r="A99" s="162" t="s">
        <v>0</v>
      </c>
      <c r="B99" s="163"/>
      <c r="C99" s="163"/>
      <c r="D99" s="164" t="s">
        <v>0</v>
      </c>
      <c r="E99" s="163"/>
      <c r="F99" s="163"/>
      <c r="G99" s="23">
        <v>44255.89</v>
      </c>
      <c r="H99" s="26" t="s">
        <v>0</v>
      </c>
      <c r="I99" s="173"/>
      <c r="J99" s="173"/>
      <c r="K99" s="162" t="s">
        <v>0</v>
      </c>
      <c r="L99" s="163"/>
      <c r="M99" s="23">
        <v>43517.98</v>
      </c>
      <c r="N99" s="177" t="s">
        <v>0</v>
      </c>
      <c r="O99" s="163"/>
      <c r="P99" s="20" t="s">
        <v>0</v>
      </c>
      <c r="Q99" s="178">
        <v>737.91</v>
      </c>
      <c r="R99" s="173"/>
    </row>
    <row r="100" spans="1:18" x14ac:dyDescent="0.25">
      <c r="A100" s="162" t="s">
        <v>0</v>
      </c>
      <c r="B100" s="163"/>
      <c r="C100" s="163"/>
      <c r="D100" s="164" t="s">
        <v>0</v>
      </c>
      <c r="E100" s="163"/>
      <c r="F100" s="163"/>
      <c r="G100" s="21" t="s">
        <v>0</v>
      </c>
      <c r="H100" s="26" t="s">
        <v>0</v>
      </c>
      <c r="I100" s="163"/>
      <c r="J100" s="163"/>
      <c r="K100" s="162" t="s">
        <v>0</v>
      </c>
      <c r="L100" s="163"/>
      <c r="M100" s="21" t="s">
        <v>0</v>
      </c>
      <c r="N100" s="177" t="s">
        <v>0</v>
      </c>
      <c r="O100" s="163"/>
      <c r="P100" s="20" t="s">
        <v>0</v>
      </c>
      <c r="Q100" s="177" t="s">
        <v>0</v>
      </c>
      <c r="R100" s="163"/>
    </row>
    <row r="101" spans="1:18" x14ac:dyDescent="0.25">
      <c r="A101" s="176" t="s">
        <v>25</v>
      </c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</row>
    <row r="102" spans="1:18" x14ac:dyDescent="0.25">
      <c r="A102" s="171" t="s">
        <v>0</v>
      </c>
      <c r="B102" s="163"/>
      <c r="C102" s="163"/>
      <c r="D102" s="172">
        <v>2016</v>
      </c>
      <c r="E102" s="163"/>
      <c r="F102" s="163"/>
      <c r="G102" s="17">
        <v>34844.29</v>
      </c>
      <c r="H102" s="27" t="s">
        <v>0</v>
      </c>
      <c r="I102" s="163"/>
      <c r="J102" s="163"/>
      <c r="K102" s="171" t="s">
        <v>0</v>
      </c>
      <c r="L102" s="163"/>
      <c r="M102" s="17">
        <v>10717.03</v>
      </c>
      <c r="N102" s="165" t="s">
        <v>0</v>
      </c>
      <c r="O102" s="163"/>
      <c r="P102" s="16" t="s">
        <v>0</v>
      </c>
      <c r="Q102" s="170">
        <v>24127.26</v>
      </c>
      <c r="R102" s="163"/>
    </row>
    <row r="103" spans="1:18" x14ac:dyDescent="0.25">
      <c r="A103" s="171" t="s">
        <v>0</v>
      </c>
      <c r="B103" s="163"/>
      <c r="C103" s="163"/>
      <c r="D103" s="172">
        <v>2015</v>
      </c>
      <c r="E103" s="163"/>
      <c r="F103" s="163"/>
      <c r="G103" s="18"/>
      <c r="H103" s="27" t="s">
        <v>0</v>
      </c>
      <c r="I103" s="163"/>
      <c r="J103" s="163"/>
      <c r="K103" s="171" t="s">
        <v>0</v>
      </c>
      <c r="L103" s="163"/>
      <c r="M103" s="17">
        <v>1719.95</v>
      </c>
      <c r="N103" s="165" t="s">
        <v>0</v>
      </c>
      <c r="O103" s="163"/>
      <c r="P103" s="16" t="s">
        <v>0</v>
      </c>
      <c r="Q103" s="170">
        <v>0</v>
      </c>
      <c r="R103" s="163"/>
    </row>
    <row r="104" spans="1:18" x14ac:dyDescent="0.25">
      <c r="A104" s="171" t="s">
        <v>0</v>
      </c>
      <c r="B104" s="163"/>
      <c r="C104" s="163"/>
      <c r="D104" s="172" t="s">
        <v>0</v>
      </c>
      <c r="E104" s="163"/>
      <c r="F104" s="163"/>
      <c r="G104" s="19">
        <v>34844.29</v>
      </c>
      <c r="H104" s="27" t="s">
        <v>0</v>
      </c>
      <c r="I104" s="173"/>
      <c r="J104" s="173"/>
      <c r="K104" s="171" t="s">
        <v>0</v>
      </c>
      <c r="L104" s="163"/>
      <c r="M104" s="19">
        <v>12436.98</v>
      </c>
      <c r="N104" s="174" t="s">
        <v>0</v>
      </c>
      <c r="O104" s="163"/>
      <c r="P104" s="16" t="s">
        <v>0</v>
      </c>
      <c r="Q104" s="175">
        <v>24127.26</v>
      </c>
      <c r="R104" s="173"/>
    </row>
    <row r="105" spans="1:18" x14ac:dyDescent="0.25">
      <c r="A105" s="162" t="s">
        <v>0</v>
      </c>
      <c r="B105" s="163"/>
      <c r="C105" s="163"/>
      <c r="D105" s="164" t="s">
        <v>0</v>
      </c>
      <c r="E105" s="163"/>
      <c r="F105" s="163"/>
      <c r="G105" s="21" t="s">
        <v>0</v>
      </c>
      <c r="H105" s="26" t="s">
        <v>0</v>
      </c>
      <c r="I105" s="163"/>
      <c r="J105" s="163"/>
      <c r="K105" s="162" t="s">
        <v>0</v>
      </c>
      <c r="L105" s="163"/>
      <c r="M105" s="21" t="s">
        <v>0</v>
      </c>
      <c r="N105" s="177" t="s">
        <v>0</v>
      </c>
      <c r="O105" s="163"/>
      <c r="P105" s="20" t="s">
        <v>0</v>
      </c>
      <c r="Q105" s="177" t="s">
        <v>0</v>
      </c>
      <c r="R105" s="163"/>
    </row>
    <row r="106" spans="1:18" x14ac:dyDescent="0.25">
      <c r="A106" s="167" t="s">
        <v>26</v>
      </c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</row>
    <row r="107" spans="1:18" x14ac:dyDescent="0.25">
      <c r="A107" s="162" t="s">
        <v>0</v>
      </c>
      <c r="B107" s="163"/>
      <c r="C107" s="163"/>
      <c r="D107" s="164">
        <v>2016</v>
      </c>
      <c r="E107" s="163"/>
      <c r="F107" s="163"/>
      <c r="G107" s="22">
        <v>32607.02</v>
      </c>
      <c r="H107" s="26" t="s">
        <v>0</v>
      </c>
      <c r="I107" s="163"/>
      <c r="J107" s="163"/>
      <c r="K107" s="162" t="s">
        <v>0</v>
      </c>
      <c r="L107" s="163"/>
      <c r="M107" s="22">
        <v>32607.02</v>
      </c>
      <c r="N107" s="179" t="s">
        <v>0</v>
      </c>
      <c r="O107" s="163"/>
      <c r="P107" s="20" t="s">
        <v>0</v>
      </c>
      <c r="Q107" s="166">
        <v>0</v>
      </c>
      <c r="R107" s="163"/>
    </row>
    <row r="108" spans="1:18" x14ac:dyDescent="0.25">
      <c r="A108" s="162" t="s">
        <v>0</v>
      </c>
      <c r="B108" s="163"/>
      <c r="C108" s="163"/>
      <c r="D108" s="164" t="s">
        <v>0</v>
      </c>
      <c r="E108" s="163"/>
      <c r="F108" s="163"/>
      <c r="G108" s="23">
        <v>32607.02</v>
      </c>
      <c r="H108" s="26" t="s">
        <v>0</v>
      </c>
      <c r="I108" s="173"/>
      <c r="J108" s="173"/>
      <c r="K108" s="162" t="s">
        <v>0</v>
      </c>
      <c r="L108" s="163"/>
      <c r="M108" s="23">
        <v>32607.02</v>
      </c>
      <c r="N108" s="177" t="s">
        <v>0</v>
      </c>
      <c r="O108" s="163"/>
      <c r="P108" s="20" t="s">
        <v>0</v>
      </c>
      <c r="Q108" s="178">
        <v>0</v>
      </c>
      <c r="R108" s="173"/>
    </row>
    <row r="109" spans="1:18" x14ac:dyDescent="0.25">
      <c r="A109" s="162" t="s">
        <v>0</v>
      </c>
      <c r="B109" s="163"/>
      <c r="C109" s="163"/>
      <c r="D109" s="164" t="s">
        <v>0</v>
      </c>
      <c r="E109" s="163"/>
      <c r="F109" s="163"/>
      <c r="G109" s="21" t="s">
        <v>0</v>
      </c>
      <c r="H109" s="26" t="s">
        <v>0</v>
      </c>
      <c r="I109" s="163"/>
      <c r="J109" s="163"/>
      <c r="K109" s="162" t="s">
        <v>0</v>
      </c>
      <c r="L109" s="163"/>
      <c r="M109" s="21" t="s">
        <v>0</v>
      </c>
      <c r="N109" s="177" t="s">
        <v>0</v>
      </c>
      <c r="O109" s="163"/>
      <c r="P109" s="20" t="s">
        <v>0</v>
      </c>
      <c r="Q109" s="177" t="s">
        <v>0</v>
      </c>
      <c r="R109" s="163"/>
    </row>
    <row r="110" spans="1:18" x14ac:dyDescent="0.25">
      <c r="A110" s="176" t="s">
        <v>27</v>
      </c>
      <c r="B110" s="163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</row>
    <row r="111" spans="1:18" x14ac:dyDescent="0.25">
      <c r="A111" s="171" t="s">
        <v>0</v>
      </c>
      <c r="B111" s="163"/>
      <c r="C111" s="163"/>
      <c r="D111" s="172">
        <v>2016</v>
      </c>
      <c r="E111" s="163"/>
      <c r="F111" s="163"/>
      <c r="G111" s="17">
        <v>27516.25</v>
      </c>
      <c r="H111" s="27" t="s">
        <v>0</v>
      </c>
      <c r="I111" s="163"/>
      <c r="J111" s="163"/>
      <c r="K111" s="171" t="s">
        <v>0</v>
      </c>
      <c r="L111" s="163"/>
      <c r="M111" s="17">
        <v>27516.25</v>
      </c>
      <c r="N111" s="165" t="s">
        <v>0</v>
      </c>
      <c r="O111" s="163"/>
      <c r="P111" s="16" t="s">
        <v>0</v>
      </c>
      <c r="Q111" s="170">
        <v>0</v>
      </c>
      <c r="R111" s="163"/>
    </row>
    <row r="112" spans="1:18" x14ac:dyDescent="0.25">
      <c r="A112" s="171" t="s">
        <v>0</v>
      </c>
      <c r="B112" s="163"/>
      <c r="C112" s="163"/>
      <c r="D112" s="172" t="s">
        <v>0</v>
      </c>
      <c r="E112" s="163"/>
      <c r="F112" s="163"/>
      <c r="G112" s="19">
        <v>27516.25</v>
      </c>
      <c r="H112" s="27" t="s">
        <v>0</v>
      </c>
      <c r="I112" s="173"/>
      <c r="J112" s="173"/>
      <c r="K112" s="171" t="s">
        <v>0</v>
      </c>
      <c r="L112" s="163"/>
      <c r="M112" s="19">
        <v>27516.25</v>
      </c>
      <c r="N112" s="174" t="s">
        <v>0</v>
      </c>
      <c r="O112" s="163"/>
      <c r="P112" s="16" t="s">
        <v>0</v>
      </c>
      <c r="Q112" s="175">
        <v>0</v>
      </c>
      <c r="R112" s="173"/>
    </row>
    <row r="113" spans="1:18" x14ac:dyDescent="0.25">
      <c r="A113" s="162" t="s">
        <v>0</v>
      </c>
      <c r="B113" s="163"/>
      <c r="C113" s="163"/>
      <c r="D113" s="164" t="s">
        <v>0</v>
      </c>
      <c r="E113" s="163"/>
      <c r="F113" s="163"/>
      <c r="G113" s="21" t="s">
        <v>0</v>
      </c>
      <c r="H113" s="26" t="s">
        <v>0</v>
      </c>
      <c r="I113" s="163"/>
      <c r="J113" s="163"/>
      <c r="K113" s="162" t="s">
        <v>0</v>
      </c>
      <c r="L113" s="163"/>
      <c r="M113" s="21" t="s">
        <v>0</v>
      </c>
      <c r="N113" s="177" t="s">
        <v>0</v>
      </c>
      <c r="O113" s="163"/>
      <c r="P113" s="20" t="s">
        <v>0</v>
      </c>
      <c r="Q113" s="177" t="s">
        <v>0</v>
      </c>
      <c r="R113" s="163"/>
    </row>
    <row r="114" spans="1:18" x14ac:dyDescent="0.25">
      <c r="A114" s="167" t="s">
        <v>28</v>
      </c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</row>
    <row r="115" spans="1:18" ht="15.75" thickBot="1" x14ac:dyDescent="0.3">
      <c r="A115" s="162" t="s">
        <v>0</v>
      </c>
      <c r="B115" s="163"/>
      <c r="C115" s="163"/>
      <c r="D115" s="164">
        <v>2016</v>
      </c>
      <c r="E115" s="163"/>
      <c r="F115" s="163"/>
      <c r="G115" s="53">
        <v>49714.46</v>
      </c>
      <c r="H115" s="26" t="s">
        <v>0</v>
      </c>
      <c r="I115" s="163"/>
      <c r="J115" s="163"/>
      <c r="K115" s="162" t="s">
        <v>0</v>
      </c>
      <c r="L115" s="163"/>
      <c r="M115" s="53">
        <v>49714.46</v>
      </c>
      <c r="N115" s="179" t="s">
        <v>0</v>
      </c>
      <c r="O115" s="163"/>
      <c r="P115" s="20" t="s">
        <v>0</v>
      </c>
      <c r="Q115" s="180">
        <v>0</v>
      </c>
      <c r="R115" s="181"/>
    </row>
    <row r="116" spans="1:18" x14ac:dyDescent="0.25">
      <c r="A116" s="162" t="s">
        <v>0</v>
      </c>
      <c r="B116" s="163"/>
      <c r="C116" s="163"/>
      <c r="D116" s="164" t="s">
        <v>0</v>
      </c>
      <c r="E116" s="163"/>
      <c r="F116" s="163"/>
      <c r="G116" s="21" t="s">
        <v>0</v>
      </c>
      <c r="H116" s="26" t="s">
        <v>0</v>
      </c>
      <c r="I116" s="163"/>
      <c r="J116" s="163"/>
      <c r="K116" s="162" t="s">
        <v>0</v>
      </c>
      <c r="L116" s="163"/>
      <c r="M116" s="21" t="s">
        <v>0</v>
      </c>
      <c r="N116" s="177" t="s">
        <v>0</v>
      </c>
      <c r="O116" s="163"/>
      <c r="P116" s="20" t="s">
        <v>0</v>
      </c>
      <c r="Q116" s="177" t="s">
        <v>0</v>
      </c>
      <c r="R116" s="163"/>
    </row>
    <row r="117" spans="1:18" x14ac:dyDescent="0.25">
      <c r="A117" s="176" t="s">
        <v>29</v>
      </c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</row>
    <row r="118" spans="1:18" x14ac:dyDescent="0.25">
      <c r="A118" s="171" t="s">
        <v>0</v>
      </c>
      <c r="B118" s="163"/>
      <c r="C118" s="163"/>
      <c r="D118" s="172">
        <v>2016</v>
      </c>
      <c r="E118" s="163"/>
      <c r="F118" s="163"/>
      <c r="G118" s="17">
        <v>50727.199999999997</v>
      </c>
      <c r="H118" s="27" t="s">
        <v>0</v>
      </c>
      <c r="I118" s="163"/>
      <c r="J118" s="163"/>
      <c r="K118" s="171" t="s">
        <v>0</v>
      </c>
      <c r="L118" s="163"/>
      <c r="M118" s="17">
        <v>40067.67</v>
      </c>
      <c r="N118" s="165" t="s">
        <v>0</v>
      </c>
      <c r="O118" s="163"/>
      <c r="P118" s="16" t="s">
        <v>0</v>
      </c>
      <c r="Q118" s="170">
        <v>10659.53</v>
      </c>
      <c r="R118" s="163"/>
    </row>
    <row r="119" spans="1:18" x14ac:dyDescent="0.25">
      <c r="A119" s="171" t="s">
        <v>0</v>
      </c>
      <c r="B119" s="163"/>
      <c r="C119" s="163"/>
      <c r="D119" s="172">
        <v>2015</v>
      </c>
      <c r="E119" s="163"/>
      <c r="F119" s="163"/>
      <c r="G119" s="18"/>
      <c r="H119" s="27" t="s">
        <v>0</v>
      </c>
      <c r="I119" s="163"/>
      <c r="J119" s="163"/>
      <c r="K119" s="171" t="s">
        <v>0</v>
      </c>
      <c r="L119" s="163"/>
      <c r="M119" s="17">
        <v>3470.5</v>
      </c>
      <c r="N119" s="165" t="s">
        <v>0</v>
      </c>
      <c r="O119" s="163"/>
      <c r="P119" s="16" t="s">
        <v>0</v>
      </c>
      <c r="Q119" s="170">
        <v>0</v>
      </c>
      <c r="R119" s="163"/>
    </row>
    <row r="120" spans="1:18" x14ac:dyDescent="0.25">
      <c r="A120" s="171" t="s">
        <v>0</v>
      </c>
      <c r="B120" s="163"/>
      <c r="C120" s="163"/>
      <c r="D120" s="172" t="s">
        <v>0</v>
      </c>
      <c r="E120" s="163"/>
      <c r="F120" s="163"/>
      <c r="G120" s="19">
        <v>50727.199999999997</v>
      </c>
      <c r="H120" s="27" t="s">
        <v>0</v>
      </c>
      <c r="I120" s="173"/>
      <c r="J120" s="173"/>
      <c r="K120" s="171" t="s">
        <v>0</v>
      </c>
      <c r="L120" s="163"/>
      <c r="M120" s="19">
        <v>43538.17</v>
      </c>
      <c r="N120" s="174" t="s">
        <v>0</v>
      </c>
      <c r="O120" s="163"/>
      <c r="P120" s="16" t="s">
        <v>0</v>
      </c>
      <c r="Q120" s="175">
        <v>10659.53</v>
      </c>
      <c r="R120" s="173"/>
    </row>
    <row r="121" spans="1:18" x14ac:dyDescent="0.25">
      <c r="A121" s="162" t="s">
        <v>0</v>
      </c>
      <c r="B121" s="163"/>
      <c r="C121" s="163"/>
      <c r="D121" s="164" t="s">
        <v>0</v>
      </c>
      <c r="E121" s="163"/>
      <c r="F121" s="163"/>
      <c r="G121" s="21" t="s">
        <v>0</v>
      </c>
      <c r="H121" s="26" t="s">
        <v>0</v>
      </c>
      <c r="I121" s="163"/>
      <c r="J121" s="163"/>
      <c r="K121" s="162" t="s">
        <v>0</v>
      </c>
      <c r="L121" s="163"/>
      <c r="M121" s="21" t="s">
        <v>0</v>
      </c>
      <c r="N121" s="177" t="s">
        <v>0</v>
      </c>
      <c r="O121" s="163"/>
      <c r="P121" s="20" t="s">
        <v>0</v>
      </c>
      <c r="Q121" s="177" t="s">
        <v>0</v>
      </c>
      <c r="R121" s="163"/>
    </row>
    <row r="122" spans="1:18" x14ac:dyDescent="0.25">
      <c r="A122" s="167" t="s">
        <v>56</v>
      </c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</row>
    <row r="123" spans="1:18" ht="15.75" thickBot="1" x14ac:dyDescent="0.3">
      <c r="A123" s="162" t="s">
        <v>0</v>
      </c>
      <c r="B123" s="163"/>
      <c r="C123" s="163"/>
      <c r="D123" s="164">
        <v>2016</v>
      </c>
      <c r="E123" s="163"/>
      <c r="F123" s="163"/>
      <c r="G123" s="53">
        <v>45873.24</v>
      </c>
      <c r="H123" s="26" t="s">
        <v>0</v>
      </c>
      <c r="I123" s="163"/>
      <c r="J123" s="163"/>
      <c r="K123" s="162" t="s">
        <v>0</v>
      </c>
      <c r="L123" s="163"/>
      <c r="M123" s="53">
        <v>45873.24</v>
      </c>
      <c r="N123" s="179" t="s">
        <v>0</v>
      </c>
      <c r="O123" s="163"/>
      <c r="P123" s="20" t="s">
        <v>0</v>
      </c>
      <c r="Q123" s="180">
        <v>0</v>
      </c>
      <c r="R123" s="181"/>
    </row>
    <row r="124" spans="1:18" x14ac:dyDescent="0.25">
      <c r="A124" s="162" t="s">
        <v>0</v>
      </c>
      <c r="B124" s="163"/>
      <c r="C124" s="163"/>
      <c r="D124" s="164" t="s">
        <v>0</v>
      </c>
      <c r="E124" s="163"/>
      <c r="F124" s="163"/>
      <c r="G124" s="21" t="s">
        <v>0</v>
      </c>
      <c r="H124" s="26" t="s">
        <v>0</v>
      </c>
      <c r="I124" s="163"/>
      <c r="J124" s="163"/>
      <c r="K124" s="162" t="s">
        <v>0</v>
      </c>
      <c r="L124" s="163"/>
      <c r="M124" s="21" t="s">
        <v>0</v>
      </c>
      <c r="N124" s="177" t="s">
        <v>0</v>
      </c>
      <c r="O124" s="163"/>
      <c r="P124" s="20" t="s">
        <v>0</v>
      </c>
      <c r="Q124" s="177" t="s">
        <v>0</v>
      </c>
      <c r="R124" s="163"/>
    </row>
    <row r="125" spans="1:18" x14ac:dyDescent="0.25">
      <c r="A125" s="176" t="s">
        <v>30</v>
      </c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</row>
    <row r="126" spans="1:18" ht="15.75" thickBot="1" x14ac:dyDescent="0.3">
      <c r="A126" s="171" t="s">
        <v>0</v>
      </c>
      <c r="B126" s="163"/>
      <c r="C126" s="163"/>
      <c r="D126" s="172">
        <v>2016</v>
      </c>
      <c r="E126" s="163"/>
      <c r="F126" s="163"/>
      <c r="G126" s="54">
        <v>45409.09</v>
      </c>
      <c r="H126" s="27" t="s">
        <v>0</v>
      </c>
      <c r="I126" s="163"/>
      <c r="J126" s="163"/>
      <c r="K126" s="171" t="s">
        <v>0</v>
      </c>
      <c r="L126" s="163"/>
      <c r="M126" s="54">
        <v>45409.09</v>
      </c>
      <c r="N126" s="165" t="s">
        <v>0</v>
      </c>
      <c r="O126" s="163"/>
      <c r="P126" s="16" t="s">
        <v>0</v>
      </c>
      <c r="Q126" s="182">
        <v>0</v>
      </c>
      <c r="R126" s="181"/>
    </row>
    <row r="127" spans="1:18" x14ac:dyDescent="0.25">
      <c r="A127" s="162" t="s">
        <v>0</v>
      </c>
      <c r="B127" s="163"/>
      <c r="C127" s="163"/>
      <c r="D127" s="164" t="s">
        <v>0</v>
      </c>
      <c r="E127" s="163"/>
      <c r="F127" s="163"/>
      <c r="G127" s="21" t="s">
        <v>0</v>
      </c>
      <c r="H127" s="26" t="s">
        <v>0</v>
      </c>
      <c r="I127" s="163"/>
      <c r="J127" s="163"/>
      <c r="K127" s="162" t="s">
        <v>0</v>
      </c>
      <c r="L127" s="163"/>
      <c r="M127" s="21" t="s">
        <v>0</v>
      </c>
      <c r="N127" s="177" t="s">
        <v>0</v>
      </c>
      <c r="O127" s="163"/>
      <c r="P127" s="20" t="s">
        <v>0</v>
      </c>
      <c r="Q127" s="177" t="s">
        <v>0</v>
      </c>
      <c r="R127" s="163"/>
    </row>
    <row r="128" spans="1:18" x14ac:dyDescent="0.25">
      <c r="A128" s="167" t="s">
        <v>31</v>
      </c>
      <c r="B128" s="163"/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</row>
    <row r="129" spans="1:18" x14ac:dyDescent="0.25">
      <c r="A129" s="162" t="s">
        <v>0</v>
      </c>
      <c r="B129" s="163"/>
      <c r="C129" s="163"/>
      <c r="D129" s="164">
        <v>2016</v>
      </c>
      <c r="E129" s="163"/>
      <c r="F129" s="163"/>
      <c r="G129" s="22">
        <v>58785.3</v>
      </c>
      <c r="H129" s="26" t="s">
        <v>0</v>
      </c>
      <c r="I129" s="163"/>
      <c r="J129" s="163"/>
      <c r="K129" s="162" t="s">
        <v>0</v>
      </c>
      <c r="L129" s="163"/>
      <c r="M129" s="22">
        <v>58785.3</v>
      </c>
      <c r="N129" s="179" t="s">
        <v>0</v>
      </c>
      <c r="O129" s="163"/>
      <c r="P129" s="20" t="s">
        <v>0</v>
      </c>
      <c r="Q129" s="166">
        <v>0</v>
      </c>
      <c r="R129" s="163"/>
    </row>
    <row r="130" spans="1:18" x14ac:dyDescent="0.25">
      <c r="A130" s="162" t="s">
        <v>0</v>
      </c>
      <c r="B130" s="163"/>
      <c r="C130" s="163"/>
      <c r="D130" s="164" t="s">
        <v>0</v>
      </c>
      <c r="E130" s="163"/>
      <c r="F130" s="163"/>
      <c r="G130" s="23">
        <v>58785.3</v>
      </c>
      <c r="H130" s="26" t="s">
        <v>0</v>
      </c>
      <c r="I130" s="173"/>
      <c r="J130" s="173"/>
      <c r="K130" s="162" t="s">
        <v>0</v>
      </c>
      <c r="L130" s="163"/>
      <c r="M130" s="23">
        <v>58785.3</v>
      </c>
      <c r="N130" s="177" t="s">
        <v>0</v>
      </c>
      <c r="O130" s="163"/>
      <c r="P130" s="20" t="s">
        <v>0</v>
      </c>
      <c r="Q130" s="178">
        <v>0</v>
      </c>
      <c r="R130" s="173"/>
    </row>
    <row r="131" spans="1:18" x14ac:dyDescent="0.25">
      <c r="A131" s="162" t="s">
        <v>0</v>
      </c>
      <c r="B131" s="163"/>
      <c r="C131" s="163"/>
      <c r="D131" s="164" t="s">
        <v>0</v>
      </c>
      <c r="E131" s="163"/>
      <c r="F131" s="163"/>
      <c r="G131" s="21" t="s">
        <v>0</v>
      </c>
      <c r="H131" s="26" t="s">
        <v>0</v>
      </c>
      <c r="I131" s="163"/>
      <c r="J131" s="163"/>
      <c r="K131" s="162" t="s">
        <v>0</v>
      </c>
      <c r="L131" s="163"/>
      <c r="M131" s="21" t="s">
        <v>0</v>
      </c>
      <c r="N131" s="177" t="s">
        <v>0</v>
      </c>
      <c r="O131" s="163"/>
      <c r="P131" s="20" t="s">
        <v>0</v>
      </c>
      <c r="Q131" s="177" t="s">
        <v>0</v>
      </c>
      <c r="R131" s="163"/>
    </row>
    <row r="132" spans="1:18" x14ac:dyDescent="0.25">
      <c r="A132" s="176" t="s">
        <v>32</v>
      </c>
      <c r="B132" s="163"/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</row>
    <row r="133" spans="1:18" x14ac:dyDescent="0.25">
      <c r="A133" s="171" t="s">
        <v>0</v>
      </c>
      <c r="B133" s="163"/>
      <c r="C133" s="163"/>
      <c r="D133" s="172">
        <v>2016</v>
      </c>
      <c r="E133" s="163"/>
      <c r="F133" s="163"/>
      <c r="G133" s="17">
        <v>74273.279999999999</v>
      </c>
      <c r="H133" s="27" t="s">
        <v>0</v>
      </c>
      <c r="I133" s="163"/>
      <c r="J133" s="163"/>
      <c r="K133" s="171" t="s">
        <v>0</v>
      </c>
      <c r="L133" s="163"/>
      <c r="M133" s="17">
        <v>74273.279999999999</v>
      </c>
      <c r="N133" s="165" t="s">
        <v>0</v>
      </c>
      <c r="O133" s="163"/>
      <c r="P133" s="16" t="s">
        <v>0</v>
      </c>
      <c r="Q133" s="170">
        <v>0</v>
      </c>
      <c r="R133" s="163"/>
    </row>
    <row r="134" spans="1:18" x14ac:dyDescent="0.25">
      <c r="A134" s="171" t="s">
        <v>0</v>
      </c>
      <c r="B134" s="163"/>
      <c r="C134" s="163"/>
      <c r="D134" s="172" t="s">
        <v>0</v>
      </c>
      <c r="E134" s="163"/>
      <c r="F134" s="163"/>
      <c r="G134" s="19">
        <v>74273.279999999999</v>
      </c>
      <c r="H134" s="27" t="s">
        <v>0</v>
      </c>
      <c r="I134" s="173"/>
      <c r="J134" s="173"/>
      <c r="K134" s="171" t="s">
        <v>0</v>
      </c>
      <c r="L134" s="163"/>
      <c r="M134" s="19">
        <v>74273.279999999999</v>
      </c>
      <c r="N134" s="174" t="s">
        <v>0</v>
      </c>
      <c r="O134" s="163"/>
      <c r="P134" s="16" t="s">
        <v>0</v>
      </c>
      <c r="Q134" s="175">
        <v>0</v>
      </c>
      <c r="R134" s="173"/>
    </row>
    <row r="135" spans="1:18" x14ac:dyDescent="0.25">
      <c r="A135" s="162" t="s">
        <v>0</v>
      </c>
      <c r="B135" s="163"/>
      <c r="C135" s="163"/>
      <c r="D135" s="164" t="s">
        <v>0</v>
      </c>
      <c r="E135" s="163"/>
      <c r="F135" s="163"/>
      <c r="G135" s="21" t="s">
        <v>0</v>
      </c>
      <c r="H135" s="26" t="s">
        <v>0</v>
      </c>
      <c r="I135" s="163"/>
      <c r="J135" s="163"/>
      <c r="K135" s="162" t="s">
        <v>0</v>
      </c>
      <c r="L135" s="163"/>
      <c r="M135" s="21" t="s">
        <v>0</v>
      </c>
      <c r="N135" s="177" t="s">
        <v>0</v>
      </c>
      <c r="O135" s="163"/>
      <c r="P135" s="20" t="s">
        <v>0</v>
      </c>
      <c r="Q135" s="177" t="s">
        <v>0</v>
      </c>
      <c r="R135" s="163"/>
    </row>
    <row r="136" spans="1:18" x14ac:dyDescent="0.25">
      <c r="A136" s="167" t="s">
        <v>33</v>
      </c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</row>
    <row r="137" spans="1:18" x14ac:dyDescent="0.25">
      <c r="A137" s="162" t="s">
        <v>0</v>
      </c>
      <c r="B137" s="163"/>
      <c r="C137" s="163"/>
      <c r="D137" s="164">
        <v>2016</v>
      </c>
      <c r="E137" s="163"/>
      <c r="F137" s="163"/>
      <c r="G137" s="22">
        <v>207105.04</v>
      </c>
      <c r="H137" s="26" t="s">
        <v>0</v>
      </c>
      <c r="I137" s="163"/>
      <c r="J137" s="163"/>
      <c r="K137" s="162" t="s">
        <v>0</v>
      </c>
      <c r="L137" s="163"/>
      <c r="M137" s="22">
        <v>207105.04</v>
      </c>
      <c r="N137" s="179" t="s">
        <v>0</v>
      </c>
      <c r="O137" s="163"/>
      <c r="P137" s="20" t="s">
        <v>0</v>
      </c>
      <c r="Q137" s="166">
        <v>0</v>
      </c>
      <c r="R137" s="163"/>
    </row>
    <row r="138" spans="1:18" x14ac:dyDescent="0.25">
      <c r="A138" s="162" t="s">
        <v>0</v>
      </c>
      <c r="B138" s="163"/>
      <c r="C138" s="163"/>
      <c r="D138" s="164" t="s">
        <v>0</v>
      </c>
      <c r="E138" s="163"/>
      <c r="F138" s="163"/>
      <c r="G138" s="23">
        <v>207105.04</v>
      </c>
      <c r="H138" s="26" t="s">
        <v>0</v>
      </c>
      <c r="I138" s="173"/>
      <c r="J138" s="173"/>
      <c r="K138" s="162" t="s">
        <v>0</v>
      </c>
      <c r="L138" s="163"/>
      <c r="M138" s="23">
        <v>207105.04</v>
      </c>
      <c r="N138" s="177" t="s">
        <v>0</v>
      </c>
      <c r="O138" s="163"/>
      <c r="P138" s="20" t="s">
        <v>0</v>
      </c>
      <c r="Q138" s="178">
        <v>0</v>
      </c>
      <c r="R138" s="173"/>
    </row>
    <row r="139" spans="1:18" x14ac:dyDescent="0.25">
      <c r="A139" s="162" t="s">
        <v>0</v>
      </c>
      <c r="B139" s="163"/>
      <c r="C139" s="163"/>
      <c r="D139" s="164" t="s">
        <v>0</v>
      </c>
      <c r="E139" s="163"/>
      <c r="F139" s="163"/>
      <c r="G139" s="21" t="s">
        <v>0</v>
      </c>
      <c r="H139" s="26" t="s">
        <v>0</v>
      </c>
      <c r="I139" s="163"/>
      <c r="J139" s="163"/>
      <c r="K139" s="162" t="s">
        <v>0</v>
      </c>
      <c r="L139" s="163"/>
      <c r="M139" s="21" t="s">
        <v>0</v>
      </c>
      <c r="N139" s="177" t="s">
        <v>0</v>
      </c>
      <c r="O139" s="163"/>
      <c r="P139" s="20" t="s">
        <v>0</v>
      </c>
      <c r="Q139" s="177" t="s">
        <v>0</v>
      </c>
      <c r="R139" s="163"/>
    </row>
    <row r="140" spans="1:18" x14ac:dyDescent="0.25">
      <c r="A140" s="176" t="s">
        <v>34</v>
      </c>
      <c r="B140" s="163"/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</row>
    <row r="141" spans="1:18" x14ac:dyDescent="0.25">
      <c r="A141" s="171" t="s">
        <v>0</v>
      </c>
      <c r="B141" s="163"/>
      <c r="C141" s="163"/>
      <c r="D141" s="172">
        <v>2016</v>
      </c>
      <c r="E141" s="163"/>
      <c r="F141" s="163"/>
      <c r="G141" s="17">
        <v>136390.38</v>
      </c>
      <c r="H141" s="27" t="s">
        <v>0</v>
      </c>
      <c r="I141" s="163"/>
      <c r="J141" s="163"/>
      <c r="K141" s="171" t="s">
        <v>0</v>
      </c>
      <c r="L141" s="163"/>
      <c r="M141" s="17">
        <v>77891.149999999994</v>
      </c>
      <c r="N141" s="165" t="s">
        <v>0</v>
      </c>
      <c r="O141" s="163"/>
      <c r="P141" s="16" t="s">
        <v>0</v>
      </c>
      <c r="Q141" s="170">
        <v>58499.23</v>
      </c>
      <c r="R141" s="163"/>
    </row>
    <row r="142" spans="1:18" x14ac:dyDescent="0.25">
      <c r="A142" s="171" t="s">
        <v>0</v>
      </c>
      <c r="B142" s="163"/>
      <c r="C142" s="163"/>
      <c r="D142" s="172">
        <v>2015</v>
      </c>
      <c r="E142" s="163"/>
      <c r="F142" s="163"/>
      <c r="G142" s="18"/>
      <c r="H142" s="27" t="s">
        <v>0</v>
      </c>
      <c r="I142" s="163"/>
      <c r="J142" s="163"/>
      <c r="K142" s="171" t="s">
        <v>0</v>
      </c>
      <c r="L142" s="163"/>
      <c r="M142" s="17">
        <v>24295.93</v>
      </c>
      <c r="N142" s="165" t="s">
        <v>0</v>
      </c>
      <c r="O142" s="163"/>
      <c r="P142" s="16" t="s">
        <v>0</v>
      </c>
      <c r="Q142" s="170">
        <v>0</v>
      </c>
      <c r="R142" s="163"/>
    </row>
    <row r="143" spans="1:18" x14ac:dyDescent="0.25">
      <c r="A143" s="171" t="s">
        <v>0</v>
      </c>
      <c r="B143" s="163"/>
      <c r="C143" s="163"/>
      <c r="D143" s="172" t="s">
        <v>0</v>
      </c>
      <c r="E143" s="163"/>
      <c r="F143" s="163"/>
      <c r="G143" s="19">
        <v>136390.38</v>
      </c>
      <c r="H143" s="27" t="s">
        <v>0</v>
      </c>
      <c r="I143" s="173"/>
      <c r="J143" s="173"/>
      <c r="K143" s="171" t="s">
        <v>0</v>
      </c>
      <c r="L143" s="163"/>
      <c r="M143" s="19">
        <v>102187.08</v>
      </c>
      <c r="N143" s="174" t="s">
        <v>0</v>
      </c>
      <c r="O143" s="163"/>
      <c r="P143" s="16" t="s">
        <v>0</v>
      </c>
      <c r="Q143" s="175">
        <v>58499.23</v>
      </c>
      <c r="R143" s="173"/>
    </row>
    <row r="144" spans="1:18" x14ac:dyDescent="0.25">
      <c r="A144" s="162" t="s">
        <v>0</v>
      </c>
      <c r="B144" s="163"/>
      <c r="C144" s="163"/>
      <c r="D144" s="164" t="s">
        <v>0</v>
      </c>
      <c r="E144" s="163"/>
      <c r="F144" s="163"/>
      <c r="G144" s="21" t="s">
        <v>0</v>
      </c>
      <c r="H144" s="26" t="s">
        <v>0</v>
      </c>
      <c r="I144" s="163"/>
      <c r="J144" s="163"/>
      <c r="K144" s="162" t="s">
        <v>0</v>
      </c>
      <c r="L144" s="163"/>
      <c r="M144" s="21" t="s">
        <v>0</v>
      </c>
      <c r="N144" s="177" t="s">
        <v>0</v>
      </c>
      <c r="O144" s="163"/>
      <c r="P144" s="20" t="s">
        <v>0</v>
      </c>
      <c r="Q144" s="177" t="s">
        <v>0</v>
      </c>
      <c r="R144" s="163"/>
    </row>
    <row r="145" spans="1:18" x14ac:dyDescent="0.25">
      <c r="A145" s="167" t="s">
        <v>57</v>
      </c>
      <c r="B145" s="163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</row>
    <row r="146" spans="1:18" ht="15.75" thickBot="1" x14ac:dyDescent="0.3">
      <c r="A146" s="162" t="s">
        <v>0</v>
      </c>
      <c r="B146" s="163"/>
      <c r="C146" s="163"/>
      <c r="D146" s="164">
        <v>2016</v>
      </c>
      <c r="E146" s="163"/>
      <c r="F146" s="163"/>
      <c r="G146" s="53">
        <v>21896.26</v>
      </c>
      <c r="H146" s="26" t="s">
        <v>0</v>
      </c>
      <c r="I146" s="163"/>
      <c r="J146" s="163"/>
      <c r="K146" s="162" t="s">
        <v>0</v>
      </c>
      <c r="L146" s="163"/>
      <c r="M146" s="53">
        <v>21896.26</v>
      </c>
      <c r="N146" s="179" t="s">
        <v>0</v>
      </c>
      <c r="O146" s="163"/>
      <c r="P146" s="20" t="s">
        <v>0</v>
      </c>
      <c r="Q146" s="180">
        <v>0</v>
      </c>
      <c r="R146" s="181"/>
    </row>
    <row r="147" spans="1:18" x14ac:dyDescent="0.25">
      <c r="A147" s="162" t="s">
        <v>0</v>
      </c>
      <c r="B147" s="163"/>
      <c r="C147" s="163"/>
      <c r="D147" s="164" t="s">
        <v>0</v>
      </c>
      <c r="E147" s="163"/>
      <c r="F147" s="163"/>
      <c r="G147" s="21" t="s">
        <v>0</v>
      </c>
      <c r="H147" s="26" t="s">
        <v>0</v>
      </c>
      <c r="I147" s="163"/>
      <c r="J147" s="163"/>
      <c r="K147" s="162" t="s">
        <v>0</v>
      </c>
      <c r="L147" s="163"/>
      <c r="M147" s="21" t="s">
        <v>0</v>
      </c>
      <c r="N147" s="177" t="s">
        <v>0</v>
      </c>
      <c r="O147" s="163"/>
      <c r="P147" s="20" t="s">
        <v>0</v>
      </c>
      <c r="Q147" s="177" t="s">
        <v>0</v>
      </c>
      <c r="R147" s="163"/>
    </row>
    <row r="148" spans="1:18" x14ac:dyDescent="0.25">
      <c r="A148" s="176" t="s">
        <v>35</v>
      </c>
      <c r="B148" s="163"/>
      <c r="C148" s="163"/>
      <c r="D148" s="163"/>
      <c r="E148" s="163"/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</row>
    <row r="149" spans="1:18" x14ac:dyDescent="0.25">
      <c r="A149" s="171" t="s">
        <v>0</v>
      </c>
      <c r="B149" s="163"/>
      <c r="C149" s="163"/>
      <c r="D149" s="172">
        <v>2016</v>
      </c>
      <c r="E149" s="163"/>
      <c r="F149" s="163"/>
      <c r="G149" s="17">
        <v>48051.81</v>
      </c>
      <c r="H149" s="27" t="s">
        <v>0</v>
      </c>
      <c r="I149" s="163"/>
      <c r="J149" s="163"/>
      <c r="K149" s="171" t="s">
        <v>0</v>
      </c>
      <c r="L149" s="163"/>
      <c r="M149" s="17">
        <v>48051.81</v>
      </c>
      <c r="N149" s="165" t="s">
        <v>0</v>
      </c>
      <c r="O149" s="163"/>
      <c r="P149" s="16" t="s">
        <v>0</v>
      </c>
      <c r="Q149" s="170">
        <v>0</v>
      </c>
      <c r="R149" s="163"/>
    </row>
    <row r="150" spans="1:18" x14ac:dyDescent="0.25">
      <c r="A150" s="171" t="s">
        <v>0</v>
      </c>
      <c r="B150" s="163"/>
      <c r="C150" s="163"/>
      <c r="D150" s="172" t="s">
        <v>0</v>
      </c>
      <c r="E150" s="163"/>
      <c r="F150" s="163"/>
      <c r="G150" s="19">
        <v>48051.81</v>
      </c>
      <c r="H150" s="27" t="s">
        <v>0</v>
      </c>
      <c r="I150" s="173"/>
      <c r="J150" s="173"/>
      <c r="K150" s="171" t="s">
        <v>0</v>
      </c>
      <c r="L150" s="163"/>
      <c r="M150" s="19">
        <v>48051.81</v>
      </c>
      <c r="N150" s="174" t="s">
        <v>0</v>
      </c>
      <c r="O150" s="163"/>
      <c r="P150" s="16" t="s">
        <v>0</v>
      </c>
      <c r="Q150" s="175">
        <v>0</v>
      </c>
      <c r="R150" s="173"/>
    </row>
    <row r="151" spans="1:18" x14ac:dyDescent="0.25">
      <c r="A151" s="162" t="s">
        <v>0</v>
      </c>
      <c r="B151" s="163"/>
      <c r="C151" s="163"/>
      <c r="D151" s="164" t="s">
        <v>0</v>
      </c>
      <c r="E151" s="163"/>
      <c r="F151" s="163"/>
      <c r="G151" s="21" t="s">
        <v>0</v>
      </c>
      <c r="H151" s="26" t="s">
        <v>0</v>
      </c>
      <c r="I151" s="163"/>
      <c r="J151" s="163"/>
      <c r="K151" s="162" t="s">
        <v>0</v>
      </c>
      <c r="L151" s="163"/>
      <c r="M151" s="21" t="s">
        <v>0</v>
      </c>
      <c r="N151" s="177" t="s">
        <v>0</v>
      </c>
      <c r="O151" s="163"/>
      <c r="P151" s="20" t="s">
        <v>0</v>
      </c>
      <c r="Q151" s="177" t="s">
        <v>0</v>
      </c>
      <c r="R151" s="163"/>
    </row>
    <row r="152" spans="1:18" x14ac:dyDescent="0.25">
      <c r="A152" s="167" t="s">
        <v>58</v>
      </c>
      <c r="B152" s="163"/>
      <c r="C152" s="163"/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</row>
    <row r="153" spans="1:18" x14ac:dyDescent="0.25">
      <c r="A153" s="162" t="s">
        <v>0</v>
      </c>
      <c r="B153" s="163"/>
      <c r="C153" s="163"/>
      <c r="D153" s="164">
        <v>2016</v>
      </c>
      <c r="E153" s="163"/>
      <c r="F153" s="163"/>
      <c r="G153" s="22">
        <v>16119.63</v>
      </c>
      <c r="H153" s="26" t="s">
        <v>0</v>
      </c>
      <c r="I153" s="163"/>
      <c r="J153" s="163"/>
      <c r="K153" s="162" t="s">
        <v>0</v>
      </c>
      <c r="L153" s="163"/>
      <c r="M153" s="22">
        <v>16119.63</v>
      </c>
      <c r="N153" s="179" t="s">
        <v>0</v>
      </c>
      <c r="O153" s="163"/>
      <c r="P153" s="20" t="s">
        <v>0</v>
      </c>
      <c r="Q153" s="166">
        <v>0</v>
      </c>
      <c r="R153" s="163"/>
    </row>
    <row r="154" spans="1:18" x14ac:dyDescent="0.25">
      <c r="A154" s="162" t="s">
        <v>0</v>
      </c>
      <c r="B154" s="163"/>
      <c r="C154" s="163"/>
      <c r="D154" s="164">
        <v>2015</v>
      </c>
      <c r="E154" s="163"/>
      <c r="F154" s="163"/>
      <c r="G154" s="25"/>
      <c r="H154" s="26" t="s">
        <v>0</v>
      </c>
      <c r="I154" s="163"/>
      <c r="J154" s="163"/>
      <c r="K154" s="162" t="s">
        <v>0</v>
      </c>
      <c r="L154" s="163"/>
      <c r="M154" s="22">
        <v>283.26</v>
      </c>
      <c r="N154" s="179" t="s">
        <v>0</v>
      </c>
      <c r="O154" s="163"/>
      <c r="P154" s="20" t="s">
        <v>0</v>
      </c>
      <c r="Q154" s="166">
        <v>0</v>
      </c>
      <c r="R154" s="163"/>
    </row>
    <row r="155" spans="1:18" x14ac:dyDescent="0.25">
      <c r="A155" s="162" t="s">
        <v>0</v>
      </c>
      <c r="B155" s="163"/>
      <c r="C155" s="163"/>
      <c r="D155" s="164" t="s">
        <v>0</v>
      </c>
      <c r="E155" s="163"/>
      <c r="F155" s="163"/>
      <c r="G155" s="23">
        <v>16119.63</v>
      </c>
      <c r="H155" s="26" t="s">
        <v>0</v>
      </c>
      <c r="I155" s="173"/>
      <c r="J155" s="173"/>
      <c r="K155" s="162" t="s">
        <v>0</v>
      </c>
      <c r="L155" s="163"/>
      <c r="M155" s="23">
        <v>16402.89</v>
      </c>
      <c r="N155" s="177" t="s">
        <v>0</v>
      </c>
      <c r="O155" s="163"/>
      <c r="P155" s="20" t="s">
        <v>0</v>
      </c>
      <c r="Q155" s="178">
        <v>0</v>
      </c>
      <c r="R155" s="173"/>
    </row>
    <row r="156" spans="1:18" x14ac:dyDescent="0.25">
      <c r="A156" s="162" t="s">
        <v>0</v>
      </c>
      <c r="B156" s="163"/>
      <c r="C156" s="163"/>
      <c r="D156" s="164" t="s">
        <v>0</v>
      </c>
      <c r="E156" s="163"/>
      <c r="F156" s="163"/>
      <c r="G156" s="21" t="s">
        <v>0</v>
      </c>
      <c r="H156" s="26" t="s">
        <v>0</v>
      </c>
      <c r="I156" s="163"/>
      <c r="J156" s="163"/>
      <c r="K156" s="162" t="s">
        <v>0</v>
      </c>
      <c r="L156" s="163"/>
      <c r="M156" s="21" t="s">
        <v>0</v>
      </c>
      <c r="N156" s="177" t="s">
        <v>0</v>
      </c>
      <c r="O156" s="163"/>
      <c r="P156" s="20" t="s">
        <v>0</v>
      </c>
      <c r="Q156" s="177" t="s">
        <v>0</v>
      </c>
      <c r="R156" s="163"/>
    </row>
    <row r="157" spans="1:18" x14ac:dyDescent="0.25">
      <c r="A157" s="176" t="s">
        <v>36</v>
      </c>
      <c r="B157" s="163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</row>
    <row r="158" spans="1:18" ht="15.75" thickBot="1" x14ac:dyDescent="0.3">
      <c r="A158" s="171" t="s">
        <v>0</v>
      </c>
      <c r="B158" s="163"/>
      <c r="C158" s="163"/>
      <c r="D158" s="172">
        <v>2016</v>
      </c>
      <c r="E158" s="163"/>
      <c r="F158" s="163"/>
      <c r="G158" s="54">
        <v>2298.6999999999998</v>
      </c>
      <c r="H158" s="27" t="s">
        <v>0</v>
      </c>
      <c r="I158" s="163"/>
      <c r="J158" s="163"/>
      <c r="K158" s="171" t="s">
        <v>0</v>
      </c>
      <c r="L158" s="163"/>
      <c r="M158" s="18"/>
      <c r="N158" s="165" t="s">
        <v>0</v>
      </c>
      <c r="O158" s="163"/>
      <c r="P158" s="16" t="s">
        <v>0</v>
      </c>
      <c r="Q158" s="182">
        <v>2298.6999999999998</v>
      </c>
      <c r="R158" s="181"/>
    </row>
    <row r="159" spans="1:18" x14ac:dyDescent="0.25">
      <c r="A159" s="162" t="s">
        <v>0</v>
      </c>
      <c r="B159" s="163"/>
      <c r="C159" s="163"/>
      <c r="D159" s="164" t="s">
        <v>0</v>
      </c>
      <c r="E159" s="163"/>
      <c r="F159" s="163"/>
      <c r="G159" s="21" t="s">
        <v>0</v>
      </c>
      <c r="H159" s="26" t="s">
        <v>0</v>
      </c>
      <c r="I159" s="163"/>
      <c r="J159" s="163"/>
      <c r="K159" s="162" t="s">
        <v>0</v>
      </c>
      <c r="L159" s="163"/>
      <c r="M159" s="21" t="s">
        <v>0</v>
      </c>
      <c r="N159" s="177" t="s">
        <v>0</v>
      </c>
      <c r="O159" s="163"/>
      <c r="P159" s="20" t="s">
        <v>0</v>
      </c>
      <c r="Q159" s="177" t="s">
        <v>0</v>
      </c>
      <c r="R159" s="163"/>
    </row>
    <row r="160" spans="1:18" x14ac:dyDescent="0.25">
      <c r="A160" s="167" t="s">
        <v>37</v>
      </c>
      <c r="B160" s="163"/>
      <c r="C160" s="163"/>
      <c r="D160" s="163"/>
      <c r="E160" s="163"/>
      <c r="F160" s="163"/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</row>
    <row r="161" spans="1:18" x14ac:dyDescent="0.25">
      <c r="A161" s="162" t="s">
        <v>0</v>
      </c>
      <c r="B161" s="163"/>
      <c r="C161" s="163"/>
      <c r="D161" s="164">
        <v>2016</v>
      </c>
      <c r="E161" s="163"/>
      <c r="F161" s="163"/>
      <c r="G161" s="22">
        <v>37792.879999999997</v>
      </c>
      <c r="H161" s="26" t="s">
        <v>0</v>
      </c>
      <c r="I161" s="163"/>
      <c r="J161" s="163"/>
      <c r="K161" s="162" t="s">
        <v>0</v>
      </c>
      <c r="L161" s="163"/>
      <c r="M161" s="22">
        <v>37792.879999999997</v>
      </c>
      <c r="N161" s="179" t="s">
        <v>0</v>
      </c>
      <c r="O161" s="163"/>
      <c r="P161" s="20" t="s">
        <v>0</v>
      </c>
      <c r="Q161" s="166">
        <v>0</v>
      </c>
      <c r="R161" s="163"/>
    </row>
    <row r="162" spans="1:18" x14ac:dyDescent="0.25">
      <c r="A162" s="162" t="s">
        <v>0</v>
      </c>
      <c r="B162" s="163"/>
      <c r="C162" s="163"/>
      <c r="D162" s="164" t="s">
        <v>0</v>
      </c>
      <c r="E162" s="163"/>
      <c r="F162" s="163"/>
      <c r="G162" s="23">
        <v>37792.879999999997</v>
      </c>
      <c r="H162" s="26" t="s">
        <v>0</v>
      </c>
      <c r="I162" s="173"/>
      <c r="J162" s="173"/>
      <c r="K162" s="162" t="s">
        <v>0</v>
      </c>
      <c r="L162" s="163"/>
      <c r="M162" s="23">
        <v>37792.879999999997</v>
      </c>
      <c r="N162" s="177" t="s">
        <v>0</v>
      </c>
      <c r="O162" s="163"/>
      <c r="P162" s="20" t="s">
        <v>0</v>
      </c>
      <c r="Q162" s="178">
        <v>0</v>
      </c>
      <c r="R162" s="173"/>
    </row>
    <row r="163" spans="1:18" x14ac:dyDescent="0.25">
      <c r="A163" s="162" t="s">
        <v>0</v>
      </c>
      <c r="B163" s="163"/>
      <c r="C163" s="163"/>
      <c r="D163" s="164" t="s">
        <v>0</v>
      </c>
      <c r="E163" s="163"/>
      <c r="F163" s="163"/>
      <c r="G163" s="21" t="s">
        <v>0</v>
      </c>
      <c r="H163" s="26" t="s">
        <v>0</v>
      </c>
      <c r="I163" s="163"/>
      <c r="J163" s="163"/>
      <c r="K163" s="162" t="s">
        <v>0</v>
      </c>
      <c r="L163" s="163"/>
      <c r="M163" s="21" t="s">
        <v>0</v>
      </c>
      <c r="N163" s="177" t="s">
        <v>0</v>
      </c>
      <c r="O163" s="163"/>
      <c r="P163" s="20" t="s">
        <v>0</v>
      </c>
      <c r="Q163" s="177" t="s">
        <v>0</v>
      </c>
      <c r="R163" s="163"/>
    </row>
    <row r="164" spans="1:18" x14ac:dyDescent="0.25">
      <c r="A164" s="176" t="s">
        <v>59</v>
      </c>
      <c r="B164" s="163"/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  <c r="R164" s="163"/>
    </row>
    <row r="165" spans="1:18" ht="15.75" thickBot="1" x14ac:dyDescent="0.3">
      <c r="A165" s="171" t="s">
        <v>0</v>
      </c>
      <c r="B165" s="163"/>
      <c r="C165" s="163"/>
      <c r="D165" s="172">
        <v>2016</v>
      </c>
      <c r="E165" s="163"/>
      <c r="F165" s="163"/>
      <c r="G165" s="54">
        <v>32280.74</v>
      </c>
      <c r="H165" s="27" t="s">
        <v>0</v>
      </c>
      <c r="I165" s="163"/>
      <c r="J165" s="163"/>
      <c r="K165" s="171" t="s">
        <v>0</v>
      </c>
      <c r="L165" s="163"/>
      <c r="M165" s="54">
        <v>32280.74</v>
      </c>
      <c r="N165" s="165" t="s">
        <v>0</v>
      </c>
      <c r="O165" s="163"/>
      <c r="P165" s="16" t="s">
        <v>0</v>
      </c>
      <c r="Q165" s="182">
        <v>0</v>
      </c>
      <c r="R165" s="181"/>
    </row>
    <row r="166" spans="1:18" x14ac:dyDescent="0.25">
      <c r="A166" s="162" t="s">
        <v>0</v>
      </c>
      <c r="B166" s="163"/>
      <c r="C166" s="163"/>
      <c r="D166" s="164" t="s">
        <v>0</v>
      </c>
      <c r="E166" s="163"/>
      <c r="F166" s="163"/>
      <c r="G166" s="21" t="s">
        <v>0</v>
      </c>
      <c r="H166" s="26" t="s">
        <v>0</v>
      </c>
      <c r="I166" s="163"/>
      <c r="J166" s="163"/>
      <c r="K166" s="162" t="s">
        <v>0</v>
      </c>
      <c r="L166" s="163"/>
      <c r="M166" s="21" t="s">
        <v>0</v>
      </c>
      <c r="N166" s="177" t="s">
        <v>0</v>
      </c>
      <c r="O166" s="163"/>
      <c r="P166" s="20" t="s">
        <v>0</v>
      </c>
      <c r="Q166" s="177" t="s">
        <v>0</v>
      </c>
      <c r="R166" s="163"/>
    </row>
    <row r="167" spans="1:18" x14ac:dyDescent="0.25">
      <c r="A167" s="167" t="s">
        <v>60</v>
      </c>
      <c r="B167" s="163"/>
      <c r="C167" s="163"/>
      <c r="D167" s="163"/>
      <c r="E167" s="163"/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</row>
    <row r="168" spans="1:18" ht="15.75" thickBot="1" x14ac:dyDescent="0.3">
      <c r="A168" s="162" t="s">
        <v>0</v>
      </c>
      <c r="B168" s="163"/>
      <c r="C168" s="163"/>
      <c r="D168" s="164">
        <v>2016</v>
      </c>
      <c r="E168" s="163"/>
      <c r="F168" s="163"/>
      <c r="G168" s="53">
        <v>10366.799999999999</v>
      </c>
      <c r="H168" s="26" t="s">
        <v>0</v>
      </c>
      <c r="I168" s="163"/>
      <c r="J168" s="163"/>
      <c r="K168" s="162" t="s">
        <v>0</v>
      </c>
      <c r="L168" s="163"/>
      <c r="M168" s="53">
        <v>10366.799999999999</v>
      </c>
      <c r="N168" s="179" t="s">
        <v>0</v>
      </c>
      <c r="O168" s="163"/>
      <c r="P168" s="20" t="s">
        <v>0</v>
      </c>
      <c r="Q168" s="180">
        <v>0</v>
      </c>
      <c r="R168" s="181"/>
    </row>
    <row r="169" spans="1:18" x14ac:dyDescent="0.25">
      <c r="A169" s="162" t="s">
        <v>0</v>
      </c>
      <c r="B169" s="163"/>
      <c r="C169" s="163"/>
      <c r="D169" s="164" t="s">
        <v>0</v>
      </c>
      <c r="E169" s="163"/>
      <c r="F169" s="163"/>
      <c r="G169" s="21" t="s">
        <v>0</v>
      </c>
      <c r="H169" s="26" t="s">
        <v>0</v>
      </c>
      <c r="I169" s="163"/>
      <c r="J169" s="163"/>
      <c r="K169" s="162" t="s">
        <v>0</v>
      </c>
      <c r="L169" s="163"/>
      <c r="M169" s="21" t="s">
        <v>0</v>
      </c>
      <c r="N169" s="177" t="s">
        <v>0</v>
      </c>
      <c r="O169" s="163"/>
      <c r="P169" s="20" t="s">
        <v>0</v>
      </c>
      <c r="Q169" s="177" t="s">
        <v>0</v>
      </c>
      <c r="R169" s="163"/>
    </row>
    <row r="170" spans="1:18" x14ac:dyDescent="0.25">
      <c r="A170" s="176" t="s">
        <v>38</v>
      </c>
      <c r="B170" s="163"/>
      <c r="C170" s="163"/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</row>
    <row r="171" spans="1:18" ht="15.75" thickBot="1" x14ac:dyDescent="0.3">
      <c r="A171" s="171" t="s">
        <v>0</v>
      </c>
      <c r="B171" s="163"/>
      <c r="C171" s="163"/>
      <c r="D171" s="172">
        <v>2016</v>
      </c>
      <c r="E171" s="163"/>
      <c r="F171" s="163"/>
      <c r="G171" s="54">
        <v>53695.65</v>
      </c>
      <c r="H171" s="27" t="s">
        <v>0</v>
      </c>
      <c r="I171" s="163"/>
      <c r="J171" s="163"/>
      <c r="K171" s="171" t="s">
        <v>0</v>
      </c>
      <c r="L171" s="163"/>
      <c r="M171" s="54">
        <v>53695.65</v>
      </c>
      <c r="N171" s="165" t="s">
        <v>0</v>
      </c>
      <c r="O171" s="163"/>
      <c r="P171" s="16" t="s">
        <v>0</v>
      </c>
      <c r="Q171" s="182">
        <v>0</v>
      </c>
      <c r="R171" s="181"/>
    </row>
    <row r="172" spans="1:18" x14ac:dyDescent="0.25">
      <c r="A172" s="171" t="s">
        <v>0</v>
      </c>
      <c r="B172" s="163"/>
      <c r="C172" s="163"/>
      <c r="D172" s="172">
        <v>2015</v>
      </c>
      <c r="E172" s="163"/>
      <c r="F172" s="163"/>
      <c r="G172" s="18"/>
      <c r="H172" s="27" t="s">
        <v>0</v>
      </c>
      <c r="I172" s="163"/>
      <c r="J172" s="163"/>
      <c r="K172" s="171" t="s">
        <v>0</v>
      </c>
      <c r="L172" s="163"/>
      <c r="M172" s="17">
        <v>644.94000000000005</v>
      </c>
      <c r="N172" s="165" t="s">
        <v>0</v>
      </c>
      <c r="O172" s="163"/>
      <c r="P172" s="16" t="s">
        <v>0</v>
      </c>
      <c r="Q172" s="170">
        <v>0</v>
      </c>
      <c r="R172" s="163"/>
    </row>
    <row r="173" spans="1:18" x14ac:dyDescent="0.25">
      <c r="A173" s="171" t="s">
        <v>0</v>
      </c>
      <c r="B173" s="163"/>
      <c r="C173" s="163"/>
      <c r="D173" s="172" t="s">
        <v>0</v>
      </c>
      <c r="E173" s="163"/>
      <c r="F173" s="163"/>
      <c r="G173" s="19">
        <v>53695.65</v>
      </c>
      <c r="H173" s="27" t="s">
        <v>0</v>
      </c>
      <c r="I173" s="173"/>
      <c r="J173" s="173"/>
      <c r="K173" s="171" t="s">
        <v>0</v>
      </c>
      <c r="L173" s="163"/>
      <c r="M173" s="19">
        <v>54340.59</v>
      </c>
      <c r="N173" s="174" t="s">
        <v>0</v>
      </c>
      <c r="O173" s="163"/>
      <c r="P173" s="16" t="s">
        <v>0</v>
      </c>
      <c r="Q173" s="175">
        <v>0</v>
      </c>
      <c r="R173" s="173"/>
    </row>
    <row r="174" spans="1:18" x14ac:dyDescent="0.25">
      <c r="A174" s="162" t="s">
        <v>0</v>
      </c>
      <c r="B174" s="163"/>
      <c r="C174" s="163"/>
      <c r="D174" s="164" t="s">
        <v>0</v>
      </c>
      <c r="E174" s="163"/>
      <c r="F174" s="163"/>
      <c r="G174" s="21" t="s">
        <v>0</v>
      </c>
      <c r="H174" s="26" t="s">
        <v>0</v>
      </c>
      <c r="I174" s="163"/>
      <c r="J174" s="163"/>
      <c r="K174" s="162" t="s">
        <v>0</v>
      </c>
      <c r="L174" s="163"/>
      <c r="M174" s="21" t="s">
        <v>0</v>
      </c>
      <c r="N174" s="177" t="s">
        <v>0</v>
      </c>
      <c r="O174" s="163"/>
      <c r="P174" s="20" t="s">
        <v>0</v>
      </c>
      <c r="Q174" s="177" t="s">
        <v>0</v>
      </c>
      <c r="R174" s="163"/>
    </row>
    <row r="175" spans="1:18" x14ac:dyDescent="0.25">
      <c r="A175" s="167" t="s">
        <v>39</v>
      </c>
      <c r="B175" s="163"/>
      <c r="C175" s="163"/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</row>
    <row r="176" spans="1:18" x14ac:dyDescent="0.25">
      <c r="A176" s="162" t="s">
        <v>0</v>
      </c>
      <c r="B176" s="163"/>
      <c r="C176" s="163"/>
      <c r="D176" s="164">
        <v>2016</v>
      </c>
      <c r="E176" s="163"/>
      <c r="F176" s="163"/>
      <c r="G176" s="22">
        <v>33541.79</v>
      </c>
      <c r="H176" s="26" t="s">
        <v>0</v>
      </c>
      <c r="I176" s="163"/>
      <c r="J176" s="163"/>
      <c r="K176" s="162" t="s">
        <v>0</v>
      </c>
      <c r="L176" s="163"/>
      <c r="M176" s="22">
        <v>33541.79</v>
      </c>
      <c r="N176" s="179" t="s">
        <v>0</v>
      </c>
      <c r="O176" s="163"/>
      <c r="P176" s="20" t="s">
        <v>0</v>
      </c>
      <c r="Q176" s="166">
        <v>0</v>
      </c>
      <c r="R176" s="163"/>
    </row>
    <row r="177" spans="1:18" x14ac:dyDescent="0.25">
      <c r="A177" s="162" t="s">
        <v>0</v>
      </c>
      <c r="B177" s="163"/>
      <c r="C177" s="163"/>
      <c r="D177" s="164" t="s">
        <v>0</v>
      </c>
      <c r="E177" s="163"/>
      <c r="F177" s="163"/>
      <c r="G177" s="23">
        <v>33541.79</v>
      </c>
      <c r="H177" s="26" t="s">
        <v>0</v>
      </c>
      <c r="I177" s="173"/>
      <c r="J177" s="173"/>
      <c r="K177" s="162" t="s">
        <v>0</v>
      </c>
      <c r="L177" s="163"/>
      <c r="M177" s="23">
        <v>33541.79</v>
      </c>
      <c r="N177" s="177" t="s">
        <v>0</v>
      </c>
      <c r="O177" s="163"/>
      <c r="P177" s="20" t="s">
        <v>0</v>
      </c>
      <c r="Q177" s="178">
        <v>0</v>
      </c>
      <c r="R177" s="173"/>
    </row>
    <row r="178" spans="1:18" x14ac:dyDescent="0.25">
      <c r="A178" s="162" t="s">
        <v>0</v>
      </c>
      <c r="B178" s="163"/>
      <c r="C178" s="163"/>
      <c r="D178" s="164" t="s">
        <v>0</v>
      </c>
      <c r="E178" s="163"/>
      <c r="F178" s="163"/>
      <c r="G178" s="21" t="s">
        <v>0</v>
      </c>
      <c r="H178" s="26" t="s">
        <v>0</v>
      </c>
      <c r="I178" s="163"/>
      <c r="J178" s="163"/>
      <c r="K178" s="162" t="s">
        <v>0</v>
      </c>
      <c r="L178" s="163"/>
      <c r="M178" s="21" t="s">
        <v>0</v>
      </c>
      <c r="N178" s="177" t="s">
        <v>0</v>
      </c>
      <c r="O178" s="163"/>
      <c r="P178" s="20" t="s">
        <v>0</v>
      </c>
      <c r="Q178" s="177" t="s">
        <v>0</v>
      </c>
      <c r="R178" s="163"/>
    </row>
    <row r="179" spans="1:18" x14ac:dyDescent="0.25">
      <c r="A179" s="176" t="s">
        <v>40</v>
      </c>
      <c r="B179" s="163"/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</row>
    <row r="180" spans="1:18" x14ac:dyDescent="0.25">
      <c r="A180" s="171" t="s">
        <v>0</v>
      </c>
      <c r="B180" s="163"/>
      <c r="C180" s="163"/>
      <c r="D180" s="172">
        <v>2016</v>
      </c>
      <c r="E180" s="163"/>
      <c r="F180" s="163"/>
      <c r="G180" s="17">
        <v>34555.019999999997</v>
      </c>
      <c r="H180" s="27" t="s">
        <v>0</v>
      </c>
      <c r="I180" s="163"/>
      <c r="J180" s="163"/>
      <c r="K180" s="171" t="s">
        <v>0</v>
      </c>
      <c r="L180" s="163"/>
      <c r="M180" s="17">
        <v>34555.019999999997</v>
      </c>
      <c r="N180" s="165" t="s">
        <v>0</v>
      </c>
      <c r="O180" s="163"/>
      <c r="P180" s="16" t="s">
        <v>0</v>
      </c>
      <c r="Q180" s="170">
        <v>0</v>
      </c>
      <c r="R180" s="163"/>
    </row>
    <row r="181" spans="1:18" x14ac:dyDescent="0.25">
      <c r="A181" s="171" t="s">
        <v>0</v>
      </c>
      <c r="B181" s="163"/>
      <c r="C181" s="163"/>
      <c r="D181" s="172" t="s">
        <v>0</v>
      </c>
      <c r="E181" s="163"/>
      <c r="F181" s="163"/>
      <c r="G181" s="19">
        <v>34555.019999999997</v>
      </c>
      <c r="H181" s="27" t="s">
        <v>0</v>
      </c>
      <c r="I181" s="173"/>
      <c r="J181" s="173"/>
      <c r="K181" s="171" t="s">
        <v>0</v>
      </c>
      <c r="L181" s="163"/>
      <c r="M181" s="19">
        <v>34555.019999999997</v>
      </c>
      <c r="N181" s="174" t="s">
        <v>0</v>
      </c>
      <c r="O181" s="163"/>
      <c r="P181" s="16" t="s">
        <v>0</v>
      </c>
      <c r="Q181" s="175">
        <v>0</v>
      </c>
      <c r="R181" s="173"/>
    </row>
    <row r="182" spans="1:18" x14ac:dyDescent="0.25">
      <c r="A182" s="162" t="s">
        <v>0</v>
      </c>
      <c r="B182" s="163"/>
      <c r="C182" s="163"/>
      <c r="D182" s="164" t="s">
        <v>0</v>
      </c>
      <c r="E182" s="163"/>
      <c r="F182" s="163"/>
      <c r="G182" s="21" t="s">
        <v>0</v>
      </c>
      <c r="H182" s="26" t="s">
        <v>0</v>
      </c>
      <c r="I182" s="163"/>
      <c r="J182" s="163"/>
      <c r="K182" s="162" t="s">
        <v>0</v>
      </c>
      <c r="L182" s="163"/>
      <c r="M182" s="21" t="s">
        <v>0</v>
      </c>
      <c r="N182" s="177" t="s">
        <v>0</v>
      </c>
      <c r="O182" s="163"/>
      <c r="P182" s="20" t="s">
        <v>0</v>
      </c>
      <c r="Q182" s="177" t="s">
        <v>0</v>
      </c>
      <c r="R182" s="163"/>
    </row>
    <row r="183" spans="1:18" x14ac:dyDescent="0.25">
      <c r="A183" s="167" t="s">
        <v>41</v>
      </c>
      <c r="B183" s="163"/>
      <c r="C183" s="163"/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</row>
    <row r="184" spans="1:18" ht="15.75" thickBot="1" x14ac:dyDescent="0.3">
      <c r="A184" s="162" t="s">
        <v>0</v>
      </c>
      <c r="B184" s="163"/>
      <c r="C184" s="163"/>
      <c r="D184" s="164">
        <v>2016</v>
      </c>
      <c r="E184" s="163"/>
      <c r="F184" s="163"/>
      <c r="G184" s="53">
        <v>8467.44</v>
      </c>
      <c r="H184" s="26" t="s">
        <v>0</v>
      </c>
      <c r="I184" s="163"/>
      <c r="J184" s="163"/>
      <c r="K184" s="162" t="s">
        <v>0</v>
      </c>
      <c r="L184" s="163"/>
      <c r="M184" s="53">
        <v>8467.44</v>
      </c>
      <c r="N184" s="179" t="s">
        <v>0</v>
      </c>
      <c r="O184" s="163"/>
      <c r="P184" s="20" t="s">
        <v>0</v>
      </c>
      <c r="Q184" s="180">
        <v>0</v>
      </c>
      <c r="R184" s="181"/>
    </row>
    <row r="185" spans="1:18" x14ac:dyDescent="0.25">
      <c r="A185" s="162" t="s">
        <v>0</v>
      </c>
      <c r="B185" s="163"/>
      <c r="C185" s="163"/>
      <c r="D185" s="164" t="s">
        <v>0</v>
      </c>
      <c r="E185" s="163"/>
      <c r="F185" s="163"/>
      <c r="G185" s="21" t="s">
        <v>0</v>
      </c>
      <c r="H185" s="26" t="s">
        <v>0</v>
      </c>
      <c r="I185" s="163"/>
      <c r="J185" s="163"/>
      <c r="K185" s="162" t="s">
        <v>0</v>
      </c>
      <c r="L185" s="163"/>
      <c r="M185" s="21" t="s">
        <v>0</v>
      </c>
      <c r="N185" s="177" t="s">
        <v>0</v>
      </c>
      <c r="O185" s="163"/>
      <c r="P185" s="20" t="s">
        <v>0</v>
      </c>
      <c r="Q185" s="177" t="s">
        <v>0</v>
      </c>
      <c r="R185" s="163"/>
    </row>
    <row r="186" spans="1:18" x14ac:dyDescent="0.25">
      <c r="A186" s="176" t="s">
        <v>42</v>
      </c>
      <c r="B186" s="163"/>
      <c r="C186" s="163"/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N186" s="163"/>
      <c r="O186" s="163"/>
      <c r="P186" s="163"/>
      <c r="Q186" s="163"/>
      <c r="R186" s="163"/>
    </row>
    <row r="187" spans="1:18" ht="15.75" thickBot="1" x14ac:dyDescent="0.3">
      <c r="A187" s="171" t="s">
        <v>0</v>
      </c>
      <c r="B187" s="163"/>
      <c r="C187" s="163"/>
      <c r="D187" s="172">
        <v>2016</v>
      </c>
      <c r="E187" s="163"/>
      <c r="F187" s="163"/>
      <c r="G187" s="54">
        <v>47864.31</v>
      </c>
      <c r="H187" s="27" t="s">
        <v>0</v>
      </c>
      <c r="I187" s="163"/>
      <c r="J187" s="163"/>
      <c r="K187" s="171" t="s">
        <v>0</v>
      </c>
      <c r="L187" s="163"/>
      <c r="M187" s="54">
        <v>47864.31</v>
      </c>
      <c r="N187" s="165" t="s">
        <v>0</v>
      </c>
      <c r="O187" s="163"/>
      <c r="P187" s="16" t="s">
        <v>0</v>
      </c>
      <c r="Q187" s="182">
        <v>0</v>
      </c>
      <c r="R187" s="181"/>
    </row>
    <row r="188" spans="1:18" x14ac:dyDescent="0.25">
      <c r="A188" s="171" t="s">
        <v>0</v>
      </c>
      <c r="B188" s="163"/>
      <c r="C188" s="163"/>
      <c r="D188" s="172">
        <v>2015</v>
      </c>
      <c r="E188" s="163"/>
      <c r="F188" s="163"/>
      <c r="G188" s="18"/>
      <c r="H188" s="27" t="s">
        <v>0</v>
      </c>
      <c r="I188" s="163"/>
      <c r="J188" s="163"/>
      <c r="K188" s="171" t="s">
        <v>0</v>
      </c>
      <c r="L188" s="163"/>
      <c r="M188" s="17">
        <v>0.01</v>
      </c>
      <c r="N188" s="165" t="s">
        <v>0</v>
      </c>
      <c r="O188" s="163"/>
      <c r="P188" s="16" t="s">
        <v>0</v>
      </c>
      <c r="Q188" s="170">
        <v>0</v>
      </c>
      <c r="R188" s="163"/>
    </row>
    <row r="189" spans="1:18" x14ac:dyDescent="0.25">
      <c r="A189" s="171" t="s">
        <v>0</v>
      </c>
      <c r="B189" s="163"/>
      <c r="C189" s="163"/>
      <c r="D189" s="172" t="s">
        <v>0</v>
      </c>
      <c r="E189" s="163"/>
      <c r="F189" s="163"/>
      <c r="G189" s="19">
        <v>47864.31</v>
      </c>
      <c r="H189" s="27" t="s">
        <v>0</v>
      </c>
      <c r="I189" s="173"/>
      <c r="J189" s="173"/>
      <c r="K189" s="171" t="s">
        <v>0</v>
      </c>
      <c r="L189" s="163"/>
      <c r="M189" s="19">
        <v>47864.32</v>
      </c>
      <c r="N189" s="174" t="s">
        <v>0</v>
      </c>
      <c r="O189" s="163"/>
      <c r="P189" s="16" t="s">
        <v>0</v>
      </c>
      <c r="Q189" s="175">
        <v>0</v>
      </c>
      <c r="R189" s="173"/>
    </row>
    <row r="190" spans="1:18" x14ac:dyDescent="0.25">
      <c r="A190" s="162" t="s">
        <v>0</v>
      </c>
      <c r="B190" s="163"/>
      <c r="C190" s="163"/>
      <c r="D190" s="164" t="s">
        <v>0</v>
      </c>
      <c r="E190" s="163"/>
      <c r="F190" s="163"/>
      <c r="G190" s="21" t="s">
        <v>0</v>
      </c>
      <c r="H190" s="26" t="s">
        <v>0</v>
      </c>
      <c r="I190" s="163"/>
      <c r="J190" s="163"/>
      <c r="K190" s="162" t="s">
        <v>0</v>
      </c>
      <c r="L190" s="163"/>
      <c r="M190" s="21" t="s">
        <v>0</v>
      </c>
      <c r="N190" s="177" t="s">
        <v>0</v>
      </c>
      <c r="O190" s="163"/>
      <c r="P190" s="20" t="s">
        <v>0</v>
      </c>
      <c r="Q190" s="177" t="s">
        <v>0</v>
      </c>
      <c r="R190" s="163"/>
    </row>
    <row r="191" spans="1:18" x14ac:dyDescent="0.25">
      <c r="A191" s="167" t="s">
        <v>43</v>
      </c>
      <c r="B191" s="163"/>
      <c r="C191" s="163"/>
      <c r="D191" s="163"/>
      <c r="E191" s="163"/>
      <c r="F191" s="163"/>
      <c r="G191" s="163"/>
      <c r="H191" s="163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</row>
    <row r="192" spans="1:18" x14ac:dyDescent="0.25">
      <c r="A192" s="162" t="s">
        <v>0</v>
      </c>
      <c r="B192" s="163"/>
      <c r="C192" s="163"/>
      <c r="D192" s="164">
        <v>2016</v>
      </c>
      <c r="E192" s="163"/>
      <c r="F192" s="163"/>
      <c r="G192" s="22">
        <v>2166.5</v>
      </c>
      <c r="H192" s="26" t="s">
        <v>0</v>
      </c>
      <c r="I192" s="163"/>
      <c r="J192" s="163"/>
      <c r="K192" s="162" t="s">
        <v>0</v>
      </c>
      <c r="L192" s="163"/>
      <c r="M192" s="22">
        <v>2166.5</v>
      </c>
      <c r="N192" s="179" t="s">
        <v>0</v>
      </c>
      <c r="O192" s="163"/>
      <c r="P192" s="20" t="s">
        <v>0</v>
      </c>
      <c r="Q192" s="166">
        <v>0</v>
      </c>
      <c r="R192" s="163"/>
    </row>
    <row r="193" spans="1:18" x14ac:dyDescent="0.25">
      <c r="A193" s="162" t="s">
        <v>0</v>
      </c>
      <c r="B193" s="163"/>
      <c r="C193" s="163"/>
      <c r="D193" s="164" t="s">
        <v>0</v>
      </c>
      <c r="E193" s="163"/>
      <c r="F193" s="163"/>
      <c r="G193" s="23">
        <v>2166.5</v>
      </c>
      <c r="H193" s="26" t="s">
        <v>0</v>
      </c>
      <c r="I193" s="173"/>
      <c r="J193" s="173"/>
      <c r="K193" s="162" t="s">
        <v>0</v>
      </c>
      <c r="L193" s="163"/>
      <c r="M193" s="23">
        <v>2166.5</v>
      </c>
      <c r="N193" s="177" t="s">
        <v>0</v>
      </c>
      <c r="O193" s="163"/>
      <c r="P193" s="20" t="s">
        <v>0</v>
      </c>
      <c r="Q193" s="178">
        <v>0</v>
      </c>
      <c r="R193" s="173"/>
    </row>
    <row r="194" spans="1:18" x14ac:dyDescent="0.25">
      <c r="A194" s="162" t="s">
        <v>0</v>
      </c>
      <c r="B194" s="163"/>
      <c r="C194" s="163"/>
      <c r="D194" s="164" t="s">
        <v>0</v>
      </c>
      <c r="E194" s="163"/>
      <c r="F194" s="163"/>
      <c r="G194" s="21" t="s">
        <v>0</v>
      </c>
      <c r="H194" s="26" t="s">
        <v>0</v>
      </c>
      <c r="I194" s="163"/>
      <c r="J194" s="163"/>
      <c r="K194" s="162" t="s">
        <v>0</v>
      </c>
      <c r="L194" s="163"/>
      <c r="M194" s="21" t="s">
        <v>0</v>
      </c>
      <c r="N194" s="177" t="s">
        <v>0</v>
      </c>
      <c r="O194" s="163"/>
      <c r="P194" s="20" t="s">
        <v>0</v>
      </c>
      <c r="Q194" s="177" t="s">
        <v>0</v>
      </c>
      <c r="R194" s="163"/>
    </row>
    <row r="195" spans="1:18" x14ac:dyDescent="0.25">
      <c r="A195" s="176" t="s">
        <v>44</v>
      </c>
      <c r="B195" s="163"/>
      <c r="C195" s="163"/>
      <c r="D195" s="163"/>
      <c r="E195" s="163"/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</row>
    <row r="196" spans="1:18" ht="15.75" thickBot="1" x14ac:dyDescent="0.3">
      <c r="A196" s="171" t="s">
        <v>0</v>
      </c>
      <c r="B196" s="163"/>
      <c r="C196" s="163"/>
      <c r="D196" s="172">
        <v>2016</v>
      </c>
      <c r="E196" s="163"/>
      <c r="F196" s="163"/>
      <c r="G196" s="54">
        <v>96791.65</v>
      </c>
      <c r="H196" s="27" t="s">
        <v>0</v>
      </c>
      <c r="I196" s="163"/>
      <c r="J196" s="163"/>
      <c r="K196" s="171" t="s">
        <v>0</v>
      </c>
      <c r="L196" s="163"/>
      <c r="M196" s="54">
        <v>3583.74</v>
      </c>
      <c r="N196" s="165" t="s">
        <v>0</v>
      </c>
      <c r="O196" s="163"/>
      <c r="P196" s="16" t="s">
        <v>0</v>
      </c>
      <c r="Q196" s="182">
        <v>93207.91</v>
      </c>
      <c r="R196" s="181"/>
    </row>
    <row r="197" spans="1:18" ht="15.75" thickBot="1" x14ac:dyDescent="0.3">
      <c r="A197" s="171" t="s">
        <v>0</v>
      </c>
      <c r="B197" s="163"/>
      <c r="C197" s="163"/>
      <c r="D197" s="172">
        <v>2015</v>
      </c>
      <c r="E197" s="163"/>
      <c r="F197" s="163"/>
      <c r="G197" s="18"/>
      <c r="H197" s="27" t="s">
        <v>0</v>
      </c>
      <c r="I197" s="181"/>
      <c r="J197" s="181"/>
      <c r="K197" s="171" t="s">
        <v>0</v>
      </c>
      <c r="L197" s="163"/>
      <c r="M197" s="55">
        <v>78442.22</v>
      </c>
      <c r="N197" s="165" t="s">
        <v>0</v>
      </c>
      <c r="O197" s="163"/>
      <c r="P197" s="16" t="s">
        <v>0</v>
      </c>
      <c r="Q197" s="183">
        <v>0</v>
      </c>
      <c r="R197" s="184"/>
    </row>
    <row r="198" spans="1:18" x14ac:dyDescent="0.25">
      <c r="A198" s="171" t="s">
        <v>0</v>
      </c>
      <c r="B198" s="163"/>
      <c r="C198" s="163"/>
      <c r="D198" s="172">
        <v>2014</v>
      </c>
      <c r="E198" s="163"/>
      <c r="F198" s="163"/>
      <c r="G198" s="18"/>
      <c r="H198" s="27" t="s">
        <v>0</v>
      </c>
      <c r="I198" s="163"/>
      <c r="J198" s="163"/>
      <c r="K198" s="171" t="s">
        <v>0</v>
      </c>
      <c r="L198" s="163"/>
      <c r="M198" s="18"/>
      <c r="N198" s="165" t="s">
        <v>0</v>
      </c>
      <c r="O198" s="163"/>
      <c r="P198" s="16" t="s">
        <v>0</v>
      </c>
      <c r="Q198" s="170">
        <v>1329.49</v>
      </c>
      <c r="R198" s="163"/>
    </row>
    <row r="199" spans="1:18" x14ac:dyDescent="0.25">
      <c r="A199" s="171" t="s">
        <v>0</v>
      </c>
      <c r="B199" s="163"/>
      <c r="C199" s="163"/>
      <c r="D199" s="172" t="s">
        <v>0</v>
      </c>
      <c r="E199" s="163"/>
      <c r="F199" s="163"/>
      <c r="G199" s="19">
        <v>96791.65</v>
      </c>
      <c r="H199" s="27" t="s">
        <v>0</v>
      </c>
      <c r="I199" s="173"/>
      <c r="J199" s="173"/>
      <c r="K199" s="171" t="s">
        <v>0</v>
      </c>
      <c r="L199" s="163"/>
      <c r="M199" s="19">
        <v>82025.960000000006</v>
      </c>
      <c r="N199" s="174" t="s">
        <v>0</v>
      </c>
      <c r="O199" s="163"/>
      <c r="P199" s="16" t="s">
        <v>0</v>
      </c>
      <c r="Q199" s="175">
        <v>94537.4</v>
      </c>
      <c r="R199" s="173"/>
    </row>
    <row r="200" spans="1:18" x14ac:dyDescent="0.25">
      <c r="A200" s="162" t="s">
        <v>0</v>
      </c>
      <c r="B200" s="163"/>
      <c r="C200" s="163"/>
      <c r="D200" s="164" t="s">
        <v>0</v>
      </c>
      <c r="E200" s="163"/>
      <c r="F200" s="163"/>
      <c r="G200" s="21" t="s">
        <v>0</v>
      </c>
      <c r="H200" s="26" t="s">
        <v>0</v>
      </c>
      <c r="I200" s="163"/>
      <c r="J200" s="163"/>
      <c r="K200" s="162" t="s">
        <v>0</v>
      </c>
      <c r="L200" s="163"/>
      <c r="M200" s="21" t="s">
        <v>0</v>
      </c>
      <c r="N200" s="177" t="s">
        <v>0</v>
      </c>
      <c r="O200" s="163"/>
      <c r="P200" s="20" t="s">
        <v>0</v>
      </c>
      <c r="Q200" s="177" t="s">
        <v>0</v>
      </c>
      <c r="R200" s="163"/>
    </row>
    <row r="201" spans="1:18" x14ac:dyDescent="0.25">
      <c r="A201" s="167" t="s">
        <v>45</v>
      </c>
      <c r="B201" s="163"/>
      <c r="C201" s="163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</row>
    <row r="202" spans="1:18" x14ac:dyDescent="0.25">
      <c r="A202" s="162" t="s">
        <v>0</v>
      </c>
      <c r="B202" s="163"/>
      <c r="C202" s="163"/>
      <c r="D202" s="164">
        <v>2015</v>
      </c>
      <c r="E202" s="163"/>
      <c r="F202" s="163"/>
      <c r="G202" s="25"/>
      <c r="H202" s="26" t="s">
        <v>0</v>
      </c>
      <c r="I202" s="163"/>
      <c r="J202" s="163"/>
      <c r="K202" s="162" t="s">
        <v>0</v>
      </c>
      <c r="L202" s="163"/>
      <c r="M202" s="22">
        <v>8524.6200000000008</v>
      </c>
      <c r="N202" s="179" t="s">
        <v>0</v>
      </c>
      <c r="O202" s="163"/>
      <c r="P202" s="20" t="s">
        <v>0</v>
      </c>
      <c r="Q202" s="166">
        <v>0</v>
      </c>
      <c r="R202" s="163"/>
    </row>
    <row r="203" spans="1:18" x14ac:dyDescent="0.25">
      <c r="A203" s="162" t="s">
        <v>0</v>
      </c>
      <c r="B203" s="163"/>
      <c r="C203" s="163"/>
      <c r="D203" s="164" t="s">
        <v>0</v>
      </c>
      <c r="E203" s="163"/>
      <c r="F203" s="163"/>
      <c r="G203" s="24"/>
      <c r="H203" s="26" t="s">
        <v>0</v>
      </c>
      <c r="I203" s="173"/>
      <c r="J203" s="173"/>
      <c r="K203" s="162" t="s">
        <v>0</v>
      </c>
      <c r="L203" s="163"/>
      <c r="M203" s="23">
        <v>8524.6200000000008</v>
      </c>
      <c r="N203" s="177" t="s">
        <v>0</v>
      </c>
      <c r="O203" s="163"/>
      <c r="P203" s="20" t="s">
        <v>0</v>
      </c>
      <c r="Q203" s="178">
        <v>0</v>
      </c>
      <c r="R203" s="173"/>
    </row>
    <row r="204" spans="1:18" x14ac:dyDescent="0.25">
      <c r="A204" s="162" t="s">
        <v>0</v>
      </c>
      <c r="B204" s="163"/>
      <c r="C204" s="163"/>
      <c r="D204" s="164" t="s">
        <v>0</v>
      </c>
      <c r="E204" s="163"/>
      <c r="F204" s="163"/>
      <c r="G204" s="21" t="s">
        <v>0</v>
      </c>
      <c r="H204" s="26" t="s">
        <v>0</v>
      </c>
      <c r="I204" s="163"/>
      <c r="J204" s="163"/>
      <c r="K204" s="162" t="s">
        <v>0</v>
      </c>
      <c r="L204" s="163"/>
      <c r="M204" s="21" t="s">
        <v>0</v>
      </c>
      <c r="N204" s="177" t="s">
        <v>0</v>
      </c>
      <c r="O204" s="163"/>
      <c r="P204" s="20" t="s">
        <v>0</v>
      </c>
      <c r="Q204" s="177" t="s">
        <v>0</v>
      </c>
      <c r="R204" s="163"/>
    </row>
    <row r="205" spans="1:18" x14ac:dyDescent="0.25">
      <c r="A205" s="176" t="s">
        <v>46</v>
      </c>
      <c r="B205" s="163"/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</row>
    <row r="206" spans="1:18" ht="15.75" thickBot="1" x14ac:dyDescent="0.3">
      <c r="A206" s="171" t="s">
        <v>0</v>
      </c>
      <c r="B206" s="163"/>
      <c r="C206" s="163"/>
      <c r="D206" s="172">
        <v>2016</v>
      </c>
      <c r="E206" s="163"/>
      <c r="F206" s="163"/>
      <c r="G206" s="54">
        <v>45958.9</v>
      </c>
      <c r="H206" s="27" t="s">
        <v>0</v>
      </c>
      <c r="I206" s="163"/>
      <c r="J206" s="163"/>
      <c r="K206" s="171" t="s">
        <v>0</v>
      </c>
      <c r="L206" s="163"/>
      <c r="M206" s="54">
        <v>45958.9</v>
      </c>
      <c r="N206" s="165" t="s">
        <v>0</v>
      </c>
      <c r="O206" s="163"/>
      <c r="P206" s="16" t="s">
        <v>0</v>
      </c>
      <c r="Q206" s="182">
        <v>0</v>
      </c>
      <c r="R206" s="181"/>
    </row>
    <row r="207" spans="1:18" x14ac:dyDescent="0.25">
      <c r="A207" s="162" t="s">
        <v>0</v>
      </c>
      <c r="B207" s="163"/>
      <c r="C207" s="163"/>
      <c r="D207" s="164" t="s">
        <v>0</v>
      </c>
      <c r="E207" s="163"/>
      <c r="F207" s="163"/>
      <c r="G207" s="21" t="s">
        <v>0</v>
      </c>
      <c r="H207" s="26" t="s">
        <v>0</v>
      </c>
      <c r="I207" s="163"/>
      <c r="J207" s="163"/>
      <c r="K207" s="162" t="s">
        <v>0</v>
      </c>
      <c r="L207" s="163"/>
      <c r="M207" s="21" t="s">
        <v>0</v>
      </c>
      <c r="N207" s="177" t="s">
        <v>0</v>
      </c>
      <c r="O207" s="163"/>
      <c r="P207" s="20" t="s">
        <v>0</v>
      </c>
      <c r="Q207" s="177" t="s">
        <v>0</v>
      </c>
      <c r="R207" s="163"/>
    </row>
    <row r="208" spans="1:18" x14ac:dyDescent="0.25">
      <c r="A208" s="167" t="s">
        <v>47</v>
      </c>
      <c r="B208" s="163"/>
      <c r="C208" s="163"/>
      <c r="D208" s="163"/>
      <c r="E208" s="163"/>
      <c r="F208" s="163"/>
      <c r="G208" s="163"/>
      <c r="H208" s="163"/>
      <c r="I208" s="163"/>
      <c r="J208" s="163"/>
      <c r="K208" s="163"/>
      <c r="L208" s="163"/>
      <c r="M208" s="163"/>
      <c r="N208" s="163"/>
      <c r="O208" s="163"/>
      <c r="P208" s="163"/>
      <c r="Q208" s="163"/>
      <c r="R208" s="163"/>
    </row>
    <row r="209" spans="1:18" ht="15.75" thickBot="1" x14ac:dyDescent="0.3">
      <c r="A209" s="162" t="s">
        <v>0</v>
      </c>
      <c r="B209" s="163"/>
      <c r="C209" s="163"/>
      <c r="D209" s="164">
        <v>2016</v>
      </c>
      <c r="E209" s="163"/>
      <c r="F209" s="163"/>
      <c r="G209" s="53">
        <v>62165.3</v>
      </c>
      <c r="H209" s="26" t="s">
        <v>0</v>
      </c>
      <c r="I209" s="163"/>
      <c r="J209" s="163"/>
      <c r="K209" s="162" t="s">
        <v>0</v>
      </c>
      <c r="L209" s="163"/>
      <c r="M209" s="53">
        <v>62165.3</v>
      </c>
      <c r="N209" s="179" t="s">
        <v>0</v>
      </c>
      <c r="O209" s="163"/>
      <c r="P209" s="20" t="s">
        <v>0</v>
      </c>
      <c r="Q209" s="180">
        <v>0</v>
      </c>
      <c r="R209" s="181"/>
    </row>
    <row r="210" spans="1:18" x14ac:dyDescent="0.25">
      <c r="A210" s="162" t="s">
        <v>0</v>
      </c>
      <c r="B210" s="163"/>
      <c r="C210" s="163"/>
      <c r="D210" s="164" t="s">
        <v>0</v>
      </c>
      <c r="E210" s="163"/>
      <c r="F210" s="163"/>
      <c r="G210" s="21" t="s">
        <v>0</v>
      </c>
      <c r="H210" s="26" t="s">
        <v>0</v>
      </c>
      <c r="I210" s="163"/>
      <c r="J210" s="163"/>
      <c r="K210" s="162" t="s">
        <v>0</v>
      </c>
      <c r="L210" s="163"/>
      <c r="M210" s="21" t="s">
        <v>0</v>
      </c>
      <c r="N210" s="177" t="s">
        <v>0</v>
      </c>
      <c r="O210" s="163"/>
      <c r="P210" s="20" t="s">
        <v>0</v>
      </c>
      <c r="Q210" s="177" t="s">
        <v>0</v>
      </c>
      <c r="R210" s="163"/>
    </row>
    <row r="211" spans="1:18" x14ac:dyDescent="0.25">
      <c r="A211" s="176" t="s">
        <v>48</v>
      </c>
      <c r="B211" s="163"/>
      <c r="C211" s="163"/>
      <c r="D211" s="163"/>
      <c r="E211" s="163"/>
      <c r="F211" s="163"/>
      <c r="G211" s="163"/>
      <c r="H211" s="163"/>
      <c r="I211" s="163"/>
      <c r="J211" s="163"/>
      <c r="K211" s="163"/>
      <c r="L211" s="163"/>
      <c r="M211" s="163"/>
      <c r="N211" s="163"/>
      <c r="O211" s="163"/>
      <c r="P211" s="163"/>
      <c r="Q211" s="163"/>
      <c r="R211" s="163"/>
    </row>
    <row r="212" spans="1:18" ht="15.75" thickBot="1" x14ac:dyDescent="0.3">
      <c r="A212" s="171" t="s">
        <v>0</v>
      </c>
      <c r="B212" s="163"/>
      <c r="C212" s="163"/>
      <c r="D212" s="172">
        <v>2016</v>
      </c>
      <c r="E212" s="163"/>
      <c r="F212" s="163"/>
      <c r="G212" s="54">
        <v>5558.12</v>
      </c>
      <c r="H212" s="27" t="s">
        <v>0</v>
      </c>
      <c r="I212" s="163"/>
      <c r="J212" s="163"/>
      <c r="K212" s="171" t="s">
        <v>0</v>
      </c>
      <c r="L212" s="163"/>
      <c r="M212" s="54">
        <v>5558.12</v>
      </c>
      <c r="N212" s="165" t="s">
        <v>0</v>
      </c>
      <c r="O212" s="163"/>
      <c r="P212" s="16" t="s">
        <v>0</v>
      </c>
      <c r="Q212" s="182">
        <v>0</v>
      </c>
      <c r="R212" s="181"/>
    </row>
    <row r="213" spans="1:18" x14ac:dyDescent="0.25">
      <c r="A213" s="162" t="s">
        <v>0</v>
      </c>
      <c r="B213" s="163"/>
      <c r="C213" s="163"/>
      <c r="D213" s="164" t="s">
        <v>0</v>
      </c>
      <c r="E213" s="163"/>
      <c r="F213" s="163"/>
      <c r="G213" s="21" t="s">
        <v>0</v>
      </c>
      <c r="H213" s="26" t="s">
        <v>0</v>
      </c>
      <c r="I213" s="163"/>
      <c r="J213" s="163"/>
      <c r="K213" s="162" t="s">
        <v>0</v>
      </c>
      <c r="L213" s="163"/>
      <c r="M213" s="21" t="s">
        <v>0</v>
      </c>
      <c r="N213" s="177" t="s">
        <v>0</v>
      </c>
      <c r="O213" s="163"/>
      <c r="P213" s="20" t="s">
        <v>0</v>
      </c>
      <c r="Q213" s="177" t="s">
        <v>0</v>
      </c>
      <c r="R213" s="163"/>
    </row>
    <row r="214" spans="1:18" x14ac:dyDescent="0.25">
      <c r="A214" s="167" t="s">
        <v>49</v>
      </c>
      <c r="B214" s="163"/>
      <c r="C214" s="163"/>
      <c r="D214" s="163"/>
      <c r="E214" s="163"/>
      <c r="F214" s="163"/>
      <c r="G214" s="163"/>
      <c r="H214" s="163"/>
      <c r="I214" s="163"/>
      <c r="J214" s="163"/>
      <c r="K214" s="163"/>
      <c r="L214" s="163"/>
      <c r="M214" s="163"/>
      <c r="N214" s="163"/>
      <c r="O214" s="163"/>
      <c r="P214" s="163"/>
      <c r="Q214" s="163"/>
      <c r="R214" s="163"/>
    </row>
    <row r="215" spans="1:18" ht="15.75" thickBot="1" x14ac:dyDescent="0.3">
      <c r="A215" s="162" t="s">
        <v>0</v>
      </c>
      <c r="B215" s="163"/>
      <c r="C215" s="163"/>
      <c r="D215" s="164">
        <v>2016</v>
      </c>
      <c r="E215" s="163"/>
      <c r="F215" s="163"/>
      <c r="G215" s="53">
        <v>15251.79</v>
      </c>
      <c r="H215" s="26" t="s">
        <v>0</v>
      </c>
      <c r="I215" s="163"/>
      <c r="J215" s="163"/>
      <c r="K215" s="162" t="s">
        <v>0</v>
      </c>
      <c r="L215" s="163"/>
      <c r="M215" s="53">
        <v>15251.79</v>
      </c>
      <c r="N215" s="179" t="s">
        <v>0</v>
      </c>
      <c r="O215" s="163"/>
      <c r="P215" s="20" t="s">
        <v>0</v>
      </c>
      <c r="Q215" s="180">
        <v>0</v>
      </c>
      <c r="R215" s="181"/>
    </row>
    <row r="216" spans="1:18" x14ac:dyDescent="0.25">
      <c r="A216" s="162" t="s">
        <v>0</v>
      </c>
      <c r="B216" s="163"/>
      <c r="C216" s="163"/>
      <c r="D216" s="164" t="s">
        <v>0</v>
      </c>
      <c r="E216" s="163"/>
      <c r="F216" s="163"/>
      <c r="G216" s="21" t="s">
        <v>0</v>
      </c>
      <c r="H216" s="26" t="s">
        <v>0</v>
      </c>
      <c r="I216" s="163"/>
      <c r="J216" s="163"/>
      <c r="K216" s="162" t="s">
        <v>0</v>
      </c>
      <c r="L216" s="163"/>
      <c r="M216" s="21" t="s">
        <v>0</v>
      </c>
      <c r="N216" s="177" t="s">
        <v>0</v>
      </c>
      <c r="O216" s="163"/>
      <c r="P216" s="20" t="s">
        <v>0</v>
      </c>
      <c r="Q216" s="177" t="s">
        <v>0</v>
      </c>
      <c r="R216" s="163"/>
    </row>
    <row r="217" spans="1:18" x14ac:dyDescent="0.25">
      <c r="A217" s="176" t="s">
        <v>50</v>
      </c>
      <c r="B217" s="163"/>
      <c r="C217" s="163"/>
      <c r="D217" s="163"/>
      <c r="E217" s="163"/>
      <c r="F217" s="163"/>
      <c r="G217" s="163"/>
      <c r="H217" s="163"/>
      <c r="I217" s="163"/>
      <c r="J217" s="163"/>
      <c r="K217" s="163"/>
      <c r="L217" s="163"/>
      <c r="M217" s="163"/>
      <c r="N217" s="163"/>
      <c r="O217" s="163"/>
      <c r="P217" s="163"/>
      <c r="Q217" s="163"/>
      <c r="R217" s="163"/>
    </row>
    <row r="218" spans="1:18" ht="15.75" thickBot="1" x14ac:dyDescent="0.3">
      <c r="A218" s="171" t="s">
        <v>0</v>
      </c>
      <c r="B218" s="163"/>
      <c r="C218" s="163"/>
      <c r="D218" s="172">
        <v>2016</v>
      </c>
      <c r="E218" s="163"/>
      <c r="F218" s="163"/>
      <c r="G218" s="54">
        <v>41487.599999999999</v>
      </c>
      <c r="H218" s="27" t="s">
        <v>0</v>
      </c>
      <c r="I218" s="163"/>
      <c r="J218" s="163"/>
      <c r="K218" s="171" t="s">
        <v>0</v>
      </c>
      <c r="L218" s="163"/>
      <c r="M218" s="54">
        <v>41487.599999999999</v>
      </c>
      <c r="N218" s="165" t="s">
        <v>0</v>
      </c>
      <c r="O218" s="163"/>
      <c r="P218" s="16" t="s">
        <v>0</v>
      </c>
      <c r="Q218" s="182">
        <v>0</v>
      </c>
      <c r="R218" s="181"/>
    </row>
    <row r="219" spans="1:18" x14ac:dyDescent="0.25">
      <c r="A219" s="162" t="s">
        <v>0</v>
      </c>
      <c r="B219" s="163"/>
      <c r="C219" s="163"/>
      <c r="D219" s="164" t="s">
        <v>0</v>
      </c>
      <c r="E219" s="163"/>
      <c r="F219" s="163"/>
      <c r="G219" s="21" t="s">
        <v>0</v>
      </c>
      <c r="H219" s="26" t="s">
        <v>0</v>
      </c>
      <c r="I219" s="163"/>
      <c r="J219" s="163"/>
      <c r="K219" s="162" t="s">
        <v>0</v>
      </c>
      <c r="L219" s="163"/>
      <c r="M219" s="21" t="s">
        <v>0</v>
      </c>
      <c r="N219" s="177" t="s">
        <v>0</v>
      </c>
      <c r="O219" s="163"/>
      <c r="P219" s="20" t="s">
        <v>0</v>
      </c>
      <c r="Q219" s="177" t="s">
        <v>0</v>
      </c>
      <c r="R219" s="163"/>
    </row>
    <row r="220" spans="1:18" x14ac:dyDescent="0.25">
      <c r="A220" s="162" t="s">
        <v>0</v>
      </c>
      <c r="B220" s="163"/>
      <c r="C220" s="163"/>
      <c r="D220" s="164" t="s">
        <v>0</v>
      </c>
      <c r="E220" s="163"/>
      <c r="F220" s="163"/>
      <c r="G220" s="25" t="s">
        <v>0</v>
      </c>
      <c r="H220" s="26" t="s">
        <v>0</v>
      </c>
      <c r="I220" s="163"/>
      <c r="J220" s="163"/>
      <c r="K220" s="162" t="s">
        <v>0</v>
      </c>
      <c r="L220" s="163"/>
      <c r="M220" s="25" t="s">
        <v>0</v>
      </c>
      <c r="N220" s="179" t="s">
        <v>0</v>
      </c>
      <c r="O220" s="163"/>
      <c r="P220" s="20" t="s">
        <v>0</v>
      </c>
      <c r="Q220" s="179" t="s">
        <v>0</v>
      </c>
      <c r="R220" s="163"/>
    </row>
    <row r="221" spans="1:18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</row>
    <row r="222" spans="1:18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</row>
  </sheetData>
  <mergeCells count="1042">
    <mergeCell ref="T2:X3"/>
    <mergeCell ref="T4:X5"/>
    <mergeCell ref="N219:O219"/>
    <mergeCell ref="Q219:R219"/>
    <mergeCell ref="A220:C220"/>
    <mergeCell ref="D220:F220"/>
    <mergeCell ref="I220:J220"/>
    <mergeCell ref="K220:L220"/>
    <mergeCell ref="N220:O220"/>
    <mergeCell ref="Q220:R220"/>
    <mergeCell ref="A219:C219"/>
    <mergeCell ref="D219:F219"/>
    <mergeCell ref="I219:J219"/>
    <mergeCell ref="K219:L219"/>
    <mergeCell ref="N216:O216"/>
    <mergeCell ref="Q216:R216"/>
    <mergeCell ref="A217:R217"/>
    <mergeCell ref="A218:C218"/>
    <mergeCell ref="D218:F218"/>
    <mergeCell ref="I218:J218"/>
    <mergeCell ref="K218:L218"/>
    <mergeCell ref="N218:O218"/>
    <mergeCell ref="Q218:R218"/>
    <mergeCell ref="A216:C216"/>
    <mergeCell ref="D216:F216"/>
    <mergeCell ref="I216:J216"/>
    <mergeCell ref="A211:R211"/>
    <mergeCell ref="A212:C212"/>
    <mergeCell ref="D212:F212"/>
    <mergeCell ref="I212:J212"/>
    <mergeCell ref="K212:L212"/>
    <mergeCell ref="N212:O212"/>
    <mergeCell ref="Q212:R212"/>
    <mergeCell ref="A210:C210"/>
    <mergeCell ref="D210:F210"/>
    <mergeCell ref="I210:J210"/>
    <mergeCell ref="K210:L210"/>
    <mergeCell ref="K216:L216"/>
    <mergeCell ref="N213:O213"/>
    <mergeCell ref="Q213:R213"/>
    <mergeCell ref="A214:R214"/>
    <mergeCell ref="A215:C215"/>
    <mergeCell ref="D215:F215"/>
    <mergeCell ref="I215:J215"/>
    <mergeCell ref="K215:L215"/>
    <mergeCell ref="N215:O215"/>
    <mergeCell ref="Q215:R215"/>
    <mergeCell ref="A213:C213"/>
    <mergeCell ref="D213:F213"/>
    <mergeCell ref="I213:J213"/>
    <mergeCell ref="K213:L213"/>
    <mergeCell ref="N207:O207"/>
    <mergeCell ref="Q207:R207"/>
    <mergeCell ref="A208:R208"/>
    <mergeCell ref="A209:C209"/>
    <mergeCell ref="D209:F209"/>
    <mergeCell ref="I209:J209"/>
    <mergeCell ref="K209:L209"/>
    <mergeCell ref="N209:O209"/>
    <mergeCell ref="Q209:R209"/>
    <mergeCell ref="A207:C207"/>
    <mergeCell ref="D207:F207"/>
    <mergeCell ref="I207:J207"/>
    <mergeCell ref="K207:L207"/>
    <mergeCell ref="N210:O210"/>
    <mergeCell ref="Q210:R210"/>
    <mergeCell ref="A205:R205"/>
    <mergeCell ref="A206:C206"/>
    <mergeCell ref="D206:F206"/>
    <mergeCell ref="I206:J206"/>
    <mergeCell ref="K206:L206"/>
    <mergeCell ref="N206:O206"/>
    <mergeCell ref="Q206:R206"/>
    <mergeCell ref="N203:O203"/>
    <mergeCell ref="Q203:R203"/>
    <mergeCell ref="A204:C204"/>
    <mergeCell ref="D204:F204"/>
    <mergeCell ref="I204:J204"/>
    <mergeCell ref="K204:L204"/>
    <mergeCell ref="N204:O204"/>
    <mergeCell ref="Q204:R204"/>
    <mergeCell ref="A203:C203"/>
    <mergeCell ref="D203:F203"/>
    <mergeCell ref="I203:J203"/>
    <mergeCell ref="K203:L203"/>
    <mergeCell ref="A201:R201"/>
    <mergeCell ref="A202:C202"/>
    <mergeCell ref="D202:F202"/>
    <mergeCell ref="I202:J202"/>
    <mergeCell ref="K202:L202"/>
    <mergeCell ref="N202:O202"/>
    <mergeCell ref="Q202:R202"/>
    <mergeCell ref="N199:O199"/>
    <mergeCell ref="Q199:R199"/>
    <mergeCell ref="A200:C200"/>
    <mergeCell ref="D200:F200"/>
    <mergeCell ref="I200:J200"/>
    <mergeCell ref="K200:L200"/>
    <mergeCell ref="N200:O200"/>
    <mergeCell ref="Q200:R200"/>
    <mergeCell ref="A199:C199"/>
    <mergeCell ref="D199:F199"/>
    <mergeCell ref="I199:J199"/>
    <mergeCell ref="K199:L199"/>
    <mergeCell ref="N197:O197"/>
    <mergeCell ref="Q197:R197"/>
    <mergeCell ref="A198:C198"/>
    <mergeCell ref="D198:F198"/>
    <mergeCell ref="I198:J198"/>
    <mergeCell ref="K198:L198"/>
    <mergeCell ref="N198:O198"/>
    <mergeCell ref="Q198:R198"/>
    <mergeCell ref="A197:C197"/>
    <mergeCell ref="D197:F197"/>
    <mergeCell ref="I197:J197"/>
    <mergeCell ref="K197:L197"/>
    <mergeCell ref="A195:R195"/>
    <mergeCell ref="A196:C196"/>
    <mergeCell ref="D196:F196"/>
    <mergeCell ref="I196:J196"/>
    <mergeCell ref="K196:L196"/>
    <mergeCell ref="N196:O196"/>
    <mergeCell ref="Q196:R196"/>
    <mergeCell ref="N193:O193"/>
    <mergeCell ref="Q193:R193"/>
    <mergeCell ref="A194:C194"/>
    <mergeCell ref="D194:F194"/>
    <mergeCell ref="I194:J194"/>
    <mergeCell ref="K194:L194"/>
    <mergeCell ref="N194:O194"/>
    <mergeCell ref="Q194:R194"/>
    <mergeCell ref="A193:C193"/>
    <mergeCell ref="D193:F193"/>
    <mergeCell ref="I193:J193"/>
    <mergeCell ref="K193:L193"/>
    <mergeCell ref="N190:O190"/>
    <mergeCell ref="Q190:R190"/>
    <mergeCell ref="A191:R191"/>
    <mergeCell ref="A192:C192"/>
    <mergeCell ref="D192:F192"/>
    <mergeCell ref="I192:J192"/>
    <mergeCell ref="K192:L192"/>
    <mergeCell ref="N192:O192"/>
    <mergeCell ref="Q192:R192"/>
    <mergeCell ref="A190:C190"/>
    <mergeCell ref="D190:F190"/>
    <mergeCell ref="I190:J190"/>
    <mergeCell ref="N185:O185"/>
    <mergeCell ref="Q185:R185"/>
    <mergeCell ref="A186:R186"/>
    <mergeCell ref="A187:C187"/>
    <mergeCell ref="D187:F187"/>
    <mergeCell ref="I187:J187"/>
    <mergeCell ref="K187:L187"/>
    <mergeCell ref="N187:O187"/>
    <mergeCell ref="Q187:R187"/>
    <mergeCell ref="A185:C185"/>
    <mergeCell ref="D185:F185"/>
    <mergeCell ref="I185:J185"/>
    <mergeCell ref="K185:L185"/>
    <mergeCell ref="K190:L190"/>
    <mergeCell ref="N188:O188"/>
    <mergeCell ref="Q188:R188"/>
    <mergeCell ref="A189:C189"/>
    <mergeCell ref="D189:F189"/>
    <mergeCell ref="I189:J189"/>
    <mergeCell ref="K189:L189"/>
    <mergeCell ref="N189:O189"/>
    <mergeCell ref="Q189:R189"/>
    <mergeCell ref="A188:C188"/>
    <mergeCell ref="D188:F188"/>
    <mergeCell ref="I188:J188"/>
    <mergeCell ref="K188:L188"/>
    <mergeCell ref="A177:C177"/>
    <mergeCell ref="D177:F177"/>
    <mergeCell ref="I177:J177"/>
    <mergeCell ref="K177:L177"/>
    <mergeCell ref="A183:R183"/>
    <mergeCell ref="A184:C184"/>
    <mergeCell ref="D184:F184"/>
    <mergeCell ref="I184:J184"/>
    <mergeCell ref="K184:L184"/>
    <mergeCell ref="N184:O184"/>
    <mergeCell ref="Q184:R184"/>
    <mergeCell ref="N181:O181"/>
    <mergeCell ref="Q181:R181"/>
    <mergeCell ref="A182:C182"/>
    <mergeCell ref="D182:F182"/>
    <mergeCell ref="I182:J182"/>
    <mergeCell ref="K182:L182"/>
    <mergeCell ref="N182:O182"/>
    <mergeCell ref="Q182:R182"/>
    <mergeCell ref="A181:C181"/>
    <mergeCell ref="D181:F181"/>
    <mergeCell ref="I181:J181"/>
    <mergeCell ref="K181:L181"/>
    <mergeCell ref="N174:O174"/>
    <mergeCell ref="Q174:R174"/>
    <mergeCell ref="A175:R175"/>
    <mergeCell ref="A176:C176"/>
    <mergeCell ref="D176:F176"/>
    <mergeCell ref="I176:J176"/>
    <mergeCell ref="K176:L176"/>
    <mergeCell ref="N176:O176"/>
    <mergeCell ref="Q176:R176"/>
    <mergeCell ref="A174:C174"/>
    <mergeCell ref="D174:F174"/>
    <mergeCell ref="I174:J174"/>
    <mergeCell ref="K174:L174"/>
    <mergeCell ref="A179:R179"/>
    <mergeCell ref="A180:C180"/>
    <mergeCell ref="D180:F180"/>
    <mergeCell ref="I180:J180"/>
    <mergeCell ref="K180:L180"/>
    <mergeCell ref="N180:O180"/>
    <mergeCell ref="Q180:R180"/>
    <mergeCell ref="N177:O177"/>
    <mergeCell ref="Q177:R177"/>
    <mergeCell ref="A178:C178"/>
    <mergeCell ref="D178:F178"/>
    <mergeCell ref="I178:J178"/>
    <mergeCell ref="K178:L178"/>
    <mergeCell ref="N178:O178"/>
    <mergeCell ref="Q178:R178"/>
    <mergeCell ref="N172:O172"/>
    <mergeCell ref="Q172:R172"/>
    <mergeCell ref="A173:C173"/>
    <mergeCell ref="D173:F173"/>
    <mergeCell ref="I173:J173"/>
    <mergeCell ref="K173:L173"/>
    <mergeCell ref="N173:O173"/>
    <mergeCell ref="Q173:R173"/>
    <mergeCell ref="A172:C172"/>
    <mergeCell ref="D172:F172"/>
    <mergeCell ref="I172:J172"/>
    <mergeCell ref="K172:L172"/>
    <mergeCell ref="N169:O169"/>
    <mergeCell ref="Q169:R169"/>
    <mergeCell ref="A170:R170"/>
    <mergeCell ref="A171:C171"/>
    <mergeCell ref="D171:F171"/>
    <mergeCell ref="I171:J171"/>
    <mergeCell ref="K171:L171"/>
    <mergeCell ref="N171:O171"/>
    <mergeCell ref="Q171:R171"/>
    <mergeCell ref="A169:C169"/>
    <mergeCell ref="D169:F169"/>
    <mergeCell ref="I169:J169"/>
    <mergeCell ref="K169:L169"/>
    <mergeCell ref="N166:O166"/>
    <mergeCell ref="Q166:R166"/>
    <mergeCell ref="A167:R167"/>
    <mergeCell ref="A168:C168"/>
    <mergeCell ref="D168:F168"/>
    <mergeCell ref="I168:J168"/>
    <mergeCell ref="K168:L168"/>
    <mergeCell ref="N168:O168"/>
    <mergeCell ref="Q168:R168"/>
    <mergeCell ref="A166:C166"/>
    <mergeCell ref="D166:F166"/>
    <mergeCell ref="I166:J166"/>
    <mergeCell ref="K166:L166"/>
    <mergeCell ref="A160:R160"/>
    <mergeCell ref="A161:C161"/>
    <mergeCell ref="D161:F161"/>
    <mergeCell ref="I161:J161"/>
    <mergeCell ref="K161:L161"/>
    <mergeCell ref="N161:O161"/>
    <mergeCell ref="Q161:R161"/>
    <mergeCell ref="A164:R164"/>
    <mergeCell ref="A165:C165"/>
    <mergeCell ref="D165:F165"/>
    <mergeCell ref="I165:J165"/>
    <mergeCell ref="K165:L165"/>
    <mergeCell ref="N165:O165"/>
    <mergeCell ref="Q165:R165"/>
    <mergeCell ref="N162:O162"/>
    <mergeCell ref="Q162:R162"/>
    <mergeCell ref="A163:C163"/>
    <mergeCell ref="D163:F163"/>
    <mergeCell ref="I163:J163"/>
    <mergeCell ref="K163:L163"/>
    <mergeCell ref="N163:O163"/>
    <mergeCell ref="Q163:R163"/>
    <mergeCell ref="A162:C162"/>
    <mergeCell ref="D162:F162"/>
    <mergeCell ref="I162:J162"/>
    <mergeCell ref="K162:L162"/>
    <mergeCell ref="N156:O156"/>
    <mergeCell ref="Q156:R156"/>
    <mergeCell ref="A157:R157"/>
    <mergeCell ref="A158:C158"/>
    <mergeCell ref="D158:F158"/>
    <mergeCell ref="I158:J158"/>
    <mergeCell ref="K158:L158"/>
    <mergeCell ref="N158:O158"/>
    <mergeCell ref="Q158:R158"/>
    <mergeCell ref="A156:C156"/>
    <mergeCell ref="D156:F156"/>
    <mergeCell ref="I156:J156"/>
    <mergeCell ref="K156:L156"/>
    <mergeCell ref="N159:O159"/>
    <mergeCell ref="Q159:R159"/>
    <mergeCell ref="N154:O154"/>
    <mergeCell ref="Q154:R154"/>
    <mergeCell ref="A155:C155"/>
    <mergeCell ref="D155:F155"/>
    <mergeCell ref="I155:J155"/>
    <mergeCell ref="K155:L155"/>
    <mergeCell ref="N155:O155"/>
    <mergeCell ref="Q155:R155"/>
    <mergeCell ref="A154:C154"/>
    <mergeCell ref="D154:F154"/>
    <mergeCell ref="I154:J154"/>
    <mergeCell ref="K154:L154"/>
    <mergeCell ref="A159:C159"/>
    <mergeCell ref="D159:F159"/>
    <mergeCell ref="I159:J159"/>
    <mergeCell ref="K159:L159"/>
    <mergeCell ref="A152:R152"/>
    <mergeCell ref="A153:C153"/>
    <mergeCell ref="D153:F153"/>
    <mergeCell ref="I153:J153"/>
    <mergeCell ref="K153:L153"/>
    <mergeCell ref="N153:O153"/>
    <mergeCell ref="Q153:R153"/>
    <mergeCell ref="A151:C151"/>
    <mergeCell ref="D151:F151"/>
    <mergeCell ref="I151:J151"/>
    <mergeCell ref="K151:L151"/>
    <mergeCell ref="N151:O151"/>
    <mergeCell ref="Q151:R151"/>
    <mergeCell ref="A150:C150"/>
    <mergeCell ref="D150:F150"/>
    <mergeCell ref="I150:J150"/>
    <mergeCell ref="K150:L150"/>
    <mergeCell ref="N150:O150"/>
    <mergeCell ref="Q150:R150"/>
    <mergeCell ref="N147:O147"/>
    <mergeCell ref="Q147:R147"/>
    <mergeCell ref="A148:R148"/>
    <mergeCell ref="A149:C149"/>
    <mergeCell ref="D149:F149"/>
    <mergeCell ref="I149:J149"/>
    <mergeCell ref="K149:L149"/>
    <mergeCell ref="N149:O149"/>
    <mergeCell ref="Q149:R149"/>
    <mergeCell ref="A147:C147"/>
    <mergeCell ref="D147:F147"/>
    <mergeCell ref="I147:J147"/>
    <mergeCell ref="K147:L147"/>
    <mergeCell ref="N144:O144"/>
    <mergeCell ref="Q144:R144"/>
    <mergeCell ref="A145:R145"/>
    <mergeCell ref="A146:C146"/>
    <mergeCell ref="D146:F146"/>
    <mergeCell ref="I146:J146"/>
    <mergeCell ref="K146:L146"/>
    <mergeCell ref="N146:O146"/>
    <mergeCell ref="Q146:R146"/>
    <mergeCell ref="A144:C144"/>
    <mergeCell ref="D144:F144"/>
    <mergeCell ref="I144:J144"/>
    <mergeCell ref="K144:L144"/>
    <mergeCell ref="N142:O142"/>
    <mergeCell ref="Q142:R142"/>
    <mergeCell ref="A143:C143"/>
    <mergeCell ref="D143:F143"/>
    <mergeCell ref="I143:J143"/>
    <mergeCell ref="K143:L143"/>
    <mergeCell ref="N143:O143"/>
    <mergeCell ref="Q143:R143"/>
    <mergeCell ref="A142:C142"/>
    <mergeCell ref="D142:F142"/>
    <mergeCell ref="I142:J142"/>
    <mergeCell ref="K142:L142"/>
    <mergeCell ref="A140:R140"/>
    <mergeCell ref="A141:C141"/>
    <mergeCell ref="D141:F141"/>
    <mergeCell ref="I141:J141"/>
    <mergeCell ref="K141:L141"/>
    <mergeCell ref="N141:O141"/>
    <mergeCell ref="Q141:R141"/>
    <mergeCell ref="N138:O138"/>
    <mergeCell ref="Q138:R138"/>
    <mergeCell ref="A139:C139"/>
    <mergeCell ref="D139:F139"/>
    <mergeCell ref="I139:J139"/>
    <mergeCell ref="K139:L139"/>
    <mergeCell ref="N139:O139"/>
    <mergeCell ref="Q139:R139"/>
    <mergeCell ref="A138:C138"/>
    <mergeCell ref="D138:F138"/>
    <mergeCell ref="I138:J138"/>
    <mergeCell ref="K138:L138"/>
    <mergeCell ref="A136:R136"/>
    <mergeCell ref="A137:C137"/>
    <mergeCell ref="D137:F137"/>
    <mergeCell ref="I137:J137"/>
    <mergeCell ref="K137:L137"/>
    <mergeCell ref="N137:O137"/>
    <mergeCell ref="Q137:R137"/>
    <mergeCell ref="N134:O134"/>
    <mergeCell ref="Q134:R134"/>
    <mergeCell ref="A135:C135"/>
    <mergeCell ref="D135:F135"/>
    <mergeCell ref="I135:J135"/>
    <mergeCell ref="K135:L135"/>
    <mergeCell ref="N135:O135"/>
    <mergeCell ref="Q135:R135"/>
    <mergeCell ref="A134:C134"/>
    <mergeCell ref="D134:F134"/>
    <mergeCell ref="I134:J134"/>
    <mergeCell ref="K134:L134"/>
    <mergeCell ref="A132:R132"/>
    <mergeCell ref="A133:C133"/>
    <mergeCell ref="D133:F133"/>
    <mergeCell ref="I133:J133"/>
    <mergeCell ref="K133:L133"/>
    <mergeCell ref="N133:O133"/>
    <mergeCell ref="Q133:R133"/>
    <mergeCell ref="N130:O130"/>
    <mergeCell ref="Q130:R130"/>
    <mergeCell ref="A131:C131"/>
    <mergeCell ref="D131:F131"/>
    <mergeCell ref="I131:J131"/>
    <mergeCell ref="K131:L131"/>
    <mergeCell ref="N131:O131"/>
    <mergeCell ref="Q131:R131"/>
    <mergeCell ref="A130:C130"/>
    <mergeCell ref="D130:F130"/>
    <mergeCell ref="I130:J130"/>
    <mergeCell ref="K130:L130"/>
    <mergeCell ref="N127:O127"/>
    <mergeCell ref="Q127:R127"/>
    <mergeCell ref="A128:R128"/>
    <mergeCell ref="A129:C129"/>
    <mergeCell ref="D129:F129"/>
    <mergeCell ref="I129:J129"/>
    <mergeCell ref="K129:L129"/>
    <mergeCell ref="N129:O129"/>
    <mergeCell ref="Q129:R129"/>
    <mergeCell ref="A127:C127"/>
    <mergeCell ref="D127:F127"/>
    <mergeCell ref="I127:J127"/>
    <mergeCell ref="N121:O121"/>
    <mergeCell ref="Q121:R121"/>
    <mergeCell ref="A122:R122"/>
    <mergeCell ref="A123:C123"/>
    <mergeCell ref="D123:F123"/>
    <mergeCell ref="I123:J123"/>
    <mergeCell ref="K123:L123"/>
    <mergeCell ref="N123:O123"/>
    <mergeCell ref="Q123:R123"/>
    <mergeCell ref="A121:C121"/>
    <mergeCell ref="D121:F121"/>
    <mergeCell ref="I121:J121"/>
    <mergeCell ref="K121:L121"/>
    <mergeCell ref="K127:L127"/>
    <mergeCell ref="N124:O124"/>
    <mergeCell ref="Q124:R124"/>
    <mergeCell ref="A125:R125"/>
    <mergeCell ref="A126:C126"/>
    <mergeCell ref="D126:F126"/>
    <mergeCell ref="I126:J126"/>
    <mergeCell ref="K126:L126"/>
    <mergeCell ref="N126:O126"/>
    <mergeCell ref="Q126:R126"/>
    <mergeCell ref="A124:C124"/>
    <mergeCell ref="D124:F124"/>
    <mergeCell ref="I124:J124"/>
    <mergeCell ref="K124:L124"/>
    <mergeCell ref="N119:O119"/>
    <mergeCell ref="Q119:R119"/>
    <mergeCell ref="A120:C120"/>
    <mergeCell ref="D120:F120"/>
    <mergeCell ref="I120:J120"/>
    <mergeCell ref="K120:L120"/>
    <mergeCell ref="N120:O120"/>
    <mergeCell ref="Q120:R120"/>
    <mergeCell ref="A119:C119"/>
    <mergeCell ref="D119:F119"/>
    <mergeCell ref="I119:J119"/>
    <mergeCell ref="K119:L119"/>
    <mergeCell ref="N116:O116"/>
    <mergeCell ref="Q116:R116"/>
    <mergeCell ref="A117:R117"/>
    <mergeCell ref="A118:C118"/>
    <mergeCell ref="D118:F118"/>
    <mergeCell ref="I118:J118"/>
    <mergeCell ref="K118:L118"/>
    <mergeCell ref="N118:O118"/>
    <mergeCell ref="Q118:R118"/>
    <mergeCell ref="A116:C116"/>
    <mergeCell ref="D116:F116"/>
    <mergeCell ref="I116:J116"/>
    <mergeCell ref="K116:L116"/>
    <mergeCell ref="A114:R114"/>
    <mergeCell ref="A115:C115"/>
    <mergeCell ref="D115:F115"/>
    <mergeCell ref="I115:J115"/>
    <mergeCell ref="K115:L115"/>
    <mergeCell ref="N115:O115"/>
    <mergeCell ref="Q115:R115"/>
    <mergeCell ref="N112:O112"/>
    <mergeCell ref="Q112:R112"/>
    <mergeCell ref="A113:C113"/>
    <mergeCell ref="D113:F113"/>
    <mergeCell ref="I113:J113"/>
    <mergeCell ref="K113:L113"/>
    <mergeCell ref="N113:O113"/>
    <mergeCell ref="Q113:R113"/>
    <mergeCell ref="A112:C112"/>
    <mergeCell ref="D112:F112"/>
    <mergeCell ref="I112:J112"/>
    <mergeCell ref="K112:L112"/>
    <mergeCell ref="N105:O105"/>
    <mergeCell ref="Q105:R105"/>
    <mergeCell ref="A106:R106"/>
    <mergeCell ref="A107:C107"/>
    <mergeCell ref="D107:F107"/>
    <mergeCell ref="I107:J107"/>
    <mergeCell ref="K107:L107"/>
    <mergeCell ref="N107:O107"/>
    <mergeCell ref="Q107:R107"/>
    <mergeCell ref="A105:C105"/>
    <mergeCell ref="D105:F105"/>
    <mergeCell ref="I105:J105"/>
    <mergeCell ref="K105:L105"/>
    <mergeCell ref="A110:R110"/>
    <mergeCell ref="A111:C111"/>
    <mergeCell ref="D111:F111"/>
    <mergeCell ref="I111:J111"/>
    <mergeCell ref="K111:L111"/>
    <mergeCell ref="N111:O111"/>
    <mergeCell ref="Q111:R111"/>
    <mergeCell ref="N108:O108"/>
    <mergeCell ref="Q108:R108"/>
    <mergeCell ref="A109:C109"/>
    <mergeCell ref="D109:F109"/>
    <mergeCell ref="I109:J109"/>
    <mergeCell ref="K109:L109"/>
    <mergeCell ref="N109:O109"/>
    <mergeCell ref="Q109:R109"/>
    <mergeCell ref="A108:C108"/>
    <mergeCell ref="D108:F108"/>
    <mergeCell ref="I108:J108"/>
    <mergeCell ref="K108:L108"/>
    <mergeCell ref="N103:O103"/>
    <mergeCell ref="Q103:R103"/>
    <mergeCell ref="A104:C104"/>
    <mergeCell ref="D104:F104"/>
    <mergeCell ref="I104:J104"/>
    <mergeCell ref="K104:L104"/>
    <mergeCell ref="N104:O104"/>
    <mergeCell ref="Q104:R104"/>
    <mergeCell ref="A103:C103"/>
    <mergeCell ref="D103:F103"/>
    <mergeCell ref="I103:J103"/>
    <mergeCell ref="K103:L103"/>
    <mergeCell ref="A101:R101"/>
    <mergeCell ref="A102:C102"/>
    <mergeCell ref="D102:F102"/>
    <mergeCell ref="I102:J102"/>
    <mergeCell ref="K102:L102"/>
    <mergeCell ref="N102:O102"/>
    <mergeCell ref="Q102:R102"/>
    <mergeCell ref="N99:O99"/>
    <mergeCell ref="Q99:R99"/>
    <mergeCell ref="A100:C100"/>
    <mergeCell ref="D100:F100"/>
    <mergeCell ref="I100:J100"/>
    <mergeCell ref="K100:L100"/>
    <mergeCell ref="N100:O100"/>
    <mergeCell ref="Q100:R100"/>
    <mergeCell ref="A99:C99"/>
    <mergeCell ref="D99:F99"/>
    <mergeCell ref="I99:J99"/>
    <mergeCell ref="K99:L99"/>
    <mergeCell ref="A97:R97"/>
    <mergeCell ref="A98:C98"/>
    <mergeCell ref="D98:F98"/>
    <mergeCell ref="I98:J98"/>
    <mergeCell ref="K98:L98"/>
    <mergeCell ref="N98:O98"/>
    <mergeCell ref="Q98:R98"/>
    <mergeCell ref="N95:O95"/>
    <mergeCell ref="Q95:R95"/>
    <mergeCell ref="A96:C96"/>
    <mergeCell ref="D96:F96"/>
    <mergeCell ref="I96:J96"/>
    <mergeCell ref="K96:L96"/>
    <mergeCell ref="N96:O96"/>
    <mergeCell ref="Q96:R96"/>
    <mergeCell ref="A95:C95"/>
    <mergeCell ref="D95:F95"/>
    <mergeCell ref="I95:J95"/>
    <mergeCell ref="K95:L95"/>
    <mergeCell ref="N92:O92"/>
    <mergeCell ref="Q92:R92"/>
    <mergeCell ref="A93:R93"/>
    <mergeCell ref="A94:C94"/>
    <mergeCell ref="D94:F94"/>
    <mergeCell ref="I94:J94"/>
    <mergeCell ref="K94:L94"/>
    <mergeCell ref="N94:O94"/>
    <mergeCell ref="Q94:R94"/>
    <mergeCell ref="A92:C92"/>
    <mergeCell ref="D92:F92"/>
    <mergeCell ref="I92:J92"/>
    <mergeCell ref="N87:O87"/>
    <mergeCell ref="Q87:R87"/>
    <mergeCell ref="A88:R88"/>
    <mergeCell ref="A89:C89"/>
    <mergeCell ref="D89:F89"/>
    <mergeCell ref="I89:J89"/>
    <mergeCell ref="K89:L89"/>
    <mergeCell ref="N89:O89"/>
    <mergeCell ref="Q89:R89"/>
    <mergeCell ref="A87:C87"/>
    <mergeCell ref="D87:F87"/>
    <mergeCell ref="I87:J87"/>
    <mergeCell ref="K87:L87"/>
    <mergeCell ref="K92:L92"/>
    <mergeCell ref="N90:O90"/>
    <mergeCell ref="Q90:R90"/>
    <mergeCell ref="A91:C91"/>
    <mergeCell ref="D91:F91"/>
    <mergeCell ref="I91:J91"/>
    <mergeCell ref="K91:L91"/>
    <mergeCell ref="N91:O91"/>
    <mergeCell ref="Q91:R91"/>
    <mergeCell ref="A90:C90"/>
    <mergeCell ref="D90:F90"/>
    <mergeCell ref="I90:J90"/>
    <mergeCell ref="K90:L90"/>
    <mergeCell ref="N85:O85"/>
    <mergeCell ref="Q85:R85"/>
    <mergeCell ref="A86:C86"/>
    <mergeCell ref="D86:F86"/>
    <mergeCell ref="I86:J86"/>
    <mergeCell ref="K86:L86"/>
    <mergeCell ref="N86:O86"/>
    <mergeCell ref="Q86:R86"/>
    <mergeCell ref="A85:C85"/>
    <mergeCell ref="D85:F85"/>
    <mergeCell ref="I85:J85"/>
    <mergeCell ref="K85:L85"/>
    <mergeCell ref="N77:O77"/>
    <mergeCell ref="Q77:R77"/>
    <mergeCell ref="A76:C76"/>
    <mergeCell ref="D76:F76"/>
    <mergeCell ref="I76:J76"/>
    <mergeCell ref="K76:L76"/>
    <mergeCell ref="A83:R83"/>
    <mergeCell ref="A84:C84"/>
    <mergeCell ref="D84:F84"/>
    <mergeCell ref="I84:J84"/>
    <mergeCell ref="K84:L84"/>
    <mergeCell ref="N84:O84"/>
    <mergeCell ref="Q84:R84"/>
    <mergeCell ref="A82:C82"/>
    <mergeCell ref="D82:F82"/>
    <mergeCell ref="I82:J82"/>
    <mergeCell ref="K82:L82"/>
    <mergeCell ref="N82:O82"/>
    <mergeCell ref="Q82:R82"/>
    <mergeCell ref="A81:C81"/>
    <mergeCell ref="D81:F81"/>
    <mergeCell ref="I81:J81"/>
    <mergeCell ref="K81:L81"/>
    <mergeCell ref="N81:O81"/>
    <mergeCell ref="Q81:R81"/>
    <mergeCell ref="N73:O73"/>
    <mergeCell ref="Q73:R73"/>
    <mergeCell ref="A74:R74"/>
    <mergeCell ref="A75:C75"/>
    <mergeCell ref="D75:F75"/>
    <mergeCell ref="I75:J75"/>
    <mergeCell ref="K75:L75"/>
    <mergeCell ref="N75:O75"/>
    <mergeCell ref="Q75:R75"/>
    <mergeCell ref="A73:C73"/>
    <mergeCell ref="D73:F73"/>
    <mergeCell ref="I73:J73"/>
    <mergeCell ref="K73:L73"/>
    <mergeCell ref="N78:O78"/>
    <mergeCell ref="Q78:R78"/>
    <mergeCell ref="A79:R79"/>
    <mergeCell ref="A80:C80"/>
    <mergeCell ref="D80:F80"/>
    <mergeCell ref="I80:J80"/>
    <mergeCell ref="K80:L80"/>
    <mergeCell ref="N80:O80"/>
    <mergeCell ref="Q80:R80"/>
    <mergeCell ref="A78:C78"/>
    <mergeCell ref="D78:F78"/>
    <mergeCell ref="I78:J78"/>
    <mergeCell ref="K78:L78"/>
    <mergeCell ref="N76:O76"/>
    <mergeCell ref="Q76:R76"/>
    <mergeCell ref="A77:C77"/>
    <mergeCell ref="D77:F77"/>
    <mergeCell ref="I77:J77"/>
    <mergeCell ref="K77:L77"/>
    <mergeCell ref="N66:O66"/>
    <mergeCell ref="Q66:R66"/>
    <mergeCell ref="A67:R67"/>
    <mergeCell ref="A68:C68"/>
    <mergeCell ref="D68:F68"/>
    <mergeCell ref="I68:J68"/>
    <mergeCell ref="K68:L68"/>
    <mergeCell ref="N68:O68"/>
    <mergeCell ref="Q68:R68"/>
    <mergeCell ref="A66:C66"/>
    <mergeCell ref="D66:F66"/>
    <mergeCell ref="I66:J66"/>
    <mergeCell ref="K66:L66"/>
    <mergeCell ref="A71:R71"/>
    <mergeCell ref="A72:C72"/>
    <mergeCell ref="D72:F72"/>
    <mergeCell ref="I72:J72"/>
    <mergeCell ref="K72:L72"/>
    <mergeCell ref="N72:O72"/>
    <mergeCell ref="Q72:R72"/>
    <mergeCell ref="N69:O69"/>
    <mergeCell ref="Q69:R69"/>
    <mergeCell ref="A70:C70"/>
    <mergeCell ref="D70:F70"/>
    <mergeCell ref="I70:J70"/>
    <mergeCell ref="K70:L70"/>
    <mergeCell ref="N70:O70"/>
    <mergeCell ref="Q70:R70"/>
    <mergeCell ref="A69:C69"/>
    <mergeCell ref="D69:F69"/>
    <mergeCell ref="I69:J69"/>
    <mergeCell ref="K69:L69"/>
    <mergeCell ref="N64:O64"/>
    <mergeCell ref="Q64:R64"/>
    <mergeCell ref="A65:C65"/>
    <mergeCell ref="D65:F65"/>
    <mergeCell ref="I65:J65"/>
    <mergeCell ref="K65:L65"/>
    <mergeCell ref="N65:O65"/>
    <mergeCell ref="Q65:R65"/>
    <mergeCell ref="A64:C64"/>
    <mergeCell ref="D64:F64"/>
    <mergeCell ref="I64:J64"/>
    <mergeCell ref="K64:L64"/>
    <mergeCell ref="A62:R62"/>
    <mergeCell ref="A63:C63"/>
    <mergeCell ref="D63:F63"/>
    <mergeCell ref="I63:J63"/>
    <mergeCell ref="K63:L63"/>
    <mergeCell ref="N63:O63"/>
    <mergeCell ref="Q63:R63"/>
    <mergeCell ref="N60:O60"/>
    <mergeCell ref="Q60:R60"/>
    <mergeCell ref="A61:C61"/>
    <mergeCell ref="D61:F61"/>
    <mergeCell ref="I61:J61"/>
    <mergeCell ref="K61:L61"/>
    <mergeCell ref="N61:O61"/>
    <mergeCell ref="Q61:R61"/>
    <mergeCell ref="A60:C60"/>
    <mergeCell ref="D60:F60"/>
    <mergeCell ref="I60:J60"/>
    <mergeCell ref="K60:L60"/>
    <mergeCell ref="A58:R58"/>
    <mergeCell ref="A59:C59"/>
    <mergeCell ref="D59:F59"/>
    <mergeCell ref="I59:J59"/>
    <mergeCell ref="K59:L59"/>
    <mergeCell ref="N59:O59"/>
    <mergeCell ref="Q59:R59"/>
    <mergeCell ref="N56:O56"/>
    <mergeCell ref="Q56:R56"/>
    <mergeCell ref="A57:C57"/>
    <mergeCell ref="D57:F57"/>
    <mergeCell ref="I57:J57"/>
    <mergeCell ref="K57:L57"/>
    <mergeCell ref="N57:O57"/>
    <mergeCell ref="Q57:R57"/>
    <mergeCell ref="A56:C56"/>
    <mergeCell ref="D56:F56"/>
    <mergeCell ref="I56:J56"/>
    <mergeCell ref="K56:L56"/>
    <mergeCell ref="N53:O53"/>
    <mergeCell ref="Q53:R53"/>
    <mergeCell ref="A54:R54"/>
    <mergeCell ref="A55:C55"/>
    <mergeCell ref="D55:F55"/>
    <mergeCell ref="I55:J55"/>
    <mergeCell ref="K55:L55"/>
    <mergeCell ref="N55:O55"/>
    <mergeCell ref="Q55:R55"/>
    <mergeCell ref="A53:C53"/>
    <mergeCell ref="D53:F53"/>
    <mergeCell ref="I53:J53"/>
    <mergeCell ref="N47:O47"/>
    <mergeCell ref="Q47:R47"/>
    <mergeCell ref="A48:R48"/>
    <mergeCell ref="A49:C49"/>
    <mergeCell ref="D49:F49"/>
    <mergeCell ref="I49:J49"/>
    <mergeCell ref="K49:L49"/>
    <mergeCell ref="N49:O49"/>
    <mergeCell ref="Q49:R49"/>
    <mergeCell ref="A47:C47"/>
    <mergeCell ref="D47:F47"/>
    <mergeCell ref="I47:J47"/>
    <mergeCell ref="K47:L47"/>
    <mergeCell ref="K53:L53"/>
    <mergeCell ref="N50:O50"/>
    <mergeCell ref="Q50:R50"/>
    <mergeCell ref="A51:R51"/>
    <mergeCell ref="A52:C52"/>
    <mergeCell ref="D52:F52"/>
    <mergeCell ref="I52:J52"/>
    <mergeCell ref="K52:L52"/>
    <mergeCell ref="N52:O52"/>
    <mergeCell ref="Q52:R52"/>
    <mergeCell ref="A50:C50"/>
    <mergeCell ref="D50:F50"/>
    <mergeCell ref="I50:J50"/>
    <mergeCell ref="K50:L50"/>
    <mergeCell ref="N45:O45"/>
    <mergeCell ref="Q45:R45"/>
    <mergeCell ref="A46:C46"/>
    <mergeCell ref="D46:F46"/>
    <mergeCell ref="I46:J46"/>
    <mergeCell ref="K46:L46"/>
    <mergeCell ref="N46:O46"/>
    <mergeCell ref="Q46:R46"/>
    <mergeCell ref="A45:C45"/>
    <mergeCell ref="D45:F45"/>
    <mergeCell ref="I45:J45"/>
    <mergeCell ref="K45:L45"/>
    <mergeCell ref="N42:O42"/>
    <mergeCell ref="Q42:R42"/>
    <mergeCell ref="A43:R43"/>
    <mergeCell ref="A44:C44"/>
    <mergeCell ref="D44:F44"/>
    <mergeCell ref="I44:J44"/>
    <mergeCell ref="K44:L44"/>
    <mergeCell ref="N44:O44"/>
    <mergeCell ref="Q44:R44"/>
    <mergeCell ref="A42:C42"/>
    <mergeCell ref="D42:F42"/>
    <mergeCell ref="I42:J42"/>
    <mergeCell ref="K42:L42"/>
    <mergeCell ref="N40:O40"/>
    <mergeCell ref="Q40:R40"/>
    <mergeCell ref="A41:C41"/>
    <mergeCell ref="D41:F41"/>
    <mergeCell ref="I41:J41"/>
    <mergeCell ref="K41:L41"/>
    <mergeCell ref="N41:O41"/>
    <mergeCell ref="Q41:R41"/>
    <mergeCell ref="A40:C40"/>
    <mergeCell ref="D40:F40"/>
    <mergeCell ref="I40:J40"/>
    <mergeCell ref="K40:L40"/>
    <mergeCell ref="A34:R34"/>
    <mergeCell ref="A35:C35"/>
    <mergeCell ref="D35:F35"/>
    <mergeCell ref="I35:J35"/>
    <mergeCell ref="K35:L35"/>
    <mergeCell ref="N35:O35"/>
    <mergeCell ref="Q35:R35"/>
    <mergeCell ref="A38:R38"/>
    <mergeCell ref="A39:C39"/>
    <mergeCell ref="D39:F39"/>
    <mergeCell ref="I39:J39"/>
    <mergeCell ref="K39:L39"/>
    <mergeCell ref="N39:O39"/>
    <mergeCell ref="Q39:R39"/>
    <mergeCell ref="N36:O36"/>
    <mergeCell ref="Q36:R36"/>
    <mergeCell ref="A37:C37"/>
    <mergeCell ref="D37:F37"/>
    <mergeCell ref="I37:J37"/>
    <mergeCell ref="K37:L37"/>
    <mergeCell ref="N37:O37"/>
    <mergeCell ref="Q37:R37"/>
    <mergeCell ref="A36:C36"/>
    <mergeCell ref="D36:F36"/>
    <mergeCell ref="I36:J36"/>
    <mergeCell ref="K36:L36"/>
    <mergeCell ref="N30:O30"/>
    <mergeCell ref="Q30:R30"/>
    <mergeCell ref="A31:R31"/>
    <mergeCell ref="A32:C32"/>
    <mergeCell ref="D32:F32"/>
    <mergeCell ref="I32:J32"/>
    <mergeCell ref="K32:L32"/>
    <mergeCell ref="N32:O32"/>
    <mergeCell ref="Q32:R32"/>
    <mergeCell ref="A30:C30"/>
    <mergeCell ref="D30:F30"/>
    <mergeCell ref="I30:J30"/>
    <mergeCell ref="K30:L30"/>
    <mergeCell ref="N33:O33"/>
    <mergeCell ref="Q33:R33"/>
    <mergeCell ref="N28:O28"/>
    <mergeCell ref="Q28:R28"/>
    <mergeCell ref="A29:C29"/>
    <mergeCell ref="D29:F29"/>
    <mergeCell ref="I29:J29"/>
    <mergeCell ref="K29:L29"/>
    <mergeCell ref="N29:O29"/>
    <mergeCell ref="Q29:R29"/>
    <mergeCell ref="A28:C28"/>
    <mergeCell ref="D28:F28"/>
    <mergeCell ref="I28:J28"/>
    <mergeCell ref="K28:L28"/>
    <mergeCell ref="A33:C33"/>
    <mergeCell ref="D33:F33"/>
    <mergeCell ref="I33:J33"/>
    <mergeCell ref="K33:L33"/>
    <mergeCell ref="N25:O25"/>
    <mergeCell ref="Q25:R25"/>
    <mergeCell ref="A26:R26"/>
    <mergeCell ref="A27:C27"/>
    <mergeCell ref="D27:F27"/>
    <mergeCell ref="I27:J27"/>
    <mergeCell ref="K27:L27"/>
    <mergeCell ref="N27:O27"/>
    <mergeCell ref="Q27:R27"/>
    <mergeCell ref="A25:C25"/>
    <mergeCell ref="D25:F25"/>
    <mergeCell ref="I25:J25"/>
    <mergeCell ref="K25:L25"/>
    <mergeCell ref="A23:R23"/>
    <mergeCell ref="A24:C24"/>
    <mergeCell ref="D24:F24"/>
    <mergeCell ref="I24:J24"/>
    <mergeCell ref="K24:L24"/>
    <mergeCell ref="N24:O24"/>
    <mergeCell ref="Q24:R24"/>
    <mergeCell ref="N21:O21"/>
    <mergeCell ref="Q21:R21"/>
    <mergeCell ref="A22:C22"/>
    <mergeCell ref="D22:F22"/>
    <mergeCell ref="I22:J22"/>
    <mergeCell ref="K22:L22"/>
    <mergeCell ref="N22:O22"/>
    <mergeCell ref="Q22:R22"/>
    <mergeCell ref="A21:C21"/>
    <mergeCell ref="D21:F21"/>
    <mergeCell ref="I21:J21"/>
    <mergeCell ref="K21:L21"/>
    <mergeCell ref="N14:O14"/>
    <mergeCell ref="Q14:R14"/>
    <mergeCell ref="A15:R15"/>
    <mergeCell ref="A16:C16"/>
    <mergeCell ref="D16:F16"/>
    <mergeCell ref="I16:J16"/>
    <mergeCell ref="K16:L16"/>
    <mergeCell ref="N16:O16"/>
    <mergeCell ref="Q16:R16"/>
    <mergeCell ref="A14:C14"/>
    <mergeCell ref="D14:F14"/>
    <mergeCell ref="I14:J14"/>
    <mergeCell ref="K14:L14"/>
    <mergeCell ref="A19:R19"/>
    <mergeCell ref="A20:C20"/>
    <mergeCell ref="D20:F20"/>
    <mergeCell ref="I20:J20"/>
    <mergeCell ref="K20:L20"/>
    <mergeCell ref="N20:O20"/>
    <mergeCell ref="Q20:R20"/>
    <mergeCell ref="N17:O17"/>
    <mergeCell ref="Q17:R17"/>
    <mergeCell ref="A18:C18"/>
    <mergeCell ref="D18:F18"/>
    <mergeCell ref="I18:J18"/>
    <mergeCell ref="K18:L18"/>
    <mergeCell ref="N18:O18"/>
    <mergeCell ref="Q18:R18"/>
    <mergeCell ref="A17:C17"/>
    <mergeCell ref="D17:F17"/>
    <mergeCell ref="I17:J17"/>
    <mergeCell ref="K17:L17"/>
    <mergeCell ref="I4:J4"/>
    <mergeCell ref="K4:L4"/>
    <mergeCell ref="N4:O4"/>
    <mergeCell ref="Q4:R4"/>
    <mergeCell ref="A13:C13"/>
    <mergeCell ref="D13:F13"/>
    <mergeCell ref="I13:J13"/>
    <mergeCell ref="K13:L13"/>
    <mergeCell ref="N13:O13"/>
    <mergeCell ref="Q13:R13"/>
    <mergeCell ref="N10:O10"/>
    <mergeCell ref="Q10:R10"/>
    <mergeCell ref="A11:C11"/>
    <mergeCell ref="D11:F11"/>
    <mergeCell ref="I11:J11"/>
    <mergeCell ref="K11:L11"/>
    <mergeCell ref="N11:O11"/>
    <mergeCell ref="Q11:R11"/>
    <mergeCell ref="A10:C10"/>
    <mergeCell ref="D10:F10"/>
    <mergeCell ref="I10:J10"/>
    <mergeCell ref="K10:L10"/>
    <mergeCell ref="A12:R12"/>
    <mergeCell ref="N7:O7"/>
    <mergeCell ref="Q7:R7"/>
    <mergeCell ref="A8:R8"/>
    <mergeCell ref="A1:R1"/>
    <mergeCell ref="A9:C9"/>
    <mergeCell ref="D9:F9"/>
    <mergeCell ref="I9:J9"/>
    <mergeCell ref="K9:L9"/>
    <mergeCell ref="N9:O9"/>
    <mergeCell ref="Q9:R9"/>
    <mergeCell ref="A7:C7"/>
    <mergeCell ref="D7:F7"/>
    <mergeCell ref="I7:J7"/>
    <mergeCell ref="K7:L7"/>
    <mergeCell ref="A2:C2"/>
    <mergeCell ref="D2:F2"/>
    <mergeCell ref="I2:J2"/>
    <mergeCell ref="K2:L2"/>
    <mergeCell ref="N2:O2"/>
    <mergeCell ref="Q2:R2"/>
    <mergeCell ref="N5:O5"/>
    <mergeCell ref="Q5:R5"/>
    <mergeCell ref="A6:C6"/>
    <mergeCell ref="D6:F6"/>
    <mergeCell ref="I6:J6"/>
    <mergeCell ref="K6:L6"/>
    <mergeCell ref="N6:O6"/>
    <mergeCell ref="Q6:R6"/>
    <mergeCell ref="A5:C5"/>
    <mergeCell ref="D5:F5"/>
    <mergeCell ref="I5:J5"/>
    <mergeCell ref="K5:L5"/>
    <mergeCell ref="A3:R3"/>
    <mergeCell ref="A4:C4"/>
    <mergeCell ref="D4:F4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>
      <selection activeCell="V20" sqref="V20"/>
    </sheetView>
  </sheetViews>
  <sheetFormatPr defaultColWidth="8.85546875" defaultRowHeight="15" x14ac:dyDescent="0.25"/>
  <cols>
    <col min="3" max="3" width="31.7109375" customWidth="1"/>
    <col min="4" max="4" width="13.42578125" customWidth="1"/>
    <col min="5" max="5" width="17.140625" customWidth="1"/>
    <col min="6" max="6" width="2" customWidth="1"/>
    <col min="7" max="7" width="8.85546875" hidden="1" customWidth="1"/>
    <col min="10" max="11" width="2.85546875" customWidth="1"/>
    <col min="12" max="12" width="0.7109375" customWidth="1"/>
    <col min="13" max="13" width="18.140625" customWidth="1"/>
    <col min="22" max="22" width="14.140625" customWidth="1"/>
  </cols>
  <sheetData>
    <row r="1" spans="1:22" ht="15.75" customHeight="1" x14ac:dyDescent="0.25">
      <c r="A1" s="144" t="s">
        <v>182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45"/>
      <c r="R1" s="126"/>
      <c r="S1" s="126"/>
      <c r="T1" s="126"/>
    </row>
    <row r="2" spans="1:22" x14ac:dyDescent="0.25">
      <c r="A2" s="192" t="s">
        <v>0</v>
      </c>
      <c r="B2" s="192"/>
      <c r="C2" s="192"/>
      <c r="D2" s="41" t="s">
        <v>1</v>
      </c>
      <c r="E2" s="44" t="s">
        <v>51</v>
      </c>
      <c r="F2" s="192" t="s">
        <v>0</v>
      </c>
      <c r="G2" s="192"/>
      <c r="H2" s="193" t="s">
        <v>52</v>
      </c>
      <c r="I2" s="193"/>
      <c r="J2" s="193"/>
      <c r="K2" s="192" t="s">
        <v>0</v>
      </c>
      <c r="L2" s="192"/>
      <c r="M2" s="32" t="s">
        <v>53</v>
      </c>
      <c r="N2" s="31" t="s">
        <v>0</v>
      </c>
      <c r="O2" s="194" t="s">
        <v>54</v>
      </c>
      <c r="P2" s="194"/>
      <c r="Q2" s="45"/>
      <c r="R2" s="210" t="s">
        <v>62</v>
      </c>
      <c r="S2" s="211"/>
      <c r="T2" s="211"/>
      <c r="U2" s="212"/>
      <c r="V2" s="213"/>
    </row>
    <row r="3" spans="1:22" x14ac:dyDescent="0.25">
      <c r="A3" s="188" t="s">
        <v>2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45"/>
      <c r="R3" s="214"/>
      <c r="S3" s="57"/>
      <c r="T3" s="57"/>
      <c r="U3" s="57"/>
      <c r="V3" s="215"/>
    </row>
    <row r="4" spans="1:22" x14ac:dyDescent="0.25">
      <c r="A4" s="189" t="s">
        <v>0</v>
      </c>
      <c r="B4" s="189"/>
      <c r="C4" s="189"/>
      <c r="D4" s="42">
        <v>2016</v>
      </c>
      <c r="E4" s="33">
        <v>565372.48</v>
      </c>
      <c r="F4" s="189" t="s">
        <v>0</v>
      </c>
      <c r="G4" s="189"/>
      <c r="H4" s="190"/>
      <c r="I4" s="190"/>
      <c r="J4" s="190"/>
      <c r="K4" s="189" t="s">
        <v>0</v>
      </c>
      <c r="L4" s="189"/>
      <c r="M4" s="33">
        <v>451912.08</v>
      </c>
      <c r="N4" s="34" t="s">
        <v>0</v>
      </c>
      <c r="O4" s="191">
        <v>113460.4</v>
      </c>
      <c r="P4" s="191"/>
      <c r="Q4" s="45"/>
      <c r="R4" s="214" t="s">
        <v>64</v>
      </c>
      <c r="S4" s="57"/>
      <c r="T4" s="57"/>
      <c r="U4" s="57"/>
      <c r="V4" s="215"/>
    </row>
    <row r="5" spans="1:22" x14ac:dyDescent="0.25">
      <c r="A5" s="189" t="s">
        <v>0</v>
      </c>
      <c r="B5" s="189"/>
      <c r="C5" s="189"/>
      <c r="D5" s="42">
        <v>2015</v>
      </c>
      <c r="E5" s="34"/>
      <c r="F5" s="189" t="s">
        <v>0</v>
      </c>
      <c r="G5" s="189"/>
      <c r="H5" s="195">
        <v>90865.87</v>
      </c>
      <c r="I5" s="195"/>
      <c r="J5" s="195"/>
      <c r="K5" s="189" t="s">
        <v>0</v>
      </c>
      <c r="L5" s="189"/>
      <c r="M5" s="33">
        <v>90865.87</v>
      </c>
      <c r="N5" s="34" t="s">
        <v>0</v>
      </c>
      <c r="O5" s="195">
        <v>0</v>
      </c>
      <c r="P5" s="195"/>
      <c r="Q5" s="30"/>
      <c r="R5" s="214"/>
      <c r="S5" s="57"/>
      <c r="T5" s="57"/>
      <c r="U5" s="57"/>
      <c r="V5" s="215"/>
    </row>
    <row r="6" spans="1:22" x14ac:dyDescent="0.25">
      <c r="A6" s="189" t="s">
        <v>0</v>
      </c>
      <c r="B6" s="189"/>
      <c r="C6" s="189"/>
      <c r="D6" s="42" t="s">
        <v>0</v>
      </c>
      <c r="E6" s="35">
        <v>565372.48</v>
      </c>
      <c r="F6" s="189" t="s">
        <v>0</v>
      </c>
      <c r="G6" s="189"/>
      <c r="H6" s="196">
        <v>90865.87</v>
      </c>
      <c r="I6" s="196"/>
      <c r="J6" s="196"/>
      <c r="K6" s="189" t="s">
        <v>0</v>
      </c>
      <c r="L6" s="189"/>
      <c r="M6" s="35">
        <v>542777.94999999995</v>
      </c>
      <c r="N6" s="36" t="s">
        <v>0</v>
      </c>
      <c r="O6" s="196">
        <v>113460.4</v>
      </c>
      <c r="P6" s="196"/>
      <c r="Q6" s="30"/>
      <c r="R6" s="216" t="s">
        <v>65</v>
      </c>
      <c r="S6" s="57"/>
      <c r="T6" s="57"/>
      <c r="U6" s="56"/>
      <c r="V6" s="217"/>
    </row>
    <row r="7" spans="1:22" x14ac:dyDescent="0.25">
      <c r="A7" s="199" t="s">
        <v>0</v>
      </c>
      <c r="B7" s="199"/>
      <c r="C7" s="199"/>
      <c r="D7" s="43" t="s">
        <v>0</v>
      </c>
      <c r="E7" s="37" t="s">
        <v>0</v>
      </c>
      <c r="F7" s="199" t="s">
        <v>0</v>
      </c>
      <c r="G7" s="199"/>
      <c r="H7" s="197" t="s">
        <v>0</v>
      </c>
      <c r="I7" s="197"/>
      <c r="J7" s="197"/>
      <c r="K7" s="199" t="s">
        <v>0</v>
      </c>
      <c r="L7" s="199"/>
      <c r="M7" s="37" t="s">
        <v>0</v>
      </c>
      <c r="N7" s="37" t="s">
        <v>0</v>
      </c>
      <c r="O7" s="197" t="s">
        <v>0</v>
      </c>
      <c r="P7" s="197"/>
      <c r="Q7" s="30"/>
      <c r="R7" s="216" t="s">
        <v>66</v>
      </c>
      <c r="S7" s="56"/>
      <c r="T7" s="56"/>
      <c r="U7" s="56"/>
      <c r="V7" s="217"/>
    </row>
    <row r="8" spans="1:22" x14ac:dyDescent="0.25">
      <c r="A8" s="192" t="s">
        <v>3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R8" s="218" t="s">
        <v>67</v>
      </c>
      <c r="S8" s="219"/>
      <c r="T8" s="219"/>
      <c r="U8" s="219"/>
      <c r="V8" s="220"/>
    </row>
    <row r="9" spans="1:22" x14ac:dyDescent="0.25">
      <c r="A9" s="199" t="s">
        <v>0</v>
      </c>
      <c r="B9" s="198"/>
      <c r="C9" s="198"/>
      <c r="D9" s="43">
        <v>2016</v>
      </c>
      <c r="E9" s="38">
        <v>13715.82</v>
      </c>
      <c r="F9" s="199" t="s">
        <v>0</v>
      </c>
      <c r="G9" s="198"/>
      <c r="H9" s="190"/>
      <c r="I9" s="198"/>
      <c r="J9" s="198"/>
      <c r="K9" s="199" t="s">
        <v>0</v>
      </c>
      <c r="L9" s="198"/>
      <c r="M9" s="38">
        <v>13715.82</v>
      </c>
      <c r="N9" s="34" t="s">
        <v>0</v>
      </c>
      <c r="O9" s="200">
        <v>0</v>
      </c>
      <c r="P9" s="198"/>
      <c r="S9" s="56"/>
      <c r="T9" s="56"/>
    </row>
    <row r="10" spans="1:22" x14ac:dyDescent="0.25">
      <c r="A10" s="199" t="s">
        <v>0</v>
      </c>
      <c r="B10" s="198"/>
      <c r="C10" s="198"/>
      <c r="D10" s="43" t="s">
        <v>0</v>
      </c>
      <c r="E10" s="39">
        <v>13715.82</v>
      </c>
      <c r="F10" s="199" t="s">
        <v>0</v>
      </c>
      <c r="G10" s="198"/>
      <c r="H10" s="206"/>
      <c r="I10" s="204"/>
      <c r="J10" s="204"/>
      <c r="K10" s="199" t="s">
        <v>0</v>
      </c>
      <c r="L10" s="198"/>
      <c r="M10" s="39">
        <v>13715.82</v>
      </c>
      <c r="N10" s="37" t="s">
        <v>0</v>
      </c>
      <c r="O10" s="203">
        <v>0</v>
      </c>
      <c r="P10" s="204"/>
    </row>
    <row r="11" spans="1:22" x14ac:dyDescent="0.25">
      <c r="A11" s="199" t="s">
        <v>0</v>
      </c>
      <c r="B11" s="198"/>
      <c r="C11" s="198"/>
      <c r="D11" s="43" t="s">
        <v>0</v>
      </c>
      <c r="E11" s="37" t="s">
        <v>0</v>
      </c>
      <c r="F11" s="199" t="s">
        <v>0</v>
      </c>
      <c r="G11" s="198"/>
      <c r="H11" s="205" t="s">
        <v>0</v>
      </c>
      <c r="I11" s="198"/>
      <c r="J11" s="198"/>
      <c r="K11" s="199" t="s">
        <v>0</v>
      </c>
      <c r="L11" s="198"/>
      <c r="M11" s="37" t="s">
        <v>0</v>
      </c>
      <c r="N11" s="37" t="s">
        <v>0</v>
      </c>
      <c r="O11" s="205" t="s">
        <v>0</v>
      </c>
      <c r="P11" s="198"/>
    </row>
    <row r="12" spans="1:22" x14ac:dyDescent="0.25">
      <c r="A12" s="188" t="s">
        <v>4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</row>
    <row r="13" spans="1:22" ht="15.75" thickBot="1" x14ac:dyDescent="0.3">
      <c r="A13" s="189" t="s">
        <v>0</v>
      </c>
      <c r="B13" s="198"/>
      <c r="C13" s="198"/>
      <c r="D13" s="42">
        <v>2016</v>
      </c>
      <c r="E13" s="58">
        <v>19763.740000000002</v>
      </c>
      <c r="F13" s="189" t="s">
        <v>0</v>
      </c>
      <c r="G13" s="198"/>
      <c r="H13" s="190"/>
      <c r="I13" s="198"/>
      <c r="J13" s="198"/>
      <c r="K13" s="189" t="s">
        <v>0</v>
      </c>
      <c r="L13" s="198"/>
      <c r="M13" s="58">
        <v>19763.740000000002</v>
      </c>
      <c r="N13" s="34" t="s">
        <v>0</v>
      </c>
      <c r="O13" s="201">
        <v>0</v>
      </c>
      <c r="P13" s="202"/>
    </row>
    <row r="14" spans="1:22" x14ac:dyDescent="0.25">
      <c r="A14" s="199" t="s">
        <v>0</v>
      </c>
      <c r="B14" s="198"/>
      <c r="C14" s="198"/>
      <c r="D14" s="43" t="s">
        <v>0</v>
      </c>
      <c r="E14" s="37" t="s">
        <v>0</v>
      </c>
      <c r="F14" s="199" t="s">
        <v>0</v>
      </c>
      <c r="G14" s="198"/>
      <c r="H14" s="205" t="s">
        <v>0</v>
      </c>
      <c r="I14" s="198"/>
      <c r="J14" s="198"/>
      <c r="K14" s="199" t="s">
        <v>0</v>
      </c>
      <c r="L14" s="198"/>
      <c r="M14" s="37" t="s">
        <v>0</v>
      </c>
      <c r="N14" s="37" t="s">
        <v>0</v>
      </c>
      <c r="O14" s="205" t="s">
        <v>0</v>
      </c>
      <c r="P14" s="198"/>
    </row>
    <row r="15" spans="1:22" x14ac:dyDescent="0.25">
      <c r="A15" s="192" t="s">
        <v>5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</row>
    <row r="16" spans="1:22" x14ac:dyDescent="0.25">
      <c r="A16" s="199" t="s">
        <v>0</v>
      </c>
      <c r="B16" s="198"/>
      <c r="C16" s="198"/>
      <c r="D16" s="43">
        <v>2016</v>
      </c>
      <c r="E16" s="38">
        <v>14039.81</v>
      </c>
      <c r="F16" s="199" t="s">
        <v>0</v>
      </c>
      <c r="G16" s="198"/>
      <c r="H16" s="207"/>
      <c r="I16" s="198"/>
      <c r="J16" s="198"/>
      <c r="K16" s="199" t="s">
        <v>0</v>
      </c>
      <c r="L16" s="198"/>
      <c r="M16" s="38">
        <v>14039.81</v>
      </c>
      <c r="N16" s="40" t="s">
        <v>0</v>
      </c>
      <c r="O16" s="200">
        <v>0</v>
      </c>
      <c r="P16" s="198"/>
    </row>
    <row r="17" spans="1:16" x14ac:dyDescent="0.25">
      <c r="A17" s="199" t="s">
        <v>0</v>
      </c>
      <c r="B17" s="198"/>
      <c r="C17" s="198"/>
      <c r="D17" s="43" t="s">
        <v>0</v>
      </c>
      <c r="E17" s="39">
        <v>14039.81</v>
      </c>
      <c r="F17" s="199" t="s">
        <v>0</v>
      </c>
      <c r="G17" s="198"/>
      <c r="H17" s="206"/>
      <c r="I17" s="204"/>
      <c r="J17" s="204"/>
      <c r="K17" s="199" t="s">
        <v>0</v>
      </c>
      <c r="L17" s="198"/>
      <c r="M17" s="39">
        <v>14039.81</v>
      </c>
      <c r="N17" s="37" t="s">
        <v>0</v>
      </c>
      <c r="O17" s="203">
        <v>0</v>
      </c>
      <c r="P17" s="204"/>
    </row>
    <row r="18" spans="1:16" x14ac:dyDescent="0.25">
      <c r="A18" s="199" t="s">
        <v>0</v>
      </c>
      <c r="B18" s="198"/>
      <c r="C18" s="198"/>
      <c r="D18" s="43" t="s">
        <v>0</v>
      </c>
      <c r="E18" s="37" t="s">
        <v>0</v>
      </c>
      <c r="F18" s="199" t="s">
        <v>0</v>
      </c>
      <c r="G18" s="198"/>
      <c r="H18" s="205" t="s">
        <v>0</v>
      </c>
      <c r="I18" s="198"/>
      <c r="J18" s="198"/>
      <c r="K18" s="199" t="s">
        <v>0</v>
      </c>
      <c r="L18" s="198"/>
      <c r="M18" s="37" t="s">
        <v>0</v>
      </c>
      <c r="N18" s="37" t="s">
        <v>0</v>
      </c>
      <c r="O18" s="205" t="s">
        <v>0</v>
      </c>
      <c r="P18" s="198"/>
    </row>
    <row r="19" spans="1:16" x14ac:dyDescent="0.25">
      <c r="A19" s="188" t="s">
        <v>6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</row>
    <row r="20" spans="1:16" x14ac:dyDescent="0.25">
      <c r="A20" s="189" t="s">
        <v>0</v>
      </c>
      <c r="B20" s="198"/>
      <c r="C20" s="198"/>
      <c r="D20" s="42">
        <v>2016</v>
      </c>
      <c r="E20" s="33">
        <v>23219.69</v>
      </c>
      <c r="F20" s="189" t="s">
        <v>0</v>
      </c>
      <c r="G20" s="198"/>
      <c r="H20" s="190"/>
      <c r="I20" s="198"/>
      <c r="J20" s="198"/>
      <c r="K20" s="189" t="s">
        <v>0</v>
      </c>
      <c r="L20" s="198"/>
      <c r="M20" s="33">
        <v>23219.69</v>
      </c>
      <c r="N20" s="34" t="s">
        <v>0</v>
      </c>
      <c r="O20" s="191">
        <v>0</v>
      </c>
      <c r="P20" s="198"/>
    </row>
    <row r="21" spans="1:16" x14ac:dyDescent="0.25">
      <c r="A21" s="189" t="s">
        <v>0</v>
      </c>
      <c r="B21" s="198"/>
      <c r="C21" s="198"/>
      <c r="D21" s="42" t="s">
        <v>0</v>
      </c>
      <c r="E21" s="35">
        <v>23219.69</v>
      </c>
      <c r="F21" s="189" t="s">
        <v>0</v>
      </c>
      <c r="G21" s="198"/>
      <c r="H21" s="208"/>
      <c r="I21" s="204"/>
      <c r="J21" s="204"/>
      <c r="K21" s="189" t="s">
        <v>0</v>
      </c>
      <c r="L21" s="198"/>
      <c r="M21" s="35">
        <v>23219.69</v>
      </c>
      <c r="N21" s="36" t="s">
        <v>0</v>
      </c>
      <c r="O21" s="196">
        <v>0</v>
      </c>
      <c r="P21" s="204"/>
    </row>
    <row r="22" spans="1:16" x14ac:dyDescent="0.25">
      <c r="A22" s="199" t="s">
        <v>0</v>
      </c>
      <c r="B22" s="198"/>
      <c r="C22" s="198"/>
      <c r="D22" s="43" t="s">
        <v>0</v>
      </c>
      <c r="E22" s="37" t="s">
        <v>0</v>
      </c>
      <c r="F22" s="199" t="s">
        <v>0</v>
      </c>
      <c r="G22" s="198"/>
      <c r="H22" s="205" t="s">
        <v>0</v>
      </c>
      <c r="I22" s="198"/>
      <c r="J22" s="198"/>
      <c r="K22" s="199" t="s">
        <v>0</v>
      </c>
      <c r="L22" s="198"/>
      <c r="M22" s="37" t="s">
        <v>0</v>
      </c>
      <c r="N22" s="37" t="s">
        <v>0</v>
      </c>
      <c r="O22" s="205" t="s">
        <v>0</v>
      </c>
      <c r="P22" s="198"/>
    </row>
    <row r="23" spans="1:16" x14ac:dyDescent="0.25">
      <c r="A23" s="192" t="s">
        <v>8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</row>
    <row r="24" spans="1:16" x14ac:dyDescent="0.25">
      <c r="A24" s="199" t="s">
        <v>0</v>
      </c>
      <c r="B24" s="198"/>
      <c r="C24" s="198"/>
      <c r="D24" s="43">
        <v>2016</v>
      </c>
      <c r="E24" s="38">
        <v>23435.69</v>
      </c>
      <c r="F24" s="199" t="s">
        <v>0</v>
      </c>
      <c r="G24" s="198"/>
      <c r="H24" s="207"/>
      <c r="I24" s="198"/>
      <c r="J24" s="198"/>
      <c r="K24" s="199" t="s">
        <v>0</v>
      </c>
      <c r="L24" s="198"/>
      <c r="M24" s="38">
        <v>17122.849999999999</v>
      </c>
      <c r="N24" s="40" t="s">
        <v>0</v>
      </c>
      <c r="O24" s="200">
        <v>6312.84</v>
      </c>
      <c r="P24" s="198"/>
    </row>
    <row r="25" spans="1:16" x14ac:dyDescent="0.25">
      <c r="A25" s="199" t="s">
        <v>0</v>
      </c>
      <c r="B25" s="198"/>
      <c r="C25" s="198"/>
      <c r="D25" s="43" t="s">
        <v>0</v>
      </c>
      <c r="E25" s="39">
        <v>23435.69</v>
      </c>
      <c r="F25" s="199" t="s">
        <v>0</v>
      </c>
      <c r="G25" s="198"/>
      <c r="H25" s="206"/>
      <c r="I25" s="204"/>
      <c r="J25" s="204"/>
      <c r="K25" s="199" t="s">
        <v>0</v>
      </c>
      <c r="L25" s="198"/>
      <c r="M25" s="39">
        <v>17122.849999999999</v>
      </c>
      <c r="N25" s="37" t="s">
        <v>0</v>
      </c>
      <c r="O25" s="203">
        <v>6312.84</v>
      </c>
      <c r="P25" s="204"/>
    </row>
    <row r="26" spans="1:16" x14ac:dyDescent="0.25">
      <c r="A26" s="199" t="s">
        <v>0</v>
      </c>
      <c r="B26" s="198"/>
      <c r="C26" s="198"/>
      <c r="D26" s="43" t="s">
        <v>0</v>
      </c>
      <c r="E26" s="37" t="s">
        <v>0</v>
      </c>
      <c r="F26" s="199" t="s">
        <v>0</v>
      </c>
      <c r="G26" s="198"/>
      <c r="H26" s="205" t="s">
        <v>0</v>
      </c>
      <c r="I26" s="198"/>
      <c r="J26" s="198"/>
      <c r="K26" s="199" t="s">
        <v>0</v>
      </c>
      <c r="L26" s="198"/>
      <c r="M26" s="37" t="s">
        <v>0</v>
      </c>
      <c r="N26" s="37" t="s">
        <v>0</v>
      </c>
      <c r="O26" s="205" t="s">
        <v>0</v>
      </c>
      <c r="P26" s="198"/>
    </row>
    <row r="27" spans="1:16" x14ac:dyDescent="0.25">
      <c r="A27" s="188" t="s">
        <v>12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</row>
    <row r="28" spans="1:16" ht="15.75" thickBot="1" x14ac:dyDescent="0.3">
      <c r="A28" s="189" t="s">
        <v>0</v>
      </c>
      <c r="B28" s="198"/>
      <c r="C28" s="198"/>
      <c r="D28" s="42">
        <v>2016</v>
      </c>
      <c r="E28" s="58">
        <v>5075.93</v>
      </c>
      <c r="F28" s="189" t="s">
        <v>0</v>
      </c>
      <c r="G28" s="198"/>
      <c r="H28" s="201">
        <v>-5075.93</v>
      </c>
      <c r="I28" s="202"/>
      <c r="J28" s="202"/>
      <c r="K28" s="189" t="s">
        <v>0</v>
      </c>
      <c r="L28" s="198"/>
      <c r="M28" s="34"/>
      <c r="N28" s="34" t="s">
        <v>0</v>
      </c>
      <c r="O28" s="201">
        <v>0</v>
      </c>
      <c r="P28" s="202"/>
    </row>
    <row r="29" spans="1:16" x14ac:dyDescent="0.25">
      <c r="A29" s="199" t="s">
        <v>0</v>
      </c>
      <c r="B29" s="198"/>
      <c r="C29" s="198"/>
      <c r="D29" s="43" t="s">
        <v>0</v>
      </c>
      <c r="E29" s="37" t="s">
        <v>0</v>
      </c>
      <c r="F29" s="199" t="s">
        <v>0</v>
      </c>
      <c r="G29" s="198"/>
      <c r="H29" s="205" t="s">
        <v>0</v>
      </c>
      <c r="I29" s="198"/>
      <c r="J29" s="198"/>
      <c r="K29" s="199" t="s">
        <v>0</v>
      </c>
      <c r="L29" s="198"/>
      <c r="M29" s="37" t="s">
        <v>0</v>
      </c>
      <c r="N29" s="37" t="s">
        <v>0</v>
      </c>
      <c r="O29" s="205" t="s">
        <v>0</v>
      </c>
      <c r="P29" s="198"/>
    </row>
    <row r="30" spans="1:16" x14ac:dyDescent="0.25">
      <c r="A30" s="192" t="s">
        <v>55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</row>
    <row r="31" spans="1:16" ht="15.75" thickBot="1" x14ac:dyDescent="0.3">
      <c r="A31" s="199" t="s">
        <v>0</v>
      </c>
      <c r="B31" s="198"/>
      <c r="C31" s="198"/>
      <c r="D31" s="43">
        <v>2016</v>
      </c>
      <c r="E31" s="59">
        <v>13931.81</v>
      </c>
      <c r="F31" s="199" t="s">
        <v>0</v>
      </c>
      <c r="G31" s="198"/>
      <c r="H31" s="207"/>
      <c r="I31" s="198"/>
      <c r="J31" s="198"/>
      <c r="K31" s="199" t="s">
        <v>0</v>
      </c>
      <c r="L31" s="198"/>
      <c r="M31" s="59">
        <v>13931.81</v>
      </c>
      <c r="N31" s="40" t="s">
        <v>0</v>
      </c>
      <c r="O31" s="209">
        <v>0</v>
      </c>
      <c r="P31" s="202"/>
    </row>
    <row r="32" spans="1:16" x14ac:dyDescent="0.25">
      <c r="A32" s="199" t="s">
        <v>0</v>
      </c>
      <c r="B32" s="198"/>
      <c r="C32" s="198"/>
      <c r="D32" s="43" t="s">
        <v>0</v>
      </c>
      <c r="E32" s="37" t="s">
        <v>0</v>
      </c>
      <c r="F32" s="199" t="s">
        <v>0</v>
      </c>
      <c r="G32" s="198"/>
      <c r="H32" s="205" t="s">
        <v>0</v>
      </c>
      <c r="I32" s="198"/>
      <c r="J32" s="198"/>
      <c r="K32" s="199" t="s">
        <v>0</v>
      </c>
      <c r="L32" s="198"/>
      <c r="M32" s="37" t="s">
        <v>0</v>
      </c>
      <c r="N32" s="37" t="s">
        <v>0</v>
      </c>
      <c r="O32" s="205" t="s">
        <v>0</v>
      </c>
      <c r="P32" s="198"/>
    </row>
    <row r="33" spans="1:16" x14ac:dyDescent="0.25">
      <c r="A33" s="188" t="s">
        <v>21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</row>
    <row r="34" spans="1:16" x14ac:dyDescent="0.25">
      <c r="A34" s="189" t="s">
        <v>0</v>
      </c>
      <c r="B34" s="198"/>
      <c r="C34" s="198"/>
      <c r="D34" s="42">
        <v>2016</v>
      </c>
      <c r="E34" s="33">
        <v>23003.69</v>
      </c>
      <c r="F34" s="189" t="s">
        <v>0</v>
      </c>
      <c r="G34" s="198"/>
      <c r="H34" s="207"/>
      <c r="I34" s="198"/>
      <c r="J34" s="198"/>
      <c r="K34" s="189" t="s">
        <v>0</v>
      </c>
      <c r="L34" s="198"/>
      <c r="M34" s="34"/>
      <c r="N34" s="34" t="s">
        <v>0</v>
      </c>
      <c r="O34" s="191">
        <v>23003.69</v>
      </c>
      <c r="P34" s="198"/>
    </row>
    <row r="35" spans="1:16" x14ac:dyDescent="0.25">
      <c r="A35" s="189" t="s">
        <v>0</v>
      </c>
      <c r="B35" s="198"/>
      <c r="C35" s="198"/>
      <c r="D35" s="42">
        <v>2015</v>
      </c>
      <c r="E35" s="34"/>
      <c r="F35" s="189" t="s">
        <v>0</v>
      </c>
      <c r="G35" s="198"/>
      <c r="H35" s="191">
        <v>14725.46</v>
      </c>
      <c r="I35" s="198"/>
      <c r="J35" s="198"/>
      <c r="K35" s="189" t="s">
        <v>0</v>
      </c>
      <c r="L35" s="198"/>
      <c r="M35" s="33">
        <v>14725.46</v>
      </c>
      <c r="N35" s="34" t="s">
        <v>0</v>
      </c>
      <c r="O35" s="191">
        <v>0</v>
      </c>
      <c r="P35" s="198"/>
    </row>
    <row r="36" spans="1:16" x14ac:dyDescent="0.25">
      <c r="A36" s="189" t="s">
        <v>0</v>
      </c>
      <c r="B36" s="198"/>
      <c r="C36" s="198"/>
      <c r="D36" s="42" t="s">
        <v>0</v>
      </c>
      <c r="E36" s="35">
        <v>23003.69</v>
      </c>
      <c r="F36" s="189" t="s">
        <v>0</v>
      </c>
      <c r="G36" s="198"/>
      <c r="H36" s="196">
        <v>14725.46</v>
      </c>
      <c r="I36" s="204"/>
      <c r="J36" s="204"/>
      <c r="K36" s="189" t="s">
        <v>0</v>
      </c>
      <c r="L36" s="198"/>
      <c r="M36" s="35">
        <v>14725.46</v>
      </c>
      <c r="N36" s="36" t="s">
        <v>0</v>
      </c>
      <c r="O36" s="196">
        <v>23003.69</v>
      </c>
      <c r="P36" s="204"/>
    </row>
    <row r="37" spans="1:16" x14ac:dyDescent="0.25">
      <c r="A37" s="199" t="s">
        <v>0</v>
      </c>
      <c r="B37" s="198"/>
      <c r="C37" s="198"/>
      <c r="D37" s="43" t="s">
        <v>0</v>
      </c>
      <c r="E37" s="37" t="s">
        <v>0</v>
      </c>
      <c r="F37" s="199" t="s">
        <v>0</v>
      </c>
      <c r="G37" s="198"/>
      <c r="H37" s="205" t="s">
        <v>0</v>
      </c>
      <c r="I37" s="198"/>
      <c r="J37" s="198"/>
      <c r="K37" s="199" t="s">
        <v>0</v>
      </c>
      <c r="L37" s="198"/>
      <c r="M37" s="37" t="s">
        <v>0</v>
      </c>
      <c r="N37" s="37" t="s">
        <v>0</v>
      </c>
      <c r="O37" s="205" t="s">
        <v>0</v>
      </c>
      <c r="P37" s="198"/>
    </row>
    <row r="38" spans="1:16" x14ac:dyDescent="0.25">
      <c r="A38" s="192" t="s">
        <v>27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</row>
    <row r="39" spans="1:16" x14ac:dyDescent="0.25">
      <c r="A39" s="199" t="s">
        <v>0</v>
      </c>
      <c r="B39" s="198"/>
      <c r="C39" s="198"/>
      <c r="D39" s="43">
        <v>2016</v>
      </c>
      <c r="E39" s="38">
        <v>24623.67</v>
      </c>
      <c r="F39" s="199" t="s">
        <v>0</v>
      </c>
      <c r="G39" s="198"/>
      <c r="H39" s="207"/>
      <c r="I39" s="198"/>
      <c r="J39" s="198"/>
      <c r="K39" s="199" t="s">
        <v>0</v>
      </c>
      <c r="L39" s="198"/>
      <c r="M39" s="38">
        <v>11940.61</v>
      </c>
      <c r="N39" s="40" t="s">
        <v>0</v>
      </c>
      <c r="O39" s="200">
        <v>12683.06</v>
      </c>
      <c r="P39" s="198"/>
    </row>
    <row r="40" spans="1:16" x14ac:dyDescent="0.25">
      <c r="A40" s="199" t="s">
        <v>0</v>
      </c>
      <c r="B40" s="198"/>
      <c r="C40" s="198"/>
      <c r="D40" s="43" t="s">
        <v>0</v>
      </c>
      <c r="E40" s="39">
        <v>24623.67</v>
      </c>
      <c r="F40" s="199" t="s">
        <v>0</v>
      </c>
      <c r="G40" s="198"/>
      <c r="H40" s="206"/>
      <c r="I40" s="204"/>
      <c r="J40" s="204"/>
      <c r="K40" s="199" t="s">
        <v>0</v>
      </c>
      <c r="L40" s="198"/>
      <c r="M40" s="39">
        <v>11940.61</v>
      </c>
      <c r="N40" s="37" t="s">
        <v>0</v>
      </c>
      <c r="O40" s="203">
        <v>12683.06</v>
      </c>
      <c r="P40" s="204"/>
    </row>
    <row r="41" spans="1:16" x14ac:dyDescent="0.25">
      <c r="A41" s="199" t="s">
        <v>0</v>
      </c>
      <c r="B41" s="198"/>
      <c r="C41" s="198"/>
      <c r="D41" s="43" t="s">
        <v>0</v>
      </c>
      <c r="E41" s="37" t="s">
        <v>0</v>
      </c>
      <c r="F41" s="199" t="s">
        <v>0</v>
      </c>
      <c r="G41" s="198"/>
      <c r="H41" s="205" t="s">
        <v>0</v>
      </c>
      <c r="I41" s="198"/>
      <c r="J41" s="198"/>
      <c r="K41" s="199" t="s">
        <v>0</v>
      </c>
      <c r="L41" s="198"/>
      <c r="M41" s="37" t="s">
        <v>0</v>
      </c>
      <c r="N41" s="37" t="s">
        <v>0</v>
      </c>
      <c r="O41" s="205" t="s">
        <v>0</v>
      </c>
      <c r="P41" s="198"/>
    </row>
    <row r="42" spans="1:16" x14ac:dyDescent="0.25">
      <c r="A42" s="188" t="s">
        <v>33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</row>
    <row r="43" spans="1:16" x14ac:dyDescent="0.25">
      <c r="A43" s="189" t="s">
        <v>0</v>
      </c>
      <c r="B43" s="198"/>
      <c r="C43" s="198"/>
      <c r="D43" s="42">
        <v>2016</v>
      </c>
      <c r="E43" s="33">
        <v>15767.79</v>
      </c>
      <c r="F43" s="189" t="s">
        <v>0</v>
      </c>
      <c r="G43" s="198"/>
      <c r="H43" s="207"/>
      <c r="I43" s="198"/>
      <c r="J43" s="198"/>
      <c r="K43" s="189" t="s">
        <v>0</v>
      </c>
      <c r="L43" s="198"/>
      <c r="M43" s="33">
        <v>15767.79</v>
      </c>
      <c r="N43" s="34" t="s">
        <v>0</v>
      </c>
      <c r="O43" s="191">
        <v>0</v>
      </c>
      <c r="P43" s="198"/>
    </row>
    <row r="44" spans="1:16" x14ac:dyDescent="0.25">
      <c r="A44" s="189" t="s">
        <v>0</v>
      </c>
      <c r="B44" s="198"/>
      <c r="C44" s="198"/>
      <c r="D44" s="42" t="s">
        <v>0</v>
      </c>
      <c r="E44" s="35">
        <v>15767.79</v>
      </c>
      <c r="F44" s="189" t="s">
        <v>0</v>
      </c>
      <c r="G44" s="198"/>
      <c r="H44" s="206"/>
      <c r="I44" s="204"/>
      <c r="J44" s="204"/>
      <c r="K44" s="189" t="s">
        <v>0</v>
      </c>
      <c r="L44" s="198"/>
      <c r="M44" s="35">
        <v>15767.79</v>
      </c>
      <c r="N44" s="36" t="s">
        <v>0</v>
      </c>
      <c r="O44" s="196">
        <v>0</v>
      </c>
      <c r="P44" s="204"/>
    </row>
    <row r="45" spans="1:16" x14ac:dyDescent="0.25">
      <c r="A45" s="199" t="s">
        <v>0</v>
      </c>
      <c r="B45" s="198"/>
      <c r="C45" s="198"/>
      <c r="D45" s="43" t="s">
        <v>0</v>
      </c>
      <c r="E45" s="37" t="s">
        <v>0</v>
      </c>
      <c r="F45" s="199" t="s">
        <v>0</v>
      </c>
      <c r="G45" s="198"/>
      <c r="H45" s="205" t="s">
        <v>0</v>
      </c>
      <c r="I45" s="198"/>
      <c r="J45" s="198"/>
      <c r="K45" s="199" t="s">
        <v>0</v>
      </c>
      <c r="L45" s="198"/>
      <c r="M45" s="37" t="s">
        <v>0</v>
      </c>
      <c r="N45" s="37" t="s">
        <v>0</v>
      </c>
      <c r="O45" s="205" t="s">
        <v>0</v>
      </c>
      <c r="P45" s="198"/>
    </row>
    <row r="46" spans="1:16" x14ac:dyDescent="0.25">
      <c r="A46" s="192" t="s">
        <v>61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</row>
    <row r="47" spans="1:16" ht="15.75" thickBot="1" x14ac:dyDescent="0.3">
      <c r="A47" s="199" t="s">
        <v>0</v>
      </c>
      <c r="B47" s="198"/>
      <c r="C47" s="198"/>
      <c r="D47" s="43">
        <v>2016</v>
      </c>
      <c r="E47" s="59">
        <v>12203.84</v>
      </c>
      <c r="F47" s="199" t="s">
        <v>0</v>
      </c>
      <c r="G47" s="198"/>
      <c r="H47" s="207"/>
      <c r="I47" s="198"/>
      <c r="J47" s="198"/>
      <c r="K47" s="199" t="s">
        <v>0</v>
      </c>
      <c r="L47" s="198"/>
      <c r="M47" s="40"/>
      <c r="N47" s="40" t="s">
        <v>0</v>
      </c>
      <c r="O47" s="209">
        <v>12203.84</v>
      </c>
      <c r="P47" s="202"/>
    </row>
    <row r="48" spans="1:16" x14ac:dyDescent="0.25">
      <c r="A48" s="199" t="s">
        <v>0</v>
      </c>
      <c r="B48" s="198"/>
      <c r="C48" s="198"/>
      <c r="D48" s="43" t="s">
        <v>0</v>
      </c>
      <c r="E48" s="37" t="s">
        <v>0</v>
      </c>
      <c r="F48" s="199" t="s">
        <v>0</v>
      </c>
      <c r="G48" s="198"/>
      <c r="H48" s="205" t="s">
        <v>0</v>
      </c>
      <c r="I48" s="198"/>
      <c r="J48" s="198"/>
      <c r="K48" s="199" t="s">
        <v>0</v>
      </c>
      <c r="L48" s="198"/>
      <c r="M48" s="37" t="s">
        <v>0</v>
      </c>
      <c r="N48" s="37" t="s">
        <v>0</v>
      </c>
      <c r="O48" s="205" t="s">
        <v>0</v>
      </c>
      <c r="P48" s="198"/>
    </row>
    <row r="49" spans="1:16" x14ac:dyDescent="0.25">
      <c r="A49" s="188" t="s">
        <v>46</v>
      </c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</row>
    <row r="50" spans="1:16" ht="15.75" thickBot="1" x14ac:dyDescent="0.3">
      <c r="A50" s="189" t="s">
        <v>0</v>
      </c>
      <c r="B50" s="198"/>
      <c r="C50" s="198"/>
      <c r="D50" s="42">
        <v>2016</v>
      </c>
      <c r="E50" s="58">
        <v>5831.92</v>
      </c>
      <c r="F50" s="189" t="s">
        <v>0</v>
      </c>
      <c r="G50" s="198"/>
      <c r="H50" s="201">
        <v>5075.93</v>
      </c>
      <c r="I50" s="202"/>
      <c r="J50" s="202"/>
      <c r="K50" s="189" t="s">
        <v>0</v>
      </c>
      <c r="L50" s="198"/>
      <c r="M50" s="58">
        <v>10907.85</v>
      </c>
      <c r="N50" s="34" t="s">
        <v>0</v>
      </c>
      <c r="O50" s="201">
        <v>0</v>
      </c>
      <c r="P50" s="202"/>
    </row>
    <row r="51" spans="1:16" x14ac:dyDescent="0.25">
      <c r="A51" s="199" t="s">
        <v>0</v>
      </c>
      <c r="B51" s="198"/>
      <c r="C51" s="198"/>
      <c r="D51" s="43" t="s">
        <v>0</v>
      </c>
      <c r="E51" s="37" t="s">
        <v>0</v>
      </c>
      <c r="F51" s="199" t="s">
        <v>0</v>
      </c>
      <c r="G51" s="198"/>
      <c r="H51" s="205" t="s">
        <v>0</v>
      </c>
      <c r="I51" s="198"/>
      <c r="J51" s="198"/>
      <c r="K51" s="199" t="s">
        <v>0</v>
      </c>
      <c r="L51" s="198"/>
      <c r="M51" s="37" t="s">
        <v>0</v>
      </c>
      <c r="N51" s="37" t="s">
        <v>0</v>
      </c>
      <c r="O51" s="205" t="s">
        <v>0</v>
      </c>
      <c r="P51" s="198"/>
    </row>
    <row r="52" spans="1:16" x14ac:dyDescent="0.25">
      <c r="A52" s="199" t="s">
        <v>0</v>
      </c>
      <c r="B52" s="198"/>
      <c r="C52" s="198"/>
      <c r="D52" s="43" t="s">
        <v>0</v>
      </c>
      <c r="E52" s="40" t="s">
        <v>0</v>
      </c>
      <c r="F52" s="199" t="s">
        <v>0</v>
      </c>
      <c r="G52" s="198"/>
      <c r="H52" s="207" t="s">
        <v>0</v>
      </c>
      <c r="I52" s="198"/>
      <c r="J52" s="198"/>
      <c r="K52" s="199" t="s">
        <v>0</v>
      </c>
      <c r="L52" s="198"/>
      <c r="M52" s="40" t="s">
        <v>0</v>
      </c>
      <c r="N52" s="40" t="s">
        <v>0</v>
      </c>
      <c r="O52" s="207" t="s">
        <v>0</v>
      </c>
      <c r="P52" s="198"/>
    </row>
    <row r="53" spans="1:16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1:16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</sheetData>
  <mergeCells count="204">
    <mergeCell ref="O51:P51"/>
    <mergeCell ref="A52:C52"/>
    <mergeCell ref="F52:G52"/>
    <mergeCell ref="H52:J52"/>
    <mergeCell ref="K52:L52"/>
    <mergeCell ref="O52:P52"/>
    <mergeCell ref="A51:C51"/>
    <mergeCell ref="F51:G51"/>
    <mergeCell ref="H51:J51"/>
    <mergeCell ref="K51:L51"/>
    <mergeCell ref="O48:P48"/>
    <mergeCell ref="A49:P49"/>
    <mergeCell ref="A50:C50"/>
    <mergeCell ref="F50:G50"/>
    <mergeCell ref="H50:J50"/>
    <mergeCell ref="K50:L50"/>
    <mergeCell ref="O50:P50"/>
    <mergeCell ref="A48:C48"/>
    <mergeCell ref="F48:G48"/>
    <mergeCell ref="H48:J48"/>
    <mergeCell ref="K48:L48"/>
    <mergeCell ref="A46:P46"/>
    <mergeCell ref="A47:C47"/>
    <mergeCell ref="F47:G47"/>
    <mergeCell ref="H47:J47"/>
    <mergeCell ref="K47:L47"/>
    <mergeCell ref="O47:P47"/>
    <mergeCell ref="O44:P44"/>
    <mergeCell ref="A45:C45"/>
    <mergeCell ref="F45:G45"/>
    <mergeCell ref="H45:J45"/>
    <mergeCell ref="K45:L45"/>
    <mergeCell ref="O45:P45"/>
    <mergeCell ref="A44:C44"/>
    <mergeCell ref="F44:G44"/>
    <mergeCell ref="H44:J44"/>
    <mergeCell ref="K44:L44"/>
    <mergeCell ref="A42:P42"/>
    <mergeCell ref="A43:C43"/>
    <mergeCell ref="F43:G43"/>
    <mergeCell ref="H43:J43"/>
    <mergeCell ref="K43:L43"/>
    <mergeCell ref="O43:P43"/>
    <mergeCell ref="O40:P40"/>
    <mergeCell ref="A41:C41"/>
    <mergeCell ref="F41:G41"/>
    <mergeCell ref="H41:J41"/>
    <mergeCell ref="K41:L41"/>
    <mergeCell ref="O41:P41"/>
    <mergeCell ref="A40:C40"/>
    <mergeCell ref="F40:G40"/>
    <mergeCell ref="H40:J40"/>
    <mergeCell ref="K40:L40"/>
    <mergeCell ref="O37:P37"/>
    <mergeCell ref="A38:P38"/>
    <mergeCell ref="A39:C39"/>
    <mergeCell ref="F39:G39"/>
    <mergeCell ref="H39:J39"/>
    <mergeCell ref="K39:L39"/>
    <mergeCell ref="O39:P39"/>
    <mergeCell ref="A37:C37"/>
    <mergeCell ref="F37:G37"/>
    <mergeCell ref="H37:J37"/>
    <mergeCell ref="K37:L37"/>
    <mergeCell ref="O35:P35"/>
    <mergeCell ref="A36:C36"/>
    <mergeCell ref="F36:G36"/>
    <mergeCell ref="H36:J36"/>
    <mergeCell ref="K36:L36"/>
    <mergeCell ref="O36:P36"/>
    <mergeCell ref="A35:C35"/>
    <mergeCell ref="F35:G35"/>
    <mergeCell ref="H35:J35"/>
    <mergeCell ref="K35:L35"/>
    <mergeCell ref="O32:P32"/>
    <mergeCell ref="A33:P33"/>
    <mergeCell ref="A34:C34"/>
    <mergeCell ref="F34:G34"/>
    <mergeCell ref="H34:J34"/>
    <mergeCell ref="K34:L34"/>
    <mergeCell ref="O34:P34"/>
    <mergeCell ref="A32:C32"/>
    <mergeCell ref="F32:G32"/>
    <mergeCell ref="H32:J32"/>
    <mergeCell ref="K32:L32"/>
    <mergeCell ref="O29:P29"/>
    <mergeCell ref="A30:P30"/>
    <mergeCell ref="A31:C31"/>
    <mergeCell ref="F31:G31"/>
    <mergeCell ref="H31:J31"/>
    <mergeCell ref="K31:L31"/>
    <mergeCell ref="O31:P31"/>
    <mergeCell ref="A29:C29"/>
    <mergeCell ref="F29:G29"/>
    <mergeCell ref="H29:J29"/>
    <mergeCell ref="K29:L29"/>
    <mergeCell ref="A27:P27"/>
    <mergeCell ref="A28:C28"/>
    <mergeCell ref="F28:G28"/>
    <mergeCell ref="H28:J28"/>
    <mergeCell ref="K28:L28"/>
    <mergeCell ref="O28:P28"/>
    <mergeCell ref="O25:P25"/>
    <mergeCell ref="A26:C26"/>
    <mergeCell ref="F26:G26"/>
    <mergeCell ref="H26:J26"/>
    <mergeCell ref="K26:L26"/>
    <mergeCell ref="O26:P26"/>
    <mergeCell ref="A25:C25"/>
    <mergeCell ref="F25:G25"/>
    <mergeCell ref="H25:J25"/>
    <mergeCell ref="K25:L25"/>
    <mergeCell ref="A23:P23"/>
    <mergeCell ref="A24:C24"/>
    <mergeCell ref="F24:G24"/>
    <mergeCell ref="H24:J24"/>
    <mergeCell ref="K24:L24"/>
    <mergeCell ref="O24:P24"/>
    <mergeCell ref="O21:P21"/>
    <mergeCell ref="A22:C22"/>
    <mergeCell ref="F22:G22"/>
    <mergeCell ref="H22:J22"/>
    <mergeCell ref="K22:L22"/>
    <mergeCell ref="O22:P22"/>
    <mergeCell ref="A21:C21"/>
    <mergeCell ref="F21:G21"/>
    <mergeCell ref="H21:J21"/>
    <mergeCell ref="K21:L21"/>
    <mergeCell ref="A19:P19"/>
    <mergeCell ref="A20:C20"/>
    <mergeCell ref="F20:G20"/>
    <mergeCell ref="H20:J20"/>
    <mergeCell ref="K20:L20"/>
    <mergeCell ref="O20:P20"/>
    <mergeCell ref="O17:P17"/>
    <mergeCell ref="A18:C18"/>
    <mergeCell ref="F18:G18"/>
    <mergeCell ref="H18:J18"/>
    <mergeCell ref="K18:L18"/>
    <mergeCell ref="O18:P18"/>
    <mergeCell ref="A17:C17"/>
    <mergeCell ref="F17:G17"/>
    <mergeCell ref="H17:J17"/>
    <mergeCell ref="K17:L17"/>
    <mergeCell ref="O14:P14"/>
    <mergeCell ref="A15:P15"/>
    <mergeCell ref="A16:C16"/>
    <mergeCell ref="F16:G16"/>
    <mergeCell ref="H16:J16"/>
    <mergeCell ref="K16:L16"/>
    <mergeCell ref="O16:P16"/>
    <mergeCell ref="A14:C14"/>
    <mergeCell ref="F14:G14"/>
    <mergeCell ref="H14:J14"/>
    <mergeCell ref="K14:L14"/>
    <mergeCell ref="A12:P12"/>
    <mergeCell ref="A13:C13"/>
    <mergeCell ref="F13:G13"/>
    <mergeCell ref="H13:J13"/>
    <mergeCell ref="K13:L13"/>
    <mergeCell ref="O13:P13"/>
    <mergeCell ref="O10:P10"/>
    <mergeCell ref="A11:C11"/>
    <mergeCell ref="F11:G11"/>
    <mergeCell ref="H11:J11"/>
    <mergeCell ref="K11:L11"/>
    <mergeCell ref="O11:P11"/>
    <mergeCell ref="A10:C10"/>
    <mergeCell ref="F10:G10"/>
    <mergeCell ref="H10:J10"/>
    <mergeCell ref="K10:L10"/>
    <mergeCell ref="O7:P7"/>
    <mergeCell ref="A8:P8"/>
    <mergeCell ref="A9:C9"/>
    <mergeCell ref="F9:G9"/>
    <mergeCell ref="H9:J9"/>
    <mergeCell ref="K9:L9"/>
    <mergeCell ref="O9:P9"/>
    <mergeCell ref="A7:C7"/>
    <mergeCell ref="F7:G7"/>
    <mergeCell ref="H7:J7"/>
    <mergeCell ref="K7:L7"/>
    <mergeCell ref="O5:P5"/>
    <mergeCell ref="A6:C6"/>
    <mergeCell ref="F6:G6"/>
    <mergeCell ref="H6:J6"/>
    <mergeCell ref="K6:L6"/>
    <mergeCell ref="O6:P6"/>
    <mergeCell ref="A5:C5"/>
    <mergeCell ref="F5:G5"/>
    <mergeCell ref="H5:J5"/>
    <mergeCell ref="K5:L5"/>
    <mergeCell ref="A1:P1"/>
    <mergeCell ref="A3:P3"/>
    <mergeCell ref="A4:C4"/>
    <mergeCell ref="F4:G4"/>
    <mergeCell ref="H4:J4"/>
    <mergeCell ref="K4:L4"/>
    <mergeCell ref="O4:P4"/>
    <mergeCell ref="A2:C2"/>
    <mergeCell ref="F2:G2"/>
    <mergeCell ref="H2:J2"/>
    <mergeCell ref="K2:L2"/>
    <mergeCell ref="O2:P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Data Notes</vt:lpstr>
      <vt:lpstr>Prior Years Title I, II, III</vt:lpstr>
      <vt:lpstr>ESEA TITLE I 15-16</vt:lpstr>
      <vt:lpstr>ESEA TITLE II 15-16</vt:lpstr>
      <vt:lpstr>ESEA TITLE III 15-16</vt:lpstr>
      <vt:lpstr>'ESEA TITLE I 15-16'!Print_Titles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Mahon, Nancy (OSSE)</dc:creator>
  <cp:lastModifiedBy>Tiffany Oates</cp:lastModifiedBy>
  <dcterms:created xsi:type="dcterms:W3CDTF">2016-12-22T14:12:25Z</dcterms:created>
  <dcterms:modified xsi:type="dcterms:W3CDTF">2017-02-03T17:31:15Z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