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240" windowWidth="19440" windowHeight="11040"/>
  </bookViews>
  <sheets>
    <sheet name="Data_Notes" sheetId="5" r:id="rId1"/>
    <sheet name="SY2013-2014" sheetId="3" r:id="rId2"/>
    <sheet name="SY2014-2015" sheetId="4" r:id="rId3"/>
  </sheets>
  <calcPr calcId="145621"/>
</workbook>
</file>

<file path=xl/calcChain.xml><?xml version="1.0" encoding="utf-8"?>
<calcChain xmlns="http://schemas.openxmlformats.org/spreadsheetml/2006/main">
  <c r="E50" i="4" l="1"/>
  <c r="E51" i="4"/>
  <c r="T50" i="4"/>
  <c r="R50" i="4"/>
  <c r="P50" i="4"/>
  <c r="P52" i="4"/>
  <c r="N52" i="4"/>
  <c r="N50" i="4"/>
  <c r="N51" i="4"/>
  <c r="L52" i="4"/>
  <c r="L51" i="4"/>
  <c r="J51" i="4"/>
  <c r="L50" i="4"/>
  <c r="J50" i="4"/>
  <c r="J52" i="4"/>
  <c r="T52" i="4"/>
  <c r="R52" i="4"/>
  <c r="P51" i="4"/>
  <c r="T51" i="4"/>
  <c r="R51" i="4"/>
  <c r="E5" i="3"/>
  <c r="D5" i="3"/>
  <c r="E5" i="4"/>
  <c r="D5" i="4"/>
  <c r="E6" i="4"/>
  <c r="E26" i="4"/>
  <c r="E25" i="4"/>
  <c r="E24" i="4"/>
  <c r="E23" i="4"/>
  <c r="E22" i="4"/>
  <c r="E21" i="4"/>
  <c r="E19" i="4"/>
  <c r="E18" i="4"/>
  <c r="E17" i="4"/>
  <c r="E16" i="4"/>
  <c r="E15" i="4"/>
  <c r="E14" i="4"/>
  <c r="E13" i="4"/>
  <c r="E12" i="4"/>
  <c r="E11" i="4"/>
  <c r="E10" i="4"/>
  <c r="E8" i="4"/>
  <c r="E27" i="4"/>
  <c r="E39" i="4"/>
  <c r="E38" i="4"/>
  <c r="E37" i="4"/>
  <c r="E36" i="4"/>
  <c r="E35" i="4"/>
  <c r="E34" i="4"/>
  <c r="E33" i="4"/>
  <c r="E32" i="4"/>
  <c r="E31" i="4"/>
  <c r="E30" i="4"/>
  <c r="E29" i="4"/>
  <c r="E28" i="4"/>
  <c r="E44" i="4"/>
  <c r="E43" i="4"/>
  <c r="E42" i="4"/>
  <c r="E41" i="4"/>
  <c r="E47" i="4"/>
  <c r="E48" i="4"/>
  <c r="E49" i="4"/>
  <c r="T5" i="4"/>
  <c r="R5" i="4"/>
  <c r="P5" i="4"/>
  <c r="N5" i="4"/>
  <c r="L5" i="4"/>
  <c r="J5" i="4"/>
  <c r="O50" i="4"/>
  <c r="K50" i="4"/>
  <c r="T49" i="4"/>
  <c r="T48" i="4"/>
  <c r="T47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R49" i="4"/>
  <c r="R48" i="4"/>
  <c r="R47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P49" i="4"/>
  <c r="P48" i="4"/>
  <c r="P47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N49" i="4"/>
  <c r="N48" i="4"/>
  <c r="N47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L49" i="4"/>
  <c r="L48" i="4"/>
  <c r="L47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J49" i="4"/>
  <c r="J48" i="4"/>
  <c r="J47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N27" i="4"/>
  <c r="R27" i="4"/>
  <c r="T27" i="4"/>
  <c r="P27" i="4"/>
  <c r="L27" i="4"/>
  <c r="T6" i="4"/>
  <c r="R6" i="4"/>
  <c r="P6" i="4"/>
  <c r="N6" i="4"/>
  <c r="L6" i="4"/>
  <c r="T8" i="4"/>
  <c r="T19" i="4"/>
  <c r="T18" i="4"/>
  <c r="T17" i="4"/>
  <c r="T16" i="4"/>
  <c r="T15" i="4"/>
  <c r="T14" i="4"/>
  <c r="T13" i="4"/>
  <c r="T12" i="4"/>
  <c r="T11" i="4"/>
  <c r="T10" i="4"/>
  <c r="T26" i="4"/>
  <c r="T25" i="4"/>
  <c r="T24" i="4"/>
  <c r="T23" i="4"/>
  <c r="T21" i="4"/>
  <c r="T22" i="4"/>
  <c r="R26" i="4"/>
  <c r="R25" i="4"/>
  <c r="R24" i="4"/>
  <c r="R23" i="4"/>
  <c r="R22" i="4"/>
  <c r="R21" i="4"/>
  <c r="R19" i="4"/>
  <c r="R18" i="4"/>
  <c r="R17" i="4"/>
  <c r="R16" i="4"/>
  <c r="R15" i="4"/>
  <c r="R14" i="4"/>
  <c r="R13" i="4"/>
  <c r="R12" i="4"/>
  <c r="R11" i="4"/>
  <c r="R10" i="4"/>
  <c r="R8" i="4"/>
  <c r="P8" i="4"/>
  <c r="P26" i="4"/>
  <c r="P25" i="4"/>
  <c r="P24" i="4"/>
  <c r="P23" i="4"/>
  <c r="P22" i="4"/>
  <c r="P21" i="4"/>
  <c r="P19" i="4"/>
  <c r="P18" i="4"/>
  <c r="P17" i="4"/>
  <c r="P16" i="4"/>
  <c r="P15" i="4"/>
  <c r="P14" i="4"/>
  <c r="P13" i="4"/>
  <c r="P12" i="4"/>
  <c r="P11" i="4"/>
  <c r="P10" i="4"/>
  <c r="N26" i="4"/>
  <c r="N25" i="4"/>
  <c r="N24" i="4"/>
  <c r="N23" i="4"/>
  <c r="N22" i="4"/>
  <c r="N21" i="4"/>
  <c r="N19" i="4"/>
  <c r="N18" i="4"/>
  <c r="N17" i="4"/>
  <c r="N16" i="4"/>
  <c r="N15" i="4"/>
  <c r="N14" i="4"/>
  <c r="N13" i="4"/>
  <c r="N12" i="4"/>
  <c r="N11" i="4"/>
  <c r="N10" i="4"/>
  <c r="N8" i="4"/>
  <c r="L26" i="4"/>
  <c r="L25" i="4"/>
  <c r="L24" i="4"/>
  <c r="L23" i="4"/>
  <c r="L22" i="4"/>
  <c r="L21" i="4"/>
  <c r="L19" i="4"/>
  <c r="L18" i="4"/>
  <c r="L17" i="4"/>
  <c r="L16" i="4"/>
  <c r="L15" i="4"/>
  <c r="L14" i="4"/>
  <c r="L13" i="4"/>
  <c r="L11" i="4"/>
  <c r="L10" i="4"/>
  <c r="L8" i="4"/>
  <c r="L12" i="4"/>
  <c r="J26" i="4"/>
  <c r="J25" i="4"/>
  <c r="J24" i="4"/>
  <c r="J23" i="4"/>
  <c r="J22" i="4"/>
  <c r="J21" i="4"/>
  <c r="J19" i="4"/>
  <c r="J18" i="4"/>
  <c r="J17" i="4"/>
  <c r="J16" i="4"/>
  <c r="J15" i="4"/>
  <c r="J14" i="4"/>
  <c r="J13" i="4"/>
  <c r="J12" i="4"/>
  <c r="J11" i="4"/>
  <c r="J10" i="4"/>
  <c r="J8" i="4"/>
  <c r="J6" i="4"/>
  <c r="L5" i="3"/>
  <c r="N5" i="3"/>
  <c r="P5" i="3"/>
  <c r="R5" i="3"/>
  <c r="T5" i="3"/>
  <c r="V5" i="3"/>
  <c r="U5" i="3"/>
  <c r="S5" i="3"/>
  <c r="Q5" i="3"/>
  <c r="O5" i="3"/>
  <c r="M5" i="3"/>
  <c r="K5" i="3"/>
  <c r="G5" i="3"/>
  <c r="I51" i="3"/>
  <c r="I50" i="3"/>
  <c r="I49" i="3"/>
  <c r="I48" i="3"/>
  <c r="I46" i="3"/>
  <c r="I45" i="3"/>
  <c r="I44" i="3"/>
  <c r="I43" i="3"/>
  <c r="I42" i="3"/>
  <c r="I41" i="3"/>
  <c r="I40" i="3"/>
  <c r="I39" i="3"/>
  <c r="I38" i="3"/>
  <c r="I37" i="3"/>
  <c r="I35" i="3"/>
  <c r="I34" i="3"/>
  <c r="I33" i="3"/>
  <c r="I32" i="3"/>
  <c r="I31" i="3"/>
  <c r="I30" i="3"/>
  <c r="I29" i="3"/>
  <c r="I28" i="3"/>
  <c r="I27" i="3"/>
  <c r="I5" i="3"/>
  <c r="I6" i="3"/>
  <c r="I26" i="3"/>
  <c r="I25" i="3"/>
  <c r="I24" i="3"/>
  <c r="I23" i="3"/>
  <c r="I22" i="3"/>
  <c r="I21" i="3"/>
  <c r="I19" i="3"/>
  <c r="I18" i="3"/>
  <c r="I17" i="3"/>
  <c r="I15" i="3"/>
  <c r="I14" i="3"/>
  <c r="I13" i="3"/>
  <c r="I12" i="3"/>
  <c r="I10" i="3"/>
  <c r="I9" i="3"/>
  <c r="I8" i="3"/>
  <c r="I7" i="3"/>
  <c r="E51" i="3" l="1"/>
  <c r="E50" i="3"/>
  <c r="E49" i="3"/>
  <c r="E48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19" i="3"/>
  <c r="E18" i="3"/>
  <c r="E17" i="3"/>
  <c r="E15" i="3"/>
  <c r="E14" i="3"/>
  <c r="E13" i="3"/>
  <c r="E12" i="3"/>
  <c r="E10" i="3"/>
  <c r="E9" i="3"/>
  <c r="E8" i="3"/>
  <c r="E7" i="3"/>
  <c r="E6" i="3"/>
  <c r="R26" i="3" l="1"/>
  <c r="R25" i="3"/>
  <c r="R24" i="3"/>
  <c r="R23" i="3"/>
  <c r="R22" i="3"/>
  <c r="R21" i="3"/>
  <c r="R19" i="3"/>
  <c r="R18" i="3"/>
  <c r="R17" i="3"/>
  <c r="R15" i="3"/>
  <c r="R14" i="3"/>
  <c r="R13" i="3"/>
  <c r="R12" i="3"/>
  <c r="R10" i="3"/>
  <c r="R9" i="3"/>
  <c r="R8" i="3"/>
  <c r="R7" i="3"/>
  <c r="R6" i="3"/>
  <c r="P26" i="3"/>
  <c r="P25" i="3"/>
  <c r="P24" i="3"/>
  <c r="P23" i="3"/>
  <c r="P22" i="3"/>
  <c r="P21" i="3"/>
  <c r="P19" i="3"/>
  <c r="P18" i="3"/>
  <c r="P17" i="3"/>
  <c r="P15" i="3"/>
  <c r="P14" i="3"/>
  <c r="P13" i="3"/>
  <c r="P12" i="3"/>
  <c r="P10" i="3"/>
  <c r="P9" i="3"/>
  <c r="P8" i="3"/>
  <c r="P7" i="3"/>
  <c r="P6" i="3"/>
  <c r="R51" i="3"/>
  <c r="R50" i="3"/>
  <c r="R49" i="3"/>
  <c r="R48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P51" i="3"/>
  <c r="P50" i="3"/>
  <c r="P49" i="3"/>
  <c r="P48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R27" i="3"/>
  <c r="P27" i="3"/>
  <c r="V15" i="3" l="1"/>
  <c r="V14" i="3"/>
  <c r="T15" i="3"/>
  <c r="T14" i="3"/>
  <c r="N15" i="3"/>
  <c r="N14" i="3"/>
  <c r="L15" i="3"/>
  <c r="L14" i="3"/>
  <c r="G15" i="3"/>
  <c r="G14" i="3"/>
  <c r="V51" i="3"/>
  <c r="T51" i="3"/>
  <c r="N51" i="3"/>
  <c r="L51" i="3"/>
  <c r="G51" i="3"/>
  <c r="V50" i="3"/>
  <c r="T50" i="3"/>
  <c r="N50" i="3"/>
  <c r="L50" i="3"/>
  <c r="G50" i="3"/>
  <c r="V49" i="3"/>
  <c r="T49" i="3"/>
  <c r="N49" i="3"/>
  <c r="L49" i="3"/>
  <c r="G49" i="3"/>
  <c r="V48" i="3"/>
  <c r="T48" i="3"/>
  <c r="N48" i="3"/>
  <c r="L48" i="3"/>
  <c r="G48" i="3"/>
  <c r="V46" i="3"/>
  <c r="T46" i="3"/>
  <c r="N46" i="3"/>
  <c r="L46" i="3"/>
  <c r="G46" i="3"/>
  <c r="V45" i="3"/>
  <c r="T45" i="3"/>
  <c r="N45" i="3"/>
  <c r="L45" i="3"/>
  <c r="G45" i="3"/>
  <c r="V44" i="3"/>
  <c r="T44" i="3"/>
  <c r="N44" i="3"/>
  <c r="L44" i="3"/>
  <c r="G44" i="3"/>
  <c r="V43" i="3"/>
  <c r="T43" i="3"/>
  <c r="N43" i="3"/>
  <c r="L43" i="3"/>
  <c r="G43" i="3"/>
  <c r="V42" i="3"/>
  <c r="T42" i="3"/>
  <c r="N42" i="3"/>
  <c r="L42" i="3"/>
  <c r="G42" i="3"/>
  <c r="V41" i="3"/>
  <c r="T41" i="3"/>
  <c r="N41" i="3"/>
  <c r="L41" i="3"/>
  <c r="G41" i="3"/>
  <c r="V40" i="3"/>
  <c r="T40" i="3"/>
  <c r="N40" i="3"/>
  <c r="L40" i="3"/>
  <c r="G40" i="3"/>
  <c r="V39" i="3"/>
  <c r="T39" i="3"/>
  <c r="N39" i="3"/>
  <c r="L39" i="3"/>
  <c r="G39" i="3"/>
  <c r="V38" i="3"/>
  <c r="T38" i="3"/>
  <c r="N38" i="3"/>
  <c r="L38" i="3"/>
  <c r="G38" i="3"/>
  <c r="V37" i="3"/>
  <c r="T37" i="3"/>
  <c r="N37" i="3"/>
  <c r="L37" i="3"/>
  <c r="G37" i="3"/>
  <c r="V36" i="3"/>
  <c r="T36" i="3"/>
  <c r="N36" i="3"/>
  <c r="L36" i="3"/>
  <c r="V35" i="3"/>
  <c r="T35" i="3"/>
  <c r="N35" i="3"/>
  <c r="L35" i="3"/>
  <c r="G35" i="3"/>
  <c r="V34" i="3"/>
  <c r="T34" i="3"/>
  <c r="N34" i="3"/>
  <c r="L34" i="3"/>
  <c r="G34" i="3"/>
  <c r="V33" i="3"/>
  <c r="T33" i="3"/>
  <c r="N33" i="3"/>
  <c r="L33" i="3"/>
  <c r="G33" i="3"/>
  <c r="V32" i="3"/>
  <c r="T32" i="3"/>
  <c r="N32" i="3"/>
  <c r="L32" i="3"/>
  <c r="G32" i="3"/>
  <c r="V31" i="3"/>
  <c r="T31" i="3"/>
  <c r="N31" i="3"/>
  <c r="L31" i="3"/>
  <c r="G31" i="3"/>
  <c r="V30" i="3"/>
  <c r="T30" i="3"/>
  <c r="N30" i="3"/>
  <c r="L30" i="3"/>
  <c r="G30" i="3"/>
  <c r="V29" i="3"/>
  <c r="T29" i="3"/>
  <c r="N29" i="3"/>
  <c r="L29" i="3"/>
  <c r="G29" i="3"/>
  <c r="V28" i="3"/>
  <c r="T28" i="3"/>
  <c r="N28" i="3"/>
  <c r="L28" i="3"/>
  <c r="G28" i="3"/>
  <c r="V27" i="3"/>
  <c r="T27" i="3"/>
  <c r="N27" i="3"/>
  <c r="L27" i="3"/>
  <c r="G27" i="3"/>
  <c r="V26" i="3"/>
  <c r="T26" i="3"/>
  <c r="N26" i="3"/>
  <c r="L26" i="3"/>
  <c r="G26" i="3"/>
  <c r="V25" i="3"/>
  <c r="T25" i="3"/>
  <c r="N25" i="3"/>
  <c r="L25" i="3"/>
  <c r="G25" i="3"/>
  <c r="V24" i="3"/>
  <c r="T24" i="3"/>
  <c r="N24" i="3"/>
  <c r="L24" i="3"/>
  <c r="G24" i="3"/>
  <c r="V23" i="3"/>
  <c r="T23" i="3"/>
  <c r="N23" i="3"/>
  <c r="L23" i="3"/>
  <c r="G23" i="3"/>
  <c r="V22" i="3"/>
  <c r="T22" i="3"/>
  <c r="N22" i="3"/>
  <c r="L22" i="3"/>
  <c r="G22" i="3"/>
  <c r="V21" i="3"/>
  <c r="T21" i="3"/>
  <c r="N21" i="3"/>
  <c r="L21" i="3"/>
  <c r="G21" i="3"/>
  <c r="V19" i="3"/>
  <c r="T19" i="3"/>
  <c r="N19" i="3"/>
  <c r="L19" i="3"/>
  <c r="G19" i="3"/>
  <c r="V18" i="3"/>
  <c r="T18" i="3"/>
  <c r="N18" i="3"/>
  <c r="L18" i="3"/>
  <c r="G18" i="3"/>
  <c r="V17" i="3"/>
  <c r="T17" i="3"/>
  <c r="N17" i="3"/>
  <c r="L17" i="3"/>
  <c r="G17" i="3"/>
  <c r="V13" i="3"/>
  <c r="T13" i="3"/>
  <c r="N13" i="3"/>
  <c r="L13" i="3"/>
  <c r="G13" i="3"/>
  <c r="V12" i="3"/>
  <c r="T12" i="3"/>
  <c r="N12" i="3"/>
  <c r="L12" i="3"/>
  <c r="G12" i="3"/>
  <c r="V10" i="3"/>
  <c r="T10" i="3"/>
  <c r="N10" i="3"/>
  <c r="L10" i="3"/>
  <c r="G10" i="3"/>
  <c r="V9" i="3"/>
  <c r="T9" i="3"/>
  <c r="N9" i="3"/>
  <c r="L9" i="3"/>
  <c r="G9" i="3"/>
  <c r="V8" i="3"/>
  <c r="T8" i="3"/>
  <c r="N8" i="3"/>
  <c r="L8" i="3"/>
  <c r="G8" i="3"/>
  <c r="V7" i="3"/>
  <c r="T7" i="3"/>
  <c r="N7" i="3"/>
  <c r="L7" i="3"/>
  <c r="G7" i="3"/>
  <c r="V6" i="3"/>
  <c r="T6" i="3"/>
  <c r="N6" i="3"/>
  <c r="L6" i="3"/>
  <c r="G6" i="3"/>
</calcChain>
</file>

<file path=xl/sharedStrings.xml><?xml version="1.0" encoding="utf-8"?>
<sst xmlns="http://schemas.openxmlformats.org/spreadsheetml/2006/main" count="331" uniqueCount="117">
  <si>
    <t>IDEA Certificate</t>
  </si>
  <si>
    <t>Number</t>
  </si>
  <si>
    <t>Percent</t>
  </si>
  <si>
    <t>Disengaged/          Dropped out of school</t>
  </si>
  <si>
    <t>Overall</t>
  </si>
  <si>
    <t>Charter Cohort</t>
  </si>
  <si>
    <t>DCPS Cohort</t>
  </si>
  <si>
    <t>Final Cohort Number</t>
  </si>
  <si>
    <t>GED</t>
  </si>
  <si>
    <t>Total Adjusted Cohort</t>
  </si>
  <si>
    <t>Anacostia HS</t>
  </si>
  <si>
    <t>Ballou HS</t>
  </si>
  <si>
    <t>Ballou STAY</t>
  </si>
  <si>
    <t>Benjamin Banneker HS</t>
  </si>
  <si>
    <t>Cardozo EC</t>
  </si>
  <si>
    <t>Columbia Heights EC (</t>
  </si>
  <si>
    <t>Coolidge HS</t>
  </si>
  <si>
    <t>Dunbar HS</t>
  </si>
  <si>
    <t>Eastern HS</t>
  </si>
  <si>
    <t>Ellington School of t</t>
  </si>
  <si>
    <t>Luke Moore Alternativ</t>
  </si>
  <si>
    <t>McKinley Technology H</t>
  </si>
  <si>
    <t>Phelps Architecture C</t>
  </si>
  <si>
    <t>Residential Schools</t>
  </si>
  <si>
    <t>Roosevelt HS at MacFa</t>
  </si>
  <si>
    <t>Roosevelt STAY at Mac</t>
  </si>
  <si>
    <t>School Without Walls</t>
  </si>
  <si>
    <t>Spingarn SHS</t>
  </si>
  <si>
    <t>Spingarn STAY</t>
  </si>
  <si>
    <t>Transition Academy at</t>
  </si>
  <si>
    <t>Tuition Grant DCPS No</t>
  </si>
  <si>
    <t>Washington Metropolit</t>
  </si>
  <si>
    <t>Wilson HS</t>
  </si>
  <si>
    <t>Woodson H D HS</t>
  </si>
  <si>
    <t>Booker T  Washington</t>
  </si>
  <si>
    <t>Capital City High Sch</t>
  </si>
  <si>
    <t>Cesar Chavez PCS for</t>
  </si>
  <si>
    <t>Cesar Chavez for Publ</t>
  </si>
  <si>
    <t>E.L. HAYNES KANSAS AV</t>
  </si>
  <si>
    <t>Friendship PCS Colleg</t>
  </si>
  <si>
    <t>Hospitality PCS</t>
  </si>
  <si>
    <t>IDEA PCS</t>
  </si>
  <si>
    <t>KIPP DC College Prep</t>
  </si>
  <si>
    <t>Maya Angelou PCS - Sh</t>
  </si>
  <si>
    <t>Maya Angelou PCS-Evan</t>
  </si>
  <si>
    <t>National Collegiate P</t>
  </si>
  <si>
    <t>Options PCS</t>
  </si>
  <si>
    <t>Paul Jr. High School</t>
  </si>
  <si>
    <t>Perry Street Prep PCS</t>
  </si>
  <si>
    <t>Richard Wright PCS fo</t>
  </si>
  <si>
    <t>SEED PCS of Washingto</t>
  </si>
  <si>
    <t>Thurgood Marshall Aca</t>
  </si>
  <si>
    <t>Washington Latin PCS</t>
  </si>
  <si>
    <t>Washington Math Scien</t>
  </si>
  <si>
    <t>SEED PCS</t>
  </si>
  <si>
    <t>Currently Enrolled in DC Public or Public Charter</t>
  </si>
  <si>
    <t>4-year Graduate</t>
  </si>
  <si>
    <t>5-year Graduate</t>
  </si>
  <si>
    <t>HS Diploma, no college attendance</t>
  </si>
  <si>
    <t>HS Diploma, some college attendance</t>
  </si>
  <si>
    <t>Milestones</t>
  </si>
  <si>
    <t>Current Outcomes</t>
  </si>
  <si>
    <t>Took College Entrance Exam (SAT)</t>
  </si>
  <si>
    <t>&lt;10</t>
  </si>
  <si>
    <t>N/A</t>
  </si>
  <si>
    <t>n&lt;10</t>
  </si>
  <si>
    <t>Booker T Washington PCS (Closed)</t>
  </si>
  <si>
    <t>Capital City High School PCS</t>
  </si>
  <si>
    <t>Capital City Upper (Closed)</t>
  </si>
  <si>
    <t>Cesar Chavez PCS for Public Policy - Capitol Hill</t>
  </si>
  <si>
    <t>Cesar Chavez PCS for Public Policy - Parkside HS</t>
  </si>
  <si>
    <t>E.L. Haynes PCS- Kansas Avenue HS</t>
  </si>
  <si>
    <t xml:space="preserve">Friendship PCS- Technology Preparatory </t>
  </si>
  <si>
    <t>Friendship PCS - Woodson Collegiate Academy</t>
  </si>
  <si>
    <t>KIPP DC College Prep PCS</t>
  </si>
  <si>
    <t>Maya Angelous PCS - Evans</t>
  </si>
  <si>
    <t>National Collegiate Prep PCS</t>
  </si>
  <si>
    <t>Paul PCS</t>
  </si>
  <si>
    <t>Richard Wright PCS for Journalism and Media Arts</t>
  </si>
  <si>
    <t>Thurgood Marshall Academy PCS</t>
  </si>
  <si>
    <t>Washington Latin PCS - Upper School</t>
  </si>
  <si>
    <t>Washington Math Science Tech PCS</t>
  </si>
  <si>
    <t>Anacostia SHS</t>
  </si>
  <si>
    <t>Benjamin Banneker Academy HS</t>
  </si>
  <si>
    <t>Cardozo SHS</t>
  </si>
  <si>
    <t>Columbia Heights EC</t>
  </si>
  <si>
    <t>Coolidge SHS</t>
  </si>
  <si>
    <t>Dunbar SHS</t>
  </si>
  <si>
    <t>Eastern SHS</t>
  </si>
  <si>
    <t>Ellington School of the Arts</t>
  </si>
  <si>
    <t>Luke C  Moore HS</t>
  </si>
  <si>
    <t>McKinley Technology HS</t>
  </si>
  <si>
    <t>Non-Public Education Provider</t>
  </si>
  <si>
    <t>Phelps Architecture Construction &amp; Engineering HS</t>
  </si>
  <si>
    <t>Roosevelt HS @McFarland</t>
  </si>
  <si>
    <t>Roosevelt STAY</t>
  </si>
  <si>
    <t>School Without Walls SHS</t>
  </si>
  <si>
    <t>Spingarn SHS (Closed)</t>
  </si>
  <si>
    <t>Spingarn STAY (Closed)</t>
  </si>
  <si>
    <t>The Washington Metropolitan HS</t>
  </si>
  <si>
    <t>Wilson High School</t>
  </si>
  <si>
    <t>Woodson H.D. SHS</t>
  </si>
  <si>
    <t>State Programs</t>
  </si>
  <si>
    <t>Other State Programs</t>
  </si>
  <si>
    <t>Title</t>
  </si>
  <si>
    <t>Table of Contents</t>
  </si>
  <si>
    <t>Data Source</t>
  </si>
  <si>
    <t>Data Notes</t>
  </si>
  <si>
    <t>To protect privacy, OSSE has suppressed information and reported ranges when publishing the information could potentially identify individual students.  </t>
  </si>
  <si>
    <t xml:space="preserve">• N&lt;5, 10, 25, etc. indicates that the number could be any number less than the stated value. 
• DS indicates that the data are suppressed because publishing the number would permit the calculation of suppressed data.  
• NA indicates that data are unavailable for reasons that include the school, LEA, or subgroup did not exist or the data were not provided by the LEA.
• &lt;5% or &gt;95% indicates that the value could be any percentage less than 5% or greater than 95%. </t>
  </si>
  <si>
    <t>Tab 1: Data_Notes</t>
  </si>
  <si>
    <t>Tab 4: SY2013-2014</t>
  </si>
  <si>
    <t>Tab 5: SY2014-2015</t>
  </si>
  <si>
    <t>This Oversight Hearing question utilizes College Board SAT data through 6/6/2015; ACT data through 6/13/2015; and National Student Clearinghouse data through 11/25/2015.</t>
  </si>
  <si>
    <t>OSSE FY16 POH Q10 Response - Milestones and Current Outcomes for Graduating Class of SY2013-2014</t>
  </si>
  <si>
    <t>OSSE FY16 POH Q10 Response - Milestones and Current Outcomes for Graduating Class of SY2014-2015</t>
  </si>
  <si>
    <t>Question 10 Attachment 3 - Outcomes Class of 2014 and 2015.xlsx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</si>
</sst>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wrapText="1"/>
    </xf>
    <xf numFmtId="0" fontId="1" fillId="0" borderId="13" xfId="0" applyFont="1" applyBorder="1" applyAlignment="1">
      <alignment wrapText="1"/>
    </xf>
    <xf numFmtId="10" fontId="0" fillId="0" borderId="0" xfId="0" applyNumberFormat="1" applyAlignment="1">
      <alignment wrapText="1"/>
    </xf>
    <xf numFmtId="0" fontId="1" fillId="0" borderId="13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/>
    <xf numFmtId="0" fontId="1" fillId="0" borderId="12" xfId="0" applyFont="1" applyBorder="1"/>
    <xf numFmtId="0" fontId="1" fillId="0" borderId="0" xfId="0" applyFont="1"/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7" xfId="0" applyBorder="1"/>
    <xf numFmtId="16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wrapText="1"/>
    </xf>
    <xf numFmtId="0" fontId="0" fillId="0" borderId="9" xfId="0" applyFont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2" borderId="0" xfId="0" applyFont="1" applyFill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1" fontId="0" fillId="0" borderId="2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1" fontId="4" fillId="3" borderId="12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right"/>
    </xf>
    <xf numFmtId="0" fontId="0" fillId="0" borderId="1" xfId="0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1" fillId="0" borderId="6" xfId="0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2" fillId="3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2" fillId="0" borderId="4" xfId="0" applyNumberFormat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1" fontId="4" fillId="3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2" fillId="3" borderId="9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/>
    </xf>
    <xf numFmtId="3" fontId="0" fillId="0" borderId="4" xfId="0" applyNumberFormat="1" applyBorder="1" applyAlignment="1">
      <alignment horizontal="right"/>
    </xf>
    <xf numFmtId="1" fontId="4" fillId="3" borderId="12" xfId="0" applyNumberFormat="1" applyFont="1" applyFill="1" applyBorder="1" applyAlignment="1">
      <alignment horizontal="right" vertical="center"/>
    </xf>
    <xf numFmtId="1" fontId="2" fillId="3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9" fontId="0" fillId="2" borderId="10" xfId="0" applyNumberFormat="1" applyFon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2" borderId="0" xfId="0" applyFont="1" applyFill="1" applyAlignment="1">
      <alignment horizontal="right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/>
    </xf>
    <xf numFmtId="164" fontId="4" fillId="0" borderId="14" xfId="0" applyNumberFormat="1" applyFont="1" applyFill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/>
    </xf>
    <xf numFmtId="1" fontId="4" fillId="3" borderId="1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" fontId="4" fillId="3" borderId="6" xfId="0" applyNumberFormat="1" applyFont="1" applyFill="1" applyBorder="1" applyAlignment="1">
      <alignment horizontal="right" vertical="center" wrapText="1"/>
    </xf>
    <xf numFmtId="164" fontId="4" fillId="3" borderId="8" xfId="0" applyNumberFormat="1" applyFont="1" applyFill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" fontId="1" fillId="0" borderId="15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" fontId="0" fillId="2" borderId="9" xfId="0" applyNumberFormat="1" applyFill="1" applyBorder="1" applyAlignment="1">
      <alignment horizontal="right" vertical="center"/>
    </xf>
    <xf numFmtId="1" fontId="0" fillId="0" borderId="4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" fontId="0" fillId="2" borderId="10" xfId="0" applyNumberFormat="1" applyFill="1" applyBorder="1" applyAlignment="1">
      <alignment horizontal="right" vertical="center"/>
    </xf>
    <xf numFmtId="1" fontId="0" fillId="2" borderId="11" xfId="0" applyNumberFormat="1" applyFill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" fontId="0" fillId="0" borderId="7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/>
    </xf>
    <xf numFmtId="9" fontId="1" fillId="2" borderId="12" xfId="0" applyNumberFormat="1" applyFont="1" applyFill="1" applyBorder="1" applyAlignment="1">
      <alignment horizontal="right" vertical="center" wrapText="1"/>
    </xf>
    <xf numFmtId="9" fontId="1" fillId="0" borderId="14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/>
    </xf>
    <xf numFmtId="3" fontId="1" fillId="2" borderId="12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9" fontId="1" fillId="0" borderId="14" xfId="0" applyNumberFormat="1" applyFont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9" fontId="0" fillId="2" borderId="9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9" fontId="0" fillId="2" borderId="10" xfId="0" applyNumberFormat="1" applyFill="1" applyBorder="1" applyAlignment="1">
      <alignment horizontal="right" vertical="center"/>
    </xf>
    <xf numFmtId="9" fontId="0" fillId="0" borderId="5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" fontId="1" fillId="0" borderId="15" xfId="0" applyNumberFormat="1" applyFont="1" applyBorder="1" applyAlignment="1">
      <alignment horizontal="right" vertical="center" wrapText="1"/>
    </xf>
    <xf numFmtId="9" fontId="1" fillId="2" borderId="9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9" fontId="0" fillId="2" borderId="11" xfId="0" applyNumberForma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9" fontId="1" fillId="2" borderId="11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0" borderId="7" xfId="0" applyBorder="1" applyAlignment="1">
      <alignment horizontal="right" vertical="center"/>
    </xf>
    <xf numFmtId="9" fontId="0" fillId="0" borderId="7" xfId="0" applyNumberFormat="1" applyBorder="1" applyAlignment="1">
      <alignment horizontal="right" vertical="center"/>
    </xf>
    <xf numFmtId="1" fontId="2" fillId="0" borderId="6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/>
    </xf>
    <xf numFmtId="164" fontId="0" fillId="0" borderId="2" xfId="0" applyNumberFormat="1" applyBorder="1" applyAlignment="1">
      <alignment horizontal="right" vertical="center"/>
    </xf>
    <xf numFmtId="164" fontId="0" fillId="0" borderId="7" xfId="0" applyNumberFormat="1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164" fontId="0" fillId="0" borderId="8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1" sqref="B1"/>
    </sheetView>
  </sheetViews>
  <sheetFormatPr defaultRowHeight="15" x14ac:dyDescent="0.25"/>
  <cols>
    <col min="1" max="1" width="16.7109375" bestFit="1" customWidth="1"/>
    <col min="2" max="2" width="65.85546875" style="38" customWidth="1"/>
  </cols>
  <sheetData>
    <row r="1" spans="1:2" x14ac:dyDescent="0.25">
      <c r="A1" t="s">
        <v>104</v>
      </c>
      <c r="B1" s="38" t="s">
        <v>116</v>
      </c>
    </row>
    <row r="2" spans="1:2" x14ac:dyDescent="0.25">
      <c r="A2" t="s">
        <v>105</v>
      </c>
      <c r="B2" s="38" t="s">
        <v>110</v>
      </c>
    </row>
    <row r="3" spans="1:2" x14ac:dyDescent="0.25">
      <c r="B3" s="38" t="s">
        <v>111</v>
      </c>
    </row>
    <row r="4" spans="1:2" x14ac:dyDescent="0.25">
      <c r="B4" s="38" t="s">
        <v>112</v>
      </c>
    </row>
    <row r="5" spans="1:2" ht="45" x14ac:dyDescent="0.25">
      <c r="A5" t="s">
        <v>106</v>
      </c>
      <c r="B5" s="38" t="s">
        <v>113</v>
      </c>
    </row>
    <row r="6" spans="1:2" ht="45" x14ac:dyDescent="0.25">
      <c r="A6" t="s">
        <v>107</v>
      </c>
      <c r="B6" s="38" t="s">
        <v>108</v>
      </c>
    </row>
    <row r="7" spans="1:2" ht="135" x14ac:dyDescent="0.25">
      <c r="B7" s="38" t="s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4" sqref="A4"/>
      <selection pane="bottomRight" sqref="A1:V1"/>
    </sheetView>
  </sheetViews>
  <sheetFormatPr defaultRowHeight="15" x14ac:dyDescent="0.25"/>
  <cols>
    <col min="1" max="1" width="45.7109375" customWidth="1"/>
    <col min="2" max="2" width="12.7109375" style="12" customWidth="1"/>
    <col min="3" max="3" width="2.28515625" style="12" customWidth="1"/>
    <col min="4" max="4" width="8.85546875" style="13"/>
    <col min="5" max="5" width="8.85546875" style="14" customWidth="1"/>
    <col min="6" max="6" width="9.140625" style="14"/>
    <col min="7" max="7" width="9.140625" style="36"/>
    <col min="8" max="8" width="9.140625" style="12"/>
    <col min="9" max="9" width="10.85546875" style="12" bestFit="1" customWidth="1"/>
    <col min="10" max="10" width="2.28515625" style="12" customWidth="1"/>
    <col min="11" max="11" width="9.140625" style="12"/>
    <col min="12" max="12" width="9.140625" style="47"/>
    <col min="13" max="13" width="9.140625" style="12"/>
    <col min="14" max="14" width="9.140625" style="47"/>
    <col min="15" max="15" width="9.140625" style="13"/>
    <col min="16" max="16" width="9.140625" style="47"/>
    <col min="17" max="17" width="8.85546875" style="13"/>
    <col min="18" max="18" width="9.140625" style="47"/>
    <col min="19" max="19" width="9.140625" style="12"/>
    <col min="20" max="20" width="9.140625" style="47"/>
    <col min="21" max="21" width="9.140625" style="12"/>
    <col min="22" max="22" width="9.140625" style="47"/>
  </cols>
  <sheetData>
    <row r="1" spans="1:24" ht="21" x14ac:dyDescent="0.35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7"/>
    </row>
    <row r="2" spans="1:24" ht="48.75" customHeight="1" x14ac:dyDescent="0.25">
      <c r="A2" s="11"/>
      <c r="B2" s="26"/>
      <c r="C2" s="27"/>
      <c r="D2" s="185" t="s">
        <v>60</v>
      </c>
      <c r="E2" s="185"/>
      <c r="F2" s="185"/>
      <c r="G2" s="185"/>
      <c r="H2" s="185"/>
      <c r="I2" s="186"/>
      <c r="J2" s="17"/>
      <c r="K2" s="176" t="s">
        <v>61</v>
      </c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7"/>
      <c r="W2" s="5"/>
      <c r="X2" s="1"/>
    </row>
    <row r="3" spans="1:24" ht="48.75" customHeight="1" x14ac:dyDescent="0.25">
      <c r="A3" s="10"/>
      <c r="B3" s="24"/>
      <c r="C3" s="28"/>
      <c r="D3" s="178" t="s">
        <v>62</v>
      </c>
      <c r="E3" s="179"/>
      <c r="F3" s="184" t="s">
        <v>56</v>
      </c>
      <c r="G3" s="179"/>
      <c r="H3" s="182" t="s">
        <v>57</v>
      </c>
      <c r="I3" s="181"/>
      <c r="J3" s="18"/>
      <c r="K3" s="180" t="s">
        <v>0</v>
      </c>
      <c r="L3" s="181"/>
      <c r="M3" s="182" t="s">
        <v>8</v>
      </c>
      <c r="N3" s="181"/>
      <c r="O3" s="178" t="s">
        <v>58</v>
      </c>
      <c r="P3" s="179"/>
      <c r="Q3" s="178" t="s">
        <v>59</v>
      </c>
      <c r="R3" s="179"/>
      <c r="S3" s="178" t="s">
        <v>55</v>
      </c>
      <c r="T3" s="179"/>
      <c r="U3" s="178" t="s">
        <v>3</v>
      </c>
      <c r="V3" s="179"/>
      <c r="W3" s="5"/>
      <c r="X3" s="1"/>
    </row>
    <row r="4" spans="1:24" ht="48.75" customHeight="1" x14ac:dyDescent="0.25">
      <c r="A4" s="10"/>
      <c r="B4" s="24" t="s">
        <v>7</v>
      </c>
      <c r="C4" s="28"/>
      <c r="D4" s="19" t="s">
        <v>1</v>
      </c>
      <c r="E4" s="20" t="s">
        <v>2</v>
      </c>
      <c r="F4" s="21" t="s">
        <v>1</v>
      </c>
      <c r="G4" s="34" t="s">
        <v>2</v>
      </c>
      <c r="H4" s="21" t="s">
        <v>1</v>
      </c>
      <c r="I4" s="20" t="s">
        <v>2</v>
      </c>
      <c r="J4" s="30"/>
      <c r="K4" s="22" t="s">
        <v>1</v>
      </c>
      <c r="L4" s="41" t="s">
        <v>2</v>
      </c>
      <c r="M4" s="19" t="s">
        <v>1</v>
      </c>
      <c r="N4" s="33" t="s">
        <v>2</v>
      </c>
      <c r="O4" s="19" t="s">
        <v>1</v>
      </c>
      <c r="P4" s="40" t="s">
        <v>2</v>
      </c>
      <c r="Q4" s="19" t="s">
        <v>1</v>
      </c>
      <c r="R4" s="40" t="s">
        <v>2</v>
      </c>
      <c r="S4" s="22" t="s">
        <v>1</v>
      </c>
      <c r="T4" s="41" t="s">
        <v>2</v>
      </c>
      <c r="U4" s="23" t="s">
        <v>1</v>
      </c>
      <c r="V4" s="41" t="s">
        <v>2</v>
      </c>
      <c r="W4" s="5"/>
    </row>
    <row r="5" spans="1:24" x14ac:dyDescent="0.25">
      <c r="A5" s="4" t="s">
        <v>9</v>
      </c>
      <c r="B5" s="136">
        <v>5102</v>
      </c>
      <c r="C5" s="137"/>
      <c r="D5" s="158">
        <f>D6+D27</f>
        <v>3239</v>
      </c>
      <c r="E5" s="141">
        <f>D5/B5</f>
        <v>0.63484907879263031</v>
      </c>
      <c r="F5" s="138">
        <v>3129</v>
      </c>
      <c r="G5" s="119">
        <f t="shared" ref="G5:G10" si="0">F5/B5</f>
        <v>0.61328890631125044</v>
      </c>
      <c r="H5" s="139">
        <v>3407</v>
      </c>
      <c r="I5" s="123">
        <f>H5/B5</f>
        <v>0.66777734221873775</v>
      </c>
      <c r="J5" s="140"/>
      <c r="K5" s="136">
        <f>K6+K27</f>
        <v>34</v>
      </c>
      <c r="L5" s="119">
        <f t="shared" ref="L5:L10" si="1">K5/B5</f>
        <v>6.6640533124264992E-3</v>
      </c>
      <c r="M5" s="136">
        <f>M6+M27</f>
        <v>61</v>
      </c>
      <c r="N5" s="118">
        <f t="shared" ref="N5:N10" si="2">M5/B5</f>
        <v>1.1956095648765191E-2</v>
      </c>
      <c r="O5" s="136">
        <f>O6+O27</f>
        <v>1548</v>
      </c>
      <c r="P5" s="118">
        <f t="shared" ref="P5:P10" si="3">O5/B5</f>
        <v>0.30341042728341827</v>
      </c>
      <c r="Q5" s="136">
        <f>Q6+Q27</f>
        <v>1853</v>
      </c>
      <c r="R5" s="118">
        <f t="shared" ref="R5:R10" si="4">Q5/B5</f>
        <v>0.3631909055272442</v>
      </c>
      <c r="S5" s="136">
        <f>S6+S27</f>
        <v>298</v>
      </c>
      <c r="T5" s="118">
        <f t="shared" ref="T5:T10" si="5">S5/B5</f>
        <v>5.8408467267738143E-2</v>
      </c>
      <c r="U5" s="136">
        <f>U6+U27</f>
        <v>1300</v>
      </c>
      <c r="V5" s="118">
        <f t="shared" ref="V5:V10" si="6">U5/B5</f>
        <v>0.25480203841630733</v>
      </c>
      <c r="W5" s="5"/>
      <c r="X5" s="3"/>
    </row>
    <row r="6" spans="1:24" x14ac:dyDescent="0.25">
      <c r="A6" s="2" t="s">
        <v>5</v>
      </c>
      <c r="B6" s="144">
        <v>1509</v>
      </c>
      <c r="C6" s="143"/>
      <c r="D6" s="120">
        <v>1161</v>
      </c>
      <c r="E6" s="147">
        <f>D6/B6</f>
        <v>0.76938369781312133</v>
      </c>
      <c r="F6" s="145">
        <v>1040</v>
      </c>
      <c r="G6" s="121">
        <f t="shared" si="0"/>
        <v>0.68919814446653416</v>
      </c>
      <c r="H6" s="139">
        <v>1148</v>
      </c>
      <c r="I6" s="123">
        <f>H6/B6</f>
        <v>0.76076872100728965</v>
      </c>
      <c r="J6" s="159"/>
      <c r="K6" s="146">
        <v>1</v>
      </c>
      <c r="L6" s="121">
        <f t="shared" si="1"/>
        <v>6.6269052352551359E-4</v>
      </c>
      <c r="M6" s="139">
        <v>15</v>
      </c>
      <c r="N6" s="123">
        <f t="shared" si="2"/>
        <v>9.9403578528827041E-3</v>
      </c>
      <c r="O6" s="120">
        <v>478</v>
      </c>
      <c r="P6" s="123">
        <f t="shared" si="3"/>
        <v>0.31676607024519549</v>
      </c>
      <c r="Q6" s="122">
        <v>664</v>
      </c>
      <c r="R6" s="118">
        <f t="shared" si="4"/>
        <v>0.44002650762094103</v>
      </c>
      <c r="S6" s="139">
        <v>64</v>
      </c>
      <c r="T6" s="123">
        <f t="shared" si="5"/>
        <v>4.241219350563287E-2</v>
      </c>
      <c r="U6" s="139">
        <v>286</v>
      </c>
      <c r="V6" s="123">
        <f t="shared" si="6"/>
        <v>0.18952948972829689</v>
      </c>
      <c r="W6" s="6"/>
      <c r="X6" s="3"/>
    </row>
    <row r="7" spans="1:24" x14ac:dyDescent="0.25">
      <c r="A7" t="s">
        <v>34</v>
      </c>
      <c r="B7" s="149">
        <v>72</v>
      </c>
      <c r="C7" s="148"/>
      <c r="D7" s="149">
        <v>45</v>
      </c>
      <c r="E7" s="154">
        <f>D7/B7</f>
        <v>0.625</v>
      </c>
      <c r="F7" s="149">
        <v>35</v>
      </c>
      <c r="G7" s="150">
        <f t="shared" si="0"/>
        <v>0.4861111111111111</v>
      </c>
      <c r="H7" s="149">
        <v>43</v>
      </c>
      <c r="I7" s="160">
        <f>H7/B7</f>
        <v>0.59722222222222221</v>
      </c>
      <c r="J7" s="151"/>
      <c r="K7" s="149">
        <v>0</v>
      </c>
      <c r="L7" s="150">
        <f t="shared" si="1"/>
        <v>0</v>
      </c>
      <c r="M7" s="149">
        <v>0</v>
      </c>
      <c r="N7" s="171">
        <f t="shared" si="2"/>
        <v>0</v>
      </c>
      <c r="O7" s="129">
        <v>27</v>
      </c>
      <c r="P7" s="150">
        <f t="shared" si="3"/>
        <v>0.375</v>
      </c>
      <c r="Q7" s="125">
        <v>16</v>
      </c>
      <c r="R7" s="60">
        <f t="shared" si="4"/>
        <v>0.22222222222222221</v>
      </c>
      <c r="S7" s="149">
        <v>7</v>
      </c>
      <c r="T7" s="173">
        <f t="shared" si="5"/>
        <v>9.7222222222222224E-2</v>
      </c>
      <c r="U7" s="149">
        <v>22</v>
      </c>
      <c r="V7" s="173">
        <f t="shared" si="6"/>
        <v>0.30555555555555558</v>
      </c>
      <c r="W7" s="7"/>
      <c r="X7" s="3"/>
    </row>
    <row r="8" spans="1:24" x14ac:dyDescent="0.25">
      <c r="A8" t="s">
        <v>35</v>
      </c>
      <c r="B8" s="149">
        <v>79</v>
      </c>
      <c r="C8" s="152"/>
      <c r="D8" s="149">
        <v>66</v>
      </c>
      <c r="E8" s="154">
        <f t="shared" ref="E8:E26" si="7">D8/B8</f>
        <v>0.83544303797468356</v>
      </c>
      <c r="F8" s="149">
        <v>55</v>
      </c>
      <c r="G8" s="126">
        <f t="shared" si="0"/>
        <v>0.69620253164556967</v>
      </c>
      <c r="H8" s="149">
        <v>61</v>
      </c>
      <c r="I8" s="160">
        <f t="shared" ref="I8:I27" si="8">H8/B8</f>
        <v>0.77215189873417722</v>
      </c>
      <c r="J8" s="153"/>
      <c r="K8" s="149">
        <v>0</v>
      </c>
      <c r="L8" s="126">
        <f t="shared" si="1"/>
        <v>0</v>
      </c>
      <c r="M8" s="149">
        <v>2</v>
      </c>
      <c r="N8" s="155">
        <f t="shared" si="2"/>
        <v>2.5316455696202531E-2</v>
      </c>
      <c r="O8" s="125">
        <v>17</v>
      </c>
      <c r="P8" s="126">
        <f t="shared" si="3"/>
        <v>0.21518987341772153</v>
      </c>
      <c r="Q8" s="125">
        <v>44</v>
      </c>
      <c r="R8" s="60">
        <f t="shared" si="4"/>
        <v>0.55696202531645567</v>
      </c>
      <c r="S8" s="149">
        <v>3</v>
      </c>
      <c r="T8" s="174">
        <f t="shared" si="5"/>
        <v>3.7974683544303799E-2</v>
      </c>
      <c r="U8" s="149">
        <v>12</v>
      </c>
      <c r="V8" s="174">
        <f t="shared" si="6"/>
        <v>0.15189873417721519</v>
      </c>
      <c r="W8" s="7"/>
      <c r="X8" s="3"/>
    </row>
    <row r="9" spans="1:24" x14ac:dyDescent="0.25">
      <c r="A9" t="s">
        <v>36</v>
      </c>
      <c r="B9" s="149">
        <v>107</v>
      </c>
      <c r="C9" s="152"/>
      <c r="D9" s="149">
        <v>90</v>
      </c>
      <c r="E9" s="154">
        <f t="shared" si="7"/>
        <v>0.84112149532710279</v>
      </c>
      <c r="F9" s="149">
        <v>74</v>
      </c>
      <c r="G9" s="126">
        <f t="shared" si="0"/>
        <v>0.69158878504672894</v>
      </c>
      <c r="H9" s="149">
        <v>83</v>
      </c>
      <c r="I9" s="160">
        <f t="shared" si="8"/>
        <v>0.77570093457943923</v>
      </c>
      <c r="J9" s="153"/>
      <c r="K9" s="149">
        <v>0</v>
      </c>
      <c r="L9" s="126">
        <f t="shared" si="1"/>
        <v>0</v>
      </c>
      <c r="M9" s="149">
        <v>2</v>
      </c>
      <c r="N9" s="155">
        <f t="shared" si="2"/>
        <v>1.8691588785046728E-2</v>
      </c>
      <c r="O9" s="76">
        <v>35</v>
      </c>
      <c r="P9" s="126">
        <f t="shared" si="3"/>
        <v>0.32710280373831774</v>
      </c>
      <c r="Q9" s="125">
        <v>44</v>
      </c>
      <c r="R9" s="60">
        <f t="shared" si="4"/>
        <v>0.41121495327102803</v>
      </c>
      <c r="S9" s="149">
        <v>4</v>
      </c>
      <c r="T9" s="174">
        <f t="shared" si="5"/>
        <v>3.7383177570093455E-2</v>
      </c>
      <c r="U9" s="70">
        <v>22</v>
      </c>
      <c r="V9" s="174">
        <f t="shared" si="6"/>
        <v>0.20560747663551401</v>
      </c>
      <c r="W9" s="7"/>
      <c r="X9" s="3"/>
    </row>
    <row r="10" spans="1:24" x14ac:dyDescent="0.25">
      <c r="A10" t="s">
        <v>37</v>
      </c>
      <c r="B10" s="149">
        <v>112</v>
      </c>
      <c r="C10" s="152"/>
      <c r="D10" s="149">
        <v>97</v>
      </c>
      <c r="E10" s="154">
        <f t="shared" si="7"/>
        <v>0.8660714285714286</v>
      </c>
      <c r="F10" s="149">
        <v>73</v>
      </c>
      <c r="G10" s="126">
        <f t="shared" si="0"/>
        <v>0.6517857142857143</v>
      </c>
      <c r="H10" s="149">
        <v>90</v>
      </c>
      <c r="I10" s="160">
        <f t="shared" si="8"/>
        <v>0.8035714285714286</v>
      </c>
      <c r="J10" s="153"/>
      <c r="K10" s="149">
        <v>0</v>
      </c>
      <c r="L10" s="126">
        <f t="shared" si="1"/>
        <v>0</v>
      </c>
      <c r="M10" s="149">
        <v>3</v>
      </c>
      <c r="N10" s="155">
        <f t="shared" si="2"/>
        <v>2.6785714285714284E-2</v>
      </c>
      <c r="O10" s="76">
        <v>49</v>
      </c>
      <c r="P10" s="126">
        <f t="shared" si="3"/>
        <v>0.4375</v>
      </c>
      <c r="Q10" s="125">
        <v>41</v>
      </c>
      <c r="R10" s="60">
        <f t="shared" si="4"/>
        <v>0.36607142857142855</v>
      </c>
      <c r="S10" s="149">
        <v>3</v>
      </c>
      <c r="T10" s="174">
        <f t="shared" si="5"/>
        <v>2.6785714285714284E-2</v>
      </c>
      <c r="U10" s="70">
        <v>16</v>
      </c>
      <c r="V10" s="174">
        <f t="shared" si="6"/>
        <v>0.14285714285714285</v>
      </c>
      <c r="W10" s="7"/>
      <c r="X10" s="3"/>
    </row>
    <row r="11" spans="1:24" x14ac:dyDescent="0.25">
      <c r="A11" t="s">
        <v>38</v>
      </c>
      <c r="B11" s="149" t="s">
        <v>63</v>
      </c>
      <c r="C11" s="152"/>
      <c r="D11" s="149" t="s">
        <v>64</v>
      </c>
      <c r="E11" s="154" t="s">
        <v>64</v>
      </c>
      <c r="F11" s="149" t="s">
        <v>64</v>
      </c>
      <c r="G11" s="126" t="s">
        <v>64</v>
      </c>
      <c r="H11" s="149" t="s">
        <v>64</v>
      </c>
      <c r="I11" s="161" t="s">
        <v>64</v>
      </c>
      <c r="J11" s="153"/>
      <c r="K11" s="162" t="s">
        <v>64</v>
      </c>
      <c r="L11" s="133" t="s">
        <v>64</v>
      </c>
      <c r="M11" s="130" t="s">
        <v>64</v>
      </c>
      <c r="N11" s="133" t="s">
        <v>64</v>
      </c>
      <c r="O11" s="130" t="s">
        <v>64</v>
      </c>
      <c r="P11" s="133" t="s">
        <v>64</v>
      </c>
      <c r="Q11" s="130" t="s">
        <v>64</v>
      </c>
      <c r="R11" s="133" t="s">
        <v>64</v>
      </c>
      <c r="S11" s="130" t="s">
        <v>64</v>
      </c>
      <c r="T11" s="133" t="s">
        <v>64</v>
      </c>
      <c r="U11" s="130" t="s">
        <v>64</v>
      </c>
      <c r="V11" s="133" t="s">
        <v>64</v>
      </c>
      <c r="W11" s="7"/>
      <c r="X11" s="3"/>
    </row>
    <row r="12" spans="1:24" x14ac:dyDescent="0.25">
      <c r="A12" t="s">
        <v>39</v>
      </c>
      <c r="B12" s="149">
        <v>241</v>
      </c>
      <c r="C12" s="152"/>
      <c r="D12" s="149">
        <v>229</v>
      </c>
      <c r="E12" s="154">
        <f t="shared" si="7"/>
        <v>0.950207468879668</v>
      </c>
      <c r="F12" s="149">
        <v>221</v>
      </c>
      <c r="G12" s="126">
        <f>F12/B12</f>
        <v>0.91701244813278004</v>
      </c>
      <c r="H12" s="149">
        <v>228</v>
      </c>
      <c r="I12" s="160">
        <f t="shared" si="8"/>
        <v>0.94605809128630702</v>
      </c>
      <c r="J12" s="153"/>
      <c r="K12" s="149">
        <v>0</v>
      </c>
      <c r="L12" s="126">
        <f>K12/B12</f>
        <v>0</v>
      </c>
      <c r="M12" s="149">
        <v>0</v>
      </c>
      <c r="N12" s="155">
        <f>M12/B12</f>
        <v>0</v>
      </c>
      <c r="O12" s="76">
        <v>75</v>
      </c>
      <c r="P12" s="126">
        <f>O12/B12</f>
        <v>0.31120331950207469</v>
      </c>
      <c r="Q12" s="125">
        <v>151</v>
      </c>
      <c r="R12" s="60">
        <f>Q12/B12</f>
        <v>0.62655601659751037</v>
      </c>
      <c r="S12" s="149">
        <v>4</v>
      </c>
      <c r="T12" s="174">
        <f>S12/B12</f>
        <v>1.6597510373443983E-2</v>
      </c>
      <c r="U12" s="70">
        <v>11</v>
      </c>
      <c r="V12" s="174">
        <f>U12/B12</f>
        <v>4.5643153526970952E-2</v>
      </c>
      <c r="W12" s="7"/>
      <c r="X12" s="3"/>
    </row>
    <row r="13" spans="1:24" x14ac:dyDescent="0.25">
      <c r="A13" t="s">
        <v>40</v>
      </c>
      <c r="B13" s="149">
        <v>47</v>
      </c>
      <c r="C13" s="152"/>
      <c r="D13" s="149">
        <v>33</v>
      </c>
      <c r="E13" s="154">
        <f t="shared" si="7"/>
        <v>0.7021276595744681</v>
      </c>
      <c r="F13" s="149">
        <v>15</v>
      </c>
      <c r="G13" s="126">
        <f>F13/B13</f>
        <v>0.31914893617021278</v>
      </c>
      <c r="H13" s="70">
        <v>17</v>
      </c>
      <c r="I13" s="160">
        <f t="shared" si="8"/>
        <v>0.36170212765957449</v>
      </c>
      <c r="J13" s="153"/>
      <c r="K13" s="149">
        <v>0</v>
      </c>
      <c r="L13" s="126">
        <f>K13/B13</f>
        <v>0</v>
      </c>
      <c r="M13" s="149">
        <v>2</v>
      </c>
      <c r="N13" s="155">
        <f>M13/B13</f>
        <v>4.2553191489361701E-2</v>
      </c>
      <c r="O13" s="76">
        <v>8</v>
      </c>
      <c r="P13" s="126">
        <f>O13/B13</f>
        <v>0.1702127659574468</v>
      </c>
      <c r="Q13" s="125">
        <v>9</v>
      </c>
      <c r="R13" s="60">
        <f>Q13/B13</f>
        <v>0.19148936170212766</v>
      </c>
      <c r="S13" s="149">
        <v>1</v>
      </c>
      <c r="T13" s="174">
        <f>S13/B13</f>
        <v>2.1276595744680851E-2</v>
      </c>
      <c r="U13" s="70">
        <v>27</v>
      </c>
      <c r="V13" s="174">
        <f>U13/B13</f>
        <v>0.57446808510638303</v>
      </c>
      <c r="W13" s="7"/>
      <c r="X13" s="3"/>
    </row>
    <row r="14" spans="1:24" x14ac:dyDescent="0.25">
      <c r="A14" t="s">
        <v>41</v>
      </c>
      <c r="B14" s="149">
        <v>64</v>
      </c>
      <c r="C14" s="152"/>
      <c r="D14" s="149">
        <v>44</v>
      </c>
      <c r="E14" s="154">
        <f t="shared" si="7"/>
        <v>0.6875</v>
      </c>
      <c r="F14" s="149">
        <v>32</v>
      </c>
      <c r="G14" s="126">
        <f>F14/B14</f>
        <v>0.5</v>
      </c>
      <c r="H14" s="70">
        <v>43</v>
      </c>
      <c r="I14" s="160">
        <f t="shared" si="8"/>
        <v>0.671875</v>
      </c>
      <c r="J14" s="153"/>
      <c r="K14" s="149">
        <v>0</v>
      </c>
      <c r="L14" s="126">
        <f>K14/B14</f>
        <v>0</v>
      </c>
      <c r="M14" s="149">
        <v>2</v>
      </c>
      <c r="N14" s="155">
        <f>M14/B14</f>
        <v>3.125E-2</v>
      </c>
      <c r="O14" s="76">
        <v>36</v>
      </c>
      <c r="P14" s="126">
        <f>O14/B14</f>
        <v>0.5625</v>
      </c>
      <c r="Q14" s="125">
        <v>7</v>
      </c>
      <c r="R14" s="60">
        <f>Q14/B14</f>
        <v>0.109375</v>
      </c>
      <c r="S14" s="149">
        <v>1</v>
      </c>
      <c r="T14" s="174">
        <f>S14/B14</f>
        <v>1.5625E-2</v>
      </c>
      <c r="U14" s="70">
        <v>18</v>
      </c>
      <c r="V14" s="174">
        <f>U14/B14</f>
        <v>0.28125</v>
      </c>
      <c r="W14" s="7"/>
      <c r="X14" s="3"/>
    </row>
    <row r="15" spans="1:24" x14ac:dyDescent="0.25">
      <c r="A15" t="s">
        <v>42</v>
      </c>
      <c r="B15" s="149">
        <v>67</v>
      </c>
      <c r="C15" s="152"/>
      <c r="D15" s="149">
        <v>63</v>
      </c>
      <c r="E15" s="154">
        <f t="shared" si="7"/>
        <v>0.94029850746268662</v>
      </c>
      <c r="F15" s="149">
        <v>57</v>
      </c>
      <c r="G15" s="126">
        <f>F15/B15</f>
        <v>0.85074626865671643</v>
      </c>
      <c r="H15" s="70">
        <v>61</v>
      </c>
      <c r="I15" s="160">
        <f t="shared" si="8"/>
        <v>0.91044776119402981</v>
      </c>
      <c r="J15" s="153"/>
      <c r="K15" s="149">
        <v>0</v>
      </c>
      <c r="L15" s="126">
        <f>K15/B15</f>
        <v>0</v>
      </c>
      <c r="M15" s="149">
        <v>1</v>
      </c>
      <c r="N15" s="155">
        <f>M15/B15</f>
        <v>1.4925373134328358E-2</v>
      </c>
      <c r="O15" s="76">
        <v>9</v>
      </c>
      <c r="P15" s="126">
        <f>O15/B15</f>
        <v>0.13432835820895522</v>
      </c>
      <c r="Q15" s="125">
        <v>52</v>
      </c>
      <c r="R15" s="60">
        <f>Q15/B15</f>
        <v>0.77611940298507465</v>
      </c>
      <c r="S15" s="149">
        <v>1</v>
      </c>
      <c r="T15" s="174">
        <f>S15/B15</f>
        <v>1.4925373134328358E-2</v>
      </c>
      <c r="U15" s="70">
        <v>4</v>
      </c>
      <c r="V15" s="174">
        <f>U15/B15</f>
        <v>5.9701492537313432E-2</v>
      </c>
      <c r="W15" s="7"/>
      <c r="X15" s="3"/>
    </row>
    <row r="16" spans="1:24" x14ac:dyDescent="0.25">
      <c r="A16" t="s">
        <v>43</v>
      </c>
      <c r="B16" s="149" t="s">
        <v>63</v>
      </c>
      <c r="C16" s="152"/>
      <c r="D16" s="149" t="s">
        <v>64</v>
      </c>
      <c r="E16" s="154" t="s">
        <v>64</v>
      </c>
      <c r="F16" s="149" t="s">
        <v>64</v>
      </c>
      <c r="G16" s="126" t="s">
        <v>64</v>
      </c>
      <c r="H16" s="149" t="s">
        <v>64</v>
      </c>
      <c r="I16" s="161" t="s">
        <v>64</v>
      </c>
      <c r="J16" s="153"/>
      <c r="K16" s="162" t="s">
        <v>64</v>
      </c>
      <c r="L16" s="133" t="s">
        <v>64</v>
      </c>
      <c r="M16" s="130" t="s">
        <v>64</v>
      </c>
      <c r="N16" s="133" t="s">
        <v>64</v>
      </c>
      <c r="O16" s="130" t="s">
        <v>64</v>
      </c>
      <c r="P16" s="133" t="s">
        <v>64</v>
      </c>
      <c r="Q16" s="130" t="s">
        <v>64</v>
      </c>
      <c r="R16" s="133" t="s">
        <v>64</v>
      </c>
      <c r="S16" s="130" t="s">
        <v>64</v>
      </c>
      <c r="T16" s="133" t="s">
        <v>64</v>
      </c>
      <c r="U16" s="130" t="s">
        <v>64</v>
      </c>
      <c r="V16" s="133" t="s">
        <v>64</v>
      </c>
      <c r="W16" s="7"/>
      <c r="X16" s="3"/>
    </row>
    <row r="17" spans="1:24" x14ac:dyDescent="0.25">
      <c r="A17" t="s">
        <v>44</v>
      </c>
      <c r="B17" s="149">
        <v>98</v>
      </c>
      <c r="C17" s="152"/>
      <c r="D17" s="149">
        <v>59</v>
      </c>
      <c r="E17" s="154">
        <f t="shared" si="7"/>
        <v>0.60204081632653061</v>
      </c>
      <c r="F17" s="149">
        <v>43</v>
      </c>
      <c r="G17" s="126">
        <f>F17/B17</f>
        <v>0.43877551020408162</v>
      </c>
      <c r="H17" s="70">
        <v>54</v>
      </c>
      <c r="I17" s="160">
        <f t="shared" si="8"/>
        <v>0.55102040816326525</v>
      </c>
      <c r="J17" s="153"/>
      <c r="K17" s="149">
        <v>0</v>
      </c>
      <c r="L17" s="126">
        <f>K17/B17</f>
        <v>0</v>
      </c>
      <c r="M17" s="149">
        <v>0</v>
      </c>
      <c r="N17" s="155">
        <f>M17/B17</f>
        <v>0</v>
      </c>
      <c r="O17" s="76">
        <v>26</v>
      </c>
      <c r="P17" s="126">
        <f>O17/B17</f>
        <v>0.26530612244897961</v>
      </c>
      <c r="Q17" s="125">
        <v>28</v>
      </c>
      <c r="R17" s="60">
        <f>Q17/B17</f>
        <v>0.2857142857142857</v>
      </c>
      <c r="S17" s="149">
        <v>8</v>
      </c>
      <c r="T17" s="174">
        <f>S17/B17</f>
        <v>8.1632653061224483E-2</v>
      </c>
      <c r="U17" s="70">
        <v>36</v>
      </c>
      <c r="V17" s="174">
        <f>U17/B17</f>
        <v>0.36734693877551022</v>
      </c>
      <c r="W17" s="7"/>
      <c r="X17" s="3"/>
    </row>
    <row r="18" spans="1:24" x14ac:dyDescent="0.25">
      <c r="A18" t="s">
        <v>45</v>
      </c>
      <c r="B18" s="149">
        <v>87</v>
      </c>
      <c r="C18" s="152"/>
      <c r="D18" s="149">
        <v>70</v>
      </c>
      <c r="E18" s="154">
        <f t="shared" si="7"/>
        <v>0.8045977011494253</v>
      </c>
      <c r="F18" s="149">
        <v>63</v>
      </c>
      <c r="G18" s="126">
        <f>F18/B18</f>
        <v>0.72413793103448276</v>
      </c>
      <c r="H18" s="70">
        <v>69</v>
      </c>
      <c r="I18" s="160">
        <f t="shared" si="8"/>
        <v>0.7931034482758621</v>
      </c>
      <c r="J18" s="153"/>
      <c r="K18" s="149">
        <v>0</v>
      </c>
      <c r="L18" s="126">
        <f>K18/B18</f>
        <v>0</v>
      </c>
      <c r="M18" s="149">
        <v>2</v>
      </c>
      <c r="N18" s="155">
        <f>M18/B18</f>
        <v>2.2988505747126436E-2</v>
      </c>
      <c r="O18" s="76">
        <v>31</v>
      </c>
      <c r="P18" s="126">
        <f>O18/B18</f>
        <v>0.35632183908045978</v>
      </c>
      <c r="Q18" s="125">
        <v>38</v>
      </c>
      <c r="R18" s="60">
        <f>Q18/B18</f>
        <v>0.43678160919540232</v>
      </c>
      <c r="S18" s="149">
        <v>4</v>
      </c>
      <c r="T18" s="174">
        <f>S18/B18</f>
        <v>4.5977011494252873E-2</v>
      </c>
      <c r="U18" s="70">
        <v>12</v>
      </c>
      <c r="V18" s="174">
        <f>U18/B18</f>
        <v>0.13793103448275862</v>
      </c>
      <c r="W18" s="7"/>
      <c r="X18" s="3"/>
    </row>
    <row r="19" spans="1:24" x14ac:dyDescent="0.25">
      <c r="A19" t="s">
        <v>46</v>
      </c>
      <c r="B19" s="149">
        <v>114</v>
      </c>
      <c r="C19" s="152"/>
      <c r="D19" s="149">
        <v>37</v>
      </c>
      <c r="E19" s="154">
        <f t="shared" si="7"/>
        <v>0.32456140350877194</v>
      </c>
      <c r="F19" s="149">
        <v>56</v>
      </c>
      <c r="G19" s="126">
        <f>F19/B19</f>
        <v>0.49122807017543857</v>
      </c>
      <c r="H19" s="70">
        <v>64</v>
      </c>
      <c r="I19" s="160">
        <f t="shared" si="8"/>
        <v>0.56140350877192979</v>
      </c>
      <c r="J19" s="153"/>
      <c r="K19" s="149">
        <v>1</v>
      </c>
      <c r="L19" s="126">
        <f>K19/B19</f>
        <v>8.771929824561403E-3</v>
      </c>
      <c r="M19" s="149">
        <v>0</v>
      </c>
      <c r="N19" s="155">
        <f>M19/B19</f>
        <v>0</v>
      </c>
      <c r="O19" s="76">
        <v>50</v>
      </c>
      <c r="P19" s="126">
        <f>O19/B19</f>
        <v>0.43859649122807015</v>
      </c>
      <c r="Q19" s="125">
        <v>14</v>
      </c>
      <c r="R19" s="60">
        <f>Q19/B19</f>
        <v>0.12280701754385964</v>
      </c>
      <c r="S19" s="149">
        <v>12</v>
      </c>
      <c r="T19" s="174">
        <f>S19/B19</f>
        <v>0.10526315789473684</v>
      </c>
      <c r="U19" s="70">
        <v>37</v>
      </c>
      <c r="V19" s="174">
        <f>U19/B19</f>
        <v>0.32456140350877194</v>
      </c>
      <c r="W19" s="7"/>
      <c r="X19" s="3"/>
    </row>
    <row r="20" spans="1:24" x14ac:dyDescent="0.25">
      <c r="A20" t="s">
        <v>47</v>
      </c>
      <c r="B20" s="149" t="s">
        <v>63</v>
      </c>
      <c r="C20" s="152"/>
      <c r="D20" s="149" t="s">
        <v>64</v>
      </c>
      <c r="E20" s="154" t="s">
        <v>64</v>
      </c>
      <c r="F20" s="149" t="s">
        <v>64</v>
      </c>
      <c r="G20" s="126" t="s">
        <v>64</v>
      </c>
      <c r="H20" s="149" t="s">
        <v>64</v>
      </c>
      <c r="I20" s="161" t="s">
        <v>64</v>
      </c>
      <c r="J20" s="153"/>
      <c r="K20" s="162" t="s">
        <v>64</v>
      </c>
      <c r="L20" s="133" t="s">
        <v>64</v>
      </c>
      <c r="M20" s="130" t="s">
        <v>64</v>
      </c>
      <c r="N20" s="133" t="s">
        <v>64</v>
      </c>
      <c r="O20" s="130" t="s">
        <v>64</v>
      </c>
      <c r="P20" s="133" t="s">
        <v>64</v>
      </c>
      <c r="Q20" s="130" t="s">
        <v>64</v>
      </c>
      <c r="R20" s="133" t="s">
        <v>64</v>
      </c>
      <c r="S20" s="130" t="s">
        <v>64</v>
      </c>
      <c r="T20" s="133" t="s">
        <v>64</v>
      </c>
      <c r="U20" s="130" t="s">
        <v>64</v>
      </c>
      <c r="V20" s="133" t="s">
        <v>64</v>
      </c>
      <c r="W20" s="7"/>
      <c r="X20" s="3"/>
    </row>
    <row r="21" spans="1:24" x14ac:dyDescent="0.25">
      <c r="A21" t="s">
        <v>48</v>
      </c>
      <c r="B21" s="149">
        <v>142</v>
      </c>
      <c r="C21" s="152"/>
      <c r="D21" s="149">
        <v>83</v>
      </c>
      <c r="E21" s="154">
        <f t="shared" si="7"/>
        <v>0.58450704225352113</v>
      </c>
      <c r="F21" s="149">
        <v>97</v>
      </c>
      <c r="G21" s="126">
        <f t="shared" ref="G21:G35" si="9">F21/B21</f>
        <v>0.68309859154929575</v>
      </c>
      <c r="H21" s="70">
        <v>100</v>
      </c>
      <c r="I21" s="160">
        <f t="shared" si="8"/>
        <v>0.70422535211267601</v>
      </c>
      <c r="J21" s="153"/>
      <c r="K21" s="149">
        <v>0</v>
      </c>
      <c r="L21" s="126">
        <f t="shared" ref="L21:L46" si="10">K21/B21</f>
        <v>0</v>
      </c>
      <c r="M21" s="149">
        <v>0</v>
      </c>
      <c r="N21" s="155">
        <f t="shared" ref="N21:N46" si="11">M21/B21</f>
        <v>0</v>
      </c>
      <c r="O21" s="76">
        <v>40</v>
      </c>
      <c r="P21" s="126">
        <f t="shared" ref="P21:P46" si="12">O21/B21</f>
        <v>0.28169014084507044</v>
      </c>
      <c r="Q21" s="125">
        <v>60</v>
      </c>
      <c r="R21" s="60">
        <f t="shared" ref="R21:R46" si="13">Q21/B21</f>
        <v>0.42253521126760563</v>
      </c>
      <c r="S21" s="149">
        <v>6</v>
      </c>
      <c r="T21" s="174">
        <f t="shared" ref="T21:T46" si="14">S21/B21</f>
        <v>4.2253521126760563E-2</v>
      </c>
      <c r="U21" s="70">
        <v>36</v>
      </c>
      <c r="V21" s="174">
        <f t="shared" ref="V21:V46" si="15">U21/B21</f>
        <v>0.25352112676056338</v>
      </c>
      <c r="W21" s="7"/>
      <c r="X21" s="3"/>
    </row>
    <row r="22" spans="1:24" x14ac:dyDescent="0.25">
      <c r="A22" t="s">
        <v>49</v>
      </c>
      <c r="B22" s="149">
        <v>11</v>
      </c>
      <c r="C22" s="152"/>
      <c r="D22" s="149">
        <v>3</v>
      </c>
      <c r="E22" s="154">
        <f t="shared" si="7"/>
        <v>0.27272727272727271</v>
      </c>
      <c r="F22" s="149">
        <v>0</v>
      </c>
      <c r="G22" s="126">
        <f t="shared" si="9"/>
        <v>0</v>
      </c>
      <c r="H22" s="70">
        <v>3</v>
      </c>
      <c r="I22" s="160">
        <f t="shared" si="8"/>
        <v>0.27272727272727271</v>
      </c>
      <c r="J22" s="153"/>
      <c r="K22" s="149">
        <v>0</v>
      </c>
      <c r="L22" s="126">
        <f t="shared" si="10"/>
        <v>0</v>
      </c>
      <c r="M22" s="149">
        <v>0</v>
      </c>
      <c r="N22" s="155">
        <f t="shared" si="11"/>
        <v>0</v>
      </c>
      <c r="O22" s="76">
        <v>3</v>
      </c>
      <c r="P22" s="126">
        <f t="shared" si="12"/>
        <v>0.27272727272727271</v>
      </c>
      <c r="Q22" s="125">
        <v>0</v>
      </c>
      <c r="R22" s="60">
        <f t="shared" si="13"/>
        <v>0</v>
      </c>
      <c r="S22" s="149">
        <v>2</v>
      </c>
      <c r="T22" s="174">
        <f t="shared" si="14"/>
        <v>0.18181818181818182</v>
      </c>
      <c r="U22" s="70">
        <v>6</v>
      </c>
      <c r="V22" s="174">
        <f t="shared" si="15"/>
        <v>0.54545454545454541</v>
      </c>
      <c r="W22" s="7"/>
      <c r="X22" s="3"/>
    </row>
    <row r="23" spans="1:24" x14ac:dyDescent="0.25">
      <c r="A23" t="s">
        <v>50</v>
      </c>
      <c r="B23" s="149">
        <v>22</v>
      </c>
      <c r="C23" s="152"/>
      <c r="D23" s="149">
        <v>21</v>
      </c>
      <c r="E23" s="154">
        <f t="shared" si="7"/>
        <v>0.95454545454545459</v>
      </c>
      <c r="F23" s="149">
        <v>20</v>
      </c>
      <c r="G23" s="126">
        <f t="shared" si="9"/>
        <v>0.90909090909090906</v>
      </c>
      <c r="H23" s="70">
        <v>21</v>
      </c>
      <c r="I23" s="160">
        <f t="shared" si="8"/>
        <v>0.95454545454545459</v>
      </c>
      <c r="J23" s="153"/>
      <c r="K23" s="149">
        <v>0</v>
      </c>
      <c r="L23" s="126">
        <f t="shared" si="10"/>
        <v>0</v>
      </c>
      <c r="M23" s="149">
        <v>0</v>
      </c>
      <c r="N23" s="155">
        <f t="shared" si="11"/>
        <v>0</v>
      </c>
      <c r="O23" s="76">
        <v>3</v>
      </c>
      <c r="P23" s="126">
        <f t="shared" si="12"/>
        <v>0.13636363636363635</v>
      </c>
      <c r="Q23" s="125">
        <v>18</v>
      </c>
      <c r="R23" s="60">
        <f t="shared" si="13"/>
        <v>0.81818181818181823</v>
      </c>
      <c r="S23" s="149">
        <v>0</v>
      </c>
      <c r="T23" s="174">
        <f t="shared" si="14"/>
        <v>0</v>
      </c>
      <c r="U23" s="70">
        <v>1</v>
      </c>
      <c r="V23" s="174">
        <f t="shared" si="15"/>
        <v>4.5454545454545456E-2</v>
      </c>
      <c r="W23" s="7"/>
      <c r="X23" s="3"/>
    </row>
    <row r="24" spans="1:24" x14ac:dyDescent="0.25">
      <c r="A24" t="s">
        <v>51</v>
      </c>
      <c r="B24" s="149">
        <v>89</v>
      </c>
      <c r="C24" s="152"/>
      <c r="D24" s="149">
        <v>77</v>
      </c>
      <c r="E24" s="154">
        <f t="shared" si="7"/>
        <v>0.8651685393258427</v>
      </c>
      <c r="F24" s="149">
        <v>68</v>
      </c>
      <c r="G24" s="126">
        <f t="shared" si="9"/>
        <v>0.7640449438202247</v>
      </c>
      <c r="H24" s="70">
        <v>74</v>
      </c>
      <c r="I24" s="160">
        <f t="shared" si="8"/>
        <v>0.8314606741573034</v>
      </c>
      <c r="J24" s="153"/>
      <c r="K24" s="149">
        <v>0</v>
      </c>
      <c r="L24" s="126">
        <f t="shared" si="10"/>
        <v>0</v>
      </c>
      <c r="M24" s="149">
        <v>1</v>
      </c>
      <c r="N24" s="155">
        <f t="shared" si="11"/>
        <v>1.1235955056179775E-2</v>
      </c>
      <c r="O24" s="76">
        <v>27</v>
      </c>
      <c r="P24" s="126">
        <f t="shared" si="12"/>
        <v>0.30337078651685395</v>
      </c>
      <c r="Q24" s="125">
        <v>47</v>
      </c>
      <c r="R24" s="60">
        <f t="shared" si="13"/>
        <v>0.5280898876404494</v>
      </c>
      <c r="S24" s="149">
        <v>3</v>
      </c>
      <c r="T24" s="174">
        <f t="shared" si="14"/>
        <v>3.3707865168539325E-2</v>
      </c>
      <c r="U24" s="70">
        <v>11</v>
      </c>
      <c r="V24" s="174">
        <f t="shared" si="15"/>
        <v>0.12359550561797752</v>
      </c>
      <c r="W24" s="7"/>
      <c r="X24" s="3"/>
    </row>
    <row r="25" spans="1:24" x14ac:dyDescent="0.25">
      <c r="A25" t="s">
        <v>52</v>
      </c>
      <c r="B25" s="149">
        <v>54</v>
      </c>
      <c r="C25" s="152"/>
      <c r="D25" s="149">
        <v>52</v>
      </c>
      <c r="E25" s="154">
        <f t="shared" si="7"/>
        <v>0.96296296296296291</v>
      </c>
      <c r="F25" s="149">
        <v>46</v>
      </c>
      <c r="G25" s="126">
        <f t="shared" si="9"/>
        <v>0.85185185185185186</v>
      </c>
      <c r="H25" s="70">
        <v>47</v>
      </c>
      <c r="I25" s="160">
        <f t="shared" si="8"/>
        <v>0.87037037037037035</v>
      </c>
      <c r="J25" s="153"/>
      <c r="K25" s="149">
        <v>0</v>
      </c>
      <c r="L25" s="126">
        <f t="shared" si="10"/>
        <v>0</v>
      </c>
      <c r="M25" s="149">
        <v>0</v>
      </c>
      <c r="N25" s="155">
        <f t="shared" si="11"/>
        <v>0</v>
      </c>
      <c r="O25" s="76">
        <v>7</v>
      </c>
      <c r="P25" s="126">
        <f t="shared" si="12"/>
        <v>0.12962962962962962</v>
      </c>
      <c r="Q25" s="125">
        <v>40</v>
      </c>
      <c r="R25" s="60">
        <f t="shared" si="13"/>
        <v>0.7407407407407407</v>
      </c>
      <c r="S25" s="149">
        <v>2</v>
      </c>
      <c r="T25" s="174">
        <f t="shared" si="14"/>
        <v>3.7037037037037035E-2</v>
      </c>
      <c r="U25" s="70">
        <v>5</v>
      </c>
      <c r="V25" s="174">
        <f t="shared" si="15"/>
        <v>9.2592592592592587E-2</v>
      </c>
      <c r="W25" s="7"/>
      <c r="X25" s="3"/>
    </row>
    <row r="26" spans="1:24" x14ac:dyDescent="0.25">
      <c r="A26" t="s">
        <v>53</v>
      </c>
      <c r="B26" s="149">
        <v>97</v>
      </c>
      <c r="C26" s="156"/>
      <c r="D26" s="149">
        <v>89</v>
      </c>
      <c r="E26" s="154">
        <f t="shared" si="7"/>
        <v>0.91752577319587625</v>
      </c>
      <c r="F26" s="149">
        <v>86</v>
      </c>
      <c r="G26" s="126">
        <f t="shared" si="9"/>
        <v>0.88659793814432986</v>
      </c>
      <c r="H26" s="70">
        <v>89</v>
      </c>
      <c r="I26" s="160">
        <f t="shared" si="8"/>
        <v>0.91752577319587625</v>
      </c>
      <c r="J26" s="163"/>
      <c r="K26" s="149">
        <v>0</v>
      </c>
      <c r="L26" s="126">
        <f t="shared" si="10"/>
        <v>0</v>
      </c>
      <c r="M26" s="149">
        <v>0</v>
      </c>
      <c r="N26" s="155">
        <f t="shared" si="11"/>
        <v>0</v>
      </c>
      <c r="O26" s="69">
        <v>34</v>
      </c>
      <c r="P26" s="135">
        <f t="shared" si="12"/>
        <v>0.35051546391752575</v>
      </c>
      <c r="Q26" s="125">
        <v>55</v>
      </c>
      <c r="R26" s="60">
        <f t="shared" si="13"/>
        <v>0.5670103092783505</v>
      </c>
      <c r="S26" s="149">
        <v>1</v>
      </c>
      <c r="T26" s="174">
        <f t="shared" si="14"/>
        <v>1.0309278350515464E-2</v>
      </c>
      <c r="U26" s="70">
        <v>7</v>
      </c>
      <c r="V26" s="174">
        <f t="shared" si="15"/>
        <v>7.2164948453608241E-2</v>
      </c>
      <c r="W26" s="7"/>
      <c r="X26" s="3"/>
    </row>
    <row r="27" spans="1:24" x14ac:dyDescent="0.25">
      <c r="A27" s="8" t="s">
        <v>6</v>
      </c>
      <c r="B27" s="142">
        <v>3586</v>
      </c>
      <c r="C27" s="164"/>
      <c r="D27" s="120">
        <v>2078</v>
      </c>
      <c r="E27" s="147">
        <f>D27/B27</f>
        <v>0.57947573898494142</v>
      </c>
      <c r="F27" s="142">
        <v>2089</v>
      </c>
      <c r="G27" s="123">
        <f t="shared" si="9"/>
        <v>0.58254322364751809</v>
      </c>
      <c r="H27" s="139">
        <v>2259</v>
      </c>
      <c r="I27" s="121">
        <f t="shared" si="8"/>
        <v>0.62994980479643059</v>
      </c>
      <c r="J27" s="165"/>
      <c r="K27" s="146">
        <v>33</v>
      </c>
      <c r="L27" s="123">
        <f t="shared" si="10"/>
        <v>9.202453987730062E-3</v>
      </c>
      <c r="M27" s="139">
        <v>46</v>
      </c>
      <c r="N27" s="121">
        <f t="shared" si="11"/>
        <v>1.2827663134411601E-2</v>
      </c>
      <c r="O27" s="122">
        <v>1070</v>
      </c>
      <c r="P27" s="123">
        <f t="shared" si="12"/>
        <v>0.29838259899609593</v>
      </c>
      <c r="Q27" s="122">
        <v>1189</v>
      </c>
      <c r="R27" s="123">
        <f t="shared" si="13"/>
        <v>0.33156720580033461</v>
      </c>
      <c r="S27" s="139">
        <v>234</v>
      </c>
      <c r="T27" s="123">
        <f t="shared" si="14"/>
        <v>6.5253764640267706E-2</v>
      </c>
      <c r="U27" s="139">
        <v>1014</v>
      </c>
      <c r="V27" s="123">
        <f t="shared" si="15"/>
        <v>0.28276631344116004</v>
      </c>
      <c r="W27" s="9"/>
      <c r="X27" s="3"/>
    </row>
    <row r="28" spans="1:24" x14ac:dyDescent="0.25">
      <c r="A28" t="s">
        <v>10</v>
      </c>
      <c r="B28" s="166">
        <v>296</v>
      </c>
      <c r="C28" s="124"/>
      <c r="D28" s="149">
        <v>125</v>
      </c>
      <c r="E28" s="154">
        <f>D28/B28</f>
        <v>0.42229729729729731</v>
      </c>
      <c r="F28" s="149">
        <v>114</v>
      </c>
      <c r="G28" s="126">
        <f t="shared" si="9"/>
        <v>0.38513513513513514</v>
      </c>
      <c r="H28" s="132">
        <v>131</v>
      </c>
      <c r="I28" s="160">
        <f>H28/B28</f>
        <v>0.44256756756756754</v>
      </c>
      <c r="J28" s="151"/>
      <c r="K28" s="70">
        <v>7</v>
      </c>
      <c r="L28" s="126">
        <f t="shared" si="10"/>
        <v>2.364864864864865E-2</v>
      </c>
      <c r="M28" s="65">
        <v>7</v>
      </c>
      <c r="N28" s="150">
        <f t="shared" si="11"/>
        <v>2.364864864864865E-2</v>
      </c>
      <c r="O28" s="65">
        <v>80</v>
      </c>
      <c r="P28" s="150">
        <f t="shared" si="12"/>
        <v>0.27027027027027029</v>
      </c>
      <c r="Q28" s="70">
        <v>51</v>
      </c>
      <c r="R28" s="60">
        <f t="shared" si="13"/>
        <v>0.17229729729729729</v>
      </c>
      <c r="S28" s="70">
        <v>20</v>
      </c>
      <c r="T28" s="174">
        <f t="shared" si="14"/>
        <v>6.7567567567567571E-2</v>
      </c>
      <c r="U28" s="70">
        <v>131</v>
      </c>
      <c r="V28" s="174">
        <f t="shared" si="15"/>
        <v>0.44256756756756754</v>
      </c>
      <c r="W28" s="7"/>
      <c r="X28" s="3"/>
    </row>
    <row r="29" spans="1:24" x14ac:dyDescent="0.25">
      <c r="A29" t="s">
        <v>11</v>
      </c>
      <c r="B29" s="166">
        <v>266</v>
      </c>
      <c r="C29" s="127"/>
      <c r="D29" s="149">
        <v>145</v>
      </c>
      <c r="E29" s="154">
        <f t="shared" ref="E29:E51" si="16">D29/B29</f>
        <v>0.54511278195488722</v>
      </c>
      <c r="F29" s="149">
        <v>133</v>
      </c>
      <c r="G29" s="126">
        <f t="shared" si="9"/>
        <v>0.5</v>
      </c>
      <c r="H29" s="132">
        <v>145</v>
      </c>
      <c r="I29" s="160">
        <f t="shared" ref="I29:I51" si="17">H29/B29</f>
        <v>0.54511278195488722</v>
      </c>
      <c r="J29" s="153"/>
      <c r="K29" s="70">
        <v>2</v>
      </c>
      <c r="L29" s="126">
        <f t="shared" si="10"/>
        <v>7.5187969924812026E-3</v>
      </c>
      <c r="M29" s="76">
        <v>3</v>
      </c>
      <c r="N29" s="126">
        <f t="shared" si="11"/>
        <v>1.1278195488721804E-2</v>
      </c>
      <c r="O29" s="76">
        <v>97</v>
      </c>
      <c r="P29" s="126">
        <f t="shared" si="12"/>
        <v>0.36466165413533835</v>
      </c>
      <c r="Q29" s="70">
        <v>48</v>
      </c>
      <c r="R29" s="60">
        <f t="shared" si="13"/>
        <v>0.18045112781954886</v>
      </c>
      <c r="S29" s="70">
        <v>17</v>
      </c>
      <c r="T29" s="174">
        <f t="shared" si="14"/>
        <v>6.3909774436090222E-2</v>
      </c>
      <c r="U29" s="70">
        <v>99</v>
      </c>
      <c r="V29" s="174">
        <f t="shared" si="15"/>
        <v>0.37218045112781956</v>
      </c>
      <c r="W29" s="7"/>
      <c r="X29" s="3"/>
    </row>
    <row r="30" spans="1:24" x14ac:dyDescent="0.25">
      <c r="A30" t="s">
        <v>12</v>
      </c>
      <c r="B30" s="166">
        <v>102</v>
      </c>
      <c r="C30" s="127"/>
      <c r="D30" s="149">
        <v>5</v>
      </c>
      <c r="E30" s="154">
        <f t="shared" si="16"/>
        <v>4.9019607843137254E-2</v>
      </c>
      <c r="F30" s="149">
        <v>3</v>
      </c>
      <c r="G30" s="126">
        <f t="shared" si="9"/>
        <v>2.9411764705882353E-2</v>
      </c>
      <c r="H30" s="132">
        <v>6</v>
      </c>
      <c r="I30" s="160">
        <f t="shared" si="17"/>
        <v>5.8823529411764705E-2</v>
      </c>
      <c r="J30" s="153"/>
      <c r="K30" s="70">
        <v>0</v>
      </c>
      <c r="L30" s="126">
        <f t="shared" si="10"/>
        <v>0</v>
      </c>
      <c r="M30" s="76">
        <v>3</v>
      </c>
      <c r="N30" s="126">
        <f t="shared" si="11"/>
        <v>2.9411764705882353E-2</v>
      </c>
      <c r="O30" s="76">
        <v>5</v>
      </c>
      <c r="P30" s="126">
        <f t="shared" si="12"/>
        <v>4.9019607843137254E-2</v>
      </c>
      <c r="Q30" s="70">
        <v>1</v>
      </c>
      <c r="R30" s="60">
        <f t="shared" si="13"/>
        <v>9.8039215686274508E-3</v>
      </c>
      <c r="S30" s="70">
        <v>17</v>
      </c>
      <c r="T30" s="174">
        <f t="shared" si="14"/>
        <v>0.16666666666666666</v>
      </c>
      <c r="U30" s="70">
        <v>76</v>
      </c>
      <c r="V30" s="174">
        <f t="shared" si="15"/>
        <v>0.74509803921568629</v>
      </c>
      <c r="W30" s="7"/>
      <c r="X30" s="3"/>
    </row>
    <row r="31" spans="1:24" x14ac:dyDescent="0.25">
      <c r="A31" t="s">
        <v>13</v>
      </c>
      <c r="B31" s="166">
        <v>102</v>
      </c>
      <c r="C31" s="127"/>
      <c r="D31" s="149">
        <v>102</v>
      </c>
      <c r="E31" s="154">
        <f t="shared" si="16"/>
        <v>1</v>
      </c>
      <c r="F31" s="149">
        <v>102</v>
      </c>
      <c r="G31" s="126">
        <f t="shared" si="9"/>
        <v>1</v>
      </c>
      <c r="H31" s="132">
        <v>102</v>
      </c>
      <c r="I31" s="160">
        <f t="shared" si="17"/>
        <v>1</v>
      </c>
      <c r="J31" s="153"/>
      <c r="K31" s="70">
        <v>0</v>
      </c>
      <c r="L31" s="126">
        <f t="shared" si="10"/>
        <v>0</v>
      </c>
      <c r="M31" s="76">
        <v>0</v>
      </c>
      <c r="N31" s="126">
        <f t="shared" si="11"/>
        <v>0</v>
      </c>
      <c r="O31" s="76">
        <v>4</v>
      </c>
      <c r="P31" s="126">
        <f t="shared" si="12"/>
        <v>3.9215686274509803E-2</v>
      </c>
      <c r="Q31" s="70">
        <v>98</v>
      </c>
      <c r="R31" s="60">
        <f t="shared" si="13"/>
        <v>0.96078431372549022</v>
      </c>
      <c r="S31" s="70">
        <v>0</v>
      </c>
      <c r="T31" s="174">
        <f t="shared" si="14"/>
        <v>0</v>
      </c>
      <c r="U31" s="70">
        <v>0</v>
      </c>
      <c r="V31" s="174">
        <f t="shared" si="15"/>
        <v>0</v>
      </c>
      <c r="W31" s="7"/>
      <c r="X31" s="3"/>
    </row>
    <row r="32" spans="1:24" x14ac:dyDescent="0.25">
      <c r="A32" t="s">
        <v>14</v>
      </c>
      <c r="B32" s="166">
        <v>180</v>
      </c>
      <c r="C32" s="127"/>
      <c r="D32" s="149">
        <v>76</v>
      </c>
      <c r="E32" s="154">
        <f t="shared" si="16"/>
        <v>0.42222222222222222</v>
      </c>
      <c r="F32" s="149">
        <v>74</v>
      </c>
      <c r="G32" s="126">
        <f t="shared" si="9"/>
        <v>0.41111111111111109</v>
      </c>
      <c r="H32" s="132">
        <v>86</v>
      </c>
      <c r="I32" s="160">
        <f t="shared" si="17"/>
        <v>0.4777777777777778</v>
      </c>
      <c r="J32" s="153"/>
      <c r="K32" s="70">
        <v>4</v>
      </c>
      <c r="L32" s="126">
        <f t="shared" si="10"/>
        <v>2.2222222222222223E-2</v>
      </c>
      <c r="M32" s="76">
        <v>5</v>
      </c>
      <c r="N32" s="126">
        <f t="shared" si="11"/>
        <v>2.7777777777777776E-2</v>
      </c>
      <c r="O32" s="76">
        <v>61</v>
      </c>
      <c r="P32" s="126">
        <f t="shared" si="12"/>
        <v>0.33888888888888891</v>
      </c>
      <c r="Q32" s="70">
        <v>25</v>
      </c>
      <c r="R32" s="60">
        <f t="shared" si="13"/>
        <v>0.1388888888888889</v>
      </c>
      <c r="S32" s="70">
        <v>18</v>
      </c>
      <c r="T32" s="174">
        <f t="shared" si="14"/>
        <v>0.1</v>
      </c>
      <c r="U32" s="70">
        <v>67</v>
      </c>
      <c r="V32" s="174">
        <f t="shared" si="15"/>
        <v>0.37222222222222223</v>
      </c>
      <c r="W32" s="7"/>
      <c r="X32" s="3"/>
    </row>
    <row r="33" spans="1:24" x14ac:dyDescent="0.25">
      <c r="A33" t="s">
        <v>15</v>
      </c>
      <c r="B33" s="166">
        <v>220</v>
      </c>
      <c r="C33" s="127"/>
      <c r="D33" s="149">
        <v>192</v>
      </c>
      <c r="E33" s="154">
        <f t="shared" si="16"/>
        <v>0.87272727272727268</v>
      </c>
      <c r="F33" s="149">
        <v>184</v>
      </c>
      <c r="G33" s="126">
        <f t="shared" si="9"/>
        <v>0.83636363636363631</v>
      </c>
      <c r="H33" s="132">
        <v>191</v>
      </c>
      <c r="I33" s="160">
        <f t="shared" si="17"/>
        <v>0.86818181818181817</v>
      </c>
      <c r="J33" s="153"/>
      <c r="K33" s="70">
        <v>0</v>
      </c>
      <c r="L33" s="126">
        <f t="shared" si="10"/>
        <v>0</v>
      </c>
      <c r="M33" s="76">
        <v>2</v>
      </c>
      <c r="N33" s="126">
        <f t="shared" si="11"/>
        <v>9.0909090909090905E-3</v>
      </c>
      <c r="O33" s="76">
        <v>109</v>
      </c>
      <c r="P33" s="126">
        <f t="shared" si="12"/>
        <v>0.49545454545454548</v>
      </c>
      <c r="Q33" s="70">
        <v>82</v>
      </c>
      <c r="R33" s="60">
        <f t="shared" si="13"/>
        <v>0.37272727272727274</v>
      </c>
      <c r="S33" s="70">
        <v>5</v>
      </c>
      <c r="T33" s="174">
        <f t="shared" si="14"/>
        <v>2.2727272727272728E-2</v>
      </c>
      <c r="U33" s="70">
        <v>22</v>
      </c>
      <c r="V33" s="174">
        <f t="shared" si="15"/>
        <v>0.1</v>
      </c>
      <c r="W33" s="7"/>
      <c r="X33" s="3"/>
    </row>
    <row r="34" spans="1:24" x14ac:dyDescent="0.25">
      <c r="A34" t="s">
        <v>16</v>
      </c>
      <c r="B34" s="166">
        <v>172</v>
      </c>
      <c r="C34" s="127"/>
      <c r="D34" s="149">
        <v>107</v>
      </c>
      <c r="E34" s="154">
        <f t="shared" si="16"/>
        <v>0.62209302325581395</v>
      </c>
      <c r="F34" s="149">
        <v>88</v>
      </c>
      <c r="G34" s="126">
        <f t="shared" si="9"/>
        <v>0.51162790697674421</v>
      </c>
      <c r="H34" s="132">
        <v>96</v>
      </c>
      <c r="I34" s="160">
        <f t="shared" si="17"/>
        <v>0.55813953488372092</v>
      </c>
      <c r="J34" s="153"/>
      <c r="K34" s="70">
        <v>2</v>
      </c>
      <c r="L34" s="126">
        <f t="shared" si="10"/>
        <v>1.1627906976744186E-2</v>
      </c>
      <c r="M34" s="76">
        <v>3</v>
      </c>
      <c r="N34" s="126">
        <f t="shared" si="11"/>
        <v>1.7441860465116279E-2</v>
      </c>
      <c r="O34" s="76">
        <v>42</v>
      </c>
      <c r="P34" s="126">
        <f t="shared" si="12"/>
        <v>0.2441860465116279</v>
      </c>
      <c r="Q34" s="70">
        <v>54</v>
      </c>
      <c r="R34" s="60">
        <f t="shared" si="13"/>
        <v>0.31395348837209303</v>
      </c>
      <c r="S34" s="70">
        <v>9</v>
      </c>
      <c r="T34" s="174">
        <f t="shared" si="14"/>
        <v>5.232558139534884E-2</v>
      </c>
      <c r="U34" s="70">
        <v>62</v>
      </c>
      <c r="V34" s="174">
        <f t="shared" si="15"/>
        <v>0.36046511627906974</v>
      </c>
      <c r="W34" s="7"/>
      <c r="X34" s="3"/>
    </row>
    <row r="35" spans="1:24" x14ac:dyDescent="0.25">
      <c r="A35" t="s">
        <v>17</v>
      </c>
      <c r="B35" s="166">
        <v>250</v>
      </c>
      <c r="C35" s="127"/>
      <c r="D35" s="149">
        <v>146</v>
      </c>
      <c r="E35" s="154">
        <f t="shared" si="16"/>
        <v>0.58399999999999996</v>
      </c>
      <c r="F35" s="149">
        <v>137</v>
      </c>
      <c r="G35" s="126">
        <f t="shared" si="9"/>
        <v>0.54800000000000004</v>
      </c>
      <c r="H35" s="132">
        <v>155</v>
      </c>
      <c r="I35" s="160">
        <f t="shared" si="17"/>
        <v>0.62</v>
      </c>
      <c r="J35" s="153"/>
      <c r="K35" s="70">
        <v>6</v>
      </c>
      <c r="L35" s="126">
        <f t="shared" si="10"/>
        <v>2.4E-2</v>
      </c>
      <c r="M35" s="76">
        <v>2</v>
      </c>
      <c r="N35" s="126">
        <f t="shared" si="11"/>
        <v>8.0000000000000002E-3</v>
      </c>
      <c r="O35" s="76">
        <v>98</v>
      </c>
      <c r="P35" s="126">
        <f t="shared" si="12"/>
        <v>0.39200000000000002</v>
      </c>
      <c r="Q35" s="70">
        <v>57</v>
      </c>
      <c r="R35" s="60">
        <f t="shared" si="13"/>
        <v>0.22800000000000001</v>
      </c>
      <c r="S35" s="70">
        <v>14</v>
      </c>
      <c r="T35" s="174">
        <f t="shared" si="14"/>
        <v>5.6000000000000001E-2</v>
      </c>
      <c r="U35" s="70">
        <v>73</v>
      </c>
      <c r="V35" s="174">
        <f t="shared" si="15"/>
        <v>0.29199999999999998</v>
      </c>
      <c r="W35" s="7"/>
      <c r="X35" s="3"/>
    </row>
    <row r="36" spans="1:24" x14ac:dyDescent="0.25">
      <c r="A36" t="s">
        <v>18</v>
      </c>
      <c r="B36" s="166">
        <v>26</v>
      </c>
      <c r="C36" s="127"/>
      <c r="D36" s="149">
        <v>6</v>
      </c>
      <c r="E36" s="154">
        <f t="shared" si="16"/>
        <v>0.23076923076923078</v>
      </c>
      <c r="F36" s="132" t="s">
        <v>64</v>
      </c>
      <c r="G36" s="160" t="s">
        <v>64</v>
      </c>
      <c r="H36" s="132" t="s">
        <v>64</v>
      </c>
      <c r="I36" s="160" t="s">
        <v>64</v>
      </c>
      <c r="J36" s="153"/>
      <c r="K36" s="70">
        <v>0</v>
      </c>
      <c r="L36" s="126">
        <f t="shared" si="10"/>
        <v>0</v>
      </c>
      <c r="M36" s="76">
        <v>2</v>
      </c>
      <c r="N36" s="126">
        <f t="shared" si="11"/>
        <v>7.6923076923076927E-2</v>
      </c>
      <c r="O36" s="76">
        <v>3</v>
      </c>
      <c r="P36" s="126">
        <f t="shared" si="12"/>
        <v>0.11538461538461539</v>
      </c>
      <c r="Q36" s="70">
        <v>0</v>
      </c>
      <c r="R36" s="60">
        <f t="shared" si="13"/>
        <v>0</v>
      </c>
      <c r="S36" s="70">
        <v>4</v>
      </c>
      <c r="T36" s="174">
        <f t="shared" si="14"/>
        <v>0.15384615384615385</v>
      </c>
      <c r="U36" s="70">
        <v>17</v>
      </c>
      <c r="V36" s="174">
        <f t="shared" si="15"/>
        <v>0.65384615384615385</v>
      </c>
      <c r="W36" s="7"/>
      <c r="X36" s="3"/>
    </row>
    <row r="37" spans="1:24" x14ac:dyDescent="0.25">
      <c r="A37" t="s">
        <v>19</v>
      </c>
      <c r="B37" s="166">
        <v>122</v>
      </c>
      <c r="C37" s="127"/>
      <c r="D37" s="149">
        <v>115</v>
      </c>
      <c r="E37" s="154">
        <f t="shared" si="16"/>
        <v>0.94262295081967218</v>
      </c>
      <c r="F37" s="149">
        <v>113</v>
      </c>
      <c r="G37" s="126">
        <f t="shared" ref="G37:G46" si="18">F37/B37</f>
        <v>0.92622950819672134</v>
      </c>
      <c r="H37" s="132">
        <v>114</v>
      </c>
      <c r="I37" s="160">
        <f t="shared" si="17"/>
        <v>0.93442622950819676</v>
      </c>
      <c r="J37" s="153"/>
      <c r="K37" s="70">
        <v>0</v>
      </c>
      <c r="L37" s="126">
        <f t="shared" si="10"/>
        <v>0</v>
      </c>
      <c r="M37" s="76">
        <v>0</v>
      </c>
      <c r="N37" s="126">
        <f t="shared" si="11"/>
        <v>0</v>
      </c>
      <c r="O37" s="76">
        <v>18</v>
      </c>
      <c r="P37" s="126">
        <f t="shared" si="12"/>
        <v>0.14754098360655737</v>
      </c>
      <c r="Q37" s="70">
        <v>96</v>
      </c>
      <c r="R37" s="60">
        <f t="shared" si="13"/>
        <v>0.78688524590163933</v>
      </c>
      <c r="S37" s="70">
        <v>0</v>
      </c>
      <c r="T37" s="174">
        <f t="shared" si="14"/>
        <v>0</v>
      </c>
      <c r="U37" s="70">
        <v>8</v>
      </c>
      <c r="V37" s="174">
        <f t="shared" si="15"/>
        <v>6.5573770491803282E-2</v>
      </c>
      <c r="W37" s="7"/>
      <c r="X37" s="3"/>
    </row>
    <row r="38" spans="1:24" x14ac:dyDescent="0.25">
      <c r="A38" t="s">
        <v>20</v>
      </c>
      <c r="B38" s="166">
        <v>127</v>
      </c>
      <c r="C38" s="127"/>
      <c r="D38" s="149">
        <v>35</v>
      </c>
      <c r="E38" s="154">
        <f t="shared" si="16"/>
        <v>0.27559055118110237</v>
      </c>
      <c r="F38" s="149">
        <v>47</v>
      </c>
      <c r="G38" s="126">
        <f t="shared" si="18"/>
        <v>0.37007874015748032</v>
      </c>
      <c r="H38" s="132">
        <v>65</v>
      </c>
      <c r="I38" s="160">
        <f t="shared" si="17"/>
        <v>0.51181102362204722</v>
      </c>
      <c r="J38" s="153"/>
      <c r="K38" s="70">
        <v>0</v>
      </c>
      <c r="L38" s="126">
        <f t="shared" si="10"/>
        <v>0</v>
      </c>
      <c r="M38" s="76">
        <v>0</v>
      </c>
      <c r="N38" s="126">
        <f t="shared" si="11"/>
        <v>0</v>
      </c>
      <c r="O38" s="76">
        <v>53</v>
      </c>
      <c r="P38" s="126">
        <f t="shared" si="12"/>
        <v>0.41732283464566927</v>
      </c>
      <c r="Q38" s="70">
        <v>12</v>
      </c>
      <c r="R38" s="60">
        <f t="shared" si="13"/>
        <v>9.4488188976377951E-2</v>
      </c>
      <c r="S38" s="70">
        <v>18</v>
      </c>
      <c r="T38" s="174">
        <f t="shared" si="14"/>
        <v>0.14173228346456693</v>
      </c>
      <c r="U38" s="70">
        <v>44</v>
      </c>
      <c r="V38" s="174">
        <f t="shared" si="15"/>
        <v>0.34645669291338582</v>
      </c>
      <c r="W38" s="7"/>
      <c r="X38" s="3"/>
    </row>
    <row r="39" spans="1:24" x14ac:dyDescent="0.25">
      <c r="A39" t="s">
        <v>21</v>
      </c>
      <c r="B39" s="166">
        <v>143</v>
      </c>
      <c r="C39" s="127"/>
      <c r="D39" s="149">
        <v>137</v>
      </c>
      <c r="E39" s="154">
        <f t="shared" si="16"/>
        <v>0.95804195804195802</v>
      </c>
      <c r="F39" s="149">
        <v>136</v>
      </c>
      <c r="G39" s="126">
        <f t="shared" si="18"/>
        <v>0.95104895104895104</v>
      </c>
      <c r="H39" s="132">
        <v>137</v>
      </c>
      <c r="I39" s="160">
        <f t="shared" si="17"/>
        <v>0.95804195804195802</v>
      </c>
      <c r="J39" s="153"/>
      <c r="K39" s="70">
        <v>0</v>
      </c>
      <c r="L39" s="126">
        <f t="shared" si="10"/>
        <v>0</v>
      </c>
      <c r="M39" s="76">
        <v>0</v>
      </c>
      <c r="N39" s="126">
        <f t="shared" si="11"/>
        <v>0</v>
      </c>
      <c r="O39" s="76">
        <v>26</v>
      </c>
      <c r="P39" s="126">
        <f t="shared" si="12"/>
        <v>0.18181818181818182</v>
      </c>
      <c r="Q39" s="70">
        <v>111</v>
      </c>
      <c r="R39" s="60">
        <f t="shared" si="13"/>
        <v>0.77622377622377625</v>
      </c>
      <c r="S39" s="70">
        <v>0</v>
      </c>
      <c r="T39" s="174">
        <f t="shared" si="14"/>
        <v>0</v>
      </c>
      <c r="U39" s="70">
        <v>6</v>
      </c>
      <c r="V39" s="174">
        <f t="shared" si="15"/>
        <v>4.195804195804196E-2</v>
      </c>
      <c r="W39" s="7"/>
      <c r="X39" s="3"/>
    </row>
    <row r="40" spans="1:24" x14ac:dyDescent="0.25">
      <c r="A40" t="s">
        <v>22</v>
      </c>
      <c r="B40" s="166">
        <v>68</v>
      </c>
      <c r="C40" s="127"/>
      <c r="D40" s="149">
        <v>66</v>
      </c>
      <c r="E40" s="154">
        <f t="shared" si="16"/>
        <v>0.97058823529411764</v>
      </c>
      <c r="F40" s="149">
        <v>65</v>
      </c>
      <c r="G40" s="126">
        <f t="shared" si="18"/>
        <v>0.95588235294117652</v>
      </c>
      <c r="H40" s="132">
        <v>66</v>
      </c>
      <c r="I40" s="160">
        <f t="shared" si="17"/>
        <v>0.97058823529411764</v>
      </c>
      <c r="J40" s="153"/>
      <c r="K40" s="70">
        <v>0</v>
      </c>
      <c r="L40" s="126">
        <f t="shared" si="10"/>
        <v>0</v>
      </c>
      <c r="M40" s="76">
        <v>0</v>
      </c>
      <c r="N40" s="126">
        <f t="shared" si="11"/>
        <v>0</v>
      </c>
      <c r="O40" s="76">
        <v>28</v>
      </c>
      <c r="P40" s="126">
        <f t="shared" si="12"/>
        <v>0.41176470588235292</v>
      </c>
      <c r="Q40" s="70">
        <v>38</v>
      </c>
      <c r="R40" s="60">
        <f t="shared" si="13"/>
        <v>0.55882352941176472</v>
      </c>
      <c r="S40" s="70">
        <v>0</v>
      </c>
      <c r="T40" s="174">
        <f t="shared" si="14"/>
        <v>0</v>
      </c>
      <c r="U40" s="70">
        <v>2</v>
      </c>
      <c r="V40" s="174">
        <f t="shared" si="15"/>
        <v>2.9411764705882353E-2</v>
      </c>
      <c r="W40" s="7"/>
      <c r="X40" s="3"/>
    </row>
    <row r="41" spans="1:24" x14ac:dyDescent="0.25">
      <c r="A41" t="s">
        <v>23</v>
      </c>
      <c r="B41" s="166">
        <v>42</v>
      </c>
      <c r="C41" s="127"/>
      <c r="D41" s="149">
        <v>1</v>
      </c>
      <c r="E41" s="154">
        <f t="shared" si="16"/>
        <v>2.3809523809523808E-2</v>
      </c>
      <c r="F41" s="149">
        <v>0</v>
      </c>
      <c r="G41" s="126">
        <f t="shared" si="18"/>
        <v>0</v>
      </c>
      <c r="H41" s="132">
        <v>0</v>
      </c>
      <c r="I41" s="160">
        <f t="shared" si="17"/>
        <v>0</v>
      </c>
      <c r="J41" s="153"/>
      <c r="K41" s="70">
        <v>0</v>
      </c>
      <c r="L41" s="126">
        <f t="shared" si="10"/>
        <v>0</v>
      </c>
      <c r="M41" s="76">
        <v>0</v>
      </c>
      <c r="N41" s="126">
        <f t="shared" si="11"/>
        <v>0</v>
      </c>
      <c r="O41" s="76">
        <v>0</v>
      </c>
      <c r="P41" s="126">
        <f t="shared" si="12"/>
        <v>0</v>
      </c>
      <c r="Q41" s="70">
        <v>0</v>
      </c>
      <c r="R41" s="60">
        <f t="shared" si="13"/>
        <v>0</v>
      </c>
      <c r="S41" s="70">
        <v>11</v>
      </c>
      <c r="T41" s="174">
        <f t="shared" si="14"/>
        <v>0.26190476190476192</v>
      </c>
      <c r="U41" s="70">
        <v>31</v>
      </c>
      <c r="V41" s="174">
        <f t="shared" si="15"/>
        <v>0.73809523809523814</v>
      </c>
      <c r="W41" s="7"/>
      <c r="X41" s="3"/>
    </row>
    <row r="42" spans="1:24" x14ac:dyDescent="0.25">
      <c r="A42" t="s">
        <v>24</v>
      </c>
      <c r="B42" s="166">
        <v>205</v>
      </c>
      <c r="C42" s="127"/>
      <c r="D42" s="149">
        <v>109</v>
      </c>
      <c r="E42" s="154">
        <f t="shared" si="16"/>
        <v>0.53170731707317076</v>
      </c>
      <c r="F42" s="149">
        <v>128</v>
      </c>
      <c r="G42" s="126">
        <f t="shared" si="18"/>
        <v>0.62439024390243902</v>
      </c>
      <c r="H42" s="132">
        <v>135</v>
      </c>
      <c r="I42" s="160">
        <f t="shared" si="17"/>
        <v>0.65853658536585369</v>
      </c>
      <c r="J42" s="153"/>
      <c r="K42" s="70">
        <v>1</v>
      </c>
      <c r="L42" s="126">
        <f t="shared" si="10"/>
        <v>4.8780487804878049E-3</v>
      </c>
      <c r="M42" s="76">
        <v>2</v>
      </c>
      <c r="N42" s="126">
        <f t="shared" si="11"/>
        <v>9.7560975609756097E-3</v>
      </c>
      <c r="O42" s="76">
        <v>79</v>
      </c>
      <c r="P42" s="126">
        <f t="shared" si="12"/>
        <v>0.38536585365853659</v>
      </c>
      <c r="Q42" s="70">
        <v>56</v>
      </c>
      <c r="R42" s="60">
        <f t="shared" si="13"/>
        <v>0.27317073170731709</v>
      </c>
      <c r="S42" s="70">
        <v>12</v>
      </c>
      <c r="T42" s="174">
        <f t="shared" si="14"/>
        <v>5.8536585365853662E-2</v>
      </c>
      <c r="U42" s="70">
        <v>55</v>
      </c>
      <c r="V42" s="174">
        <f t="shared" si="15"/>
        <v>0.26829268292682928</v>
      </c>
      <c r="W42" s="7"/>
      <c r="X42" s="3"/>
    </row>
    <row r="43" spans="1:24" x14ac:dyDescent="0.25">
      <c r="A43" t="s">
        <v>25</v>
      </c>
      <c r="B43" s="166">
        <v>30</v>
      </c>
      <c r="C43" s="127"/>
      <c r="D43" s="149">
        <v>3</v>
      </c>
      <c r="E43" s="154">
        <f t="shared" si="16"/>
        <v>0.1</v>
      </c>
      <c r="F43" s="149">
        <v>0</v>
      </c>
      <c r="G43" s="126">
        <f t="shared" si="18"/>
        <v>0</v>
      </c>
      <c r="H43" s="132">
        <v>0</v>
      </c>
      <c r="I43" s="160">
        <f t="shared" si="17"/>
        <v>0</v>
      </c>
      <c r="J43" s="153"/>
      <c r="K43" s="70">
        <v>1</v>
      </c>
      <c r="L43" s="126">
        <f t="shared" si="10"/>
        <v>3.3333333333333333E-2</v>
      </c>
      <c r="M43" s="76">
        <v>2</v>
      </c>
      <c r="N43" s="126">
        <f t="shared" si="11"/>
        <v>6.6666666666666666E-2</v>
      </c>
      <c r="O43" s="76">
        <v>0</v>
      </c>
      <c r="P43" s="126">
        <f t="shared" si="12"/>
        <v>0</v>
      </c>
      <c r="Q43" s="70">
        <v>0</v>
      </c>
      <c r="R43" s="60">
        <f t="shared" si="13"/>
        <v>0</v>
      </c>
      <c r="S43" s="70">
        <v>7</v>
      </c>
      <c r="T43" s="174">
        <f t="shared" si="14"/>
        <v>0.23333333333333334</v>
      </c>
      <c r="U43" s="70">
        <v>20</v>
      </c>
      <c r="V43" s="174">
        <f t="shared" si="15"/>
        <v>0.66666666666666663</v>
      </c>
      <c r="W43" s="7"/>
      <c r="X43" s="3"/>
    </row>
    <row r="44" spans="1:24" x14ac:dyDescent="0.25">
      <c r="A44" t="s">
        <v>26</v>
      </c>
      <c r="B44" s="166">
        <v>122</v>
      </c>
      <c r="C44" s="127"/>
      <c r="D44" s="149">
        <v>116</v>
      </c>
      <c r="E44" s="154">
        <f t="shared" si="16"/>
        <v>0.95081967213114749</v>
      </c>
      <c r="F44" s="149">
        <v>117</v>
      </c>
      <c r="G44" s="126">
        <f t="shared" si="18"/>
        <v>0.95901639344262291</v>
      </c>
      <c r="H44" s="132">
        <v>117</v>
      </c>
      <c r="I44" s="160">
        <f t="shared" si="17"/>
        <v>0.95901639344262291</v>
      </c>
      <c r="J44" s="153"/>
      <c r="K44" s="70">
        <v>0</v>
      </c>
      <c r="L44" s="126">
        <f t="shared" si="10"/>
        <v>0</v>
      </c>
      <c r="M44" s="76">
        <v>0</v>
      </c>
      <c r="N44" s="126">
        <f t="shared" si="11"/>
        <v>0</v>
      </c>
      <c r="O44" s="76">
        <v>15</v>
      </c>
      <c r="P44" s="126">
        <f t="shared" si="12"/>
        <v>0.12295081967213115</v>
      </c>
      <c r="Q44" s="70">
        <v>102</v>
      </c>
      <c r="R44" s="60">
        <f t="shared" si="13"/>
        <v>0.83606557377049184</v>
      </c>
      <c r="S44" s="70">
        <v>0</v>
      </c>
      <c r="T44" s="174">
        <f t="shared" si="14"/>
        <v>0</v>
      </c>
      <c r="U44" s="70">
        <v>5</v>
      </c>
      <c r="V44" s="174">
        <f t="shared" si="15"/>
        <v>4.0983606557377046E-2</v>
      </c>
      <c r="W44" s="7"/>
      <c r="X44" s="3"/>
    </row>
    <row r="45" spans="1:24" x14ac:dyDescent="0.25">
      <c r="A45" t="s">
        <v>27</v>
      </c>
      <c r="B45" s="166">
        <v>61</v>
      </c>
      <c r="C45" s="127"/>
      <c r="D45" s="149">
        <v>5</v>
      </c>
      <c r="E45" s="154">
        <f t="shared" si="16"/>
        <v>8.1967213114754092E-2</v>
      </c>
      <c r="F45" s="149">
        <v>8</v>
      </c>
      <c r="G45" s="126">
        <f t="shared" si="18"/>
        <v>0.13114754098360656</v>
      </c>
      <c r="H45" s="132">
        <v>8</v>
      </c>
      <c r="I45" s="160">
        <f t="shared" si="17"/>
        <v>0.13114754098360656</v>
      </c>
      <c r="J45" s="153"/>
      <c r="K45" s="70">
        <v>1</v>
      </c>
      <c r="L45" s="126">
        <f t="shared" si="10"/>
        <v>1.6393442622950821E-2</v>
      </c>
      <c r="M45" s="76">
        <v>4</v>
      </c>
      <c r="N45" s="126">
        <f t="shared" si="11"/>
        <v>6.5573770491803282E-2</v>
      </c>
      <c r="O45" s="76">
        <v>5</v>
      </c>
      <c r="P45" s="126">
        <f t="shared" si="12"/>
        <v>8.1967213114754092E-2</v>
      </c>
      <c r="Q45" s="70">
        <v>3</v>
      </c>
      <c r="R45" s="60">
        <f t="shared" si="13"/>
        <v>4.9180327868852458E-2</v>
      </c>
      <c r="S45" s="70">
        <v>4</v>
      </c>
      <c r="T45" s="174">
        <f t="shared" si="14"/>
        <v>6.5573770491803282E-2</v>
      </c>
      <c r="U45" s="70">
        <v>44</v>
      </c>
      <c r="V45" s="174">
        <f t="shared" si="15"/>
        <v>0.72131147540983609</v>
      </c>
      <c r="W45" s="7"/>
      <c r="X45" s="3"/>
    </row>
    <row r="46" spans="1:24" x14ac:dyDescent="0.25">
      <c r="A46" t="s">
        <v>28</v>
      </c>
      <c r="B46" s="166">
        <v>12</v>
      </c>
      <c r="C46" s="127"/>
      <c r="D46" s="149">
        <v>2</v>
      </c>
      <c r="E46" s="154">
        <f t="shared" si="16"/>
        <v>0.16666666666666666</v>
      </c>
      <c r="F46" s="149">
        <v>0</v>
      </c>
      <c r="G46" s="126">
        <f t="shared" si="18"/>
        <v>0</v>
      </c>
      <c r="H46" s="132">
        <v>0</v>
      </c>
      <c r="I46" s="160">
        <f t="shared" si="17"/>
        <v>0</v>
      </c>
      <c r="J46" s="153"/>
      <c r="K46" s="70">
        <v>0</v>
      </c>
      <c r="L46" s="126">
        <f t="shared" si="10"/>
        <v>0</v>
      </c>
      <c r="M46" s="76">
        <v>0</v>
      </c>
      <c r="N46" s="126">
        <f t="shared" si="11"/>
        <v>0</v>
      </c>
      <c r="O46" s="76">
        <v>0</v>
      </c>
      <c r="P46" s="126">
        <f t="shared" si="12"/>
        <v>0</v>
      </c>
      <c r="Q46" s="70">
        <v>0</v>
      </c>
      <c r="R46" s="60">
        <f t="shared" si="13"/>
        <v>0</v>
      </c>
      <c r="S46" s="70">
        <v>1</v>
      </c>
      <c r="T46" s="174">
        <f t="shared" si="14"/>
        <v>8.3333333333333329E-2</v>
      </c>
      <c r="U46" s="70">
        <v>11</v>
      </c>
      <c r="V46" s="174">
        <f t="shared" si="15"/>
        <v>0.91666666666666663</v>
      </c>
      <c r="W46" s="7"/>
      <c r="X46" s="3"/>
    </row>
    <row r="47" spans="1:24" x14ac:dyDescent="0.25">
      <c r="A47" t="s">
        <v>29</v>
      </c>
      <c r="B47" s="166" t="s">
        <v>63</v>
      </c>
      <c r="C47" s="127"/>
      <c r="D47" s="131" t="s">
        <v>64</v>
      </c>
      <c r="E47" s="160" t="s">
        <v>64</v>
      </c>
      <c r="F47" s="132" t="s">
        <v>64</v>
      </c>
      <c r="G47" s="160" t="s">
        <v>64</v>
      </c>
      <c r="H47" s="132" t="s">
        <v>64</v>
      </c>
      <c r="I47" s="160" t="s">
        <v>64</v>
      </c>
      <c r="J47" s="153"/>
      <c r="K47" s="162" t="s">
        <v>64</v>
      </c>
      <c r="L47" s="133" t="s">
        <v>64</v>
      </c>
      <c r="M47" s="130" t="s">
        <v>64</v>
      </c>
      <c r="N47" s="133" t="s">
        <v>64</v>
      </c>
      <c r="O47" s="130" t="s">
        <v>64</v>
      </c>
      <c r="P47" s="133" t="s">
        <v>64</v>
      </c>
      <c r="Q47" s="130" t="s">
        <v>64</v>
      </c>
      <c r="R47" s="133" t="s">
        <v>64</v>
      </c>
      <c r="S47" s="130" t="s">
        <v>64</v>
      </c>
      <c r="T47" s="133" t="s">
        <v>64</v>
      </c>
      <c r="U47" s="130" t="s">
        <v>64</v>
      </c>
      <c r="V47" s="133" t="s">
        <v>64</v>
      </c>
      <c r="W47" s="7"/>
      <c r="X47" s="3"/>
    </row>
    <row r="48" spans="1:24" x14ac:dyDescent="0.25">
      <c r="A48" t="s">
        <v>30</v>
      </c>
      <c r="B48" s="166">
        <v>183</v>
      </c>
      <c r="C48" s="127"/>
      <c r="D48" s="149">
        <v>3</v>
      </c>
      <c r="E48" s="154">
        <f t="shared" si="16"/>
        <v>1.6393442622950821E-2</v>
      </c>
      <c r="F48" s="149">
        <v>76</v>
      </c>
      <c r="G48" s="126">
        <f>F48/B48</f>
        <v>0.41530054644808745</v>
      </c>
      <c r="H48" s="132">
        <v>98</v>
      </c>
      <c r="I48" s="160">
        <f t="shared" si="17"/>
        <v>0.53551912568306015</v>
      </c>
      <c r="J48" s="153"/>
      <c r="K48" s="70">
        <v>5</v>
      </c>
      <c r="L48" s="126">
        <f>K48/B48</f>
        <v>2.7322404371584699E-2</v>
      </c>
      <c r="M48" s="76">
        <v>1</v>
      </c>
      <c r="N48" s="126">
        <f>M48/B48</f>
        <v>5.4644808743169399E-3</v>
      </c>
      <c r="O48" s="76">
        <v>92</v>
      </c>
      <c r="P48" s="126">
        <f>O48/B48</f>
        <v>0.50273224043715847</v>
      </c>
      <c r="Q48" s="70">
        <v>6</v>
      </c>
      <c r="R48" s="60">
        <f>Q48/B48</f>
        <v>3.2786885245901641E-2</v>
      </c>
      <c r="S48" s="70">
        <v>45</v>
      </c>
      <c r="T48" s="174">
        <f>S48/B48</f>
        <v>0.24590163934426229</v>
      </c>
      <c r="U48" s="70">
        <v>34</v>
      </c>
      <c r="V48" s="174">
        <f>U48/B48</f>
        <v>0.18579234972677597</v>
      </c>
      <c r="W48" s="7"/>
      <c r="X48" s="3"/>
    </row>
    <row r="49" spans="1:24" x14ac:dyDescent="0.25">
      <c r="A49" t="s">
        <v>31</v>
      </c>
      <c r="B49" s="166">
        <v>102</v>
      </c>
      <c r="C49" s="127"/>
      <c r="D49" s="149">
        <v>36</v>
      </c>
      <c r="E49" s="154">
        <f t="shared" si="16"/>
        <v>0.35294117647058826</v>
      </c>
      <c r="F49" s="149">
        <v>39</v>
      </c>
      <c r="G49" s="126">
        <f>F49/B49</f>
        <v>0.38235294117647056</v>
      </c>
      <c r="H49" s="132">
        <v>48</v>
      </c>
      <c r="I49" s="160">
        <f t="shared" si="17"/>
        <v>0.47058823529411764</v>
      </c>
      <c r="J49" s="153"/>
      <c r="K49" s="70">
        <v>0</v>
      </c>
      <c r="L49" s="126">
        <f>K49/B49</f>
        <v>0</v>
      </c>
      <c r="M49" s="76">
        <v>4</v>
      </c>
      <c r="N49" s="126">
        <f>M49/B49</f>
        <v>3.9215686274509803E-2</v>
      </c>
      <c r="O49" s="76">
        <v>42</v>
      </c>
      <c r="P49" s="126">
        <f>O49/B49</f>
        <v>0.41176470588235292</v>
      </c>
      <c r="Q49" s="70">
        <v>6</v>
      </c>
      <c r="R49" s="60">
        <f>Q49/B49</f>
        <v>5.8823529411764705E-2</v>
      </c>
      <c r="S49" s="70">
        <v>8</v>
      </c>
      <c r="T49" s="174">
        <f>S49/B49</f>
        <v>7.8431372549019607E-2</v>
      </c>
      <c r="U49" s="70">
        <v>42</v>
      </c>
      <c r="V49" s="174">
        <f>U49/B49</f>
        <v>0.41176470588235292</v>
      </c>
      <c r="W49" s="7"/>
      <c r="X49" s="3"/>
    </row>
    <row r="50" spans="1:24" x14ac:dyDescent="0.25">
      <c r="A50" t="s">
        <v>32</v>
      </c>
      <c r="B50" s="166">
        <v>459</v>
      </c>
      <c r="C50" s="127"/>
      <c r="D50" s="149">
        <v>353</v>
      </c>
      <c r="E50" s="154">
        <f t="shared" si="16"/>
        <v>0.76906318082788672</v>
      </c>
      <c r="F50" s="149">
        <v>349</v>
      </c>
      <c r="G50" s="126">
        <f>F50/B50</f>
        <v>0.76034858387799564</v>
      </c>
      <c r="H50" s="132">
        <v>367</v>
      </c>
      <c r="I50" s="160">
        <f t="shared" si="17"/>
        <v>0.79956427015250542</v>
      </c>
      <c r="J50" s="153"/>
      <c r="K50" s="70">
        <v>2</v>
      </c>
      <c r="L50" s="126">
        <f>K50/B50</f>
        <v>4.3572984749455342E-3</v>
      </c>
      <c r="M50" s="76">
        <v>4</v>
      </c>
      <c r="N50" s="126">
        <f>M50/B50</f>
        <v>8.7145969498910684E-3</v>
      </c>
      <c r="O50" s="76">
        <v>101</v>
      </c>
      <c r="P50" s="126">
        <f>O50/B50</f>
        <v>0.22004357298474944</v>
      </c>
      <c r="Q50" s="70">
        <v>266</v>
      </c>
      <c r="R50" s="60">
        <f>Q50/B50</f>
        <v>0.579520697167756</v>
      </c>
      <c r="S50" s="70">
        <v>9</v>
      </c>
      <c r="T50" s="174">
        <f>S50/B50</f>
        <v>1.9607843137254902E-2</v>
      </c>
      <c r="U50" s="70">
        <v>77</v>
      </c>
      <c r="V50" s="174">
        <f>U50/B50</f>
        <v>0.16775599128540306</v>
      </c>
      <c r="W50" s="7"/>
      <c r="X50" s="3"/>
    </row>
    <row r="51" spans="1:24" x14ac:dyDescent="0.25">
      <c r="A51" s="35" t="s">
        <v>33</v>
      </c>
      <c r="B51" s="134">
        <v>292</v>
      </c>
      <c r="C51" s="128"/>
      <c r="D51" s="167">
        <v>195</v>
      </c>
      <c r="E51" s="168">
        <f t="shared" si="16"/>
        <v>0.6678082191780822</v>
      </c>
      <c r="F51" s="167">
        <v>176</v>
      </c>
      <c r="G51" s="135">
        <f>F51/B51</f>
        <v>0.60273972602739723</v>
      </c>
      <c r="H51" s="169">
        <v>189</v>
      </c>
      <c r="I51" s="157">
        <f t="shared" si="17"/>
        <v>0.64726027397260277</v>
      </c>
      <c r="J51" s="163"/>
      <c r="K51" s="170">
        <v>2</v>
      </c>
      <c r="L51" s="135">
        <f>K51/B51</f>
        <v>6.8493150684931503E-3</v>
      </c>
      <c r="M51" s="69">
        <v>2</v>
      </c>
      <c r="N51" s="135">
        <f>M51/B51</f>
        <v>6.8493150684931503E-3</v>
      </c>
      <c r="O51" s="69">
        <v>112</v>
      </c>
      <c r="P51" s="135">
        <f>O51/B51</f>
        <v>0.38356164383561642</v>
      </c>
      <c r="Q51" s="170">
        <v>77</v>
      </c>
      <c r="R51" s="172">
        <f>Q51/B51</f>
        <v>0.2636986301369863</v>
      </c>
      <c r="S51" s="170">
        <v>15</v>
      </c>
      <c r="T51" s="175">
        <f>S51/B51</f>
        <v>5.1369863013698627E-2</v>
      </c>
      <c r="U51" s="170">
        <v>84</v>
      </c>
      <c r="V51" s="175">
        <f>U51/B51</f>
        <v>0.28767123287671231</v>
      </c>
      <c r="W51" s="7"/>
      <c r="X51" s="3"/>
    </row>
    <row r="52" spans="1:24" x14ac:dyDescent="0.25">
      <c r="A52" s="7"/>
      <c r="B52" s="16"/>
      <c r="C52" s="16"/>
      <c r="D52" s="16"/>
      <c r="E52" s="15"/>
      <c r="F52" s="15"/>
      <c r="G52" s="32"/>
      <c r="H52" s="16"/>
      <c r="I52" s="15"/>
      <c r="J52" s="15"/>
      <c r="K52" s="16"/>
      <c r="L52" s="32"/>
      <c r="M52" s="16"/>
      <c r="N52" s="32"/>
      <c r="O52" s="16"/>
      <c r="P52" s="32"/>
      <c r="Q52" s="16"/>
      <c r="R52" s="32"/>
      <c r="S52" s="16"/>
      <c r="T52" s="32"/>
      <c r="U52" s="16"/>
      <c r="V52" s="32"/>
      <c r="W52" s="7"/>
    </row>
    <row r="53" spans="1:24" x14ac:dyDescent="0.25">
      <c r="I53" s="14"/>
      <c r="J53" s="14"/>
      <c r="T53" s="32"/>
      <c r="V53" s="32"/>
      <c r="W53" s="7"/>
    </row>
    <row r="54" spans="1:24" x14ac:dyDescent="0.25">
      <c r="B54" s="25"/>
      <c r="C54" s="25"/>
      <c r="H54" s="25"/>
      <c r="I54" s="14"/>
      <c r="J54" s="14"/>
      <c r="T54" s="32"/>
      <c r="V54" s="32"/>
      <c r="W54" s="7"/>
    </row>
    <row r="55" spans="1:24" x14ac:dyDescent="0.25">
      <c r="I55" s="14"/>
      <c r="J55" s="14"/>
      <c r="T55" s="32"/>
      <c r="V55" s="32"/>
    </row>
    <row r="56" spans="1:24" x14ac:dyDescent="0.25">
      <c r="I56" s="13"/>
      <c r="J56" s="13"/>
      <c r="T56" s="32"/>
      <c r="V56" s="32"/>
    </row>
    <row r="57" spans="1:24" x14ac:dyDescent="0.25">
      <c r="I57" s="13"/>
      <c r="J57" s="13"/>
      <c r="T57" s="32"/>
      <c r="V57" s="32"/>
    </row>
    <row r="58" spans="1:24" x14ac:dyDescent="0.25">
      <c r="I58" s="13"/>
      <c r="J58" s="13"/>
      <c r="T58" s="32"/>
      <c r="V58" s="32"/>
    </row>
    <row r="59" spans="1:24" x14ac:dyDescent="0.25">
      <c r="I59" s="13"/>
      <c r="J59" s="13"/>
      <c r="T59" s="32"/>
      <c r="V59" s="32"/>
    </row>
    <row r="60" spans="1:24" x14ac:dyDescent="0.25">
      <c r="I60" s="13"/>
      <c r="J60" s="13"/>
      <c r="T60" s="32"/>
      <c r="V60" s="32"/>
    </row>
    <row r="61" spans="1:24" x14ac:dyDescent="0.25">
      <c r="I61" s="13"/>
      <c r="J61" s="13"/>
      <c r="T61" s="32"/>
      <c r="V61" s="32"/>
    </row>
    <row r="62" spans="1:24" x14ac:dyDescent="0.25">
      <c r="I62" s="13"/>
      <c r="J62" s="13"/>
    </row>
    <row r="63" spans="1:24" x14ac:dyDescent="0.25">
      <c r="I63" s="13"/>
      <c r="J63" s="13"/>
    </row>
    <row r="64" spans="1:24" x14ac:dyDescent="0.25">
      <c r="I64" s="13"/>
      <c r="J64" s="13"/>
    </row>
    <row r="65" spans="9:10" x14ac:dyDescent="0.25">
      <c r="I65" s="13"/>
      <c r="J65" s="13"/>
    </row>
    <row r="66" spans="9:10" x14ac:dyDescent="0.25">
      <c r="I66" s="13"/>
      <c r="J66" s="13"/>
    </row>
    <row r="67" spans="9:10" x14ac:dyDescent="0.25">
      <c r="I67" s="13"/>
      <c r="J67" s="13"/>
    </row>
    <row r="68" spans="9:10" x14ac:dyDescent="0.25">
      <c r="I68" s="13"/>
      <c r="J68" s="13"/>
    </row>
    <row r="69" spans="9:10" x14ac:dyDescent="0.25">
      <c r="I69" s="13"/>
      <c r="J69" s="13"/>
    </row>
    <row r="70" spans="9:10" x14ac:dyDescent="0.25">
      <c r="I70" s="13"/>
      <c r="J70" s="13"/>
    </row>
    <row r="71" spans="9:10" x14ac:dyDescent="0.25">
      <c r="I71" s="13"/>
      <c r="J71" s="13"/>
    </row>
    <row r="72" spans="9:10" x14ac:dyDescent="0.25">
      <c r="I72" s="13"/>
      <c r="J72" s="13"/>
    </row>
    <row r="73" spans="9:10" x14ac:dyDescent="0.25">
      <c r="I73" s="13"/>
      <c r="J73" s="13"/>
    </row>
    <row r="74" spans="9:10" x14ac:dyDescent="0.25">
      <c r="I74" s="13"/>
      <c r="J74" s="13"/>
    </row>
    <row r="75" spans="9:10" x14ac:dyDescent="0.25">
      <c r="I75" s="13"/>
      <c r="J75" s="13"/>
    </row>
    <row r="76" spans="9:10" x14ac:dyDescent="0.25">
      <c r="I76" s="13"/>
      <c r="J76" s="13"/>
    </row>
    <row r="77" spans="9:10" x14ac:dyDescent="0.25">
      <c r="I77" s="13"/>
      <c r="J77" s="13"/>
    </row>
    <row r="78" spans="9:10" x14ac:dyDescent="0.25">
      <c r="I78" s="13"/>
      <c r="J78" s="13"/>
    </row>
    <row r="79" spans="9:10" x14ac:dyDescent="0.25">
      <c r="I79" s="13"/>
      <c r="J79" s="13"/>
    </row>
    <row r="81" spans="11:11" x14ac:dyDescent="0.25">
      <c r="K81" s="25"/>
    </row>
    <row r="111" spans="11:11" x14ac:dyDescent="0.25">
      <c r="K111" s="25"/>
    </row>
  </sheetData>
  <mergeCells count="12">
    <mergeCell ref="A1:V1"/>
    <mergeCell ref="D2:I2"/>
    <mergeCell ref="K2:V2"/>
    <mergeCell ref="Q3:R3"/>
    <mergeCell ref="O3:P3"/>
    <mergeCell ref="D3:E3"/>
    <mergeCell ref="S3:T3"/>
    <mergeCell ref="U3:V3"/>
    <mergeCell ref="H3:I3"/>
    <mergeCell ref="F3:G3"/>
    <mergeCell ref="K3:L3"/>
    <mergeCell ref="M3:N3"/>
  </mergeCells>
  <pageMargins left="0.7" right="0.7" top="0.75" bottom="0.75" header="0.3" footer="0.3"/>
  <pageSetup orientation="portrait" horizontalDpi="4294967293" r:id="rId1"/>
  <ignoredErrors>
    <ignoredError sqref="L5 N5 P5 R5 T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9" sqref="D9"/>
    </sheetView>
  </sheetViews>
  <sheetFormatPr defaultRowHeight="15" x14ac:dyDescent="0.25"/>
  <cols>
    <col min="1" max="1" width="45.7109375" customWidth="1"/>
    <col min="2" max="2" width="13" style="70" customWidth="1"/>
    <col min="3" max="3" width="2" style="93" customWidth="1"/>
    <col min="4" max="4" width="9" style="70" customWidth="1"/>
    <col min="5" max="5" width="9" style="94" customWidth="1"/>
    <col min="6" max="7" width="9" style="70" customWidth="1"/>
    <col min="8" max="8" width="2.140625" style="70" customWidth="1"/>
    <col min="9" max="9" width="9" style="70" customWidth="1"/>
    <col min="10" max="10" width="9" style="94" customWidth="1"/>
    <col min="11" max="11" width="9" style="70" customWidth="1"/>
    <col min="12" max="12" width="9" style="94" customWidth="1"/>
    <col min="13" max="13" width="9" style="70" customWidth="1"/>
    <col min="14" max="14" width="9" style="94" customWidth="1"/>
    <col min="15" max="15" width="9" style="70" customWidth="1"/>
    <col min="16" max="16" width="9" style="94" customWidth="1"/>
    <col min="17" max="17" width="9" style="70" customWidth="1"/>
    <col min="18" max="18" width="9" style="94" customWidth="1"/>
    <col min="19" max="19" width="9" style="70" customWidth="1"/>
    <col min="20" max="20" width="9" style="94" customWidth="1"/>
  </cols>
  <sheetData>
    <row r="1" spans="1:22" s="37" customFormat="1" ht="21" x14ac:dyDescent="0.35">
      <c r="A1" s="187" t="s">
        <v>115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7"/>
    </row>
    <row r="2" spans="1:22" s="37" customFormat="1" ht="48.75" customHeight="1" x14ac:dyDescent="0.25">
      <c r="A2" s="11"/>
      <c r="B2" s="51"/>
      <c r="C2" s="52"/>
      <c r="D2" s="176" t="s">
        <v>60</v>
      </c>
      <c r="E2" s="176"/>
      <c r="F2" s="176"/>
      <c r="G2" s="177"/>
      <c r="H2" s="53"/>
      <c r="I2" s="183" t="s">
        <v>61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7"/>
      <c r="U2" s="5"/>
      <c r="V2" s="38"/>
    </row>
    <row r="3" spans="1:22" s="39" customFormat="1" ht="48.75" customHeight="1" x14ac:dyDescent="0.25">
      <c r="A3" s="95"/>
      <c r="B3" s="29"/>
      <c r="C3" s="28"/>
      <c r="D3" s="178" t="s">
        <v>62</v>
      </c>
      <c r="E3" s="179"/>
      <c r="F3" s="184" t="s">
        <v>56</v>
      </c>
      <c r="G3" s="179"/>
      <c r="H3" s="18"/>
      <c r="I3" s="180" t="s">
        <v>0</v>
      </c>
      <c r="J3" s="181"/>
      <c r="K3" s="182" t="s">
        <v>8</v>
      </c>
      <c r="L3" s="181"/>
      <c r="M3" s="178" t="s">
        <v>58</v>
      </c>
      <c r="N3" s="179"/>
      <c r="O3" s="178" t="s">
        <v>59</v>
      </c>
      <c r="P3" s="179"/>
      <c r="Q3" s="178" t="s">
        <v>55</v>
      </c>
      <c r="R3" s="179"/>
      <c r="S3" s="178" t="s">
        <v>3</v>
      </c>
      <c r="T3" s="179"/>
      <c r="U3" s="96"/>
      <c r="V3" s="31"/>
    </row>
    <row r="4" spans="1:22" s="37" customFormat="1" ht="48.75" customHeight="1" x14ac:dyDescent="0.25">
      <c r="A4" s="10"/>
      <c r="B4" s="54" t="s">
        <v>7</v>
      </c>
      <c r="C4" s="55"/>
      <c r="D4" s="56" t="s">
        <v>1</v>
      </c>
      <c r="E4" s="57" t="s">
        <v>2</v>
      </c>
      <c r="F4" s="58" t="s">
        <v>1</v>
      </c>
      <c r="G4" s="57" t="s">
        <v>2</v>
      </c>
      <c r="H4" s="97"/>
      <c r="I4" s="59" t="s">
        <v>1</v>
      </c>
      <c r="J4" s="60" t="s">
        <v>2</v>
      </c>
      <c r="K4" s="56" t="s">
        <v>1</v>
      </c>
      <c r="L4" s="61" t="s">
        <v>2</v>
      </c>
      <c r="M4" s="56" t="s">
        <v>1</v>
      </c>
      <c r="N4" s="57" t="s">
        <v>2</v>
      </c>
      <c r="O4" s="56" t="s">
        <v>1</v>
      </c>
      <c r="P4" s="57" t="s">
        <v>2</v>
      </c>
      <c r="Q4" s="59" t="s">
        <v>1</v>
      </c>
      <c r="R4" s="60" t="s">
        <v>2</v>
      </c>
      <c r="S4" s="62" t="s">
        <v>1</v>
      </c>
      <c r="T4" s="60" t="s">
        <v>2</v>
      </c>
      <c r="U4" s="5"/>
    </row>
    <row r="5" spans="1:22" x14ac:dyDescent="0.25">
      <c r="A5" s="42" t="s">
        <v>4</v>
      </c>
      <c r="B5" s="63">
        <v>4912</v>
      </c>
      <c r="C5" s="64"/>
      <c r="D5" s="83">
        <f>D6+D27</f>
        <v>3238</v>
      </c>
      <c r="E5" s="84">
        <f>D5/B5</f>
        <v>0.65920195439739415</v>
      </c>
      <c r="F5" s="110">
        <v>3210</v>
      </c>
      <c r="G5" s="111">
        <v>0.65350162866449513</v>
      </c>
      <c r="H5" s="98"/>
      <c r="I5" s="83">
        <v>13</v>
      </c>
      <c r="J5" s="84">
        <f>I5/B5</f>
        <v>2.6465798045602605E-3</v>
      </c>
      <c r="K5" s="83">
        <v>41</v>
      </c>
      <c r="L5" s="84">
        <f>K5/B5</f>
        <v>8.3469055374592836E-3</v>
      </c>
      <c r="M5" s="83">
        <v>3166</v>
      </c>
      <c r="N5" s="84">
        <f>M5/B5</f>
        <v>0.64454397394136809</v>
      </c>
      <c r="O5" s="83">
        <v>18</v>
      </c>
      <c r="P5" s="84">
        <f>O5/B5</f>
        <v>3.6644951140065146E-3</v>
      </c>
      <c r="Q5" s="83">
        <v>647</v>
      </c>
      <c r="R5" s="84">
        <f>Q5/B5</f>
        <v>0.13171824104234528</v>
      </c>
      <c r="S5" s="83">
        <v>1027</v>
      </c>
      <c r="T5" s="84">
        <f>S5/B5</f>
        <v>0.2090798045602606</v>
      </c>
    </row>
    <row r="6" spans="1:22" x14ac:dyDescent="0.25">
      <c r="A6" s="42" t="s">
        <v>5</v>
      </c>
      <c r="B6" s="63">
        <v>1340</v>
      </c>
      <c r="C6" s="64"/>
      <c r="D6" s="67">
        <v>1076</v>
      </c>
      <c r="E6" s="68">
        <f t="shared" ref="E6:E8" si="0">D6/B6</f>
        <v>0.80298507462686564</v>
      </c>
      <c r="F6" s="112">
        <v>961</v>
      </c>
      <c r="G6" s="113">
        <v>0.71716417910447761</v>
      </c>
      <c r="H6" s="64"/>
      <c r="I6" s="67">
        <v>0</v>
      </c>
      <c r="J6" s="68">
        <f>I6/B6</f>
        <v>0</v>
      </c>
      <c r="K6" s="67">
        <v>17</v>
      </c>
      <c r="L6" s="68">
        <f>K6/B6</f>
        <v>1.2686567164179104E-2</v>
      </c>
      <c r="M6" s="67">
        <v>957</v>
      </c>
      <c r="N6" s="68">
        <f>M6/B6</f>
        <v>0.7141791044776119</v>
      </c>
      <c r="O6" s="67">
        <v>3</v>
      </c>
      <c r="P6" s="68">
        <f>O6/B6</f>
        <v>2.2388059701492539E-3</v>
      </c>
      <c r="Q6" s="67">
        <v>155</v>
      </c>
      <c r="R6" s="68">
        <f>Q6/B6</f>
        <v>0.11567164179104478</v>
      </c>
      <c r="S6" s="67">
        <v>208</v>
      </c>
      <c r="T6" s="68">
        <f>S6/B6</f>
        <v>0.15522388059701492</v>
      </c>
    </row>
    <row r="7" spans="1:22" x14ac:dyDescent="0.25">
      <c r="A7" s="99" t="s">
        <v>66</v>
      </c>
      <c r="B7" s="85">
        <v>19</v>
      </c>
      <c r="C7" s="100"/>
      <c r="D7" s="74" t="s">
        <v>64</v>
      </c>
      <c r="E7" s="88" t="s">
        <v>64</v>
      </c>
      <c r="F7" s="86" t="s">
        <v>64</v>
      </c>
      <c r="G7" s="101" t="s">
        <v>64</v>
      </c>
      <c r="H7" s="100"/>
      <c r="I7" s="74" t="s">
        <v>64</v>
      </c>
      <c r="J7" s="88" t="s">
        <v>64</v>
      </c>
      <c r="K7" s="74" t="s">
        <v>64</v>
      </c>
      <c r="L7" s="88" t="s">
        <v>64</v>
      </c>
      <c r="M7" s="74" t="s">
        <v>64</v>
      </c>
      <c r="N7" s="88" t="s">
        <v>64</v>
      </c>
      <c r="O7" s="74" t="s">
        <v>64</v>
      </c>
      <c r="P7" s="88" t="s">
        <v>64</v>
      </c>
      <c r="Q7" s="74" t="s">
        <v>64</v>
      </c>
      <c r="R7" s="88" t="s">
        <v>64</v>
      </c>
      <c r="S7" s="74" t="s">
        <v>64</v>
      </c>
      <c r="T7" s="88" t="s">
        <v>64</v>
      </c>
    </row>
    <row r="8" spans="1:22" x14ac:dyDescent="0.25">
      <c r="A8" s="43" t="s">
        <v>67</v>
      </c>
      <c r="B8" s="73">
        <v>77</v>
      </c>
      <c r="C8" s="100"/>
      <c r="D8" s="103">
        <v>74</v>
      </c>
      <c r="E8" s="102">
        <f t="shared" si="0"/>
        <v>0.96103896103896103</v>
      </c>
      <c r="F8" s="74">
        <v>60</v>
      </c>
      <c r="G8" s="75">
        <v>0.77922077922077926</v>
      </c>
      <c r="H8" s="100"/>
      <c r="I8" s="104">
        <v>0</v>
      </c>
      <c r="J8" s="102">
        <f>I8/B8</f>
        <v>0</v>
      </c>
      <c r="K8" s="104">
        <v>1</v>
      </c>
      <c r="L8" s="102">
        <f t="shared" ref="L8:L11" si="1">K8/B8</f>
        <v>1.2987012987012988E-2</v>
      </c>
      <c r="M8" s="104">
        <v>60</v>
      </c>
      <c r="N8" s="102">
        <f>M8/B8</f>
        <v>0.77922077922077926</v>
      </c>
      <c r="O8" s="104">
        <v>0</v>
      </c>
      <c r="P8" s="102">
        <f t="shared" ref="P8" si="2">O8/B8</f>
        <v>0</v>
      </c>
      <c r="Q8" s="104">
        <v>7</v>
      </c>
      <c r="R8" s="102">
        <f>Q8/B8</f>
        <v>9.0909090909090912E-2</v>
      </c>
      <c r="S8" s="104">
        <v>9</v>
      </c>
      <c r="T8" s="102">
        <f t="shared" ref="T8" si="3">S8/B8</f>
        <v>0.11688311688311688</v>
      </c>
    </row>
    <row r="9" spans="1:22" x14ac:dyDescent="0.25">
      <c r="A9" s="43" t="s">
        <v>68</v>
      </c>
      <c r="B9" s="73" t="s">
        <v>65</v>
      </c>
      <c r="C9" s="100"/>
      <c r="D9" s="74" t="s">
        <v>64</v>
      </c>
      <c r="E9" s="88" t="s">
        <v>64</v>
      </c>
      <c r="F9" s="74" t="s">
        <v>64</v>
      </c>
      <c r="G9" s="88" t="s">
        <v>64</v>
      </c>
      <c r="H9" s="100"/>
      <c r="I9" s="77" t="s">
        <v>64</v>
      </c>
      <c r="J9" s="88" t="s">
        <v>64</v>
      </c>
      <c r="K9" s="74" t="s">
        <v>64</v>
      </c>
      <c r="L9" s="88" t="s">
        <v>64</v>
      </c>
      <c r="M9" s="74" t="s">
        <v>64</v>
      </c>
      <c r="N9" s="88" t="s">
        <v>64</v>
      </c>
      <c r="O9" s="74" t="s">
        <v>64</v>
      </c>
      <c r="P9" s="88" t="s">
        <v>64</v>
      </c>
      <c r="Q9" s="74" t="s">
        <v>64</v>
      </c>
      <c r="R9" s="88" t="s">
        <v>64</v>
      </c>
      <c r="S9" s="74" t="s">
        <v>64</v>
      </c>
      <c r="T9" s="88" t="s">
        <v>64</v>
      </c>
    </row>
    <row r="10" spans="1:22" x14ac:dyDescent="0.25">
      <c r="A10" s="43" t="s">
        <v>69</v>
      </c>
      <c r="B10" s="73">
        <v>62</v>
      </c>
      <c r="C10" s="64"/>
      <c r="D10" s="70">
        <v>51</v>
      </c>
      <c r="E10" s="71">
        <f t="shared" ref="E10:E26" si="4">D10/B10</f>
        <v>0.82258064516129037</v>
      </c>
      <c r="F10" s="74">
        <v>46</v>
      </c>
      <c r="G10" s="75">
        <v>0.74193548387096775</v>
      </c>
      <c r="H10" s="64"/>
      <c r="I10" s="76">
        <v>0</v>
      </c>
      <c r="J10" s="71">
        <f t="shared" ref="J10:J19" si="5">I10/B10</f>
        <v>0</v>
      </c>
      <c r="K10" s="76">
        <v>0</v>
      </c>
      <c r="L10" s="71">
        <f t="shared" si="1"/>
        <v>0</v>
      </c>
      <c r="M10" s="70">
        <v>46</v>
      </c>
      <c r="N10" s="71">
        <f t="shared" ref="N10:N19" si="6">M10/B10</f>
        <v>0.74193548387096775</v>
      </c>
      <c r="O10" s="76">
        <v>0</v>
      </c>
      <c r="P10" s="71">
        <f>O10/B10</f>
        <v>0</v>
      </c>
      <c r="Q10" s="76">
        <v>4</v>
      </c>
      <c r="R10" s="71">
        <f t="shared" ref="R10:R19" si="7">Q10/B10</f>
        <v>6.4516129032258063E-2</v>
      </c>
      <c r="S10" s="70">
        <v>9</v>
      </c>
      <c r="T10" s="71">
        <f t="shared" ref="T10:T19" si="8">S10/B10</f>
        <v>0.14516129032258066</v>
      </c>
    </row>
    <row r="11" spans="1:22" x14ac:dyDescent="0.25">
      <c r="A11" s="43" t="s">
        <v>70</v>
      </c>
      <c r="B11" s="73">
        <v>63</v>
      </c>
      <c r="C11" s="64"/>
      <c r="D11" s="70">
        <v>57</v>
      </c>
      <c r="E11" s="71">
        <f t="shared" si="4"/>
        <v>0.90476190476190477</v>
      </c>
      <c r="F11" s="74">
        <v>50</v>
      </c>
      <c r="G11" s="75">
        <v>0.79365079365079361</v>
      </c>
      <c r="H11" s="64"/>
      <c r="I11" s="76">
        <v>0</v>
      </c>
      <c r="J11" s="71">
        <f t="shared" si="5"/>
        <v>0</v>
      </c>
      <c r="K11" s="76">
        <v>1</v>
      </c>
      <c r="L11" s="71">
        <f t="shared" si="1"/>
        <v>1.5873015873015872E-2</v>
      </c>
      <c r="M11" s="70">
        <v>50</v>
      </c>
      <c r="N11" s="71">
        <f t="shared" si="6"/>
        <v>0.79365079365079361</v>
      </c>
      <c r="O11" s="76">
        <v>0</v>
      </c>
      <c r="P11" s="71">
        <f t="shared" ref="P11:P19" si="9">O11/B11</f>
        <v>0</v>
      </c>
      <c r="Q11" s="76">
        <v>21</v>
      </c>
      <c r="R11" s="71">
        <f t="shared" si="7"/>
        <v>0.33333333333333331</v>
      </c>
      <c r="S11" s="70">
        <v>11</v>
      </c>
      <c r="T11" s="71">
        <f t="shared" si="8"/>
        <v>0.17460317460317459</v>
      </c>
    </row>
    <row r="12" spans="1:22" x14ac:dyDescent="0.25">
      <c r="A12" s="43" t="s">
        <v>71</v>
      </c>
      <c r="B12" s="73">
        <v>80</v>
      </c>
      <c r="C12" s="64"/>
      <c r="D12" s="70">
        <v>70</v>
      </c>
      <c r="E12" s="71">
        <f t="shared" si="4"/>
        <v>0.875</v>
      </c>
      <c r="F12" s="74">
        <v>47</v>
      </c>
      <c r="G12" s="75">
        <v>0.58750000000000002</v>
      </c>
      <c r="H12" s="64"/>
      <c r="I12" s="76">
        <v>0</v>
      </c>
      <c r="J12" s="71">
        <f t="shared" si="5"/>
        <v>0</v>
      </c>
      <c r="K12" s="76">
        <v>1</v>
      </c>
      <c r="L12" s="71">
        <f>K12/B12</f>
        <v>1.2500000000000001E-2</v>
      </c>
      <c r="M12" s="70">
        <v>47</v>
      </c>
      <c r="N12" s="71">
        <f t="shared" si="6"/>
        <v>0.58750000000000002</v>
      </c>
      <c r="O12" s="76">
        <v>0</v>
      </c>
      <c r="P12" s="71">
        <f t="shared" si="9"/>
        <v>0</v>
      </c>
      <c r="Q12" s="76">
        <v>11</v>
      </c>
      <c r="R12" s="71">
        <f t="shared" si="7"/>
        <v>0.13750000000000001</v>
      </c>
      <c r="S12" s="70">
        <v>13</v>
      </c>
      <c r="T12" s="71">
        <f t="shared" si="8"/>
        <v>0.16250000000000001</v>
      </c>
    </row>
    <row r="13" spans="1:22" x14ac:dyDescent="0.25">
      <c r="A13" s="43" t="s">
        <v>72</v>
      </c>
      <c r="B13" s="73">
        <v>32</v>
      </c>
      <c r="C13" s="64"/>
      <c r="D13" s="70">
        <v>30</v>
      </c>
      <c r="E13" s="71">
        <f t="shared" si="4"/>
        <v>0.9375</v>
      </c>
      <c r="F13" s="74">
        <v>29</v>
      </c>
      <c r="G13" s="75">
        <v>0.90625</v>
      </c>
      <c r="H13" s="64"/>
      <c r="I13" s="76">
        <v>0</v>
      </c>
      <c r="J13" s="71">
        <f t="shared" si="5"/>
        <v>0</v>
      </c>
      <c r="K13" s="76">
        <v>0</v>
      </c>
      <c r="L13" s="71">
        <f t="shared" ref="L13:L19" si="10">K13/B13</f>
        <v>0</v>
      </c>
      <c r="M13" s="70">
        <v>29</v>
      </c>
      <c r="N13" s="71">
        <f t="shared" si="6"/>
        <v>0.90625</v>
      </c>
      <c r="O13" s="76">
        <v>0</v>
      </c>
      <c r="P13" s="71">
        <f t="shared" si="9"/>
        <v>0</v>
      </c>
      <c r="Q13" s="76">
        <v>1</v>
      </c>
      <c r="R13" s="71">
        <f t="shared" si="7"/>
        <v>3.125E-2</v>
      </c>
      <c r="S13" s="70">
        <v>2</v>
      </c>
      <c r="T13" s="71">
        <f t="shared" si="8"/>
        <v>6.25E-2</v>
      </c>
    </row>
    <row r="14" spans="1:22" x14ac:dyDescent="0.25">
      <c r="A14" s="43" t="s">
        <v>73</v>
      </c>
      <c r="B14" s="73">
        <v>207</v>
      </c>
      <c r="C14" s="64"/>
      <c r="D14" s="70">
        <v>192</v>
      </c>
      <c r="E14" s="71">
        <f t="shared" si="4"/>
        <v>0.92753623188405798</v>
      </c>
      <c r="F14" s="74">
        <v>182</v>
      </c>
      <c r="G14" s="75">
        <v>0.87922705314009664</v>
      </c>
      <c r="H14" s="64"/>
      <c r="I14" s="76">
        <v>0</v>
      </c>
      <c r="J14" s="71">
        <f t="shared" si="5"/>
        <v>0</v>
      </c>
      <c r="K14" s="76">
        <v>2</v>
      </c>
      <c r="L14" s="71">
        <f t="shared" si="10"/>
        <v>9.6618357487922701E-3</v>
      </c>
      <c r="M14" s="70">
        <v>181</v>
      </c>
      <c r="N14" s="71">
        <f t="shared" si="6"/>
        <v>0.87439613526570048</v>
      </c>
      <c r="O14" s="76">
        <v>1</v>
      </c>
      <c r="P14" s="71">
        <f t="shared" si="9"/>
        <v>4.830917874396135E-3</v>
      </c>
      <c r="Q14" s="76">
        <v>13</v>
      </c>
      <c r="R14" s="71">
        <f t="shared" si="7"/>
        <v>6.280193236714976E-2</v>
      </c>
      <c r="S14" s="70">
        <v>16</v>
      </c>
      <c r="T14" s="71">
        <f t="shared" si="8"/>
        <v>7.7294685990338161E-2</v>
      </c>
    </row>
    <row r="15" spans="1:22" x14ac:dyDescent="0.25">
      <c r="A15" s="43" t="s">
        <v>41</v>
      </c>
      <c r="B15" s="73">
        <v>58</v>
      </c>
      <c r="C15" s="64"/>
      <c r="D15" s="70">
        <v>41</v>
      </c>
      <c r="E15" s="71">
        <f t="shared" si="4"/>
        <v>0.7068965517241379</v>
      </c>
      <c r="F15" s="74">
        <v>27</v>
      </c>
      <c r="G15" s="75">
        <v>0.46551724137931033</v>
      </c>
      <c r="H15" s="64"/>
      <c r="I15" s="76">
        <v>0</v>
      </c>
      <c r="J15" s="71">
        <f t="shared" si="5"/>
        <v>0</v>
      </c>
      <c r="K15" s="76">
        <v>1</v>
      </c>
      <c r="L15" s="71">
        <f t="shared" si="10"/>
        <v>1.7241379310344827E-2</v>
      </c>
      <c r="M15" s="70">
        <v>27</v>
      </c>
      <c r="N15" s="71">
        <f t="shared" si="6"/>
        <v>0.46551724137931033</v>
      </c>
      <c r="O15" s="76">
        <v>0</v>
      </c>
      <c r="P15" s="71">
        <f t="shared" si="9"/>
        <v>0</v>
      </c>
      <c r="Q15" s="76">
        <v>12</v>
      </c>
      <c r="R15" s="71">
        <f t="shared" si="7"/>
        <v>0.20689655172413793</v>
      </c>
      <c r="S15" s="70">
        <v>3</v>
      </c>
      <c r="T15" s="71">
        <f t="shared" si="8"/>
        <v>5.1724137931034482E-2</v>
      </c>
    </row>
    <row r="16" spans="1:22" x14ac:dyDescent="0.25">
      <c r="A16" s="43" t="s">
        <v>74</v>
      </c>
      <c r="B16" s="73">
        <v>84</v>
      </c>
      <c r="C16" s="64"/>
      <c r="D16" s="70">
        <v>76</v>
      </c>
      <c r="E16" s="71">
        <f t="shared" si="4"/>
        <v>0.90476190476190477</v>
      </c>
      <c r="F16" s="74">
        <v>68</v>
      </c>
      <c r="G16" s="75">
        <v>0.80952380952380953</v>
      </c>
      <c r="H16" s="64"/>
      <c r="I16" s="76">
        <v>0</v>
      </c>
      <c r="J16" s="71">
        <f t="shared" si="5"/>
        <v>0</v>
      </c>
      <c r="K16" s="76">
        <v>1</v>
      </c>
      <c r="L16" s="71">
        <f t="shared" si="10"/>
        <v>1.1904761904761904E-2</v>
      </c>
      <c r="M16" s="70">
        <v>68</v>
      </c>
      <c r="N16" s="71">
        <f t="shared" si="6"/>
        <v>0.80952380952380953</v>
      </c>
      <c r="O16" s="76">
        <v>0</v>
      </c>
      <c r="P16" s="71">
        <f t="shared" si="9"/>
        <v>0</v>
      </c>
      <c r="Q16" s="76">
        <v>11</v>
      </c>
      <c r="R16" s="71">
        <f t="shared" si="7"/>
        <v>0.13095238095238096</v>
      </c>
      <c r="S16" s="70">
        <v>12</v>
      </c>
      <c r="T16" s="71">
        <f t="shared" si="8"/>
        <v>0.14285714285714285</v>
      </c>
    </row>
    <row r="17" spans="1:20" x14ac:dyDescent="0.25">
      <c r="A17" s="43" t="s">
        <v>75</v>
      </c>
      <c r="B17" s="73">
        <v>51</v>
      </c>
      <c r="C17" s="64"/>
      <c r="D17" s="70">
        <v>34</v>
      </c>
      <c r="E17" s="71">
        <f t="shared" si="4"/>
        <v>0.66666666666666663</v>
      </c>
      <c r="F17" s="74">
        <v>27</v>
      </c>
      <c r="G17" s="75">
        <v>0.52941176470588236</v>
      </c>
      <c r="H17" s="64"/>
      <c r="I17" s="76">
        <v>0</v>
      </c>
      <c r="J17" s="71">
        <f t="shared" si="5"/>
        <v>0</v>
      </c>
      <c r="K17" s="76">
        <v>0</v>
      </c>
      <c r="L17" s="71">
        <f t="shared" si="10"/>
        <v>0</v>
      </c>
      <c r="M17" s="70">
        <v>27</v>
      </c>
      <c r="N17" s="71">
        <f t="shared" si="6"/>
        <v>0.52941176470588236</v>
      </c>
      <c r="O17" s="76">
        <v>0</v>
      </c>
      <c r="P17" s="71">
        <f t="shared" si="9"/>
        <v>0</v>
      </c>
      <c r="Q17" s="76">
        <v>12</v>
      </c>
      <c r="R17" s="71">
        <f t="shared" si="7"/>
        <v>0.23529411764705882</v>
      </c>
      <c r="S17" s="70">
        <v>12</v>
      </c>
      <c r="T17" s="71">
        <f t="shared" si="8"/>
        <v>0.23529411764705882</v>
      </c>
    </row>
    <row r="18" spans="1:20" x14ac:dyDescent="0.25">
      <c r="A18" s="43" t="s">
        <v>76</v>
      </c>
      <c r="B18" s="73">
        <v>78</v>
      </c>
      <c r="C18" s="64"/>
      <c r="D18" s="70">
        <v>61</v>
      </c>
      <c r="E18" s="71">
        <f t="shared" si="4"/>
        <v>0.78205128205128205</v>
      </c>
      <c r="F18" s="74">
        <v>54</v>
      </c>
      <c r="G18" s="75">
        <v>0.69230769230769229</v>
      </c>
      <c r="H18" s="64"/>
      <c r="I18" s="76">
        <v>0</v>
      </c>
      <c r="J18" s="71">
        <f t="shared" si="5"/>
        <v>0</v>
      </c>
      <c r="K18" s="76">
        <v>0</v>
      </c>
      <c r="L18" s="71">
        <f t="shared" si="10"/>
        <v>0</v>
      </c>
      <c r="M18" s="70">
        <v>54</v>
      </c>
      <c r="N18" s="71">
        <f t="shared" si="6"/>
        <v>0.69230769230769229</v>
      </c>
      <c r="O18" s="76">
        <v>0</v>
      </c>
      <c r="P18" s="71">
        <f t="shared" si="9"/>
        <v>0</v>
      </c>
      <c r="Q18" s="76">
        <v>1</v>
      </c>
      <c r="R18" s="71">
        <f t="shared" si="7"/>
        <v>1.282051282051282E-2</v>
      </c>
      <c r="S18" s="70">
        <v>0</v>
      </c>
      <c r="T18" s="71">
        <f t="shared" si="8"/>
        <v>0</v>
      </c>
    </row>
    <row r="19" spans="1:20" x14ac:dyDescent="0.25">
      <c r="A19" s="43" t="s">
        <v>46</v>
      </c>
      <c r="B19" s="73">
        <v>64</v>
      </c>
      <c r="C19" s="64"/>
      <c r="D19" s="70">
        <v>23</v>
      </c>
      <c r="E19" s="71">
        <f t="shared" si="4"/>
        <v>0.359375</v>
      </c>
      <c r="F19" s="74">
        <v>40</v>
      </c>
      <c r="G19" s="75">
        <v>0.625</v>
      </c>
      <c r="H19" s="64"/>
      <c r="I19" s="76">
        <v>0</v>
      </c>
      <c r="J19" s="71">
        <f t="shared" si="5"/>
        <v>0</v>
      </c>
      <c r="K19" s="76">
        <v>0</v>
      </c>
      <c r="L19" s="71">
        <f t="shared" si="10"/>
        <v>0</v>
      </c>
      <c r="M19" s="70">
        <v>38</v>
      </c>
      <c r="N19" s="71">
        <f t="shared" si="6"/>
        <v>0.59375</v>
      </c>
      <c r="O19" s="76">
        <v>2</v>
      </c>
      <c r="P19" s="71">
        <f t="shared" si="9"/>
        <v>3.125E-2</v>
      </c>
      <c r="Q19" s="76">
        <v>14</v>
      </c>
      <c r="R19" s="71">
        <f t="shared" si="7"/>
        <v>0.21875</v>
      </c>
      <c r="S19" s="70">
        <v>11</v>
      </c>
      <c r="T19" s="71">
        <f t="shared" si="8"/>
        <v>0.171875</v>
      </c>
    </row>
    <row r="20" spans="1:20" x14ac:dyDescent="0.25">
      <c r="A20" s="43" t="s">
        <v>77</v>
      </c>
      <c r="B20" s="73">
        <v>11</v>
      </c>
      <c r="C20" s="64"/>
      <c r="D20" s="74" t="s">
        <v>64</v>
      </c>
      <c r="E20" s="75" t="s">
        <v>64</v>
      </c>
      <c r="F20" s="74" t="s">
        <v>64</v>
      </c>
      <c r="G20" s="75" t="s">
        <v>64</v>
      </c>
      <c r="H20" s="64"/>
      <c r="I20" s="77" t="s">
        <v>64</v>
      </c>
      <c r="J20" s="75" t="s">
        <v>64</v>
      </c>
      <c r="K20" s="74" t="s">
        <v>64</v>
      </c>
      <c r="L20" s="75" t="s">
        <v>64</v>
      </c>
      <c r="M20" s="74" t="s">
        <v>64</v>
      </c>
      <c r="N20" s="75" t="s">
        <v>64</v>
      </c>
      <c r="O20" s="74" t="s">
        <v>64</v>
      </c>
      <c r="P20" s="75" t="s">
        <v>64</v>
      </c>
      <c r="Q20" s="74" t="s">
        <v>64</v>
      </c>
      <c r="R20" s="75" t="s">
        <v>64</v>
      </c>
      <c r="S20" s="74" t="s">
        <v>64</v>
      </c>
      <c r="T20" s="75" t="s">
        <v>64</v>
      </c>
    </row>
    <row r="21" spans="1:20" x14ac:dyDescent="0.25">
      <c r="A21" s="43" t="s">
        <v>48</v>
      </c>
      <c r="B21" s="73">
        <v>117</v>
      </c>
      <c r="C21" s="64"/>
      <c r="D21" s="70">
        <v>89</v>
      </c>
      <c r="E21" s="71">
        <f t="shared" si="4"/>
        <v>0.76068376068376065</v>
      </c>
      <c r="F21" s="74">
        <v>80</v>
      </c>
      <c r="G21" s="75">
        <v>0.68376068376068377</v>
      </c>
      <c r="H21" s="64"/>
      <c r="I21" s="76">
        <v>0</v>
      </c>
      <c r="J21" s="71">
        <f t="shared" ref="J21:J49" si="11">I21/B21</f>
        <v>0</v>
      </c>
      <c r="K21" s="76">
        <v>1</v>
      </c>
      <c r="L21" s="71">
        <f t="shared" ref="L21:L49" si="12">K21/B21</f>
        <v>8.5470085470085479E-3</v>
      </c>
      <c r="M21" s="70">
        <v>80</v>
      </c>
      <c r="N21" s="71">
        <f t="shared" ref="N21:N49" si="13">M21/B21</f>
        <v>0.68376068376068377</v>
      </c>
      <c r="O21" s="76">
        <v>0</v>
      </c>
      <c r="P21" s="71">
        <f t="shared" ref="P21:P49" si="14">O21/B21</f>
        <v>0</v>
      </c>
      <c r="Q21" s="76">
        <v>6</v>
      </c>
      <c r="R21" s="71">
        <f t="shared" ref="R21:R49" si="15">Q21/B21</f>
        <v>5.128205128205128E-2</v>
      </c>
      <c r="S21" s="70">
        <v>30</v>
      </c>
      <c r="T21" s="71">
        <f>S21/B21</f>
        <v>0.25641025641025639</v>
      </c>
    </row>
    <row r="22" spans="1:20" x14ac:dyDescent="0.25">
      <c r="A22" s="43" t="s">
        <v>78</v>
      </c>
      <c r="B22" s="73">
        <v>88</v>
      </c>
      <c r="C22" s="64"/>
      <c r="D22" s="70">
        <v>61</v>
      </c>
      <c r="E22" s="71">
        <f t="shared" si="4"/>
        <v>0.69318181818181823</v>
      </c>
      <c r="F22" s="74">
        <v>53</v>
      </c>
      <c r="G22" s="75">
        <v>0.60227272727272729</v>
      </c>
      <c r="H22" s="64"/>
      <c r="I22" s="76">
        <v>0</v>
      </c>
      <c r="J22" s="71">
        <f t="shared" si="11"/>
        <v>0</v>
      </c>
      <c r="K22" s="76">
        <v>4</v>
      </c>
      <c r="L22" s="71">
        <f t="shared" si="12"/>
        <v>4.5454545454545456E-2</v>
      </c>
      <c r="M22" s="70">
        <v>53</v>
      </c>
      <c r="N22" s="71">
        <f t="shared" si="13"/>
        <v>0.60227272727272729</v>
      </c>
      <c r="O22" s="76">
        <v>0</v>
      </c>
      <c r="P22" s="71">
        <f t="shared" si="14"/>
        <v>0</v>
      </c>
      <c r="Q22" s="76">
        <v>12</v>
      </c>
      <c r="R22" s="71">
        <f t="shared" si="15"/>
        <v>0.13636363636363635</v>
      </c>
      <c r="S22" s="70">
        <v>19</v>
      </c>
      <c r="T22" s="71">
        <f>S22/B22</f>
        <v>0.21590909090909091</v>
      </c>
    </row>
    <row r="23" spans="1:20" x14ac:dyDescent="0.25">
      <c r="A23" s="43" t="s">
        <v>54</v>
      </c>
      <c r="B23" s="73">
        <v>21</v>
      </c>
      <c r="C23" s="64"/>
      <c r="D23" s="70">
        <v>13</v>
      </c>
      <c r="E23" s="71">
        <f t="shared" si="4"/>
        <v>0.61904761904761907</v>
      </c>
      <c r="F23" s="74">
        <v>11</v>
      </c>
      <c r="G23" s="75">
        <v>0.52380952380952384</v>
      </c>
      <c r="H23" s="64"/>
      <c r="I23" s="76">
        <v>0</v>
      </c>
      <c r="J23" s="71">
        <f t="shared" si="11"/>
        <v>0</v>
      </c>
      <c r="K23" s="76">
        <v>0</v>
      </c>
      <c r="L23" s="71">
        <f t="shared" si="12"/>
        <v>0</v>
      </c>
      <c r="M23" s="70">
        <v>11</v>
      </c>
      <c r="N23" s="71">
        <f t="shared" si="13"/>
        <v>0.52380952380952384</v>
      </c>
      <c r="O23" s="76">
        <v>0</v>
      </c>
      <c r="P23" s="71">
        <f t="shared" si="14"/>
        <v>0</v>
      </c>
      <c r="Q23" s="76">
        <v>2</v>
      </c>
      <c r="R23" s="71">
        <f t="shared" si="15"/>
        <v>9.5238095238095233E-2</v>
      </c>
      <c r="S23" s="70">
        <v>8</v>
      </c>
      <c r="T23" s="71">
        <f t="shared" ref="T23:T49" si="16">S23/B23</f>
        <v>0.38095238095238093</v>
      </c>
    </row>
    <row r="24" spans="1:20" x14ac:dyDescent="0.25">
      <c r="A24" s="43" t="s">
        <v>79</v>
      </c>
      <c r="B24" s="73">
        <v>73</v>
      </c>
      <c r="C24" s="64"/>
      <c r="D24" s="70">
        <v>67</v>
      </c>
      <c r="E24" s="71">
        <f t="shared" si="4"/>
        <v>0.9178082191780822</v>
      </c>
      <c r="F24" s="74">
        <v>60</v>
      </c>
      <c r="G24" s="75">
        <v>0.82191780821917804</v>
      </c>
      <c r="H24" s="64"/>
      <c r="I24" s="76">
        <v>0</v>
      </c>
      <c r="J24" s="71">
        <f t="shared" si="11"/>
        <v>0</v>
      </c>
      <c r="K24" s="76">
        <v>3</v>
      </c>
      <c r="L24" s="71">
        <f t="shared" si="12"/>
        <v>4.1095890410958902E-2</v>
      </c>
      <c r="M24" s="70">
        <v>60</v>
      </c>
      <c r="N24" s="71">
        <f t="shared" si="13"/>
        <v>0.82191780821917804</v>
      </c>
      <c r="O24" s="76">
        <v>0</v>
      </c>
      <c r="P24" s="71">
        <f t="shared" si="14"/>
        <v>0</v>
      </c>
      <c r="Q24" s="76">
        <v>5</v>
      </c>
      <c r="R24" s="71">
        <f t="shared" si="15"/>
        <v>6.8493150684931503E-2</v>
      </c>
      <c r="S24" s="70">
        <v>5</v>
      </c>
      <c r="T24" s="71">
        <f t="shared" si="16"/>
        <v>6.8493150684931503E-2</v>
      </c>
    </row>
    <row r="25" spans="1:20" x14ac:dyDescent="0.25">
      <c r="A25" s="43" t="s">
        <v>80</v>
      </c>
      <c r="B25" s="73">
        <v>62</v>
      </c>
      <c r="C25" s="64"/>
      <c r="D25" s="70">
        <v>60</v>
      </c>
      <c r="E25" s="71">
        <f t="shared" si="4"/>
        <v>0.967741935483871</v>
      </c>
      <c r="F25" s="74">
        <v>54</v>
      </c>
      <c r="G25" s="75">
        <v>0.87096774193548387</v>
      </c>
      <c r="H25" s="64"/>
      <c r="I25" s="76">
        <v>0</v>
      </c>
      <c r="J25" s="71">
        <f t="shared" si="11"/>
        <v>0</v>
      </c>
      <c r="K25" s="76">
        <v>1</v>
      </c>
      <c r="L25" s="71">
        <f t="shared" si="12"/>
        <v>1.6129032258064516E-2</v>
      </c>
      <c r="M25" s="70">
        <v>54</v>
      </c>
      <c r="N25" s="71">
        <f t="shared" si="13"/>
        <v>0.87096774193548387</v>
      </c>
      <c r="O25" s="76">
        <v>0</v>
      </c>
      <c r="P25" s="71">
        <f t="shared" si="14"/>
        <v>0</v>
      </c>
      <c r="Q25" s="76">
        <v>5</v>
      </c>
      <c r="R25" s="71">
        <f t="shared" si="15"/>
        <v>8.0645161290322578E-2</v>
      </c>
      <c r="S25" s="70">
        <v>2</v>
      </c>
      <c r="T25" s="71">
        <f t="shared" si="16"/>
        <v>3.2258064516129031E-2</v>
      </c>
    </row>
    <row r="26" spans="1:20" x14ac:dyDescent="0.25">
      <c r="A26" s="44" t="s">
        <v>81</v>
      </c>
      <c r="B26" s="78">
        <v>89</v>
      </c>
      <c r="C26" s="64"/>
      <c r="D26" s="70">
        <v>73</v>
      </c>
      <c r="E26" s="71">
        <f t="shared" si="4"/>
        <v>0.8202247191011236</v>
      </c>
      <c r="F26" s="79">
        <v>71</v>
      </c>
      <c r="G26" s="80">
        <v>0.797752808988764</v>
      </c>
      <c r="H26" s="64"/>
      <c r="I26" s="69">
        <v>0</v>
      </c>
      <c r="J26" s="71">
        <f t="shared" si="11"/>
        <v>0</v>
      </c>
      <c r="K26" s="81">
        <v>1</v>
      </c>
      <c r="L26" s="71">
        <f t="shared" si="12"/>
        <v>1.1235955056179775E-2</v>
      </c>
      <c r="M26" s="70">
        <v>71</v>
      </c>
      <c r="N26" s="71">
        <f t="shared" si="13"/>
        <v>0.797752808988764</v>
      </c>
      <c r="O26" s="69">
        <v>0</v>
      </c>
      <c r="P26" s="71">
        <f t="shared" si="14"/>
        <v>0</v>
      </c>
      <c r="Q26" s="69">
        <v>9</v>
      </c>
      <c r="R26" s="71">
        <f t="shared" si="15"/>
        <v>0.10112359550561797</v>
      </c>
      <c r="S26" s="70">
        <v>8</v>
      </c>
      <c r="T26" s="71">
        <f t="shared" si="16"/>
        <v>8.98876404494382E-2</v>
      </c>
    </row>
    <row r="27" spans="1:20" x14ac:dyDescent="0.25">
      <c r="A27" s="50" t="s">
        <v>6</v>
      </c>
      <c r="B27" s="82">
        <v>3454</v>
      </c>
      <c r="C27" s="64"/>
      <c r="D27" s="83">
        <v>2162</v>
      </c>
      <c r="E27" s="84">
        <f>D27/B27</f>
        <v>0.62594093804284889</v>
      </c>
      <c r="F27" s="116">
        <v>2223</v>
      </c>
      <c r="G27" s="117">
        <v>0.64360162130862764</v>
      </c>
      <c r="H27" s="64"/>
      <c r="I27" s="83">
        <v>12</v>
      </c>
      <c r="J27" s="109">
        <f t="shared" si="11"/>
        <v>3.4742327735958309E-3</v>
      </c>
      <c r="K27" s="83">
        <v>24</v>
      </c>
      <c r="L27" s="84">
        <f t="shared" si="12"/>
        <v>6.9484655471916618E-3</v>
      </c>
      <c r="M27" s="83">
        <v>2209</v>
      </c>
      <c r="N27" s="84">
        <f t="shared" si="13"/>
        <v>0.63954834973943253</v>
      </c>
      <c r="O27" s="83">
        <v>14</v>
      </c>
      <c r="P27" s="84">
        <f t="shared" si="14"/>
        <v>4.0532715691951361E-3</v>
      </c>
      <c r="Q27" s="83">
        <v>448</v>
      </c>
      <c r="R27" s="84">
        <f t="shared" si="15"/>
        <v>0.12970469021424436</v>
      </c>
      <c r="S27" s="83">
        <v>747</v>
      </c>
      <c r="T27" s="84">
        <f t="shared" si="16"/>
        <v>0.21627099015634046</v>
      </c>
    </row>
    <row r="28" spans="1:20" x14ac:dyDescent="0.25">
      <c r="A28" s="45" t="s">
        <v>82</v>
      </c>
      <c r="B28" s="85">
        <v>233</v>
      </c>
      <c r="C28" s="64"/>
      <c r="D28" s="65">
        <v>144</v>
      </c>
      <c r="E28" s="72">
        <f t="shared" ref="E28:E39" si="17">D28/B28</f>
        <v>0.61802575107296143</v>
      </c>
      <c r="F28" s="86">
        <v>108</v>
      </c>
      <c r="G28" s="87">
        <v>0.46351931330472101</v>
      </c>
      <c r="H28" s="64"/>
      <c r="I28" s="65">
        <v>0</v>
      </c>
      <c r="J28" s="71">
        <f t="shared" si="11"/>
        <v>0</v>
      </c>
      <c r="K28" s="65">
        <v>0</v>
      </c>
      <c r="L28" s="71">
        <f t="shared" si="12"/>
        <v>0</v>
      </c>
      <c r="M28" s="65">
        <v>108</v>
      </c>
      <c r="N28" s="71">
        <f t="shared" si="13"/>
        <v>0.46351931330472101</v>
      </c>
      <c r="O28" s="65">
        <v>0</v>
      </c>
      <c r="P28" s="71">
        <f t="shared" si="14"/>
        <v>0</v>
      </c>
      <c r="Q28" s="65">
        <v>44</v>
      </c>
      <c r="R28" s="71">
        <f t="shared" si="15"/>
        <v>0.18884120171673821</v>
      </c>
      <c r="S28" s="65">
        <v>81</v>
      </c>
      <c r="T28" s="71">
        <f t="shared" si="16"/>
        <v>0.34763948497854075</v>
      </c>
    </row>
    <row r="29" spans="1:20" x14ac:dyDescent="0.25">
      <c r="A29" s="43" t="s">
        <v>11</v>
      </c>
      <c r="B29" s="73">
        <v>239</v>
      </c>
      <c r="C29" s="64"/>
      <c r="D29" s="76">
        <v>110</v>
      </c>
      <c r="E29" s="71">
        <f t="shared" si="17"/>
        <v>0.46025104602510458</v>
      </c>
      <c r="F29" s="74">
        <v>123</v>
      </c>
      <c r="G29" s="88">
        <v>0.5146443514644351</v>
      </c>
      <c r="H29" s="64"/>
      <c r="I29" s="76">
        <v>3</v>
      </c>
      <c r="J29" s="71">
        <f t="shared" si="11"/>
        <v>1.2552301255230125E-2</v>
      </c>
      <c r="K29" s="76">
        <v>3</v>
      </c>
      <c r="L29" s="71">
        <f t="shared" si="12"/>
        <v>1.2552301255230125E-2</v>
      </c>
      <c r="M29" s="76">
        <v>119</v>
      </c>
      <c r="N29" s="71">
        <f t="shared" si="13"/>
        <v>0.497907949790795</v>
      </c>
      <c r="O29" s="76">
        <v>4</v>
      </c>
      <c r="P29" s="71">
        <f t="shared" si="14"/>
        <v>1.6736401673640166E-2</v>
      </c>
      <c r="Q29" s="76">
        <v>37</v>
      </c>
      <c r="R29" s="71">
        <f t="shared" si="15"/>
        <v>0.15481171548117154</v>
      </c>
      <c r="S29" s="76">
        <v>73</v>
      </c>
      <c r="T29" s="71">
        <f t="shared" si="16"/>
        <v>0.30543933054393307</v>
      </c>
    </row>
    <row r="30" spans="1:20" x14ac:dyDescent="0.25">
      <c r="A30" s="43" t="s">
        <v>12</v>
      </c>
      <c r="B30" s="73">
        <v>108</v>
      </c>
      <c r="C30" s="64"/>
      <c r="D30" s="76">
        <v>7</v>
      </c>
      <c r="E30" s="71">
        <f t="shared" si="17"/>
        <v>6.4814814814814811E-2</v>
      </c>
      <c r="F30" s="74">
        <v>3</v>
      </c>
      <c r="G30" s="88">
        <v>2.7777777777777776E-2</v>
      </c>
      <c r="H30" s="64"/>
      <c r="I30" s="76">
        <v>0</v>
      </c>
      <c r="J30" s="71">
        <f t="shared" si="11"/>
        <v>0</v>
      </c>
      <c r="K30" s="76">
        <v>1</v>
      </c>
      <c r="L30" s="71">
        <f t="shared" si="12"/>
        <v>9.2592592592592587E-3</v>
      </c>
      <c r="M30" s="76">
        <v>3</v>
      </c>
      <c r="N30" s="71">
        <f t="shared" si="13"/>
        <v>2.7777777777777776E-2</v>
      </c>
      <c r="O30" s="76">
        <v>0</v>
      </c>
      <c r="P30" s="71">
        <f t="shared" si="14"/>
        <v>0</v>
      </c>
      <c r="Q30" s="76">
        <v>30</v>
      </c>
      <c r="R30" s="71">
        <f t="shared" si="15"/>
        <v>0.27777777777777779</v>
      </c>
      <c r="S30" s="76">
        <v>74</v>
      </c>
      <c r="T30" s="71">
        <f t="shared" si="16"/>
        <v>0.68518518518518523</v>
      </c>
    </row>
    <row r="31" spans="1:20" x14ac:dyDescent="0.25">
      <c r="A31" s="43" t="s">
        <v>83</v>
      </c>
      <c r="B31" s="73">
        <v>94</v>
      </c>
      <c r="C31" s="64"/>
      <c r="D31" s="76">
        <v>94</v>
      </c>
      <c r="E31" s="71">
        <f t="shared" si="17"/>
        <v>1</v>
      </c>
      <c r="F31" s="74">
        <v>94</v>
      </c>
      <c r="G31" s="88">
        <v>1</v>
      </c>
      <c r="H31" s="64"/>
      <c r="I31" s="76">
        <v>0</v>
      </c>
      <c r="J31" s="71">
        <f t="shared" si="11"/>
        <v>0</v>
      </c>
      <c r="K31" s="76">
        <v>0</v>
      </c>
      <c r="L31" s="71">
        <f t="shared" si="12"/>
        <v>0</v>
      </c>
      <c r="M31" s="76">
        <v>94</v>
      </c>
      <c r="N31" s="71">
        <f t="shared" si="13"/>
        <v>1</v>
      </c>
      <c r="O31" s="76">
        <v>0</v>
      </c>
      <c r="P31" s="71">
        <f t="shared" si="14"/>
        <v>0</v>
      </c>
      <c r="Q31" s="76">
        <v>0</v>
      </c>
      <c r="R31" s="71">
        <f t="shared" si="15"/>
        <v>0</v>
      </c>
      <c r="S31" s="76">
        <v>0</v>
      </c>
      <c r="T31" s="71">
        <f t="shared" si="16"/>
        <v>0</v>
      </c>
    </row>
    <row r="32" spans="1:20" x14ac:dyDescent="0.25">
      <c r="A32" s="43" t="s">
        <v>84</v>
      </c>
      <c r="B32" s="73">
        <v>162</v>
      </c>
      <c r="C32" s="64"/>
      <c r="D32" s="76">
        <v>73</v>
      </c>
      <c r="E32" s="71">
        <f t="shared" si="17"/>
        <v>0.45061728395061729</v>
      </c>
      <c r="F32" s="74">
        <v>84</v>
      </c>
      <c r="G32" s="88">
        <v>0.51851851851851849</v>
      </c>
      <c r="H32" s="64"/>
      <c r="I32" s="76">
        <v>2</v>
      </c>
      <c r="J32" s="71">
        <f t="shared" si="11"/>
        <v>1.2345679012345678E-2</v>
      </c>
      <c r="K32" s="76">
        <v>1</v>
      </c>
      <c r="L32" s="71">
        <f t="shared" si="12"/>
        <v>6.1728395061728392E-3</v>
      </c>
      <c r="M32" s="76">
        <v>83</v>
      </c>
      <c r="N32" s="71">
        <f t="shared" si="13"/>
        <v>0.51234567901234573</v>
      </c>
      <c r="O32" s="76">
        <v>1</v>
      </c>
      <c r="P32" s="71">
        <f t="shared" si="14"/>
        <v>6.1728395061728392E-3</v>
      </c>
      <c r="Q32" s="76">
        <v>27</v>
      </c>
      <c r="R32" s="71">
        <f t="shared" si="15"/>
        <v>0.16666666666666666</v>
      </c>
      <c r="S32" s="76">
        <v>48</v>
      </c>
      <c r="T32" s="71">
        <f t="shared" si="16"/>
        <v>0.29629629629629628</v>
      </c>
    </row>
    <row r="33" spans="1:20" x14ac:dyDescent="0.25">
      <c r="A33" s="43" t="s">
        <v>85</v>
      </c>
      <c r="B33" s="73">
        <v>230</v>
      </c>
      <c r="C33" s="64"/>
      <c r="D33" s="76">
        <v>205</v>
      </c>
      <c r="E33" s="71">
        <f t="shared" si="17"/>
        <v>0.89130434782608692</v>
      </c>
      <c r="F33" s="74">
        <v>194</v>
      </c>
      <c r="G33" s="88">
        <v>0.84347826086956523</v>
      </c>
      <c r="H33" s="64"/>
      <c r="I33" s="76">
        <v>0</v>
      </c>
      <c r="J33" s="71">
        <f t="shared" si="11"/>
        <v>0</v>
      </c>
      <c r="K33" s="76">
        <v>2</v>
      </c>
      <c r="L33" s="71">
        <f t="shared" si="12"/>
        <v>8.6956521739130436E-3</v>
      </c>
      <c r="M33" s="76">
        <v>194</v>
      </c>
      <c r="N33" s="71">
        <f t="shared" si="13"/>
        <v>0.84347826086956523</v>
      </c>
      <c r="O33" s="76">
        <v>0</v>
      </c>
      <c r="P33" s="71">
        <f t="shared" si="14"/>
        <v>0</v>
      </c>
      <c r="Q33" s="76">
        <v>11</v>
      </c>
      <c r="R33" s="71">
        <f t="shared" si="15"/>
        <v>4.7826086956521741E-2</v>
      </c>
      <c r="S33" s="76">
        <v>23</v>
      </c>
      <c r="T33" s="71">
        <f t="shared" si="16"/>
        <v>0.1</v>
      </c>
    </row>
    <row r="34" spans="1:20" x14ac:dyDescent="0.25">
      <c r="A34" s="43" t="s">
        <v>86</v>
      </c>
      <c r="B34" s="73">
        <v>123</v>
      </c>
      <c r="C34" s="64"/>
      <c r="D34" s="76">
        <v>84</v>
      </c>
      <c r="E34" s="71">
        <f t="shared" si="17"/>
        <v>0.68292682926829273</v>
      </c>
      <c r="F34" s="74">
        <v>71</v>
      </c>
      <c r="G34" s="88">
        <v>0.57723577235772361</v>
      </c>
      <c r="H34" s="64"/>
      <c r="I34" s="76">
        <v>1</v>
      </c>
      <c r="J34" s="71">
        <f t="shared" si="11"/>
        <v>8.130081300813009E-3</v>
      </c>
      <c r="K34" s="76">
        <v>3</v>
      </c>
      <c r="L34" s="71">
        <f t="shared" si="12"/>
        <v>2.4390243902439025E-2</v>
      </c>
      <c r="M34" s="76">
        <v>68</v>
      </c>
      <c r="N34" s="71">
        <f t="shared" si="13"/>
        <v>0.55284552845528456</v>
      </c>
      <c r="O34" s="76">
        <v>3</v>
      </c>
      <c r="P34" s="71">
        <f t="shared" si="14"/>
        <v>2.4390243902439025E-2</v>
      </c>
      <c r="Q34" s="76">
        <v>15</v>
      </c>
      <c r="R34" s="71">
        <f t="shared" si="15"/>
        <v>0.12195121951219512</v>
      </c>
      <c r="S34" s="76">
        <v>33</v>
      </c>
      <c r="T34" s="71">
        <f t="shared" si="16"/>
        <v>0.26829268292682928</v>
      </c>
    </row>
    <row r="35" spans="1:20" x14ac:dyDescent="0.25">
      <c r="A35" s="43" t="s">
        <v>87</v>
      </c>
      <c r="B35" s="73">
        <v>183</v>
      </c>
      <c r="C35" s="64"/>
      <c r="D35" s="76">
        <v>118</v>
      </c>
      <c r="E35" s="71">
        <f t="shared" si="17"/>
        <v>0.64480874316939896</v>
      </c>
      <c r="F35" s="74">
        <v>120</v>
      </c>
      <c r="G35" s="88">
        <v>0.65573770491803274</v>
      </c>
      <c r="H35" s="64"/>
      <c r="I35" s="76">
        <v>1</v>
      </c>
      <c r="J35" s="71">
        <f t="shared" si="11"/>
        <v>5.4644808743169399E-3</v>
      </c>
      <c r="K35" s="76">
        <v>2</v>
      </c>
      <c r="L35" s="71">
        <f t="shared" si="12"/>
        <v>1.092896174863388E-2</v>
      </c>
      <c r="M35" s="76">
        <v>120</v>
      </c>
      <c r="N35" s="71">
        <f t="shared" si="13"/>
        <v>0.65573770491803274</v>
      </c>
      <c r="O35" s="76">
        <v>0</v>
      </c>
      <c r="P35" s="71">
        <f t="shared" si="14"/>
        <v>0</v>
      </c>
      <c r="Q35" s="76">
        <v>25</v>
      </c>
      <c r="R35" s="71">
        <f t="shared" si="15"/>
        <v>0.13661202185792351</v>
      </c>
      <c r="S35" s="76">
        <v>35</v>
      </c>
      <c r="T35" s="71">
        <f t="shared" si="16"/>
        <v>0.19125683060109289</v>
      </c>
    </row>
    <row r="36" spans="1:20" x14ac:dyDescent="0.25">
      <c r="A36" s="43" t="s">
        <v>88</v>
      </c>
      <c r="B36" s="73">
        <v>281</v>
      </c>
      <c r="C36" s="64"/>
      <c r="D36" s="76">
        <v>191</v>
      </c>
      <c r="E36" s="71">
        <f t="shared" si="17"/>
        <v>0.67971530249110323</v>
      </c>
      <c r="F36" s="74">
        <v>199</v>
      </c>
      <c r="G36" s="88">
        <v>0.70818505338078297</v>
      </c>
      <c r="H36" s="64"/>
      <c r="I36" s="76">
        <v>2</v>
      </c>
      <c r="J36" s="71">
        <f t="shared" si="11"/>
        <v>7.1174377224199285E-3</v>
      </c>
      <c r="K36" s="76">
        <v>0</v>
      </c>
      <c r="L36" s="71">
        <f t="shared" si="12"/>
        <v>0</v>
      </c>
      <c r="M36" s="76">
        <v>198</v>
      </c>
      <c r="N36" s="71">
        <f t="shared" si="13"/>
        <v>0.70462633451957291</v>
      </c>
      <c r="O36" s="76">
        <v>1</v>
      </c>
      <c r="P36" s="71">
        <f t="shared" si="14"/>
        <v>3.5587188612099642E-3</v>
      </c>
      <c r="Q36" s="76">
        <v>39</v>
      </c>
      <c r="R36" s="71">
        <f t="shared" si="15"/>
        <v>0.13879003558718861</v>
      </c>
      <c r="S36" s="76">
        <v>41</v>
      </c>
      <c r="T36" s="71">
        <f t="shared" si="16"/>
        <v>0.14590747330960854</v>
      </c>
    </row>
    <row r="37" spans="1:20" x14ac:dyDescent="0.25">
      <c r="A37" s="43" t="s">
        <v>89</v>
      </c>
      <c r="B37" s="73">
        <v>132</v>
      </c>
      <c r="C37" s="64"/>
      <c r="D37" s="76">
        <v>120</v>
      </c>
      <c r="E37" s="71">
        <f t="shared" si="17"/>
        <v>0.90909090909090906</v>
      </c>
      <c r="F37" s="74">
        <v>115</v>
      </c>
      <c r="G37" s="88">
        <v>0.87121212121212122</v>
      </c>
      <c r="H37" s="64"/>
      <c r="I37" s="76">
        <v>0</v>
      </c>
      <c r="J37" s="71">
        <f t="shared" si="11"/>
        <v>0</v>
      </c>
      <c r="K37" s="76">
        <v>0</v>
      </c>
      <c r="L37" s="71">
        <f t="shared" si="12"/>
        <v>0</v>
      </c>
      <c r="M37" s="76">
        <v>115</v>
      </c>
      <c r="N37" s="71">
        <f t="shared" si="13"/>
        <v>0.87121212121212122</v>
      </c>
      <c r="O37" s="76">
        <v>0</v>
      </c>
      <c r="P37" s="71">
        <f t="shared" si="14"/>
        <v>0</v>
      </c>
      <c r="Q37" s="76">
        <v>1</v>
      </c>
      <c r="R37" s="71">
        <f t="shared" si="15"/>
        <v>7.575757575757576E-3</v>
      </c>
      <c r="S37" s="76">
        <v>16</v>
      </c>
      <c r="T37" s="71">
        <f t="shared" si="16"/>
        <v>0.12121212121212122</v>
      </c>
    </row>
    <row r="38" spans="1:20" x14ac:dyDescent="0.25">
      <c r="A38" s="43" t="s">
        <v>90</v>
      </c>
      <c r="B38" s="73">
        <v>138</v>
      </c>
      <c r="C38" s="64"/>
      <c r="D38" s="76">
        <v>46</v>
      </c>
      <c r="E38" s="71">
        <f t="shared" si="17"/>
        <v>0.33333333333333331</v>
      </c>
      <c r="F38" s="74">
        <v>55</v>
      </c>
      <c r="G38" s="88">
        <v>0.39855072463768115</v>
      </c>
      <c r="H38" s="64"/>
      <c r="I38" s="76">
        <v>0</v>
      </c>
      <c r="J38" s="71">
        <f t="shared" si="11"/>
        <v>0</v>
      </c>
      <c r="K38" s="76">
        <v>0</v>
      </c>
      <c r="L38" s="71">
        <f t="shared" si="12"/>
        <v>0</v>
      </c>
      <c r="M38" s="76">
        <v>55</v>
      </c>
      <c r="N38" s="71">
        <f t="shared" si="13"/>
        <v>0.39855072463768115</v>
      </c>
      <c r="O38" s="76">
        <v>0</v>
      </c>
      <c r="P38" s="71">
        <f t="shared" si="14"/>
        <v>0</v>
      </c>
      <c r="Q38" s="76">
        <v>48</v>
      </c>
      <c r="R38" s="71">
        <f t="shared" si="15"/>
        <v>0.34782608695652173</v>
      </c>
      <c r="S38" s="76">
        <v>35</v>
      </c>
      <c r="T38" s="71">
        <f t="shared" si="16"/>
        <v>0.25362318840579712</v>
      </c>
    </row>
    <row r="39" spans="1:20" x14ac:dyDescent="0.25">
      <c r="A39" s="43" t="s">
        <v>91</v>
      </c>
      <c r="B39" s="73">
        <v>144</v>
      </c>
      <c r="C39" s="64"/>
      <c r="D39" s="76">
        <v>140</v>
      </c>
      <c r="E39" s="71">
        <f t="shared" si="17"/>
        <v>0.97222222222222221</v>
      </c>
      <c r="F39" s="74">
        <v>139</v>
      </c>
      <c r="G39" s="88">
        <v>0.96527777777777779</v>
      </c>
      <c r="H39" s="64"/>
      <c r="I39" s="76">
        <v>0</v>
      </c>
      <c r="J39" s="71">
        <f t="shared" si="11"/>
        <v>0</v>
      </c>
      <c r="K39" s="76">
        <v>0</v>
      </c>
      <c r="L39" s="71">
        <f t="shared" si="12"/>
        <v>0</v>
      </c>
      <c r="M39" s="76">
        <v>139</v>
      </c>
      <c r="N39" s="71">
        <f t="shared" si="13"/>
        <v>0.96527777777777779</v>
      </c>
      <c r="O39" s="76">
        <v>0</v>
      </c>
      <c r="P39" s="71">
        <f t="shared" si="14"/>
        <v>0</v>
      </c>
      <c r="Q39" s="76">
        <v>1</v>
      </c>
      <c r="R39" s="71">
        <f t="shared" si="15"/>
        <v>6.9444444444444441E-3</v>
      </c>
      <c r="S39" s="76">
        <v>4</v>
      </c>
      <c r="T39" s="71">
        <f t="shared" si="16"/>
        <v>2.7777777777777776E-2</v>
      </c>
    </row>
    <row r="40" spans="1:20" x14ac:dyDescent="0.25">
      <c r="A40" s="43" t="s">
        <v>92</v>
      </c>
      <c r="B40" s="73">
        <v>143</v>
      </c>
      <c r="C40" s="64"/>
      <c r="D40" s="76" t="s">
        <v>64</v>
      </c>
      <c r="E40" s="71" t="s">
        <v>64</v>
      </c>
      <c r="F40" s="74">
        <v>56</v>
      </c>
      <c r="G40" s="88">
        <v>0.39160839160839161</v>
      </c>
      <c r="H40" s="64"/>
      <c r="I40" s="76">
        <v>2</v>
      </c>
      <c r="J40" s="71">
        <f t="shared" si="11"/>
        <v>1.3986013986013986E-2</v>
      </c>
      <c r="K40" s="76">
        <v>0</v>
      </c>
      <c r="L40" s="71">
        <f t="shared" si="12"/>
        <v>0</v>
      </c>
      <c r="M40" s="76">
        <v>38</v>
      </c>
      <c r="N40" s="71">
        <f t="shared" si="13"/>
        <v>0.26573426573426573</v>
      </c>
      <c r="O40" s="76">
        <v>0</v>
      </c>
      <c r="P40" s="71">
        <f t="shared" si="14"/>
        <v>0</v>
      </c>
      <c r="Q40" s="76">
        <v>72</v>
      </c>
      <c r="R40" s="71">
        <f t="shared" si="15"/>
        <v>0.50349650349650354</v>
      </c>
      <c r="S40" s="76">
        <v>4</v>
      </c>
      <c r="T40" s="71">
        <f t="shared" si="16"/>
        <v>2.7972027972027972E-2</v>
      </c>
    </row>
    <row r="41" spans="1:20" x14ac:dyDescent="0.25">
      <c r="A41" s="43" t="s">
        <v>93</v>
      </c>
      <c r="B41" s="73">
        <v>43</v>
      </c>
      <c r="C41" s="64"/>
      <c r="D41" s="76">
        <v>39</v>
      </c>
      <c r="E41" s="71">
        <f t="shared" ref="E41:E44" si="18">D41/B41</f>
        <v>0.90697674418604646</v>
      </c>
      <c r="F41" s="74">
        <v>38</v>
      </c>
      <c r="G41" s="88">
        <v>0.88372093023255816</v>
      </c>
      <c r="H41" s="64"/>
      <c r="I41" s="76">
        <v>0</v>
      </c>
      <c r="J41" s="71">
        <f t="shared" si="11"/>
        <v>0</v>
      </c>
      <c r="K41" s="76">
        <v>0</v>
      </c>
      <c r="L41" s="71">
        <f t="shared" si="12"/>
        <v>0</v>
      </c>
      <c r="M41" s="76">
        <v>56</v>
      </c>
      <c r="N41" s="71">
        <f t="shared" si="13"/>
        <v>1.3023255813953489</v>
      </c>
      <c r="O41" s="76">
        <v>0</v>
      </c>
      <c r="P41" s="71">
        <f t="shared" si="14"/>
        <v>0</v>
      </c>
      <c r="Q41" s="76">
        <v>1</v>
      </c>
      <c r="R41" s="71">
        <f t="shared" si="15"/>
        <v>2.3255813953488372E-2</v>
      </c>
      <c r="S41" s="76">
        <v>33</v>
      </c>
      <c r="T41" s="71">
        <f t="shared" si="16"/>
        <v>0.76744186046511631</v>
      </c>
    </row>
    <row r="42" spans="1:20" x14ac:dyDescent="0.25">
      <c r="A42" s="43" t="s">
        <v>94</v>
      </c>
      <c r="B42" s="73">
        <v>169</v>
      </c>
      <c r="C42" s="64"/>
      <c r="D42" s="76">
        <v>96</v>
      </c>
      <c r="E42" s="71">
        <f t="shared" si="18"/>
        <v>0.56804733727810652</v>
      </c>
      <c r="F42" s="74">
        <v>105</v>
      </c>
      <c r="G42" s="88">
        <v>0.62130177514792895</v>
      </c>
      <c r="H42" s="64"/>
      <c r="I42" s="76">
        <v>0</v>
      </c>
      <c r="J42" s="71">
        <f t="shared" si="11"/>
        <v>0</v>
      </c>
      <c r="K42" s="76">
        <v>2</v>
      </c>
      <c r="L42" s="71">
        <f t="shared" si="12"/>
        <v>1.1834319526627219E-2</v>
      </c>
      <c r="M42" s="76">
        <v>102</v>
      </c>
      <c r="N42" s="71">
        <f t="shared" si="13"/>
        <v>0.60355029585798814</v>
      </c>
      <c r="O42" s="76">
        <v>3</v>
      </c>
      <c r="P42" s="71">
        <f t="shared" si="14"/>
        <v>1.7751479289940829E-2</v>
      </c>
      <c r="Q42" s="76">
        <v>19</v>
      </c>
      <c r="R42" s="71">
        <f t="shared" si="15"/>
        <v>0.11242603550295859</v>
      </c>
      <c r="S42" s="76">
        <v>43</v>
      </c>
      <c r="T42" s="71">
        <f t="shared" si="16"/>
        <v>0.25443786982248523</v>
      </c>
    </row>
    <row r="43" spans="1:20" x14ac:dyDescent="0.25">
      <c r="A43" s="49" t="s">
        <v>95</v>
      </c>
      <c r="B43" s="89">
        <v>45</v>
      </c>
      <c r="C43" s="64"/>
      <c r="D43" s="76">
        <v>3</v>
      </c>
      <c r="E43" s="71">
        <f t="shared" si="18"/>
        <v>6.6666666666666666E-2</v>
      </c>
      <c r="F43" s="74">
        <v>4</v>
      </c>
      <c r="G43" s="88">
        <v>8.8888888888888892E-2</v>
      </c>
      <c r="H43" s="64"/>
      <c r="I43" s="76">
        <v>0</v>
      </c>
      <c r="J43" s="71">
        <f t="shared" si="11"/>
        <v>0</v>
      </c>
      <c r="K43" s="76">
        <v>1</v>
      </c>
      <c r="L43" s="71">
        <f t="shared" si="12"/>
        <v>2.2222222222222223E-2</v>
      </c>
      <c r="M43" s="76">
        <v>4</v>
      </c>
      <c r="N43" s="71">
        <f t="shared" si="13"/>
        <v>8.8888888888888892E-2</v>
      </c>
      <c r="O43" s="76">
        <v>0</v>
      </c>
      <c r="P43" s="71">
        <f t="shared" si="14"/>
        <v>0</v>
      </c>
      <c r="Q43" s="76">
        <v>10</v>
      </c>
      <c r="R43" s="71">
        <f t="shared" si="15"/>
        <v>0.22222222222222221</v>
      </c>
      <c r="S43" s="76">
        <v>30</v>
      </c>
      <c r="T43" s="71">
        <f t="shared" si="16"/>
        <v>0.66666666666666663</v>
      </c>
    </row>
    <row r="44" spans="1:20" x14ac:dyDescent="0.25">
      <c r="A44" s="43" t="s">
        <v>96</v>
      </c>
      <c r="B44" s="73">
        <v>149</v>
      </c>
      <c r="C44" s="64"/>
      <c r="D44" s="76">
        <v>144</v>
      </c>
      <c r="E44" s="71">
        <f t="shared" si="18"/>
        <v>0.96644295302013428</v>
      </c>
      <c r="F44" s="74">
        <v>142</v>
      </c>
      <c r="G44" s="88">
        <v>0.95302013422818788</v>
      </c>
      <c r="H44" s="64"/>
      <c r="I44" s="76">
        <v>0</v>
      </c>
      <c r="J44" s="71">
        <f t="shared" si="11"/>
        <v>0</v>
      </c>
      <c r="K44" s="76">
        <v>0</v>
      </c>
      <c r="L44" s="71">
        <f t="shared" si="12"/>
        <v>0</v>
      </c>
      <c r="M44" s="76">
        <v>142</v>
      </c>
      <c r="N44" s="71">
        <f t="shared" si="13"/>
        <v>0.95302013422818788</v>
      </c>
      <c r="O44" s="76">
        <v>0</v>
      </c>
      <c r="P44" s="71">
        <f t="shared" si="14"/>
        <v>0</v>
      </c>
      <c r="Q44" s="76">
        <v>2</v>
      </c>
      <c r="R44" s="71">
        <f t="shared" si="15"/>
        <v>1.3422818791946308E-2</v>
      </c>
      <c r="S44" s="76">
        <v>5</v>
      </c>
      <c r="T44" s="71">
        <f t="shared" si="16"/>
        <v>3.3557046979865772E-2</v>
      </c>
    </row>
    <row r="45" spans="1:20" x14ac:dyDescent="0.25">
      <c r="A45" s="48" t="s">
        <v>97</v>
      </c>
      <c r="B45" s="73">
        <v>15</v>
      </c>
      <c r="C45" s="64"/>
      <c r="D45" s="74" t="s">
        <v>64</v>
      </c>
      <c r="E45" s="88" t="s">
        <v>64</v>
      </c>
      <c r="F45" s="74" t="s">
        <v>64</v>
      </c>
      <c r="G45" s="88" t="s">
        <v>64</v>
      </c>
      <c r="H45" s="64"/>
      <c r="I45" s="74" t="s">
        <v>64</v>
      </c>
      <c r="J45" s="88" t="s">
        <v>64</v>
      </c>
      <c r="K45" s="74" t="s">
        <v>64</v>
      </c>
      <c r="L45" s="88" t="s">
        <v>64</v>
      </c>
      <c r="M45" s="74" t="s">
        <v>64</v>
      </c>
      <c r="N45" s="88" t="s">
        <v>64</v>
      </c>
      <c r="O45" s="74" t="s">
        <v>64</v>
      </c>
      <c r="P45" s="88" t="s">
        <v>64</v>
      </c>
      <c r="Q45" s="74" t="s">
        <v>64</v>
      </c>
      <c r="R45" s="88" t="s">
        <v>64</v>
      </c>
      <c r="S45" s="74" t="s">
        <v>64</v>
      </c>
      <c r="T45" s="88" t="s">
        <v>64</v>
      </c>
    </row>
    <row r="46" spans="1:20" x14ac:dyDescent="0.25">
      <c r="A46" s="48" t="s">
        <v>98</v>
      </c>
      <c r="B46" s="73" t="s">
        <v>65</v>
      </c>
      <c r="C46" s="64"/>
      <c r="D46" s="74" t="s">
        <v>64</v>
      </c>
      <c r="E46" s="88" t="s">
        <v>64</v>
      </c>
      <c r="F46" s="74" t="s">
        <v>64</v>
      </c>
      <c r="G46" s="88" t="s">
        <v>64</v>
      </c>
      <c r="H46" s="64"/>
      <c r="I46" s="74" t="s">
        <v>64</v>
      </c>
      <c r="J46" s="88" t="s">
        <v>64</v>
      </c>
      <c r="K46" s="74" t="s">
        <v>64</v>
      </c>
      <c r="L46" s="88" t="s">
        <v>64</v>
      </c>
      <c r="M46" s="74" t="s">
        <v>64</v>
      </c>
      <c r="N46" s="88" t="s">
        <v>64</v>
      </c>
      <c r="O46" s="74" t="s">
        <v>64</v>
      </c>
      <c r="P46" s="88" t="s">
        <v>64</v>
      </c>
      <c r="Q46" s="74" t="s">
        <v>64</v>
      </c>
      <c r="R46" s="88" t="s">
        <v>64</v>
      </c>
      <c r="S46" s="74" t="s">
        <v>64</v>
      </c>
      <c r="T46" s="88" t="s">
        <v>64</v>
      </c>
    </row>
    <row r="47" spans="1:20" x14ac:dyDescent="0.25">
      <c r="A47" s="43" t="s">
        <v>99</v>
      </c>
      <c r="B47" s="73">
        <v>85</v>
      </c>
      <c r="C47" s="64"/>
      <c r="D47" s="76">
        <v>21</v>
      </c>
      <c r="E47" s="71">
        <f>D47/B47</f>
        <v>0.24705882352941178</v>
      </c>
      <c r="F47" s="74">
        <v>32</v>
      </c>
      <c r="G47" s="88">
        <v>0.37647058823529411</v>
      </c>
      <c r="H47" s="64"/>
      <c r="I47" s="76">
        <v>0</v>
      </c>
      <c r="J47" s="71">
        <f t="shared" si="11"/>
        <v>0</v>
      </c>
      <c r="K47" s="76">
        <v>3</v>
      </c>
      <c r="L47" s="71">
        <f t="shared" si="12"/>
        <v>3.5294117647058823E-2</v>
      </c>
      <c r="M47" s="76">
        <v>30</v>
      </c>
      <c r="N47" s="71">
        <f t="shared" si="13"/>
        <v>0.35294117647058826</v>
      </c>
      <c r="O47" s="76">
        <v>2</v>
      </c>
      <c r="P47" s="71">
        <f t="shared" si="14"/>
        <v>2.3529411764705882E-2</v>
      </c>
      <c r="Q47" s="76">
        <v>23</v>
      </c>
      <c r="R47" s="71">
        <f t="shared" si="15"/>
        <v>0.27058823529411763</v>
      </c>
      <c r="S47" s="76">
        <v>27</v>
      </c>
      <c r="T47" s="71">
        <f t="shared" si="16"/>
        <v>0.31764705882352939</v>
      </c>
    </row>
    <row r="48" spans="1:20" x14ac:dyDescent="0.25">
      <c r="A48" s="43" t="s">
        <v>100</v>
      </c>
      <c r="B48" s="73">
        <v>499</v>
      </c>
      <c r="C48" s="64"/>
      <c r="D48" s="90">
        <v>374</v>
      </c>
      <c r="E48" s="71">
        <f>D48/B48</f>
        <v>0.74949899799599196</v>
      </c>
      <c r="F48" s="74">
        <v>387</v>
      </c>
      <c r="G48" s="88">
        <v>0.77555110220440882</v>
      </c>
      <c r="H48" s="64"/>
      <c r="I48" s="76">
        <v>0</v>
      </c>
      <c r="J48" s="71">
        <f t="shared" si="11"/>
        <v>0</v>
      </c>
      <c r="K48" s="76">
        <v>6</v>
      </c>
      <c r="L48" s="71">
        <f t="shared" si="12"/>
        <v>1.2024048096192385E-2</v>
      </c>
      <c r="M48" s="76">
        <v>387</v>
      </c>
      <c r="N48" s="71">
        <f t="shared" si="13"/>
        <v>0.77555110220440882</v>
      </c>
      <c r="O48" s="76">
        <v>0</v>
      </c>
      <c r="P48" s="71">
        <f t="shared" si="14"/>
        <v>0</v>
      </c>
      <c r="Q48" s="76">
        <v>27</v>
      </c>
      <c r="R48" s="71">
        <f t="shared" si="15"/>
        <v>5.410821643286573E-2</v>
      </c>
      <c r="S48" s="76">
        <v>79</v>
      </c>
      <c r="T48" s="71">
        <f t="shared" si="16"/>
        <v>0.15831663326653306</v>
      </c>
    </row>
    <row r="49" spans="1:20" x14ac:dyDescent="0.25">
      <c r="A49" s="43" t="s">
        <v>101</v>
      </c>
      <c r="B49" s="73">
        <v>217</v>
      </c>
      <c r="C49" s="64"/>
      <c r="D49" s="69">
        <v>153</v>
      </c>
      <c r="E49" s="66">
        <f>D49/B49</f>
        <v>0.70506912442396308</v>
      </c>
      <c r="F49" s="74">
        <v>154</v>
      </c>
      <c r="G49" s="88">
        <v>0.70967741935483875</v>
      </c>
      <c r="H49" s="64"/>
      <c r="I49" s="69">
        <v>1</v>
      </c>
      <c r="J49" s="71">
        <f t="shared" si="11"/>
        <v>4.608294930875576E-3</v>
      </c>
      <c r="K49" s="69">
        <v>0</v>
      </c>
      <c r="L49" s="71">
        <f t="shared" si="12"/>
        <v>0</v>
      </c>
      <c r="M49" s="76">
        <v>154</v>
      </c>
      <c r="N49" s="71">
        <f t="shared" si="13"/>
        <v>0.70967741935483875</v>
      </c>
      <c r="O49" s="76">
        <v>0</v>
      </c>
      <c r="P49" s="71">
        <f t="shared" si="14"/>
        <v>0</v>
      </c>
      <c r="Q49" s="76">
        <v>16</v>
      </c>
      <c r="R49" s="71">
        <f t="shared" si="15"/>
        <v>7.3732718894009217E-2</v>
      </c>
      <c r="S49" s="76">
        <v>46</v>
      </c>
      <c r="T49" s="71">
        <f t="shared" si="16"/>
        <v>0.2119815668202765</v>
      </c>
    </row>
    <row r="50" spans="1:20" x14ac:dyDescent="0.25">
      <c r="A50" s="46" t="s">
        <v>102</v>
      </c>
      <c r="B50" s="91">
        <v>118</v>
      </c>
      <c r="C50" s="107"/>
      <c r="D50" s="83">
        <v>39</v>
      </c>
      <c r="E50" s="84">
        <f>D50/B50</f>
        <v>0.33050847457627119</v>
      </c>
      <c r="F50" s="114">
        <v>26</v>
      </c>
      <c r="G50" s="115">
        <v>0.22033898305084745</v>
      </c>
      <c r="H50" s="107"/>
      <c r="I50" s="83">
        <v>1</v>
      </c>
      <c r="J50" s="84">
        <f>I50/B50</f>
        <v>8.4745762711864406E-3</v>
      </c>
      <c r="K50" s="83">
        <f>K5-K6-K27</f>
        <v>0</v>
      </c>
      <c r="L50" s="84">
        <f>K50/B50</f>
        <v>0</v>
      </c>
      <c r="M50" s="83">
        <v>0</v>
      </c>
      <c r="N50" s="108">
        <f>M50/B50</f>
        <v>0</v>
      </c>
      <c r="O50" s="83">
        <f>O5-O6-O27</f>
        <v>1</v>
      </c>
      <c r="P50" s="108">
        <f>O50/B50</f>
        <v>8.4745762711864406E-3</v>
      </c>
      <c r="Q50" s="83">
        <v>44</v>
      </c>
      <c r="R50" s="108">
        <f>Q50/B50</f>
        <v>0.3728813559322034</v>
      </c>
      <c r="S50" s="83">
        <v>72</v>
      </c>
      <c r="T50" s="108">
        <f>S50/B50</f>
        <v>0.61016949152542377</v>
      </c>
    </row>
    <row r="51" spans="1:20" x14ac:dyDescent="0.25">
      <c r="A51" s="43" t="s">
        <v>40</v>
      </c>
      <c r="B51" s="73">
        <v>53</v>
      </c>
      <c r="C51" s="64"/>
      <c r="D51" s="65">
        <v>39</v>
      </c>
      <c r="E51" s="72">
        <f>D51/B51</f>
        <v>0.73584905660377353</v>
      </c>
      <c r="F51" s="74">
        <v>26</v>
      </c>
      <c r="G51" s="88">
        <v>0.49056603773584906</v>
      </c>
      <c r="H51" s="64"/>
      <c r="I51" s="105">
        <v>0</v>
      </c>
      <c r="J51" s="101">
        <f>I51/B51</f>
        <v>0</v>
      </c>
      <c r="K51" s="105">
        <v>0</v>
      </c>
      <c r="L51" s="72">
        <f>K51/B51</f>
        <v>0</v>
      </c>
      <c r="M51" s="105">
        <v>0</v>
      </c>
      <c r="N51" s="101">
        <f>M51/B51</f>
        <v>0</v>
      </c>
      <c r="O51" s="105">
        <v>1</v>
      </c>
      <c r="P51" s="101">
        <f>O51/B51</f>
        <v>1.8867924528301886E-2</v>
      </c>
      <c r="Q51" s="105">
        <v>10</v>
      </c>
      <c r="R51" s="101">
        <f>Q51/B51</f>
        <v>0.18867924528301888</v>
      </c>
      <c r="S51" s="105">
        <v>42</v>
      </c>
      <c r="T51" s="101">
        <f>S51/B51</f>
        <v>0.79245283018867929</v>
      </c>
    </row>
    <row r="52" spans="1:20" x14ac:dyDescent="0.25">
      <c r="A52" s="44" t="s">
        <v>103</v>
      </c>
      <c r="B52" s="92">
        <v>65</v>
      </c>
      <c r="C52" s="64"/>
      <c r="D52" s="69" t="s">
        <v>64</v>
      </c>
      <c r="E52" s="66" t="s">
        <v>64</v>
      </c>
      <c r="F52" s="79">
        <v>0</v>
      </c>
      <c r="G52" s="80">
        <v>0</v>
      </c>
      <c r="H52" s="64"/>
      <c r="I52" s="106">
        <v>1</v>
      </c>
      <c r="J52" s="80">
        <f>I52/B52</f>
        <v>1.5384615384615385E-2</v>
      </c>
      <c r="K52" s="106">
        <v>0</v>
      </c>
      <c r="L52" s="66">
        <f>K52/B52</f>
        <v>0</v>
      </c>
      <c r="M52" s="106">
        <v>0</v>
      </c>
      <c r="N52" s="80">
        <f>M52/B52</f>
        <v>0</v>
      </c>
      <c r="O52" s="106">
        <v>0</v>
      </c>
      <c r="P52" s="80">
        <f>O52/B52</f>
        <v>0</v>
      </c>
      <c r="Q52" s="106">
        <v>34</v>
      </c>
      <c r="R52" s="80">
        <f>Q52/B52</f>
        <v>0.52307692307692311</v>
      </c>
      <c r="S52" s="106">
        <v>28</v>
      </c>
      <c r="T52" s="80">
        <f>S52/B52</f>
        <v>0.43076923076923079</v>
      </c>
    </row>
  </sheetData>
  <mergeCells count="11">
    <mergeCell ref="A1:T1"/>
    <mergeCell ref="I2:T2"/>
    <mergeCell ref="D3:E3"/>
    <mergeCell ref="F3:G3"/>
    <mergeCell ref="I3:J3"/>
    <mergeCell ref="K3:L3"/>
    <mergeCell ref="M3:N3"/>
    <mergeCell ref="O3:P3"/>
    <mergeCell ref="Q3:R3"/>
    <mergeCell ref="S3:T3"/>
    <mergeCell ref="D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Data_Notes</vt:lpstr>
      <vt:lpstr>SY2013-2014</vt:lpstr>
      <vt:lpstr>SY2014-2015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Tiffany Oates</cp:lastModifiedBy>
  <dcterms:created xsi:type="dcterms:W3CDTF">2015-01-29T09:49:18Z</dcterms:created>
  <dcterms:modified xsi:type="dcterms:W3CDTF">2017-02-03T10:38:20Z</dcterms:modified>
</cp:coreProperties>
</file>