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ellye.underwood\Documents\"/>
    </mc:Choice>
  </mc:AlternateContent>
  <bookViews>
    <workbookView xWindow="0" yWindow="0" windowWidth="19200" windowHeight="6720" tabRatio="826"/>
  </bookViews>
  <sheets>
    <sheet name="Cover Page" sheetId="41" r:id="rId1"/>
    <sheet name="1-INSTRUCTIONS" sheetId="5" r:id="rId2"/>
    <sheet name="2-EGMS Prog &amp; Budget Categories" sheetId="14" r:id="rId3"/>
    <sheet name="3-Background Info (Costs)" sheetId="15" r:id="rId4"/>
    <sheet name="4-Key Definitions (Costs)" sheetId="16" r:id="rId5"/>
    <sheet name="5-Funding Scenarios" sheetId="42" r:id="rId6"/>
    <sheet name="6-SAMPLE Federal AEFLA 231 " sheetId="39" r:id="rId7"/>
    <sheet name="7-Federal AEFLA 231 Budget" sheetId="38" r:id="rId8"/>
    <sheet name="8-Federal AEFLA 225 Budget" sheetId="30" r:id="rId9"/>
    <sheet name="9-Federal AEFLA 243 Budget " sheetId="33" r:id="rId10"/>
    <sheet name="10-AFE State Budget" sheetId="34" r:id="rId11"/>
    <sheet name="11-AFE Local Budget" sheetId="35" r:id="rId12"/>
    <sheet name="12-WIC CP Budget " sheetId="36" r:id="rId13"/>
    <sheet name="13-Gateway to Careers Budget " sheetId="37" r:id="rId14"/>
    <sheet name="14-Budget Summary" sheetId="40" r:id="rId15"/>
    <sheet name="15-Grant Mod Request Form" sheetId="31" r:id="rId16"/>
    <sheet name="16-DataSource (DO NOT EDIT)" sheetId="17" r:id="rId17"/>
  </sheets>
  <externalReferences>
    <externalReference r:id="rId18"/>
    <externalReference r:id="rId19"/>
    <externalReference r:id="rId20"/>
  </externalReferences>
  <definedNames>
    <definedName name="_top" localSheetId="3">'3-Background Info (Costs)'!$B$7</definedName>
    <definedName name="_top" localSheetId="4">'4-Key Definitions (Costs)'!#REF!</definedName>
    <definedName name="adfa1" localSheetId="10">#REF!</definedName>
    <definedName name="adfa1" localSheetId="11">#REF!</definedName>
    <definedName name="adfa1" localSheetId="12">#REF!</definedName>
    <definedName name="adfa1" localSheetId="13">#REF!</definedName>
    <definedName name="adfa1" localSheetId="6">#REF!</definedName>
    <definedName name="adfa1" localSheetId="7">#REF!</definedName>
    <definedName name="adfa1" localSheetId="8">#REF!</definedName>
    <definedName name="adfa1" localSheetId="9">#REF!</definedName>
    <definedName name="adfa1" localSheetId="0">#REF!</definedName>
    <definedName name="adfa1">#REF!</definedName>
    <definedName name="Awardtype" localSheetId="10">#REF!</definedName>
    <definedName name="Awardtype" localSheetId="11">#REF!</definedName>
    <definedName name="Awardtype" localSheetId="12">#REF!</definedName>
    <definedName name="Awardtype" localSheetId="13">#REF!</definedName>
    <definedName name="Awardtype" localSheetId="6">#REF!</definedName>
    <definedName name="Awardtype" localSheetId="7">#REF!</definedName>
    <definedName name="Awardtype" localSheetId="8">#REF!</definedName>
    <definedName name="Awardtype" localSheetId="9">#REF!</definedName>
    <definedName name="Awardtype" localSheetId="0">#REF!</definedName>
    <definedName name="Awardtype">#REF!</definedName>
    <definedName name="Entrytype" localSheetId="10">#REF!</definedName>
    <definedName name="Entrytype" localSheetId="11">#REF!</definedName>
    <definedName name="Entrytype" localSheetId="12">#REF!</definedName>
    <definedName name="Entrytype" localSheetId="13">#REF!</definedName>
    <definedName name="Entrytype" localSheetId="6">#REF!</definedName>
    <definedName name="Entrytype" localSheetId="7">#REF!</definedName>
    <definedName name="Entrytype" localSheetId="8">#REF!</definedName>
    <definedName name="Entrytype" localSheetId="9">#REF!</definedName>
    <definedName name="Entrytype" localSheetId="0">#REF!</definedName>
    <definedName name="Entrytype">#REF!</definedName>
    <definedName name="ewq" localSheetId="10">#REF!</definedName>
    <definedName name="ewq" localSheetId="11">#REF!</definedName>
    <definedName name="ewq" localSheetId="12">#REF!</definedName>
    <definedName name="ewq" localSheetId="13">#REF!</definedName>
    <definedName name="ewq" localSheetId="6">#REF!</definedName>
    <definedName name="ewq" localSheetId="7">#REF!</definedName>
    <definedName name="ewq" localSheetId="8">#REF!</definedName>
    <definedName name="ewq" localSheetId="9">#REF!</definedName>
    <definedName name="ewq" localSheetId="0">#REF!</definedName>
    <definedName name="ewq">#REF!</definedName>
    <definedName name="Grantprograms" localSheetId="10">#REF!</definedName>
    <definedName name="Grantprograms" localSheetId="11">#REF!</definedName>
    <definedName name="Grantprograms" localSheetId="12">#REF!</definedName>
    <definedName name="Grantprograms" localSheetId="13">#REF!</definedName>
    <definedName name="Grantprograms" localSheetId="6">#REF!</definedName>
    <definedName name="Grantprograms" localSheetId="7">#REF!</definedName>
    <definedName name="Grantprograms" localSheetId="8">#REF!</definedName>
    <definedName name="Grantprograms" localSheetId="9">#REF!</definedName>
    <definedName name="Grantprograms" localSheetId="0">#REF!</definedName>
    <definedName name="Grantprograms">#REF!</definedName>
    <definedName name="GrantType">[1]Lists!$A$1:$A$2</definedName>
    <definedName name="hj" localSheetId="10">#REF!</definedName>
    <definedName name="hj" localSheetId="11">#REF!</definedName>
    <definedName name="hj" localSheetId="12">#REF!</definedName>
    <definedName name="hj" localSheetId="13">#REF!</definedName>
    <definedName name="hj" localSheetId="6">#REF!</definedName>
    <definedName name="hj" localSheetId="7">#REF!</definedName>
    <definedName name="hj" localSheetId="8">#REF!</definedName>
    <definedName name="hj" localSheetId="9">#REF!</definedName>
    <definedName name="hj" localSheetId="0">#REF!</definedName>
    <definedName name="hj">#REF!</definedName>
    <definedName name="LEAsubgranteelist" localSheetId="10">#REF!</definedName>
    <definedName name="LEAsubgranteelist" localSheetId="11">#REF!</definedName>
    <definedName name="LEAsubgranteelist" localSheetId="12">#REF!</definedName>
    <definedName name="LEAsubgranteelist" localSheetId="13">#REF!</definedName>
    <definedName name="LEAsubgranteelist" localSheetId="6">#REF!</definedName>
    <definedName name="LEAsubgranteelist" localSheetId="7">#REF!</definedName>
    <definedName name="LEAsubgranteelist" localSheetId="8">#REF!</definedName>
    <definedName name="LEAsubgranteelist" localSheetId="9">#REF!</definedName>
    <definedName name="LEAsubgranteelist" localSheetId="0">#REF!</definedName>
    <definedName name="LEAsubgranteelist">#REF!</definedName>
    <definedName name="_xlnm.Print_Area" localSheetId="15">'15-Grant Mod Request Form'!$B$1:$F$59</definedName>
    <definedName name="_xlnm.Print_Area" localSheetId="3">'3-Background Info (Costs)'!$A$1:$A$52</definedName>
    <definedName name="ProgramCategories">'[2]DataSource (do not edit)'!$A$2:$A$9</definedName>
    <definedName name="RevisedUserlist" localSheetId="10">#REF!</definedName>
    <definedName name="RevisedUserlist" localSheetId="11">#REF!</definedName>
    <definedName name="RevisedUserlist" localSheetId="12">#REF!</definedName>
    <definedName name="RevisedUserlist" localSheetId="13">#REF!</definedName>
    <definedName name="RevisedUserlist" localSheetId="16">#REF!</definedName>
    <definedName name="RevisedUserlist" localSheetId="6">#REF!</definedName>
    <definedName name="RevisedUserlist" localSheetId="7">#REF!</definedName>
    <definedName name="RevisedUserlist" localSheetId="8">#REF!</definedName>
    <definedName name="RevisedUserlist" localSheetId="9">#REF!</definedName>
    <definedName name="RevisedUserlist" localSheetId="0">#REF!</definedName>
    <definedName name="RevisedUserlist">#REF!</definedName>
    <definedName name="Test" localSheetId="10">#REF!</definedName>
    <definedName name="Test" localSheetId="11">#REF!</definedName>
    <definedName name="Test" localSheetId="12">#REF!</definedName>
    <definedName name="Test" localSheetId="13">#REF!</definedName>
    <definedName name="Test" localSheetId="6">#REF!</definedName>
    <definedName name="Test" localSheetId="7">#REF!</definedName>
    <definedName name="Test" localSheetId="8">#REF!</definedName>
    <definedName name="Test" localSheetId="9">#REF!</definedName>
    <definedName name="Test" localSheetId="0">#REF!</definedName>
    <definedName name="Test">#REF!</definedName>
    <definedName name="TestDirectives" localSheetId="10">#REF!</definedName>
    <definedName name="TestDirectives" localSheetId="11">#REF!</definedName>
    <definedName name="TestDirectives" localSheetId="12">#REF!</definedName>
    <definedName name="TestDirectives" localSheetId="13">#REF!</definedName>
    <definedName name="TestDirectives" localSheetId="6">#REF!</definedName>
    <definedName name="TestDirectives" localSheetId="7">#REF!</definedName>
    <definedName name="TestDirectives" localSheetId="8">#REF!</definedName>
    <definedName name="TestDirectives" localSheetId="9">#REF!</definedName>
    <definedName name="TestDirectives" localSheetId="0">#REF!</definedName>
    <definedName name="TestDirectives">#REF!</definedName>
    <definedName name="Userlist" localSheetId="10">#REF!</definedName>
    <definedName name="Userlist" localSheetId="11">#REF!</definedName>
    <definedName name="Userlist" localSheetId="12">#REF!</definedName>
    <definedName name="Userlist" localSheetId="13">#REF!</definedName>
    <definedName name="Userlist" localSheetId="6">#REF!</definedName>
    <definedName name="Userlist" localSheetId="7">#REF!</definedName>
    <definedName name="Userlist" localSheetId="8">#REF!</definedName>
    <definedName name="Userlist" localSheetId="9">#REF!</definedName>
    <definedName name="Userlist" localSheetId="0">#REF!</definedName>
    <definedName name="Userlist">#REF!</definedName>
    <definedName name="XC" localSheetId="10">#REF!</definedName>
    <definedName name="XC" localSheetId="11">#REF!</definedName>
    <definedName name="XC" localSheetId="12">#REF!</definedName>
    <definedName name="XC" localSheetId="13">#REF!</definedName>
    <definedName name="XC" localSheetId="6">#REF!</definedName>
    <definedName name="XC" localSheetId="7">#REF!</definedName>
    <definedName name="XC" localSheetId="8">#REF!</definedName>
    <definedName name="XC" localSheetId="9">#REF!</definedName>
    <definedName name="XC" localSheetId="0">#REF!</definedName>
    <definedName name="XC">#REF!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8" i="39" l="1"/>
  <c r="H17" i="39"/>
  <c r="H18" i="34"/>
  <c r="H19" i="34"/>
  <c r="H17" i="35"/>
  <c r="H18" i="35"/>
  <c r="H12" i="35"/>
  <c r="H13" i="35"/>
  <c r="H14" i="35"/>
  <c r="H15" i="35"/>
  <c r="H16" i="35"/>
  <c r="E19" i="35"/>
  <c r="M19" i="35"/>
  <c r="E20" i="35"/>
  <c r="H17" i="33"/>
  <c r="H18" i="33"/>
  <c r="H19" i="33" s="1"/>
  <c r="H12" i="33"/>
  <c r="H13" i="33"/>
  <c r="H14" i="33"/>
  <c r="H15" i="33"/>
  <c r="H16" i="33"/>
  <c r="E19" i="33"/>
  <c r="E20" i="33" s="1"/>
  <c r="M19" i="33"/>
  <c r="H13" i="34"/>
  <c r="H14" i="34"/>
  <c r="H15" i="34"/>
  <c r="H16" i="34"/>
  <c r="H17" i="34"/>
  <c r="E20" i="34"/>
  <c r="M20" i="34"/>
  <c r="E21" i="34"/>
  <c r="M19" i="30"/>
  <c r="E19" i="30"/>
  <c r="E20" i="30" s="1"/>
  <c r="H18" i="30"/>
  <c r="H17" i="30"/>
  <c r="H16" i="30"/>
  <c r="H15" i="30"/>
  <c r="H14" i="30"/>
  <c r="H13" i="30"/>
  <c r="H19" i="30" s="1"/>
  <c r="H12" i="30"/>
  <c r="H17" i="36"/>
  <c r="H18" i="36"/>
  <c r="H17" i="37"/>
  <c r="H18" i="37"/>
  <c r="L84" i="37"/>
  <c r="N84" i="37" s="1"/>
  <c r="L83" i="37"/>
  <c r="N83" i="37" s="1"/>
  <c r="N82" i="37"/>
  <c r="L82" i="37"/>
  <c r="L81" i="37"/>
  <c r="N81" i="37" s="1"/>
  <c r="L80" i="37"/>
  <c r="N80" i="37" s="1"/>
  <c r="L84" i="36"/>
  <c r="N84" i="36" s="1"/>
  <c r="L83" i="36"/>
  <c r="N83" i="36" s="1"/>
  <c r="L82" i="36"/>
  <c r="N82" i="36" s="1"/>
  <c r="L81" i="36"/>
  <c r="N81" i="36" s="1"/>
  <c r="L80" i="36"/>
  <c r="N80" i="36" s="1"/>
  <c r="L84" i="35"/>
  <c r="N84" i="35" s="1"/>
  <c r="L83" i="35"/>
  <c r="N83" i="35" s="1"/>
  <c r="L82" i="35"/>
  <c r="N82" i="35" s="1"/>
  <c r="L81" i="35"/>
  <c r="N81" i="35" s="1"/>
  <c r="L80" i="35"/>
  <c r="N80" i="35" s="1"/>
  <c r="L85" i="34"/>
  <c r="N85" i="34" s="1"/>
  <c r="L84" i="34"/>
  <c r="N84" i="34" s="1"/>
  <c r="L83" i="34"/>
  <c r="N83" i="34" s="1"/>
  <c r="L82" i="34"/>
  <c r="N82" i="34" s="1"/>
  <c r="L81" i="34"/>
  <c r="N81" i="34" s="1"/>
  <c r="L84" i="33"/>
  <c r="N84" i="33" s="1"/>
  <c r="L83" i="33"/>
  <c r="N83" i="33" s="1"/>
  <c r="L82" i="33"/>
  <c r="N82" i="33" s="1"/>
  <c r="L81" i="33"/>
  <c r="N81" i="33" s="1"/>
  <c r="L80" i="33"/>
  <c r="N80" i="33" s="1"/>
  <c r="L84" i="30"/>
  <c r="N84" i="30" s="1"/>
  <c r="L83" i="30"/>
  <c r="N83" i="30" s="1"/>
  <c r="L82" i="30"/>
  <c r="N82" i="30" s="1"/>
  <c r="L81" i="30"/>
  <c r="N81" i="30" s="1"/>
  <c r="L80" i="30"/>
  <c r="N80" i="30" s="1"/>
  <c r="L74" i="37"/>
  <c r="N74" i="37" s="1"/>
  <c r="J74" i="37"/>
  <c r="L73" i="37"/>
  <c r="N73" i="37" s="1"/>
  <c r="J73" i="37"/>
  <c r="J72" i="37"/>
  <c r="L72" i="37" s="1"/>
  <c r="N72" i="37" s="1"/>
  <c r="J71" i="37"/>
  <c r="L71" i="37" s="1"/>
  <c r="N71" i="37" s="1"/>
  <c r="J70" i="37"/>
  <c r="L70" i="37" s="1"/>
  <c r="N70" i="37" s="1"/>
  <c r="J74" i="36"/>
  <c r="L74" i="36" s="1"/>
  <c r="N74" i="36" s="1"/>
  <c r="J73" i="36"/>
  <c r="L73" i="36" s="1"/>
  <c r="N73" i="36" s="1"/>
  <c r="L72" i="36"/>
  <c r="N72" i="36" s="1"/>
  <c r="J72" i="36"/>
  <c r="J71" i="36"/>
  <c r="L71" i="36" s="1"/>
  <c r="N71" i="36" s="1"/>
  <c r="J70" i="36"/>
  <c r="L70" i="36" s="1"/>
  <c r="N70" i="36" s="1"/>
  <c r="J74" i="35"/>
  <c r="L74" i="35" s="1"/>
  <c r="N74" i="35" s="1"/>
  <c r="L73" i="35"/>
  <c r="N73" i="35" s="1"/>
  <c r="J73" i="35"/>
  <c r="L72" i="35"/>
  <c r="N72" i="35" s="1"/>
  <c r="J72" i="35"/>
  <c r="J71" i="35"/>
  <c r="L71" i="35" s="1"/>
  <c r="N71" i="35" s="1"/>
  <c r="J70" i="35"/>
  <c r="L70" i="35" s="1"/>
  <c r="N70" i="35" s="1"/>
  <c r="J75" i="34"/>
  <c r="L75" i="34" s="1"/>
  <c r="N75" i="34" s="1"/>
  <c r="J74" i="34"/>
  <c r="L74" i="34" s="1"/>
  <c r="N74" i="34" s="1"/>
  <c r="J73" i="34"/>
  <c r="L73" i="34" s="1"/>
  <c r="N73" i="34" s="1"/>
  <c r="J72" i="34"/>
  <c r="L72" i="34" s="1"/>
  <c r="N72" i="34" s="1"/>
  <c r="J71" i="34"/>
  <c r="L71" i="34" s="1"/>
  <c r="N71" i="34" s="1"/>
  <c r="J74" i="33"/>
  <c r="L74" i="33" s="1"/>
  <c r="N74" i="33" s="1"/>
  <c r="J73" i="33"/>
  <c r="L73" i="33" s="1"/>
  <c r="N73" i="33" s="1"/>
  <c r="J72" i="33"/>
  <c r="L72" i="33" s="1"/>
  <c r="N72" i="33" s="1"/>
  <c r="J71" i="33"/>
  <c r="L71" i="33" s="1"/>
  <c r="N71" i="33" s="1"/>
  <c r="J70" i="33"/>
  <c r="L70" i="33" s="1"/>
  <c r="N70" i="33" s="1"/>
  <c r="J74" i="30"/>
  <c r="L74" i="30" s="1"/>
  <c r="N74" i="30" s="1"/>
  <c r="J73" i="30"/>
  <c r="L73" i="30" s="1"/>
  <c r="N73" i="30" s="1"/>
  <c r="J72" i="30"/>
  <c r="L72" i="30" s="1"/>
  <c r="N72" i="30" s="1"/>
  <c r="L71" i="30"/>
  <c r="N71" i="30" s="1"/>
  <c r="J71" i="30"/>
  <c r="J70" i="30"/>
  <c r="L70" i="30" s="1"/>
  <c r="N70" i="30" s="1"/>
  <c r="L64" i="37"/>
  <c r="N64" i="37" s="1"/>
  <c r="N63" i="37"/>
  <c r="L63" i="37"/>
  <c r="L62" i="37"/>
  <c r="N62" i="37" s="1"/>
  <c r="L61" i="37"/>
  <c r="N61" i="37" s="1"/>
  <c r="L60" i="37"/>
  <c r="N60" i="37" s="1"/>
  <c r="L64" i="36"/>
  <c r="N64" i="36" s="1"/>
  <c r="L63" i="36"/>
  <c r="N63" i="36" s="1"/>
  <c r="L62" i="36"/>
  <c r="N62" i="36" s="1"/>
  <c r="L61" i="36"/>
  <c r="N61" i="36" s="1"/>
  <c r="L60" i="36"/>
  <c r="N60" i="36" s="1"/>
  <c r="L64" i="35"/>
  <c r="N64" i="35" s="1"/>
  <c r="L63" i="35"/>
  <c r="N63" i="35" s="1"/>
  <c r="L62" i="35"/>
  <c r="N62" i="35" s="1"/>
  <c r="L61" i="35"/>
  <c r="N61" i="35" s="1"/>
  <c r="L60" i="35"/>
  <c r="N60" i="35" s="1"/>
  <c r="L65" i="34"/>
  <c r="N65" i="34" s="1"/>
  <c r="L64" i="34"/>
  <c r="N64" i="34" s="1"/>
  <c r="N63" i="34"/>
  <c r="L63" i="34"/>
  <c r="L62" i="34"/>
  <c r="N62" i="34" s="1"/>
  <c r="L61" i="34"/>
  <c r="N61" i="34" s="1"/>
  <c r="L64" i="33"/>
  <c r="N64" i="33" s="1"/>
  <c r="L63" i="33"/>
  <c r="N63" i="33" s="1"/>
  <c r="L62" i="33"/>
  <c r="N62" i="33" s="1"/>
  <c r="L61" i="33"/>
  <c r="N61" i="33" s="1"/>
  <c r="L60" i="33"/>
  <c r="N60" i="33" s="1"/>
  <c r="L64" i="30"/>
  <c r="N64" i="30" s="1"/>
  <c r="L63" i="30"/>
  <c r="N63" i="30" s="1"/>
  <c r="L62" i="30"/>
  <c r="N62" i="30" s="1"/>
  <c r="L61" i="30"/>
  <c r="N61" i="30" s="1"/>
  <c r="L60" i="30"/>
  <c r="N60" i="30" s="1"/>
  <c r="L54" i="37"/>
  <c r="N54" i="37" s="1"/>
  <c r="L53" i="37"/>
  <c r="N53" i="37" s="1"/>
  <c r="L52" i="37"/>
  <c r="N52" i="37" s="1"/>
  <c r="L51" i="37"/>
  <c r="N51" i="37" s="1"/>
  <c r="L50" i="37"/>
  <c r="N50" i="37" s="1"/>
  <c r="L54" i="36"/>
  <c r="N54" i="36" s="1"/>
  <c r="L53" i="36"/>
  <c r="N53" i="36" s="1"/>
  <c r="L52" i="36"/>
  <c r="N52" i="36" s="1"/>
  <c r="L51" i="36"/>
  <c r="N51" i="36" s="1"/>
  <c r="L50" i="36"/>
  <c r="N50" i="36" s="1"/>
  <c r="N54" i="35"/>
  <c r="L54" i="35"/>
  <c r="L53" i="35"/>
  <c r="N53" i="35" s="1"/>
  <c r="N52" i="35"/>
  <c r="L52" i="35"/>
  <c r="L51" i="35"/>
  <c r="N51" i="35" s="1"/>
  <c r="L50" i="35"/>
  <c r="N50" i="35" s="1"/>
  <c r="L55" i="34"/>
  <c r="N55" i="34" s="1"/>
  <c r="L54" i="34"/>
  <c r="N54" i="34" s="1"/>
  <c r="L53" i="34"/>
  <c r="N53" i="34" s="1"/>
  <c r="L52" i="34"/>
  <c r="N52" i="34" s="1"/>
  <c r="L51" i="34"/>
  <c r="N51" i="34" s="1"/>
  <c r="L54" i="33"/>
  <c r="N54" i="33" s="1"/>
  <c r="L53" i="33"/>
  <c r="N53" i="33" s="1"/>
  <c r="L52" i="33"/>
  <c r="N52" i="33" s="1"/>
  <c r="L51" i="33"/>
  <c r="N51" i="33" s="1"/>
  <c r="L50" i="33"/>
  <c r="N50" i="33" s="1"/>
  <c r="L54" i="30"/>
  <c r="N54" i="30" s="1"/>
  <c r="L53" i="30"/>
  <c r="N53" i="30" s="1"/>
  <c r="L52" i="30"/>
  <c r="N52" i="30" s="1"/>
  <c r="L51" i="30"/>
  <c r="N51" i="30" s="1"/>
  <c r="L50" i="30"/>
  <c r="N50" i="30" s="1"/>
  <c r="L50" i="38"/>
  <c r="N50" i="38" s="1"/>
  <c r="L51" i="38"/>
  <c r="N51" i="38"/>
  <c r="L52" i="38"/>
  <c r="N52" i="38" s="1"/>
  <c r="L53" i="38"/>
  <c r="N53" i="38" s="1"/>
  <c r="L54" i="38"/>
  <c r="N54" i="38"/>
  <c r="L44" i="37"/>
  <c r="N44" i="37" s="1"/>
  <c r="L43" i="37"/>
  <c r="N43" i="37" s="1"/>
  <c r="L42" i="37"/>
  <c r="N42" i="37" s="1"/>
  <c r="L41" i="37"/>
  <c r="N41" i="37" s="1"/>
  <c r="L40" i="37"/>
  <c r="N40" i="37" s="1"/>
  <c r="L44" i="36"/>
  <c r="N44" i="36" s="1"/>
  <c r="L43" i="36"/>
  <c r="N43" i="36" s="1"/>
  <c r="L42" i="36"/>
  <c r="N42" i="36" s="1"/>
  <c r="L41" i="36"/>
  <c r="N41" i="36" s="1"/>
  <c r="L40" i="36"/>
  <c r="N40" i="36" s="1"/>
  <c r="L44" i="35"/>
  <c r="N44" i="35" s="1"/>
  <c r="L43" i="35"/>
  <c r="N43" i="35" s="1"/>
  <c r="L42" i="35"/>
  <c r="N42" i="35" s="1"/>
  <c r="L41" i="35"/>
  <c r="N41" i="35" s="1"/>
  <c r="L40" i="35"/>
  <c r="N40" i="35" s="1"/>
  <c r="L45" i="34"/>
  <c r="N45" i="34" s="1"/>
  <c r="L44" i="34"/>
  <c r="N44" i="34" s="1"/>
  <c r="L43" i="34"/>
  <c r="N43" i="34" s="1"/>
  <c r="L42" i="34"/>
  <c r="N42" i="34" s="1"/>
  <c r="L41" i="34"/>
  <c r="N41" i="34" s="1"/>
  <c r="L44" i="33"/>
  <c r="N44" i="33" s="1"/>
  <c r="L43" i="33"/>
  <c r="N43" i="33" s="1"/>
  <c r="L42" i="33"/>
  <c r="N42" i="33" s="1"/>
  <c r="L41" i="33"/>
  <c r="N41" i="33" s="1"/>
  <c r="L40" i="33"/>
  <c r="N40" i="33" s="1"/>
  <c r="L44" i="30"/>
  <c r="N44" i="30" s="1"/>
  <c r="L43" i="30"/>
  <c r="N43" i="30" s="1"/>
  <c r="L42" i="30"/>
  <c r="N42" i="30" s="1"/>
  <c r="L41" i="30"/>
  <c r="N41" i="30" s="1"/>
  <c r="L40" i="30"/>
  <c r="N40" i="30" s="1"/>
  <c r="I34" i="37"/>
  <c r="I33" i="37"/>
  <c r="I32" i="37"/>
  <c r="I31" i="37"/>
  <c r="I30" i="37"/>
  <c r="K30" i="37" s="1"/>
  <c r="I34" i="36"/>
  <c r="I33" i="36"/>
  <c r="K33" i="36" s="1"/>
  <c r="I32" i="36"/>
  <c r="I31" i="36"/>
  <c r="I30" i="36"/>
  <c r="I34" i="35"/>
  <c r="I33" i="35"/>
  <c r="I32" i="35"/>
  <c r="I31" i="35"/>
  <c r="I30" i="35"/>
  <c r="K30" i="35" s="1"/>
  <c r="I35" i="34"/>
  <c r="I34" i="34"/>
  <c r="I33" i="34"/>
  <c r="I32" i="34"/>
  <c r="I31" i="34"/>
  <c r="K31" i="34" s="1"/>
  <c r="I34" i="33"/>
  <c r="I33" i="33"/>
  <c r="K33" i="33" s="1"/>
  <c r="I32" i="33"/>
  <c r="I31" i="33"/>
  <c r="K31" i="33" s="1"/>
  <c r="I30" i="33"/>
  <c r="I34" i="30"/>
  <c r="I33" i="30"/>
  <c r="K33" i="30" s="1"/>
  <c r="I32" i="30"/>
  <c r="K32" i="30" s="1"/>
  <c r="I31" i="30"/>
  <c r="I30" i="30"/>
  <c r="N81" i="38"/>
  <c r="N82" i="38"/>
  <c r="L84" i="38"/>
  <c r="N84" i="38" s="1"/>
  <c r="L81" i="38"/>
  <c r="L82" i="38"/>
  <c r="L83" i="38"/>
  <c r="N83" i="38" s="1"/>
  <c r="J71" i="38"/>
  <c r="L71" i="38" s="1"/>
  <c r="N71" i="38" s="1"/>
  <c r="J72" i="38"/>
  <c r="L72" i="38" s="1"/>
  <c r="N72" i="38" s="1"/>
  <c r="J73" i="38"/>
  <c r="L73" i="38" s="1"/>
  <c r="N73" i="38" s="1"/>
  <c r="J74" i="38"/>
  <c r="L74" i="38" s="1"/>
  <c r="N74" i="38" s="1"/>
  <c r="J70" i="38"/>
  <c r="L70" i="38" s="1"/>
  <c r="H17" i="38"/>
  <c r="H18" i="38"/>
  <c r="H20" i="34" l="1"/>
  <c r="H19" i="35"/>
  <c r="K33" i="37"/>
  <c r="L33" i="37" s="1"/>
  <c r="N33" i="37" s="1"/>
  <c r="K34" i="35"/>
  <c r="L34" i="35" s="1"/>
  <c r="N34" i="35" s="1"/>
  <c r="K32" i="35"/>
  <c r="L32" i="35" s="1"/>
  <c r="N32" i="35" s="1"/>
  <c r="L30" i="35"/>
  <c r="N30" i="35" s="1"/>
  <c r="K31" i="37"/>
  <c r="L31" i="37" s="1"/>
  <c r="N31" i="37" s="1"/>
  <c r="K34" i="37"/>
  <c r="L34" i="37" s="1"/>
  <c r="N34" i="37" s="1"/>
  <c r="K32" i="37"/>
  <c r="L32" i="37" s="1"/>
  <c r="N32" i="37" s="1"/>
  <c r="L30" i="37"/>
  <c r="N30" i="37" s="1"/>
  <c r="L33" i="36"/>
  <c r="N33" i="36" s="1"/>
  <c r="K30" i="36"/>
  <c r="L30" i="36" s="1"/>
  <c r="N30" i="36" s="1"/>
  <c r="M24" i="36" s="1"/>
  <c r="K32" i="36"/>
  <c r="L32" i="36" s="1"/>
  <c r="N32" i="36" s="1"/>
  <c r="K34" i="36"/>
  <c r="L34" i="36" s="1"/>
  <c r="N34" i="36" s="1"/>
  <c r="K31" i="36"/>
  <c r="L31" i="36" s="1"/>
  <c r="N31" i="36" s="1"/>
  <c r="K31" i="35"/>
  <c r="L31" i="35" s="1"/>
  <c r="N31" i="35" s="1"/>
  <c r="K33" i="35"/>
  <c r="L33" i="35" s="1"/>
  <c r="N33" i="35" s="1"/>
  <c r="K32" i="34"/>
  <c r="L32" i="34" s="1"/>
  <c r="N32" i="34" s="1"/>
  <c r="K34" i="34"/>
  <c r="L34" i="34" s="1"/>
  <c r="N34" i="34" s="1"/>
  <c r="K35" i="34"/>
  <c r="L35" i="34" s="1"/>
  <c r="N35" i="34" s="1"/>
  <c r="K33" i="34"/>
  <c r="L33" i="34" s="1"/>
  <c r="N33" i="34" s="1"/>
  <c r="L31" i="34"/>
  <c r="N31" i="34" s="1"/>
  <c r="M25" i="34" s="1"/>
  <c r="M26" i="34" s="1"/>
  <c r="L31" i="33"/>
  <c r="N31" i="33" s="1"/>
  <c r="L33" i="33"/>
  <c r="N33" i="33" s="1"/>
  <c r="K30" i="33"/>
  <c r="L30" i="33" s="1"/>
  <c r="N30" i="33" s="1"/>
  <c r="M24" i="33" s="1"/>
  <c r="M25" i="33" s="1"/>
  <c r="K32" i="33"/>
  <c r="L32" i="33" s="1"/>
  <c r="N32" i="33" s="1"/>
  <c r="K34" i="33"/>
  <c r="L34" i="33" s="1"/>
  <c r="N34" i="33" s="1"/>
  <c r="L33" i="30"/>
  <c r="N33" i="30" s="1"/>
  <c r="K31" i="30"/>
  <c r="L31" i="30" s="1"/>
  <c r="N31" i="30" s="1"/>
  <c r="K30" i="30"/>
  <c r="L30" i="30" s="1"/>
  <c r="N30" i="30" s="1"/>
  <c r="M24" i="30" s="1"/>
  <c r="M25" i="30" s="1"/>
  <c r="K34" i="30"/>
  <c r="L34" i="30" s="1"/>
  <c r="N34" i="30" s="1"/>
  <c r="L32" i="30"/>
  <c r="N32" i="30" s="1"/>
  <c r="M88" i="42"/>
  <c r="F88" i="42"/>
  <c r="E19" i="37" l="1"/>
  <c r="E20" i="37" s="1"/>
  <c r="H16" i="37"/>
  <c r="H15" i="37"/>
  <c r="H14" i="37"/>
  <c r="H13" i="37"/>
  <c r="H12" i="37"/>
  <c r="H19" i="37" s="1"/>
  <c r="E19" i="36"/>
  <c r="E20" i="36" s="1"/>
  <c r="H16" i="36"/>
  <c r="H15" i="36"/>
  <c r="H14" i="36"/>
  <c r="H13" i="36"/>
  <c r="H12" i="36"/>
  <c r="H12" i="38"/>
  <c r="H13" i="38"/>
  <c r="H14" i="38"/>
  <c r="H15" i="38"/>
  <c r="H16" i="38"/>
  <c r="E19" i="38"/>
  <c r="E20" i="38" s="1"/>
  <c r="I31" i="39"/>
  <c r="K31" i="39" s="1"/>
  <c r="L31" i="39" s="1"/>
  <c r="N31" i="39" s="1"/>
  <c r="E19" i="39"/>
  <c r="E20" i="39" s="1"/>
  <c r="L93" i="42"/>
  <c r="L94" i="42" s="1"/>
  <c r="E93" i="42"/>
  <c r="E94" i="42" s="1"/>
  <c r="M91" i="42"/>
  <c r="F91" i="42"/>
  <c r="M90" i="42"/>
  <c r="F90" i="42"/>
  <c r="M89" i="42"/>
  <c r="M93" i="42" s="1"/>
  <c r="F89" i="42"/>
  <c r="L77" i="42"/>
  <c r="L78" i="42" s="1"/>
  <c r="E77" i="42"/>
  <c r="E78" i="42" s="1"/>
  <c r="M75" i="42"/>
  <c r="F75" i="42"/>
  <c r="M74" i="42"/>
  <c r="F74" i="42"/>
  <c r="M73" i="42"/>
  <c r="F73" i="42"/>
  <c r="M72" i="42"/>
  <c r="F72" i="42"/>
  <c r="M71" i="42"/>
  <c r="F71" i="42"/>
  <c r="L61" i="42"/>
  <c r="L62" i="42" s="1"/>
  <c r="M59" i="42"/>
  <c r="M58" i="42"/>
  <c r="M57" i="42"/>
  <c r="M56" i="42"/>
  <c r="M54" i="42"/>
  <c r="E61" i="42"/>
  <c r="E62" i="42" s="1"/>
  <c r="F59" i="42"/>
  <c r="F58" i="42"/>
  <c r="F57" i="42"/>
  <c r="F56" i="42"/>
  <c r="F54" i="42"/>
  <c r="L109" i="42"/>
  <c r="L110" i="42" s="1"/>
  <c r="M108" i="42"/>
  <c r="M109" i="42" s="1"/>
  <c r="M40" i="42"/>
  <c r="M23" i="42"/>
  <c r="L45" i="42"/>
  <c r="L46" i="42" s="1"/>
  <c r="M44" i="42"/>
  <c r="M43" i="42"/>
  <c r="M42" i="42"/>
  <c r="M41" i="42"/>
  <c r="L29" i="42"/>
  <c r="L30" i="42" s="1"/>
  <c r="M28" i="42"/>
  <c r="M27" i="42"/>
  <c r="M26" i="42"/>
  <c r="M25" i="42"/>
  <c r="M24" i="42"/>
  <c r="L13" i="42"/>
  <c r="L14" i="42" s="1"/>
  <c r="M12" i="42"/>
  <c r="M11" i="42"/>
  <c r="M10" i="42"/>
  <c r="M9" i="42"/>
  <c r="M8" i="42"/>
  <c r="M7" i="42"/>
  <c r="M6" i="42"/>
  <c r="F40" i="42"/>
  <c r="E45" i="42"/>
  <c r="E46" i="42" s="1"/>
  <c r="F44" i="42"/>
  <c r="F43" i="42"/>
  <c r="F42" i="42"/>
  <c r="F41" i="42"/>
  <c r="F23" i="42"/>
  <c r="E29" i="42"/>
  <c r="E30" i="42" s="1"/>
  <c r="F28" i="42"/>
  <c r="F27" i="42"/>
  <c r="F26" i="42"/>
  <c r="F25" i="42"/>
  <c r="F24" i="42"/>
  <c r="E13" i="42"/>
  <c r="E14" i="42" s="1"/>
  <c r="F12" i="42"/>
  <c r="F11" i="42"/>
  <c r="F10" i="42"/>
  <c r="F9" i="42"/>
  <c r="F8" i="42"/>
  <c r="F7" i="42"/>
  <c r="F6" i="42"/>
  <c r="H19" i="38" l="1"/>
  <c r="H19" i="36"/>
  <c r="F61" i="42"/>
  <c r="F93" i="42"/>
  <c r="M77" i="42"/>
  <c r="F77" i="42"/>
  <c r="M61" i="42"/>
  <c r="F45" i="42"/>
  <c r="F13" i="42"/>
  <c r="M45" i="42"/>
  <c r="F29" i="42"/>
  <c r="M13" i="42"/>
  <c r="M29" i="42"/>
  <c r="O81" i="36"/>
  <c r="N86" i="36"/>
  <c r="M16" i="36" s="1"/>
  <c r="O72" i="36"/>
  <c r="O71" i="36"/>
  <c r="O63" i="36"/>
  <c r="O62" i="36"/>
  <c r="O61" i="36"/>
  <c r="N55" i="36"/>
  <c r="M13" i="36" s="1"/>
  <c r="O31" i="36"/>
  <c r="M19" i="36"/>
  <c r="O60" i="36" l="1"/>
  <c r="N65" i="36"/>
  <c r="M14" i="36" s="1"/>
  <c r="N45" i="36"/>
  <c r="M12" i="36" s="1"/>
  <c r="O40" i="36"/>
  <c r="O70" i="36"/>
  <c r="N75" i="36"/>
  <c r="M15" i="36" s="1"/>
  <c r="M25" i="36" l="1"/>
  <c r="O32" i="36"/>
  <c r="N35" i="36"/>
  <c r="M11" i="36" s="1"/>
  <c r="M17" i="36" s="1"/>
  <c r="M21" i="36" s="1"/>
  <c r="O81" i="37" l="1"/>
  <c r="N86" i="37"/>
  <c r="M16" i="37" s="1"/>
  <c r="K14" i="40" s="1"/>
  <c r="O72" i="37"/>
  <c r="O71" i="37"/>
  <c r="O63" i="37"/>
  <c r="O62" i="37"/>
  <c r="O61" i="37"/>
  <c r="N55" i="37"/>
  <c r="M13" i="37" s="1"/>
  <c r="K11" i="40" s="1"/>
  <c r="O81" i="35"/>
  <c r="O72" i="35"/>
  <c r="O71" i="35"/>
  <c r="O63" i="35"/>
  <c r="O62" i="35"/>
  <c r="O61" i="35"/>
  <c r="N55" i="35"/>
  <c r="M13" i="35" s="1"/>
  <c r="I11" i="40" s="1"/>
  <c r="O40" i="35"/>
  <c r="O31" i="35"/>
  <c r="O82" i="34"/>
  <c r="N87" i="34"/>
  <c r="O73" i="34"/>
  <c r="O72" i="34"/>
  <c r="O64" i="34"/>
  <c r="O63" i="34"/>
  <c r="N66" i="34"/>
  <c r="M15" i="34" s="1"/>
  <c r="O61" i="34"/>
  <c r="N56" i="34"/>
  <c r="O81" i="33"/>
  <c r="O72" i="33"/>
  <c r="O71" i="33"/>
  <c r="O70" i="33"/>
  <c r="O63" i="33"/>
  <c r="O62" i="33"/>
  <c r="O61" i="33"/>
  <c r="O60" i="33"/>
  <c r="N55" i="33"/>
  <c r="M19" i="37"/>
  <c r="K17" i="40" s="1"/>
  <c r="J14" i="40"/>
  <c r="I17" i="40"/>
  <c r="G17" i="40"/>
  <c r="O81" i="30"/>
  <c r="N86" i="30"/>
  <c r="O72" i="30"/>
  <c r="O71" i="30"/>
  <c r="O63" i="30"/>
  <c r="O62" i="30"/>
  <c r="O61" i="30"/>
  <c r="N55" i="30"/>
  <c r="N45" i="30"/>
  <c r="J17" i="40"/>
  <c r="H17" i="40"/>
  <c r="F17" i="40"/>
  <c r="J11" i="40"/>
  <c r="L61" i="38"/>
  <c r="M17" i="34" l="1"/>
  <c r="H14" i="40" s="1"/>
  <c r="M14" i="34"/>
  <c r="H11" i="40" s="1"/>
  <c r="M13" i="33"/>
  <c r="G11" i="40" s="1"/>
  <c r="M16" i="30"/>
  <c r="F14" i="40" s="1"/>
  <c r="M13" i="30"/>
  <c r="F11" i="40" s="1"/>
  <c r="F10" i="40"/>
  <c r="M12" i="30"/>
  <c r="N86" i="33"/>
  <c r="N86" i="35"/>
  <c r="O70" i="37"/>
  <c r="N75" i="37"/>
  <c r="M15" i="37" s="1"/>
  <c r="K13" i="40" s="1"/>
  <c r="O60" i="37"/>
  <c r="N65" i="37"/>
  <c r="M14" i="37" s="1"/>
  <c r="K12" i="40" s="1"/>
  <c r="N45" i="37"/>
  <c r="M12" i="37" s="1"/>
  <c r="K10" i="40" s="1"/>
  <c r="O40" i="37"/>
  <c r="O31" i="37"/>
  <c r="O70" i="35"/>
  <c r="N75" i="35"/>
  <c r="O60" i="35"/>
  <c r="N65" i="35"/>
  <c r="N45" i="35"/>
  <c r="O32" i="35"/>
  <c r="O71" i="34"/>
  <c r="N76" i="34"/>
  <c r="M16" i="34" s="1"/>
  <c r="H13" i="40" s="1"/>
  <c r="N46" i="34"/>
  <c r="O41" i="34"/>
  <c r="O62" i="34"/>
  <c r="O33" i="34"/>
  <c r="O32" i="34"/>
  <c r="O32" i="33"/>
  <c r="N45" i="33"/>
  <c r="O40" i="33"/>
  <c r="N65" i="33"/>
  <c r="M14" i="33" s="1"/>
  <c r="G12" i="40" s="1"/>
  <c r="N75" i="33"/>
  <c r="O31" i="33"/>
  <c r="J13" i="40"/>
  <c r="J10" i="40"/>
  <c r="J12" i="40"/>
  <c r="H12" i="40"/>
  <c r="O70" i="30"/>
  <c r="N75" i="30"/>
  <c r="O60" i="30"/>
  <c r="N65" i="30"/>
  <c r="O31" i="30"/>
  <c r="O40" i="30"/>
  <c r="L80" i="38"/>
  <c r="N80" i="38" s="1"/>
  <c r="O72" i="38"/>
  <c r="O71" i="38"/>
  <c r="N70" i="38"/>
  <c r="L64" i="38"/>
  <c r="N64" i="38" s="1"/>
  <c r="L63" i="38"/>
  <c r="N63" i="38" s="1"/>
  <c r="O63" i="38" s="1"/>
  <c r="L62" i="38"/>
  <c r="N61" i="38"/>
  <c r="O61" i="38" s="1"/>
  <c r="L60" i="38"/>
  <c r="N60" i="38" s="1"/>
  <c r="N55" i="38"/>
  <c r="M13" i="38" s="1"/>
  <c r="E11" i="40" s="1"/>
  <c r="L44" i="38"/>
  <c r="N44" i="38" s="1"/>
  <c r="L43" i="38"/>
  <c r="N43" i="38" s="1"/>
  <c r="L42" i="38"/>
  <c r="N42" i="38" s="1"/>
  <c r="L41" i="38"/>
  <c r="N41" i="38" s="1"/>
  <c r="L40" i="38"/>
  <c r="N40" i="38" s="1"/>
  <c r="I34" i="38"/>
  <c r="K34" i="38" s="1"/>
  <c r="L34" i="38" s="1"/>
  <c r="N34" i="38" s="1"/>
  <c r="I33" i="38"/>
  <c r="I32" i="38"/>
  <c r="K32" i="38" s="1"/>
  <c r="L32" i="38" s="1"/>
  <c r="N32" i="38" s="1"/>
  <c r="I31" i="38"/>
  <c r="K31" i="38" s="1"/>
  <c r="L31" i="38" s="1"/>
  <c r="N31" i="38" s="1"/>
  <c r="O31" i="38" s="1"/>
  <c r="I30" i="38"/>
  <c r="K30" i="38" s="1"/>
  <c r="L30" i="38" s="1"/>
  <c r="N30" i="38" s="1"/>
  <c r="M24" i="38" s="1"/>
  <c r="M19" i="38"/>
  <c r="E17" i="40" s="1"/>
  <c r="L17" i="40" s="1"/>
  <c r="M19" i="39"/>
  <c r="D17" i="40" s="1"/>
  <c r="H16" i="39"/>
  <c r="H15" i="39"/>
  <c r="H14" i="39"/>
  <c r="H13" i="39"/>
  <c r="H12" i="39"/>
  <c r="H19" i="39" l="1"/>
  <c r="M16" i="35"/>
  <c r="I14" i="40" s="1"/>
  <c r="M15" i="35"/>
  <c r="I13" i="40" s="1"/>
  <c r="M14" i="35"/>
  <c r="I12" i="40" s="1"/>
  <c r="M12" i="35"/>
  <c r="I10" i="40" s="1"/>
  <c r="M13" i="34"/>
  <c r="H10" i="40" s="1"/>
  <c r="M16" i="33"/>
  <c r="G14" i="40" s="1"/>
  <c r="M15" i="33"/>
  <c r="G13" i="40" s="1"/>
  <c r="M12" i="33"/>
  <c r="G10" i="40" s="1"/>
  <c r="M15" i="30"/>
  <c r="F13" i="40" s="1"/>
  <c r="M14" i="30"/>
  <c r="F12" i="40" s="1"/>
  <c r="N62" i="38"/>
  <c r="O62" i="38" s="1"/>
  <c r="N35" i="37"/>
  <c r="N86" i="38"/>
  <c r="M16" i="38" s="1"/>
  <c r="E14" i="40" s="1"/>
  <c r="N35" i="35"/>
  <c r="O32" i="37"/>
  <c r="N36" i="34"/>
  <c r="H22" i="40"/>
  <c r="N35" i="33"/>
  <c r="M11" i="33" s="1"/>
  <c r="J22" i="40"/>
  <c r="J23" i="40"/>
  <c r="J9" i="40"/>
  <c r="J15" i="40" s="1"/>
  <c r="J19" i="40"/>
  <c r="N35" i="30"/>
  <c r="M11" i="30" s="1"/>
  <c r="O32" i="30"/>
  <c r="O32" i="38"/>
  <c r="O60" i="38"/>
  <c r="N65" i="38"/>
  <c r="M14" i="38" s="1"/>
  <c r="E12" i="40" s="1"/>
  <c r="O70" i="38"/>
  <c r="N75" i="38"/>
  <c r="M15" i="38" s="1"/>
  <c r="E13" i="40" s="1"/>
  <c r="N35" i="38"/>
  <c r="M11" i="38" s="1"/>
  <c r="E9" i="40" s="1"/>
  <c r="N45" i="38"/>
  <c r="M12" i="38" s="1"/>
  <c r="E10" i="40" s="1"/>
  <c r="O40" i="38"/>
  <c r="K33" i="38"/>
  <c r="L33" i="38" s="1"/>
  <c r="N33" i="38" s="1"/>
  <c r="M11" i="37" l="1"/>
  <c r="M24" i="37"/>
  <c r="M11" i="35"/>
  <c r="M17" i="35" s="1"/>
  <c r="M21" i="35" s="1"/>
  <c r="I19" i="40" s="1"/>
  <c r="M24" i="35"/>
  <c r="M25" i="35" s="1"/>
  <c r="M12" i="34"/>
  <c r="M18" i="34" s="1"/>
  <c r="M22" i="34" s="1"/>
  <c r="H19" i="40" s="1"/>
  <c r="M17" i="33"/>
  <c r="M21" i="33" s="1"/>
  <c r="G19" i="40" s="1"/>
  <c r="G9" i="40"/>
  <c r="G15" i="40" s="1"/>
  <c r="M17" i="30"/>
  <c r="M21" i="30" s="1"/>
  <c r="F19" i="40" s="1"/>
  <c r="O81" i="38"/>
  <c r="E15" i="40"/>
  <c r="H23" i="40"/>
  <c r="M25" i="38"/>
  <c r="E23" i="40" s="1"/>
  <c r="E22" i="40"/>
  <c r="I22" i="40"/>
  <c r="I23" i="40"/>
  <c r="G23" i="40"/>
  <c r="G22" i="40"/>
  <c r="F22" i="40"/>
  <c r="F23" i="40"/>
  <c r="F9" i="40"/>
  <c r="M17" i="38"/>
  <c r="M25" i="37" l="1"/>
  <c r="K23" i="40" s="1"/>
  <c r="K22" i="40"/>
  <c r="K9" i="40"/>
  <c r="K15" i="40" s="1"/>
  <c r="M17" i="37"/>
  <c r="M21" i="37" s="1"/>
  <c r="K19" i="40" s="1"/>
  <c r="I9" i="40"/>
  <c r="I15" i="40" s="1"/>
  <c r="H9" i="40"/>
  <c r="H15" i="40" s="1"/>
  <c r="M21" i="38"/>
  <c r="E19" i="40" s="1"/>
  <c r="F15" i="40"/>
  <c r="L83" i="39"/>
  <c r="N83" i="39" s="1"/>
  <c r="L82" i="39"/>
  <c r="N82" i="39" s="1"/>
  <c r="L9" i="40" l="1"/>
  <c r="L15" i="40"/>
  <c r="O64" i="39"/>
  <c r="L64" i="39"/>
  <c r="L81" i="39"/>
  <c r="N81" i="39" s="1"/>
  <c r="I33" i="39"/>
  <c r="K33" i="39" s="1"/>
  <c r="J73" i="39"/>
  <c r="L73" i="39" s="1"/>
  <c r="O73" i="39"/>
  <c r="O72" i="39"/>
  <c r="J72" i="39"/>
  <c r="L72" i="39" s="1"/>
  <c r="J71" i="39"/>
  <c r="L71" i="39" s="1"/>
  <c r="N71" i="39" s="1"/>
  <c r="L63" i="39"/>
  <c r="N63" i="39" s="1"/>
  <c r="O63" i="39" s="1"/>
  <c r="L62" i="39"/>
  <c r="L61" i="39"/>
  <c r="N61" i="39" s="1"/>
  <c r="L41" i="39"/>
  <c r="N41" i="39" s="1"/>
  <c r="I32" i="39"/>
  <c r="I30" i="39"/>
  <c r="K30" i="39" s="1"/>
  <c r="L30" i="39" s="1"/>
  <c r="N30" i="39" s="1"/>
  <c r="J75" i="39"/>
  <c r="L75" i="39" s="1"/>
  <c r="J74" i="39"/>
  <c r="L74" i="39" s="1"/>
  <c r="L65" i="39"/>
  <c r="N65" i="39" s="1"/>
  <c r="N56" i="39"/>
  <c r="M13" i="39" s="1"/>
  <c r="D11" i="40" s="1"/>
  <c r="L45" i="39"/>
  <c r="N45" i="39" s="1"/>
  <c r="L44" i="39"/>
  <c r="N44" i="39" s="1"/>
  <c r="L43" i="39"/>
  <c r="N43" i="39" s="1"/>
  <c r="L42" i="39"/>
  <c r="N42" i="39" s="1"/>
  <c r="I35" i="39"/>
  <c r="I34" i="39"/>
  <c r="K34" i="39" s="1"/>
  <c r="L34" i="39" s="1"/>
  <c r="D28" i="31"/>
  <c r="E28" i="31"/>
  <c r="D29" i="31"/>
  <c r="E29" i="31"/>
  <c r="D30" i="31"/>
  <c r="E30" i="31"/>
  <c r="D31" i="31"/>
  <c r="E31" i="31"/>
  <c r="D32" i="31"/>
  <c r="E32" i="31"/>
  <c r="E27" i="31"/>
  <c r="D27" i="31"/>
  <c r="O82" i="39" l="1"/>
  <c r="N87" i="39"/>
  <c r="L33" i="39"/>
  <c r="N33" i="39" s="1"/>
  <c r="M24" i="39" s="1"/>
  <c r="O71" i="39"/>
  <c r="N76" i="39"/>
  <c r="M15" i="39" s="1"/>
  <c r="D13" i="40" s="1"/>
  <c r="O61" i="39"/>
  <c r="N62" i="39"/>
  <c r="O62" i="39" s="1"/>
  <c r="O41" i="39"/>
  <c r="N46" i="39"/>
  <c r="M12" i="39" s="1"/>
  <c r="D10" i="40" s="1"/>
  <c r="K32" i="39"/>
  <c r="L32" i="39" s="1"/>
  <c r="N32" i="39" s="1"/>
  <c r="O32" i="39" s="1"/>
  <c r="K35" i="39"/>
  <c r="L35" i="39" s="1"/>
  <c r="N35" i="39" s="1"/>
  <c r="E33" i="31"/>
  <c r="D33" i="31"/>
  <c r="M25" i="39" l="1"/>
  <c r="D23" i="40" s="1"/>
  <c r="D22" i="40"/>
  <c r="M16" i="39"/>
  <c r="D14" i="40" s="1"/>
  <c r="N66" i="39"/>
  <c r="O33" i="39"/>
  <c r="N36" i="39"/>
  <c r="M11" i="39" s="1"/>
  <c r="D9" i="40" s="1"/>
  <c r="E35" i="31"/>
  <c r="E37" i="31" s="1"/>
  <c r="D35" i="31"/>
  <c r="D37" i="31" s="1"/>
  <c r="D39" i="31" s="1"/>
  <c r="D40" i="31" s="1"/>
  <c r="M14" i="39" l="1"/>
  <c r="E39" i="31"/>
  <c r="E40" i="31" s="1"/>
  <c r="L13" i="40"/>
  <c r="L11" i="40"/>
  <c r="M17" i="39" l="1"/>
  <c r="M21" i="39" s="1"/>
  <c r="D19" i="40" s="1"/>
  <c r="D12" i="40"/>
  <c r="D15" i="40" s="1"/>
  <c r="L12" i="40"/>
  <c r="L10" i="40"/>
  <c r="L14" i="40"/>
  <c r="L19" i="40" l="1"/>
</calcChain>
</file>

<file path=xl/sharedStrings.xml><?xml version="1.0" encoding="utf-8"?>
<sst xmlns="http://schemas.openxmlformats.org/spreadsheetml/2006/main" count="1836" uniqueCount="532">
  <si>
    <t>Total</t>
  </si>
  <si>
    <t>Salaries &amp; Benefits</t>
  </si>
  <si>
    <t>Professional Services</t>
  </si>
  <si>
    <t>Equipment</t>
  </si>
  <si>
    <t>Supplies &amp; Materials</t>
  </si>
  <si>
    <t>Other Objects</t>
  </si>
  <si>
    <t xml:space="preserve">Office of the State Superintendent of Education, Adult and Family Education                          </t>
  </si>
  <si>
    <t xml:space="preserve">Date: </t>
  </si>
  <si>
    <t xml:space="preserve">Julia Michelle Johnson, State Director, Adult and Family Education </t>
  </si>
  <si>
    <t xml:space="preserve">Approved </t>
  </si>
  <si>
    <t>Status:</t>
  </si>
  <si>
    <t xml:space="preserve">For OSSE Use Only: </t>
  </si>
  <si>
    <t xml:space="preserve">Date Submitted: </t>
  </si>
  <si>
    <t xml:space="preserve">Name/Title:   </t>
  </si>
  <si>
    <t xml:space="preserve">Signature of Executive Director                                    or Chief Financial Officer: </t>
  </si>
  <si>
    <t>Supplies and Materials</t>
  </si>
  <si>
    <t xml:space="preserve">Equipment </t>
  </si>
  <si>
    <t>B.</t>
  </si>
  <si>
    <t xml:space="preserve">Cost Objective </t>
  </si>
  <si>
    <t>Budget Changes</t>
  </si>
  <si>
    <t xml:space="preserve">Program Change(s) </t>
  </si>
  <si>
    <t>to be used for changes in program, personnel and/or budget</t>
  </si>
  <si>
    <t xml:space="preserve">Office of the State Superintendent of Education, Adult and Family Education (OSSE AFE) </t>
  </si>
  <si>
    <t>Funding Source</t>
  </si>
  <si>
    <t>Program Category</t>
  </si>
  <si>
    <t>Expenditure Description and Itemization</t>
  </si>
  <si>
    <t>Budget Category</t>
  </si>
  <si>
    <t>Budget Category:</t>
  </si>
  <si>
    <t>100-Salaries &amp; Benefits</t>
  </si>
  <si>
    <t>500-Equipment</t>
  </si>
  <si>
    <t>A.</t>
  </si>
  <si>
    <t>Fixed Property Costs</t>
  </si>
  <si>
    <t>C.</t>
  </si>
  <si>
    <t>300-Professional Services</t>
  </si>
  <si>
    <t>Position Title</t>
  </si>
  <si>
    <t>Base Salary</t>
  </si>
  <si>
    <t>Fringe</t>
  </si>
  <si>
    <t>Total Salary</t>
  </si>
  <si>
    <t>FTE</t>
  </si>
  <si>
    <t>Quantity</t>
  </si>
  <si>
    <t>10-Instruction</t>
  </si>
  <si>
    <t>20-Support Services</t>
  </si>
  <si>
    <t>Total Salaries &amp; Benefits:</t>
  </si>
  <si>
    <t>Total Professional Services:</t>
  </si>
  <si>
    <t>Total Equipment:</t>
  </si>
  <si>
    <t>100-Travel</t>
  </si>
  <si>
    <t>50-Student Transportation</t>
  </si>
  <si>
    <t>Number of Hours</t>
  </si>
  <si>
    <t>30-Administrative Costs</t>
  </si>
  <si>
    <t>40-Operations and Maintenance</t>
  </si>
  <si>
    <t xml:space="preserve">Base Salary x FTE </t>
  </si>
  <si>
    <t>Base Salary x FTE x  Fringe</t>
  </si>
  <si>
    <t xml:space="preserve">Adult Education Instructor </t>
  </si>
  <si>
    <t>Academic Dean</t>
  </si>
  <si>
    <t>Manages all academic faculty, coordinators, and managers to achieve educational and training goals.</t>
  </si>
  <si>
    <t>Number of Weeks</t>
  </si>
  <si>
    <t>Number of Days</t>
  </si>
  <si>
    <t>Amount       (per Quantity, Hour, Day, Week)</t>
  </si>
  <si>
    <t>Amount       (per Quantity)</t>
  </si>
  <si>
    <t>600-Supplies</t>
  </si>
  <si>
    <t>$5,000 or more per item</t>
  </si>
  <si>
    <t>Less than $5,000 per item</t>
  </si>
  <si>
    <t>3 - Four week financial literacy sessions (Sept, Jan &amp; April) for 25 students per session.</t>
  </si>
  <si>
    <t>Total Supplies:</t>
  </si>
  <si>
    <t>700-Fixed Properties</t>
  </si>
  <si>
    <t>DC Charter Bus</t>
  </si>
  <si>
    <t>Total Fixed Properties:</t>
  </si>
  <si>
    <t>800-Other</t>
  </si>
  <si>
    <t>Total Other:</t>
  </si>
  <si>
    <t>Enterprise Grants Management System (EGMS) Program and Budget Categories</t>
  </si>
  <si>
    <t>SALARIES AND BENEFITS (100)</t>
  </si>
  <si>
    <t xml:space="preserve">Instruction (10): </t>
  </si>
  <si>
    <t xml:space="preserve">Salaries and fringe benefits for the individuals (e.g. Adult Education Teachers, Vocational Training Instructors,Tutors, Career Navigators/Coaches, Reading/Math Specialists) who provide direct instruction (e.g. classroom, distance learning, hybrid, tutoring, work-based learning environment, etc.) to students in the grant program. </t>
  </si>
  <si>
    <t xml:space="preserve">Support Services (20): </t>
  </si>
  <si>
    <t xml:space="preserve">Salaries and fringe benefits for the individuals (e.g. Intake, Assessment and Orientation staff, Site Coordinators, Instructional Staff Trainers, Counselors/Social Workers, Chief Academic Officer) who provide support services (e.g. counseling, referral to social service agencies, coordination and follow-up,  and/or other related services) to to students in the grant program.  </t>
  </si>
  <si>
    <t>Administration (Administrative Costs) (30):</t>
  </si>
  <si>
    <t xml:space="preserve">Salaries and fringe benefits for the individuals (e.g. Executive Directors, Program Directors/Coordinators, Office/Administrative Assistants, Data Managers, Finance/Accounting Staff, Human Resources Staff, Information Technology Staff) who are responsibile for the overall administration of the the grant program.   </t>
  </si>
  <si>
    <t xml:space="preserve">Operations and Maintenance (40): </t>
  </si>
  <si>
    <t>Salaries and fringe benefits for the individuals (e.g. Maintenance, Custodial, Security) who operate and/or maintain  the facility/building in which the grant program is being administered.</t>
  </si>
  <si>
    <t xml:space="preserve">Student Transportation (50): </t>
  </si>
  <si>
    <t>Salaries and fringe benefits for the individuals (e.g. Bus driver) who provide transportation services to students in the grant program.</t>
  </si>
  <si>
    <t>Other (80)</t>
  </si>
  <si>
    <t xml:space="preserve">N/A </t>
  </si>
  <si>
    <t xml:space="preserve">Training (90): </t>
  </si>
  <si>
    <t>Salaries and fringe benefits for the individuals (e.g. Staff Trainers, Instructional Staff Trainers) who provide professional development/training to the staff in the grant program.</t>
  </si>
  <si>
    <t xml:space="preserve">Travel (100): </t>
  </si>
  <si>
    <t xml:space="preserve"> (CONTRACTED) PROFESSIONAL SERVICES (300)</t>
  </si>
  <si>
    <t xml:space="preserve">Remuneration for the individuals (e.g. Contracted Adult Education Teachers, Substitute Teachers, Vocational Training Instructors, Tutors, Career Navigators/Coaches, Reading/Math Specialists) who provide direct instruction (e.g. classroom, distance learning, hybrid, tutoring, work-based learning environment, etc.), supplemental activities and/or other related instructional services to students in the grant program on a contractual basis.  </t>
  </si>
  <si>
    <t>Remuneration for the individuals (eg. Contracted Consultants, Counselors,  Instructional Staff Trainers) who provide support services to students in the grant program on a contractual basis.</t>
  </si>
  <si>
    <t xml:space="preserve">Administration (Administrative Costs) (30): </t>
  </si>
  <si>
    <t xml:space="preserve">Remuneration for the individuals (e.g. Contracted Accountants, Human Resources, Information Technology, Auditors) who are responsible for the overall administration of the grant program on a contractual basis. </t>
  </si>
  <si>
    <t>Remuneration for the individuals (e.g. Contracted Maintenance, Custodial, Security) who operate and/or maintain  the facility/building in which the grant program is being administered on a contractual basis.</t>
  </si>
  <si>
    <t>Remuneration for the individuals (e.g. Contracted Bus Driver) who provide transportation services to students in the grant program on a contractual basis.</t>
  </si>
  <si>
    <t>Other (80):</t>
  </si>
  <si>
    <t>N/A</t>
  </si>
  <si>
    <t>Training (90):</t>
  </si>
  <si>
    <t>Remuneration for the individuals (e.g. Contracted Instructional Staff Trainers) who provide professional development/training to the staff in the grant program on a contractual basis. Professional development, in-service training and/or conference registration fees for contractors can also be included.</t>
  </si>
  <si>
    <t>EQUIPMENT (500)</t>
  </si>
  <si>
    <t>Machinery, fixtures, furniture and/or technology-related hardware, which costs $5000 or more per individual item,  to be used by the individuals (e.g. staff and/or contractors) who provide direct instruction and/or students in the grant program.</t>
  </si>
  <si>
    <t xml:space="preserve">Machinery, fixtures, furniture and/or technology-related hardware, which costs $5000 or more, to be used by the individuals (e.g. staff and/or contractors) who provide support services and/or students in the grant program. </t>
  </si>
  <si>
    <t xml:space="preserve">Machinery, fixtures, furniture and/or technology-related hardware, which costs $5000 or more per individual item,  to be used by the individuals (e.g. staff and/or contractors) who are responsible for the overall administration of the grant program. </t>
  </si>
  <si>
    <t>Machinery, fixtures, furniture and/or technology-related hardware, which costs $5000 or more per individual item,  to be used by the individuals (e.g. staff and/or contractors) who operate and/or maintain the facility/building in which the grant program is being administered.</t>
  </si>
  <si>
    <t xml:space="preserve">Machinery, fixtures, furniture and/or technology-related hardware, which costs $5000 or more per individual item,  to be used by the individuals (e.g. staff and/or contractors) who provide transportation services to students in the grant program. </t>
  </si>
  <si>
    <t xml:space="preserve">Machinery, fixtures, furniture and/or technology-related hardware, which costs $5000 or more per individual item,  to be used by the individuals (e.g. staff and/or contractors)who provide professional development/training to staff in the grant program. </t>
  </si>
  <si>
    <r>
      <t xml:space="preserve"> </t>
    </r>
    <r>
      <rPr>
        <b/>
        <sz val="11"/>
        <color theme="1"/>
        <rFont val="Calibri"/>
        <family val="2"/>
        <scheme val="minor"/>
      </rPr>
      <t xml:space="preserve">SUPPLIES AND MATERIALS (600) </t>
    </r>
  </si>
  <si>
    <t>Instruction (10):</t>
  </si>
  <si>
    <r>
      <t xml:space="preserve">General supplies, textbooks, instructional aids, instructional software, internet fees, site licenses and furniture, </t>
    </r>
    <r>
      <rPr>
        <sz val="11"/>
        <color theme="1"/>
        <rFont val="Calibri"/>
        <family val="2"/>
        <scheme val="minor"/>
      </rPr>
      <t>which costs less than $5,000 per individual item, to be used by the individuals (e.g. staff and/or contractors) who provide direct instruction and/or students in the grant program.</t>
    </r>
  </si>
  <si>
    <r>
      <t xml:space="preserve">General supplies, textbooks, instructional aids, instructional software, internet fees, site licenses </t>
    </r>
    <r>
      <rPr>
        <sz val="11"/>
        <color theme="1"/>
        <rFont val="Calibri"/>
        <family val="2"/>
        <scheme val="minor"/>
      </rPr>
      <t>and furniture, which costs less than $5,000 per individual item, to be used by the individuals (e.g. staff and/or contractors) who provide support services and/or students in the grant program.</t>
    </r>
  </si>
  <si>
    <r>
      <t xml:space="preserve">General supplies </t>
    </r>
    <r>
      <rPr>
        <sz val="11"/>
        <color theme="1"/>
        <rFont val="Calibri"/>
        <family val="2"/>
        <scheme val="minor"/>
      </rPr>
      <t xml:space="preserve">and furniture, which costs less than $5,000 per individual item, to be used by the individuals (e.g. staff and/or contractors) who are responsibile for the overall administration of the the grant program.  </t>
    </r>
  </si>
  <si>
    <t>General supplies and furniture, which costs less than $5,000 per individual item, to be used by the individuals (e.g. staff and/or contractors) who operate and/or maintain the facility/building in which the grant program is being administered.</t>
  </si>
  <si>
    <t>Student Transportation (50):</t>
  </si>
  <si>
    <t>General supplies and furniture, which costs less than $5,000 per individual item, to be used by the individuals (e.g. staff and/or contractors) who provide transportation services to students in the grant program.</t>
  </si>
  <si>
    <t xml:space="preserve">General supplies and furniture, which costs less than $5,000 per individual item, to be used by the individuals (e.g. staff and/or contractors) who provide professional development/training to staff in the grant program. </t>
  </si>
  <si>
    <t>FIXED PROPERTIES</t>
  </si>
  <si>
    <t>Rental of equipment and/or space, including utilities, to be used by the individuals (staff and contractors)  who provide direct instruction (e.g. classroom, distance learning, hybrid, tutoring, work-based learning environment, etc.) and/or students in the grant program.</t>
  </si>
  <si>
    <t>Rental of equipment and/or space, including utilities, to be used by the individuals (staff and contractors) who provide support services and/or studnets in the grant program.</t>
  </si>
  <si>
    <t xml:space="preserve">Rental of equipment and space, including utilities, to be used by the individuals (staff and contractors) who are responsible for the overall administration of the grant program. </t>
  </si>
  <si>
    <t xml:space="preserve">Rental of equipment and/or space, including utilities, to be used by the individuals (staff and contractors) who operate and/or maintain the facility/building in which the grant program is being administered. </t>
  </si>
  <si>
    <t>Rental of equipment and/or vehicles (e.g. field trips) to be used by the individuals (staff and contractors) who provide transportation services to students in the grant program.</t>
  </si>
  <si>
    <t>Rental of equipment and/or space, including utilities, to be used by the individuals (staff and contractors) who provide professional development/training to staff in the grant program.</t>
  </si>
  <si>
    <t>OTHER (800)</t>
  </si>
  <si>
    <t xml:space="preserve">Professional Membership Dues/Fees, Approved Conference/Training Registration Fees and Travel Costs for the individuals (staff only) who provide direct instruction to students in the grant program and/or other miscellaneous  expenses. </t>
  </si>
  <si>
    <t xml:space="preserve">Professional Membership Dues/Fees, Approved Conference/Training Registration Fees and Travel Costs for the individuals (staff only) who provide support services to students in the grant program and/or other miscellaneous expenses. </t>
  </si>
  <si>
    <r>
      <t xml:space="preserve">Miscellanous expenses for the individuals (staff only) who operate and/or maintain </t>
    </r>
    <r>
      <rPr>
        <sz val="11"/>
        <color theme="1"/>
        <rFont val="Calibri"/>
        <family val="2"/>
        <scheme val="minor"/>
      </rPr>
      <t>the facility/building in which the grant program is being administered and/or other miscellaneous opertion and/or maintenance expenses.</t>
    </r>
  </si>
  <si>
    <t xml:space="preserve">Miscellanous expenses for the individuals (staff only) who provide transportation services to students in the grant program and/or other miscellaneous student transporation expenses (e.g. Metro SMART cards, fare cards, tokens). </t>
  </si>
  <si>
    <t>Miscellanous expenses for the individuals (staff only) who provide professional development/training to staff in the grant program and/or other miscellaneous training expenses.</t>
  </si>
  <si>
    <t>Miscellanous expenses (e.g. local travel reimbursement, Metro SMART cards) for the individuals (staff only) in the grant program.</t>
  </si>
  <si>
    <t>Electronic Code of Federal Regulations  (e-CFR data is current as of November 8, 2018)</t>
  </si>
  <si>
    <t xml:space="preserve">PART 200—UNIFORM ADMINISTRATIVE REQUIREMENTS, COST PRINCIPLES, AND AUDIT REQUIREMENTS FOR FEDERAL AWARDS </t>
  </si>
  <si>
    <t xml:space="preserve">Subpart A—Acronyms and Definitions </t>
  </si>
  <si>
    <t>CLASSIFICATION OF COSTS, DIRECT COSTS, ALLOWABILITY OF COSTS, REASONABLE COSTS AND ALLOCABLE COSTS</t>
  </si>
  <si>
    <t>§200.412  Classification of costs.</t>
  </si>
  <si>
    <t>§200.413  Direct costs.</t>
  </si>
  <si>
    <r>
      <t xml:space="preserve">(a) </t>
    </r>
    <r>
      <rPr>
        <i/>
        <sz val="11"/>
        <color theme="1"/>
        <rFont val="Calibri"/>
        <family val="2"/>
        <scheme val="minor"/>
      </rPr>
      <t>General.</t>
    </r>
    <r>
      <rPr>
        <sz val="11"/>
        <color theme="1"/>
        <rFont val="Calibri"/>
        <family val="2"/>
        <scheme val="minor"/>
      </rPr>
      <t xml:space="preserve"> Direct costs are those costs that can be identified specifically with a particular final cost objective, such as a Federal award, or other internally or externally funded activity, or that can be directly assigned to such activities relatively easily with a high degree of accuracy. Costs incurred for the same purpose in like circumstances must be treated consistently as either direct or indirect (F&amp;A) costs. See also §200.405 Allocable costs.</t>
    </r>
  </si>
  <si>
    <r>
      <t xml:space="preserve">(b) </t>
    </r>
    <r>
      <rPr>
        <i/>
        <sz val="11"/>
        <color theme="1"/>
        <rFont val="Calibri"/>
        <family val="2"/>
        <scheme val="minor"/>
      </rPr>
      <t>Application to Federal awards.</t>
    </r>
    <r>
      <rPr>
        <sz val="11"/>
        <color theme="1"/>
        <rFont val="Calibri"/>
        <family val="2"/>
        <scheme val="minor"/>
      </rPr>
      <t xml:space="preserve"> Identification with the Federal award rather than the nature of the goods and services involved is the determining factor in distinguishing direct from indirect (F&amp;A) costs of Federal awards. Typical costs charged directly to a Federal award are the compensation of employees who work on that award, their related fringe benefit costs, the costs of materials and other items of expense incurred for the Federal award. If directly related to a specific award, certain costs that otherwise would be treated as indirect costs may also include extraordinary utility consumption, the cost of materials supplied from stock or services rendered by specialized facilities or other institutional service operations.</t>
    </r>
  </si>
  <si>
    <t>(c) The salaries of administrative and clerical staff should normally be treated as indirect (F&amp;A) costs. Direct charging of these costs may be appropriate only if all of the following conditions are met:</t>
  </si>
  <si>
    <t>(1) Administrative or clerical services are integral to a project or activity;</t>
  </si>
  <si>
    <t>(2) Individuals involved can be specifically identified with the project or activity;</t>
  </si>
  <si>
    <t>(3) Such costs are explicitly included in the budget or have the prior written approval of the Federal awarding agency; and</t>
  </si>
  <si>
    <t>(4) The costs are not also recovered as indirect costs.</t>
  </si>
  <si>
    <r>
      <t xml:space="preserve">(d) </t>
    </r>
    <r>
      <rPr>
        <i/>
        <sz val="11"/>
        <color theme="1"/>
        <rFont val="Calibri"/>
        <family val="2"/>
        <scheme val="minor"/>
      </rPr>
      <t>Minor items.</t>
    </r>
    <r>
      <rPr>
        <sz val="11"/>
        <color theme="1"/>
        <rFont val="Calibri"/>
        <family val="2"/>
        <scheme val="minor"/>
      </rPr>
      <t xml:space="preserve"> Any direct cost of minor amount may be treated as an indirect (F&amp;A) cost for reasons of practicality where such accounting treatment for that item of cost is consistently applied to all Federal and non-Federal cost objectives.</t>
    </r>
  </si>
  <si>
    <t>(e) The costs of certain activities are not allowable as charges to Federal awards. However, even though these costs are unallowable for purposes of computing charges to Federal awards, they nonetheless must be treated as direct costs for purposes of determining indirect (F&amp;A) cost rates and be allocated their equitable share of the non-Federal entity's indirect costs if they represent activities which:</t>
  </si>
  <si>
    <t>(1) Include the salaries of personnel,</t>
  </si>
  <si>
    <t>(2) Occupy space, and</t>
  </si>
  <si>
    <t>(3) Benefit from the non-Federal entity's indirect (F&amp;A) costs.</t>
  </si>
  <si>
    <t>(f) For nonprofit organizations, the costs of activities performed by the non-Federal entity primarily as a service to members, clients, or the general public when significant and necessary to the non-Federal entity's mission must be treated as direct costs whether or not allowable, and be allocated an equitable share of indirect (F&amp;A) costs. Some examples of these types of activities include:</t>
  </si>
  <si>
    <t>(1) Maintenance of membership rolls, subscriptions, publications, and related functions. See also §200.454 Memberships, subscriptions, and professional activity costs.</t>
  </si>
  <si>
    <t>(2) Providing services and information to members, legislative or administrative bodies, or the public. See also §§200.454 Memberships, subscriptions, and professional activity costs and 200.450 Lobbying.</t>
  </si>
  <si>
    <t>(3) Promotion, lobbying, and other forms of public relations. See also §§200.421 Advertising and public relations and 200.450 Lobbying.</t>
  </si>
  <si>
    <t>(4) Conferences except those held to conduct the general administration of the non-Federal entity. See also §200.432 Conferences.</t>
  </si>
  <si>
    <t>(5) Maintenance, protection, and investment of special funds not used in operation of the non-Federal entity. See also §200.442 Fund raising and investment management costs.</t>
  </si>
  <si>
    <t>(6) Administration of group benefits on behalf of members or clients, including life and hospital insurance, annuity or retirement plans, and financial aid. See also §200.431 Compensation—fringe benefits.</t>
  </si>
  <si>
    <t>§200.403  Factors affecting allowability of costs.</t>
  </si>
  <si>
    <t>Except where otherwise authorized by statute, costs must meet the following general criteria in order to be allowable under Federal awards:</t>
  </si>
  <si>
    <t>(a) Be necessary and reasonable for the performance of the Federal award and be allocable thereto under these principles.</t>
  </si>
  <si>
    <t>(b) Conform to any limitations or exclusions set forth in these principles or in the Federal award as to types or amount of cost items.</t>
  </si>
  <si>
    <t>(c) Be consistent with policies and procedures that apply uniformly to both federally-financed and other activities of the non-Federal entity.</t>
  </si>
  <si>
    <t>(d) Be accorded consistent treatment. A cost may not be assigned to a Federal award as a direct cost if any other cost incurred for the same purpose in like circumstances has been allocated to the Federal award as an indirect cost.</t>
  </si>
  <si>
    <t>(e) Be determined in accordance with generally accepted accounting principles (GAAP), except, for state and local governments and Indian tribes only, as otherwise provided for in this part.</t>
  </si>
  <si>
    <t>(f) Not be included as a cost or used to meet cost sharing or matching requirements of any other federally-financed program in either the current or a prior period. See also §200.306 Cost sharing or matching paragraph (b).</t>
  </si>
  <si>
    <t>(g) Be adequately documented. See also §§200.300 Statutory and national policy requirements through 200.309 Period of performance of this part.</t>
  </si>
  <si>
    <t>§200.404  Reasonable costs.</t>
  </si>
  <si>
    <t>A cost is reasonable if, in its nature and amount, it does not exceed that which would be incurred by a prudent person under the circumstances prevailing at the time the decision was made to incur the cost. The question of reasonableness is particularly important when the non-Federal entity is predominantly federally-funded. In determining reasonableness of a given cost, consideration must be given to:</t>
  </si>
  <si>
    <t>(a) Whether the cost is of a type generally recognized as ordinary and necessary for the operation of the non-Federal entity or the proper and efficient performance of the Federal award.</t>
  </si>
  <si>
    <t>(b) The restraints or requirements imposed by such factors as: sound business practices; arm's-length bargaining; Federal, state, local, tribal, and other laws and regulations; and terms and conditions of the Federal award.</t>
  </si>
  <si>
    <t>(c) Market prices for comparable goods or services for the geographic area.</t>
  </si>
  <si>
    <t>(d) Whether the individuals concerned acted with prudence in the circumstances considering their responsibilities to the non-Federal entity, its employees, where applicable its students or membership, the public at large, and the Federal Government.</t>
  </si>
  <si>
    <t>(e) Whether the non-Federal entity significantly deviates from its established practices and policies regarding the incurrence of costs, which may unjustifiably increase the Federal award's cost.</t>
  </si>
  <si>
    <t>§200.405 Allocable costs.</t>
  </si>
  <si>
    <t>(a) A cost is allocable to a particular Federal award or other cost objective if the goods or services involved are chargeable or assignable to that Federal award or cost objective in accordance with relative benefits received. This standard is met if the cost:</t>
  </si>
  <si>
    <t>(1) Is incurred specifically for the Federal award;</t>
  </si>
  <si>
    <t>(2) Benefits both the Federal award and other work of the non-Federal entity and can be distributed in proportions that may be approximated using reasonable methods; and</t>
  </si>
  <si>
    <t>(3) Is necessary to the overall operation of the non-Federal entity and is assignable in part to the Federal award in accordance with the principles in this subpart.</t>
  </si>
  <si>
    <t>(b) All activities which benefit from the non-Federal entity's indirect (F&amp;A) cost, including unallowable activities and donated services by the non-Federal entity or third parties, will receive an appropriate allocation of indirect costs.</t>
  </si>
  <si>
    <t>(c) Any cost allocable to a particular Federal award under the principles provided for in this part may not be charged to other Federal awards to overcome fund deficiencies, to avoid restrictions imposed by Federal statutes, regulations, or terms and conditions of the Federal awards, or for other reasons. However, this prohibition would not preclude the non-Federal entity from shifting costs that are allowable under two or more Federal awards in accordance with existing Federal statutes, regulations, or the terms and conditions of the Federal awards.</t>
  </si>
  <si>
    <t>(d) Direct cost allocation principles. If a cost benefits two or more projects or activities in proportions that can be determined without undue effort or cost, the cost must be allocated to the projects based on the proportional benefit. If a cost benefits two or more projects or activities in proportions that cannot be determined because of the interrelationship of the work involved, then, notwithstanding paragraph (c) of this section, the costs may be allocated or transferred to benefitted projects on any reasonable documented basis. Where the purchase of equipment or other capital asset is specifically authorized under a Federal award, the costs are assignable to the Federal award regardless of the use that may be made of the equipment or other capital asset involved when no longer needed for the purpose for which it was originally required. See also §§200.310 Insurance coverage through 200.316 Property trust relationship and 200.439 Equipment and other capital expenditures.</t>
  </si>
  <si>
    <t>(e) If the contract is subject to CAS, costs must be allocated to the contract pursuant to the Cost Accounting Standards. To the extent that CAS is applicable, the allocation of costs in accordance with CAS takes precedence over the allocation provisions in this part.</t>
  </si>
  <si>
    <t xml:space="preserve">COMPENSATION - PERSONAL SERVICES AND FRINGE BENEFITS  </t>
  </si>
  <si>
    <t>§200.430  Compensation—personal services.</t>
  </si>
  <si>
    <t xml:space="preserve">(a) General. Compensation for personal services includes all remuneration, paid currently or accrued, for services of employees rendered during the period of performance under the Federal award, including but not necessarily limited to wages and salaries. Compensation for personal services may also include fringe benefits which are addressed in §200.431 Compensation—fringe benefits. </t>
  </si>
  <si>
    <t>Costs of compensation are allowable to the extent that they satisfy the specific requirements of this part, and that the total compensation for individual employees:</t>
  </si>
  <si>
    <t>(1) Is reasonable for the services rendered and conforms to the established written policy of the non-Federal entity consistently applied to both Federal and non-Federal activities;</t>
  </si>
  <si>
    <t>(2) Follows an appointment made in accordance with a non-Federal entity's laws and/or rules or written policies and meets the requirements of Federal statute, where applicable; and</t>
  </si>
  <si>
    <t>(3) Is determined and supported as provided in paragraph (i) of this section, Standards for Documentation of Personnel Expenses, when applicable.</t>
  </si>
  <si>
    <r>
      <t xml:space="preserve">(b) </t>
    </r>
    <r>
      <rPr>
        <i/>
        <sz val="11"/>
        <color rgb="FF000000"/>
        <rFont val="Calibri"/>
        <family val="2"/>
        <scheme val="minor"/>
      </rPr>
      <t>Reasonableness.</t>
    </r>
    <r>
      <rPr>
        <sz val="11"/>
        <color rgb="FF000000"/>
        <rFont val="Calibri"/>
        <family val="2"/>
        <scheme val="minor"/>
      </rPr>
      <t xml:space="preserve"> Compensation for employees engaged in work on Federal awards will be considered reasonable to the extent that it is consistent with that paid for similar work in other activities of the non-Federal entity. In cases where the kinds of employees required for Federal awards are not found in the other activities of the non-Federal entity, compensation will be considered reasonable to the extent that it is comparable to that paid for similar work in the labor market in which the non-Federal entity competes for the kind of employees involved.</t>
    </r>
  </si>
  <si>
    <t>§200.431  Compensation—fringe benefits.</t>
  </si>
  <si>
    <t>(a)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Except as provided elsewhere in these principles, the costs of fringe benefits are allowable provided that the benefits are reasonable and are required by law, non-Federal entity-employee agreement, or an established policy of the non-Federal entity.</t>
  </si>
  <si>
    <r>
      <t xml:space="preserve">(b) </t>
    </r>
    <r>
      <rPr>
        <i/>
        <sz val="11"/>
        <color rgb="FF000000"/>
        <rFont val="Calibri"/>
        <family val="2"/>
        <scheme val="minor"/>
      </rPr>
      <t>Leave.</t>
    </r>
    <r>
      <rPr>
        <sz val="11"/>
        <color rgb="FF000000"/>
        <rFont val="Calibri"/>
        <family val="2"/>
        <scheme val="minor"/>
      </rPr>
      <t xml:space="preserve"> The cost of fringe benefits in the form of regular compensation paid to employees during periods of authorized absences from the job, such as for annual leave, family-related leave, sick leave, holidays, court leave, military leave, administrative leave, and other similar benefits, are allowable if all of the following criteria are met:</t>
    </r>
  </si>
  <si>
    <t>(1) They are provided under established written leave policies;</t>
  </si>
  <si>
    <t>(2) The costs are equitably allocated to all related activities, including Federal awards; and,</t>
  </si>
  <si>
    <t>(3) The accounting basis (cash or accrual) selected for costing each type of leave is consistently followed by the non-Federal entity or specified grouping of employees.</t>
  </si>
  <si>
    <t>(i) When a non-Federal entity uses the cash basis of accounting, the cost of leave is recognized in the period that the leave is taken and paid for. Payments for unused leave when an employee retires or terminates employment are allowable in the year of payment.</t>
  </si>
  <si>
    <t>(ii) The accrual basis may be only used for those types of leave for which a liability as defined by GAAP exists when the leave is earned. When a non-Federal entity uses the accrual basis of accounting, allowable leave costs are the lesser of the amount accrued or funded.</t>
  </si>
  <si>
    <t>(c) The cost of fringe benefits in the form of employer contributions or expenses for social security; employee life, health, unemployment, and worker's compensation insurance (except as indicated in §200.447 Insurance and indemnification); pension plan costs (see paragraph (i) of this section); and other similar benefits are allowable, provided such benefits are granted under established written policies. Such benefits, must be allocated to Federal awards and all other activities in a manner consistent with the pattern of benefits attributable to the individuals or group(s) of employees whose salaries and wages are chargeable to such Federal awards and other activities, and charged as direct or indirect costs in accordance with the non-Federal entity's accounting practices.</t>
  </si>
  <si>
    <t>(d) Fringe benefits may be assigned to cost objectives by identifying specific benefits to specific individual employees or by allocating on the basis of entity-wide salaries and wages of the employees receiving the benefits. When the allocation method is used, separate allocations must be made to selective groupings of employees, unless the non-Federal entity demonstrates that costs in relationship to salaries and wages do not differ significantly for different groups of employees.</t>
  </si>
  <si>
    <t xml:space="preserve">(CONTRACTED) PROFESSIONAL SERVICES </t>
  </si>
  <si>
    <t>§200.22  Contract.</t>
  </si>
  <si>
    <r>
      <t>Contract</t>
    </r>
    <r>
      <rPr>
        <sz val="11"/>
        <color rgb="FF000000"/>
        <rFont val="Calibri"/>
        <family val="2"/>
        <scheme val="minor"/>
      </rPr>
      <t xml:space="preserve">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(see §200.92 Subaward).</t>
    </r>
  </si>
  <si>
    <t>§200.23  Contractor.</t>
  </si>
  <si>
    <r>
      <t>Contractor</t>
    </r>
    <r>
      <rPr>
        <sz val="11"/>
        <color rgb="FF000000"/>
        <rFont val="Calibri"/>
        <family val="2"/>
        <scheme val="minor"/>
      </rPr>
      <t xml:space="preserve"> means an entity that receives a contract as defined in §200.22 Contract.</t>
    </r>
  </si>
  <si>
    <t>§200.459  Professional service costs.</t>
  </si>
  <si>
    <t>(a) Costs of professional and consultant services rendered by persons who are members of a particular profession or possess a special skill, and who are not officers or employees of the non-Federal entity, are allowable, subject to paragraphs (b) and (c) when reasonable in relation to the services rendered and when not contingent upon recovery of the costs from the Federal Government. In addition, legal and related services are limited under §200.435 Defense and prosecution of criminal and civil proceedings, claims, appeals and patent infringements.</t>
  </si>
  <si>
    <t>(b) In determining the allowability of costs in a particular case, no single factor or any special combination of factors is necessarily determinative. However, the following factors are relevant:</t>
  </si>
  <si>
    <t>(1) The nature and scope of the service rendered in relation to the service required.</t>
  </si>
  <si>
    <t>(2) The necessity of contracting for the service, considering the non-Federal entity's capability in the particular area.</t>
  </si>
  <si>
    <t>(3) The past pattern of such costs, particularly in the years prior to Federal awards.</t>
  </si>
  <si>
    <t>(4) The impact of Federal awards on the non-Federal entity's business (i.e., what new problems have arisen).</t>
  </si>
  <si>
    <t>(5) Whether the proportion of Federal work to the non-Federal entity's total business is such as to influence the non-Federal entity in favor of incurring the cost, particularly where the services rendered are not of a continuing nature and have little relationship to work under Federal awards.</t>
  </si>
  <si>
    <t>(6) Whether the service can be performed more economically by direct employment rather than contracting.</t>
  </si>
  <si>
    <t>(7) The qualifications of the individual or concern rendering the service and the customary fees charged, especially on non-federally funded activities.</t>
  </si>
  <si>
    <t>(8) Adequacy of the contractual agreement for the service (e.g., description of the service, estimate of time required, rate of compensation, and termination provisions).</t>
  </si>
  <si>
    <t>(c) In addition to the factors in paragraph (b) of this section, to be allowable, retainer fees must be supported by evidence of bona fide services available or rendered.</t>
  </si>
  <si>
    <t>EQUIPMENT</t>
  </si>
  <si>
    <t>§200.33  Equipment.</t>
  </si>
  <si>
    <r>
      <t>Equipment</t>
    </r>
    <r>
      <rPr>
        <sz val="11"/>
        <color rgb="FF000000"/>
        <rFont val="Calibri"/>
        <family val="2"/>
        <scheme val="minor"/>
      </rPr>
      <t xml:space="preserve">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t>
    </r>
    <r>
      <rPr>
        <i/>
        <sz val="11"/>
        <color rgb="FF000000"/>
        <rFont val="Calibri"/>
        <family val="2"/>
        <scheme val="minor"/>
      </rPr>
      <t xml:space="preserve"> </t>
    </r>
    <r>
      <rPr>
        <sz val="11"/>
        <color rgb="FF000000"/>
        <rFont val="Calibri"/>
        <family val="2"/>
        <scheme val="minor"/>
      </rPr>
      <t>See also §§200.12 Capital assets, 200.20 Computing devices, 200.48 General purpose equipment, 200.58 Information technology systems, 200.89 Special purpose equipment, and 200.94 Supplies.</t>
    </r>
  </si>
  <si>
    <t>§200.12  Capital assets.</t>
  </si>
  <si>
    <r>
      <t>Capital assets</t>
    </r>
    <r>
      <rPr>
        <sz val="11"/>
        <color rgb="FF000000"/>
        <rFont val="Calibri"/>
        <family val="2"/>
        <scheme val="minor"/>
      </rPr>
      <t xml:space="preserve"> means tangible or intangible assets used in operations having a useful life of more than one year which are capitalized in accordance with GAAP. Capital assets include:</t>
    </r>
  </si>
  <si>
    <t>(a) Land, buildings (facilities), equipment, and intellectual property (including software) whether acquired by purchase, construction, manufacture, lease-purchase, exchange, or through capital leases; and</t>
  </si>
  <si>
    <t>(b) Additions, improvements, modifications, replacements, rearrangements, reinstallations, renovations or alterations to capital assets that materially increase their value or useful life (not ordinary repairs and maintenance).</t>
  </si>
  <si>
    <t>§200.439  Equipment and other capital expenditures.</t>
  </si>
  <si>
    <t>(a) See §§200.13 Capital expenditures, 200.33 Equipment, 200.89 Special purpose equipment, 200.48 General purpose equipment, 200.2 Acquisition cost, and 200.12 Capital assets.</t>
  </si>
  <si>
    <t>(b) The following rules of allowability must apply to equipment and other capital expenditures:</t>
  </si>
  <si>
    <t>(1) Capital expenditures for general purpose equipment, buildings, and land are unallowable as direct charges, except with the prior written approval of the Federal awarding agency or pass-through entity.</t>
  </si>
  <si>
    <t>(2) Capital expenditures for special purpose equipment are allowable as direct costs, provided that items with a unit cost of $5,000 or more have the prior written approval of the Federal awarding agency or pass-through entity.</t>
  </si>
  <si>
    <t>(3) Capital expenditures for improvements to land, buildings, or equipment which materially increase their value or useful life are unallowable as a direct cost except with the prior written approval of the Federal awarding agency, or pass-through entity. See §200.436 Depreciation, for rules on the allowability of depreciation on buildings, capital improvements, and equipment. See also §200.465 Rental costs of real property and equipment.</t>
  </si>
  <si>
    <t>(4) When approved as a direct charge pursuant to paragraphs (b)(1) through (3) of this section, capital expenditures will be charged in the period in which the expenditure is incurred, or as otherwise determined appropriate and negotiated with the Federal awarding agency.</t>
  </si>
  <si>
    <t>(5) The unamortized portion of any equipment written off as a result of a change in capitalization levels may be recovered by continuing to claim the otherwise allowable depreciation on the equipment, or by amortizing the amount to be written off over a period of years negotiated with the Federal cognizant agency for indirect cost.</t>
  </si>
  <si>
    <t>(6) Cost of equipment disposal. If the non-Federal entity is instructed by the Federal awarding agency to otherwise dispose of or transfer the equipment the costs of such disposal or transfer are allowable.</t>
  </si>
  <si>
    <t>(7) Equipment and other capital expenditures are unallowable as indirect costs. See §200.436 Depreciation.</t>
  </si>
  <si>
    <t>§200.20  Computing devices.</t>
  </si>
  <si>
    <r>
      <t>Computing devices</t>
    </r>
    <r>
      <rPr>
        <sz val="11"/>
        <color rgb="FF000000"/>
        <rFont val="Calibri"/>
        <family val="2"/>
        <scheme val="minor"/>
      </rPr>
      <t xml:space="preserve"> means machines used to acquire, store, analyze, process, and publish data and other information electronically, including accessories (or “peripherals”) for printing, transmitting and receiving, or storing electronic information. See also §§200.94 Supplies and 200.58 Information technology systems.</t>
    </r>
  </si>
  <si>
    <t>§200.48  General purpose equipment.</t>
  </si>
  <si>
    <r>
      <t>General purpose equipment</t>
    </r>
    <r>
      <rPr>
        <sz val="11"/>
        <color rgb="FF000000"/>
        <rFont val="Calibri"/>
        <family val="2"/>
        <scheme val="minor"/>
      </rPr>
      <t xml:space="preserve"> means equipment which is not limited to research, medical, scientific or other technical activities. Examples include office equipment and furnishings, modular offices, telephone networks, information technology equipment and systems, air conditioning equipment, reproduction and printing equipment, and motor vehicles. See also Equipment and Special Purpose Equipment.</t>
    </r>
  </si>
  <si>
    <t>§200.58  Information technology systems.</t>
  </si>
  <si>
    <r>
      <t>Information technology systems</t>
    </r>
    <r>
      <rPr>
        <sz val="11"/>
        <color rgb="FF000000"/>
        <rFont val="Calibri"/>
        <family val="2"/>
        <scheme val="minor"/>
      </rPr>
      <t xml:space="preserve"> means computing devices, ancillary equipment, software, firmware, and similar procedures, services (including support services), and related resources. See also §§200.20 Computing devices and 200.33 Equipment.</t>
    </r>
  </si>
  <si>
    <t>§200.89  Special purpose equipment.</t>
  </si>
  <si>
    <r>
      <t>Special purpose equipment</t>
    </r>
    <r>
      <rPr>
        <sz val="11"/>
        <color rgb="FF000000"/>
        <rFont val="Calibri"/>
        <family val="2"/>
        <scheme val="minor"/>
      </rPr>
      <t xml:space="preserve"> means equipment which is used only for research, medical, scientific, or other technical activities. Examples of special purpose equipment include microscopes, x-ray machines, surgical instruments, and spectrometers. See also §§200.33 Equipment and 200.48 General purpose equipment.</t>
    </r>
  </si>
  <si>
    <t>The following rules of allowability must apply to equipment (New OMB):</t>
  </si>
  <si>
    <t>(1) Capital expenditures for general purpose equipment,  buildings, and land are unallowable as direct charges,  except with the prior written approval of the Federal  awarding agency or pass‐through entity.</t>
  </si>
  <si>
    <t>(2) Capital expenditures for special purpose equipment are allowable as direct costs, provided that items with a unit  cost of $5,000 or more have the prior written approval of  the Federal awarding agency or pass‐through entity.</t>
  </si>
  <si>
    <t xml:space="preserve">SUPPLIES AND MATERIALS </t>
  </si>
  <si>
    <t>§200.94   Supplies</t>
  </si>
  <si>
    <r>
      <t>Supplies</t>
    </r>
    <r>
      <rPr>
        <sz val="11"/>
        <color rgb="FF000000"/>
        <rFont val="Calibri"/>
        <family val="2"/>
        <scheme val="minor"/>
      </rPr>
      <t xml:space="preserve"> means all tangible personal property other than those described in §200.33 Equipment. A computing device is a supply if the acquisition cost is less than the lesser of the capitalization level established by the non-Federal entity for financial statement purposes or $5,000, regardless of the length of its useful life. See also §§200.20 Computing devices and 200.33 Equipment.</t>
    </r>
  </si>
  <si>
    <t>§200.453  Materials and supplies costs, including costs of computing devices.</t>
  </si>
  <si>
    <t>(a) Costs incurred for materials, supplies, and fabricated parts necessary to carry out a Federal award are allowable.</t>
  </si>
  <si>
    <t>(b) Purchased materials and supplies must be charged at their actual prices, net of applicable credits. Withdrawals from general stores or stockrooms must be charged at their actual net cost under any recognized method of pricing inventory withdrawals, consistently applied. Incoming transportation charges are a proper part of materials and supplies costs.</t>
  </si>
  <si>
    <t>(c) Materials and supplies used for the performance of a Federal award may be charged as direct costs. In the specific case of computing devices, charging as direct costs is allowable for devices that are essential and allocable, but not solely dedicated, to the performance of a Federal award.</t>
  </si>
  <si>
    <t>(d) Where federally-donated or furnished materials are used in performing the Federal award, such materials will be used without charge.</t>
  </si>
  <si>
    <t>§200.465  Rental costs of real property and equipment.</t>
  </si>
  <si>
    <t>(a) Subject to the limitations described in paragraphs (b) through (d) of this section, rental costs are allowable to the extent that the rates are reasonable in light of such factors as: rental costs of comparable property, if any; market conditions in the area; alternatives available; and the type, life expectancy, condition, and value of the property leased. Rental arrangements should be reviewed periodically to determine if circumstances have changed and other options are available.</t>
  </si>
  <si>
    <t>(b) Rental costs under “sale and lease back” arrangements are allowable only up to the amount that would be allowed had the non-Federal entity continued to own the property. This amount would include expenses such as depreciation, maintenance, taxes, and insurance.</t>
  </si>
  <si>
    <t>(c) Rental costs under “less-than-arm's-length” leases are allowable only up to the amount (as explained in paragraph (b) of this section). For this purpose, a less-than-arm's-length lease is one under which one party to the lease agreement is able to control or substantially influence the actions of the other. Such leases include, but are not limited to those between:</t>
  </si>
  <si>
    <t>(1) Divisions of the non-Federal entity;</t>
  </si>
  <si>
    <t>(2) The non-Federal entity under common control through common officers, directors, or members; and</t>
  </si>
  <si>
    <t>(3) The non-Federal entity and a director, trustee, officer, or key employee of the non-Federal entity or an immediate family member, either directly or through corporations, trusts, or similar arrangements in which they hold a controlling interest. For example, the non-Federal entity may establish a separate corporation for the sole purpose of owning property and leasing it back to the non-Federal entity.</t>
  </si>
  <si>
    <t>(4) Family members include one party with any of the following relationships to another party:</t>
  </si>
  <si>
    <t>(i) Spouse, and parents thereof;</t>
  </si>
  <si>
    <t>(ii) Children, and spouses thereof;</t>
  </si>
  <si>
    <t>(iii) Parents, and spouses thereof;</t>
  </si>
  <si>
    <t>(iv) Siblings, and spouses thereof;</t>
  </si>
  <si>
    <t>(v) Grandparents and grandchildren, and spouses thereof;</t>
  </si>
  <si>
    <t>(vi) Domestic partner and parents thereof, including domestic partners of any individual in 2 through 5 of this definition; and</t>
  </si>
  <si>
    <t>(vii) Any individual related by blood or affinity whose close association with the employee is the equivalent of a family relationship.</t>
  </si>
  <si>
    <t>(5) Rental costs under leases which are required to be treated as capital leases under GAAP are allowable only up to the amount (as explained in paragraph (b) of this section) that would be allowed had the non-Federal entity purchased the property on the date the lease agreement was executed. The provisions of GAAP must be used to determine whether a lease is a capital lease. Interest costs related to capital leases are allowable to the extent they meet the criteria in §200.449 Interest. Unallowable costs include amounts paid for profit, management fees, and taxes that would not have been incurred had the non-Federal entity purchased the property.</t>
  </si>
  <si>
    <t>(6) The rental of any property owned by any individuals or entities affiliated with the non-Federal entity, to include commercial or residential real estate, for purposes such as the home office workspace is unallowable.</t>
  </si>
  <si>
    <t>OTHER</t>
  </si>
  <si>
    <t>§200.421  Advertising and public relations.</t>
  </si>
  <si>
    <t>(a) The term advertising costs means the costs of advertising media and corollary administrative costs. Advertising media include magazines, newspapers, radio and television, direct mail, exhibits, electronic or computer transmittals, and the like.</t>
  </si>
  <si>
    <t>(b) The only allowable advertising costs are those which are solely for:</t>
  </si>
  <si>
    <t>(1) The recruitment of personnel required by the non-Federal entity for performance of a Federal award (See also §200.463 Recruiting costs);</t>
  </si>
  <si>
    <t>(2) The procurement of goods and services for the performance of a Federal award;</t>
  </si>
  <si>
    <t>(3) The disposal of scrap or surplus materials acquired in the performance of a Federal award except when non-Federal entities are reimbursed for disposal costs at a predetermined amount; or</t>
  </si>
  <si>
    <t>(4) Program outreach and other specific purposes necessary to meet the requirements of the Federal award.</t>
  </si>
  <si>
    <t>(c) The term “public relations” includes community relations and means those activities dedicated to maintaining the image of the non-Federal entity or maintaining or promoting understanding and favorable relations with the community or public at large or any segment of the public.</t>
  </si>
  <si>
    <t>(d) The only allowable public relations costs are:</t>
  </si>
  <si>
    <t>(1) Costs specifically required by the Federal award;</t>
  </si>
  <si>
    <t>(2) Costs of communicating with the public and press pertaining to specific activities or accomplishments which result from performance of the Federal award (these costs are considered necessary as part of the outreach effort for the Federal award); or</t>
  </si>
  <si>
    <t>(3) Costs of conducting general liaison with news media and government public relations officers, to the extent that such activities are limited to communication and liaison necessary to keep the public informed on matters of public concern, such as notices of funding opportunities, financial matters, etc.</t>
  </si>
  <si>
    <t>(e) Unallowable advertising and public relations costs include the following:</t>
  </si>
  <si>
    <t>(1) All advertising and public relations costs other than as specified in paragraphs (b) and (d) of this section;</t>
  </si>
  <si>
    <t>(2) Costs of meetings, conventions, convocations, or other events related to other activities of the entity (see also §200.432 Conferences), including:</t>
  </si>
  <si>
    <t>(i) Costs of displays, demonstrations, and exhibits;</t>
  </si>
  <si>
    <t>(ii) Costs of meeting rooms, hospitality suites, and other special facilities used in conjunction with shows and other special events; and</t>
  </si>
  <si>
    <t>(iii) Salaries and wages of employees engaged in setting up and displaying exhibits, making demonstrations, and providing briefings;</t>
  </si>
  <si>
    <t>(3) Costs of promotional items and memorabilia, including models, gifts, and souvenirs; and</t>
  </si>
  <si>
    <t>(4) Costs of advertising and public relations designed solely to promote the non-Federal entity.</t>
  </si>
  <si>
    <t>§200.425  Audit services.</t>
  </si>
  <si>
    <t xml:space="preserve">(a) A reasonably proportionate share of the costs of audits required by, and performed in accordance with, the Single Audit Act Amendments of 1996 (31 U.S.C. 7501-7507), as implemented by requirements of this part, are allowable. </t>
  </si>
  <si>
    <t>However, the following audit costs are unallowable:</t>
  </si>
  <si>
    <t>(1) Any costs when audits required by the Single Audit Act and Subpart F—Audit Requirements of this part have not been conducted or have been conducted but not in accordance therewith; and</t>
  </si>
  <si>
    <t>(2) Any costs of auditing a non-Federal entity that is exempted from having an audit conducted under the Single Audit Act and Subpart F—Audit Requirements of this part because its expenditures under Federal awards are less than $750,000 during the non-Federal entity's fiscal year.</t>
  </si>
  <si>
    <t>(b) The costs of a financial statement audit of a non-Federal entity that does not currently have a Federal award may be included in the indirect cost pool for a cost allocation plan or indirect cost proposal.</t>
  </si>
  <si>
    <t>(c) Pass-through entities may charge Federal awards for the cost of agreed-upon-procedures engagements to monitor subrecipients (in accordance with Subpart D—Post Federal Award Requirements of this part, §§200.330 Subrecipient and contractor determinations through 200.332 Fixed Amount Subawards) who are exempted from the requirements of the Single Audit Act and Subpart F—Audit Requirements of this part. This cost is allowable only if the agreed-upon-procedures engagements are:</t>
  </si>
  <si>
    <t>(1) Conducted in accordance with GAGAS attestation standards;</t>
  </si>
  <si>
    <t>(2) Paid for and arranged by the pass-through entity; and</t>
  </si>
  <si>
    <t>(3) Limited in scope to one or more of the following types of compliance requirements: activities allowed or unallowed; allowable costs/cost principles; eligibility; and reporting.</t>
  </si>
  <si>
    <t>§200.432   Conferences.</t>
  </si>
  <si>
    <t xml:space="preserve">A conference is defined as a meeting, retreat, seminar, symposium, workshop or event whose primary purpose is the dissemination of technical information beyond the non-Federal entity and is necessary and reasonable for successful performance under the Federal award. </t>
  </si>
  <si>
    <t xml:space="preserve">Allowable conference costs paid by the non-Federal entity as a sponsor or host of the conference may include rental of facilities, speakers' fees, costs of meals and refreshments, local transportation, and other items incidental to such conferences unless further restricted by the terms and conditions of the Federal award. </t>
  </si>
  <si>
    <t xml:space="preserve">As needed, the costs of identifying, but not providing, locally available dependent-care resources are allowable. Conference hosts/sponsors must exercise discretion and judgment in ensuring that conference costs are appropriate, necessary and managed in a manner that minimizes costs to the Federal award. The Federal awarding agency may authorize exceptions where appropriate for programs including Indian tribes, children, and the elderly. </t>
  </si>
  <si>
    <t>See also §§200.438 Entertainment costs, 200.456 Participant support costs, 200.474 Travel costs, and 200.475 Trustees.</t>
  </si>
  <si>
    <t>§200.438  Entertainment costs.</t>
  </si>
  <si>
    <t>Costs of entertainment, including amusement, diversion, and social activities and any associated costs are unallowable, except where specific costs that might otherwise be considered entertainment have a programmatic purpose and are authorized either in the approved budget for the Federal award or with prior written approval of the Federal awarding agency.</t>
  </si>
  <si>
    <t>§200.452  Maintenance and repair costs.</t>
  </si>
  <si>
    <t>Costs incurred for utilities, insurance, security, necessary maintenance, janitorial services, repair, or upkeep of buildings and equipment (including Federal property unless otherwise provided for) which neither add to the permanent value of the property nor appreciably prolong its intended life, but keep it in an efficient operating condition, are allowable. Costs incurred for improvements which add to the permanent value of the buildings and equipment or appreciably prolong their intended life must be treated as capital expenditures (see §200.439 Equipment and other capital expenditures). These costs are only allowable to the extent not paid through rental or other agreements.</t>
  </si>
  <si>
    <t>§200.454   Memberships, subscriptions, and professional activity costs.</t>
  </si>
  <si>
    <t>(a) Costs of the non-Federal entity's membership in business, technical, and professional organizations are allowable.</t>
  </si>
  <si>
    <t>(b) Costs of the non-Federal entity's subscriptions to business, professional, and technical periodicals are allowable.</t>
  </si>
  <si>
    <t>(c) Costs of membership in any civic or community organization are allowable with prior approval by the Federal awarding agency or pass-through entity.</t>
  </si>
  <si>
    <t>(d) Costs of membership in any country club or social or dining club or organization are unallowable.</t>
  </si>
  <si>
    <t>(e) Costs of membership in organizations whose primary purpose is lobbying are unallowable. See also §200.450 Lobbying.</t>
  </si>
  <si>
    <t>200.456  Participant support costs.</t>
  </si>
  <si>
    <t>Participant support costs as defined in §200.75 Participant support costs are allowable with the prior approval of the Federal awarding agency.</t>
  </si>
  <si>
    <t>§200.75  Participant support costs.</t>
  </si>
  <si>
    <r>
      <t>Participant support costs</t>
    </r>
    <r>
      <rPr>
        <sz val="11"/>
        <color rgb="FF000000"/>
        <rFont val="Calibri"/>
        <family val="2"/>
        <scheme val="minor"/>
      </rPr>
      <t xml:space="preserve"> means direct costs for items such as stipends or subsistence allowances, travel allowances, and registration fees paid to or on behalf of participants or trainees (but not employees) in connection with conferences, or training projects.</t>
    </r>
  </si>
  <si>
    <t>§200.457  Plant and security costs.</t>
  </si>
  <si>
    <t>Necessary and reasonable expenses incurred for protection and security of facilities, personnel, and work products are allowable. Such costs include, but are not limited to, wages and uniforms of personnel engaged in security activities; equipment; barriers; protective (non-military) gear, devices, and equipment; contractual security services; and consultants. Capital expenditures for plant security purposes are subject to §200.439 Equipment and other capital expenditures.</t>
  </si>
  <si>
    <t>§200.461  Publication and printing costs.</t>
  </si>
  <si>
    <t>(a) Publication costs for electronic and print media, including distribution, promotion, and general handling are allowable. If these costs are not identifiable with a particular cost objective, they should be allocated as indirect costs to all benefiting activities of the non-Federal entity.</t>
  </si>
  <si>
    <t>(b) Page charges for professional journal publications are allowable where:</t>
  </si>
  <si>
    <t>(1) The publications report work supported by the Federal Government; and</t>
  </si>
  <si>
    <t>(2) The charges are levied impartially on all items published by the journal, whether or not under a Federal award.</t>
  </si>
  <si>
    <t>(3) The non-Federal entity may charge the Federal award before closeout for the costs of publication or sharing of research results if the costs are not incurred during the period of performance of the Federal award.</t>
  </si>
  <si>
    <t>§200.469  Student activity costs.</t>
  </si>
  <si>
    <t>Costs incurred for intramural activities, student publications, student clubs, and other student activities, are unallowable, unless specifically provided for in the Federal award.</t>
  </si>
  <si>
    <t>§200.472  Training and education costs.</t>
  </si>
  <si>
    <t>The cost of training and education provided for employee development is allowable.</t>
  </si>
  <si>
    <t>§200.473  Transportation costs.</t>
  </si>
  <si>
    <t>Costs incurred for freight, express, cartage, postage, and other transportation services relating either to goods purchased, in process, or delivered, are allowable. When such costs can readily be identified with the items involved, they may be charged directly as transportation costs or added to the cost of such items. Where identification with the materials received cannot readily be made, inbound transportation cost may be charged to the appropriate indirect (F&amp;A) cost accounts if the non-Federal entity follows a consistent, equitable procedure in this respect. Outbound freight, if reimbursable under the terms and conditions of the Federal award, should be treated as a direct cost.</t>
  </si>
  <si>
    <t>§200.474  Travel costs.</t>
  </si>
  <si>
    <r>
      <t xml:space="preserve">(a) </t>
    </r>
    <r>
      <rPr>
        <i/>
        <sz val="11"/>
        <color rgb="FF000000"/>
        <rFont val="Calibri"/>
        <family val="2"/>
        <scheme val="minor"/>
      </rPr>
      <t>General.</t>
    </r>
    <r>
      <rPr>
        <sz val="11"/>
        <color rgb="FF000000"/>
        <rFont val="Calibri"/>
        <family val="2"/>
        <scheme val="minor"/>
      </rPr>
      <t xml:space="preserve"> Travel costs are the expenses for transportation, lodging, subsistence, and related items incurred by employees who are in travel status on official business of the non-Federal entity. Such costs may be charged on an actual cost basis, on a per diem or mileage basis in lieu of actual costs incurred, or on a combination of the two, provided the method used is applied to an entire trip and not to selected days of the trip, and results in charges consistent with those normally allowed in like circumstances in the non-Federal entity's non-federally-funded activities and in accordance with non-Federal entity's written travel reimbursement policies. Notwithstanding the provisions of §200.444 General costs of government, travel costs of officials covered by that section are allowable with the prior written approval of the Federal awarding agency or pass-through entity when they are specifically related to the Federal award.</t>
    </r>
  </si>
  <si>
    <t>§200.475  Trustees.</t>
  </si>
  <si>
    <t>Travel and subsistence costs of trustees (or directors) at IHEs and nonprofit organizations are allowable. See also §200.474 Travel costs.</t>
  </si>
  <si>
    <t>Program Categories:</t>
  </si>
  <si>
    <t>80-Other Expenses</t>
  </si>
  <si>
    <t>90-Training</t>
  </si>
  <si>
    <t>Submission Status</t>
  </si>
  <si>
    <t>Yes</t>
  </si>
  <si>
    <t>No</t>
  </si>
  <si>
    <t>Not applicable (N/A)</t>
  </si>
  <si>
    <t xml:space="preserve">Professional Membership Dues/Fees, Approved Conference/Training Registration Fees and Travel Costs for the individuals (staff only) who are responsible for the overall administration of the grant program and/or other miscellaneous expenses. </t>
  </si>
  <si>
    <t xml:space="preserve">Laptop computers for use by support services staff. </t>
  </si>
  <si>
    <t>Number of Weeks/Months</t>
  </si>
  <si>
    <t>Number of Months</t>
  </si>
  <si>
    <t>Sub Total</t>
  </si>
  <si>
    <t>Percentage Charged to Grant</t>
  </si>
  <si>
    <t xml:space="preserve">Bus rental for field trips. </t>
  </si>
  <si>
    <r>
      <t xml:space="preserve">Agency Name: </t>
    </r>
    <r>
      <rPr>
        <b/>
        <sz val="16"/>
        <color rgb="FFFF0000"/>
        <rFont val="Calibri"/>
        <family val="2"/>
        <scheme val="minor"/>
      </rPr>
      <t/>
    </r>
  </si>
  <si>
    <t>Total Direct Costs</t>
  </si>
  <si>
    <t>Match Requirement</t>
  </si>
  <si>
    <t>Funding Source FY19-20:</t>
  </si>
  <si>
    <t xml:space="preserve">Name of Vendor </t>
  </si>
  <si>
    <t>Name of Vendor</t>
  </si>
  <si>
    <t>Title, if applicable</t>
  </si>
  <si>
    <t>Name of Contractor/Vendor</t>
  </si>
  <si>
    <t>Name of Individual                                   (First Name, Last Name)</t>
  </si>
  <si>
    <t xml:space="preserve">    Federal AEFLA Section 231 - Adult Education &amp; Literacy (Admin./Indirect Cap 5%)</t>
  </si>
  <si>
    <t xml:space="preserve">    Federal AEFLA Section 225 - Correctional Education  (Admin./Indirect Cap 5%)</t>
  </si>
  <si>
    <t xml:space="preserve">    Federal AEFLA Section 243 - Integrated English Literacy &amp; Civics Education  (Admin./Indirect Cap 5%)</t>
  </si>
  <si>
    <t>Indirect</t>
  </si>
  <si>
    <t>Grant Information</t>
  </si>
  <si>
    <t xml:space="preserve">Name of Grant Awarded: </t>
  </si>
  <si>
    <t>Total Grant Funds:</t>
  </si>
  <si>
    <t>Please select the budget affected:</t>
  </si>
  <si>
    <t>q</t>
  </si>
  <si>
    <t xml:space="preserve">Number of amendments completed for this budget/progam: </t>
  </si>
  <si>
    <t>Please check one of the following:</t>
  </si>
  <si>
    <r>
      <t xml:space="preserve">The requested change </t>
    </r>
    <r>
      <rPr>
        <b/>
        <u/>
        <sz val="11"/>
        <rFont val="Calibri"/>
        <family val="2"/>
      </rPr>
      <t>will not</t>
    </r>
    <r>
      <rPr>
        <sz val="11"/>
        <rFont val="Calibri"/>
        <family val="2"/>
      </rPr>
      <t xml:space="preserve"> affect the approved budget.</t>
    </r>
  </si>
  <si>
    <r>
      <t xml:space="preserve">The requested change </t>
    </r>
    <r>
      <rPr>
        <b/>
        <u/>
        <sz val="11"/>
        <rFont val="Calibri"/>
        <family val="2"/>
      </rPr>
      <t>will</t>
    </r>
    <r>
      <rPr>
        <sz val="11"/>
        <color indexed="8"/>
        <rFont val="Calibri"/>
        <family val="2"/>
      </rPr>
      <t xml:space="preserve"> </t>
    </r>
    <r>
      <rPr>
        <sz val="11"/>
        <rFont val="Calibri"/>
        <family val="2"/>
      </rPr>
      <t xml:space="preserve">affect the approved budget in the following manner:  </t>
    </r>
  </si>
  <si>
    <t>Salary and Benefits</t>
  </si>
  <si>
    <t>D.</t>
  </si>
  <si>
    <t>Total Program Budget</t>
  </si>
  <si>
    <t>Special Notes:</t>
  </si>
  <si>
    <t>An amended application and/or budget must be completed and submitted in EGMS to reflect the changes specified above.</t>
  </si>
  <si>
    <r>
      <t>Denied</t>
    </r>
    <r>
      <rPr>
        <sz val="11"/>
        <color indexed="8"/>
        <rFont val="Calibri"/>
        <family val="2"/>
      </rPr>
      <t xml:space="preserve"> </t>
    </r>
  </si>
  <si>
    <t xml:space="preserve">Signature of State Director: </t>
  </si>
  <si>
    <t>1050 First Street, N.E., Washington, D.C. 20002 | osse.afeta@dc.gov | www.osse.dc.gov</t>
  </si>
  <si>
    <t>Total Indirect Costs</t>
  </si>
  <si>
    <t>DIRECT COSTS</t>
  </si>
  <si>
    <t>INDIRECT COSTS</t>
  </si>
  <si>
    <t>TOTAL AWARD (DIRECT AND INDIRECT COSTS)</t>
  </si>
  <si>
    <t>Total Admin. Costs</t>
  </si>
  <si>
    <t>Amount</t>
  </si>
  <si>
    <t>Total Admin. and Indirect Percentage</t>
  </si>
  <si>
    <t>ADMINISTRATIVE &amp;  INDIRECT COSTS (CAP 5%)</t>
  </si>
  <si>
    <t>Total Admin. and Indirect Costs Amount</t>
  </si>
  <si>
    <t>Amount/Percentage</t>
  </si>
  <si>
    <t>Total Indirect:</t>
  </si>
  <si>
    <t xml:space="preserve"> Please specify the total  amount of Indirect Costs in Column M. </t>
  </si>
  <si>
    <t>Total Admin./  Indirect Amt. per Cap %</t>
  </si>
  <si>
    <t xml:space="preserve">Organization Name: </t>
  </si>
  <si>
    <t>Federal AEFLA 231</t>
  </si>
  <si>
    <t>Original Application</t>
  </si>
  <si>
    <t>Amendment #1</t>
  </si>
  <si>
    <t>Amendment #2</t>
  </si>
  <si>
    <t>Amendment #3</t>
  </si>
  <si>
    <t>Amendment #4</t>
  </si>
  <si>
    <t>Amendment #5</t>
  </si>
  <si>
    <t xml:space="preserve">State the proposed personnel change(s) in this section, if applicable:  EX: Moving $10,000 from Other Objects to Salary and Benefits.  Adding John Doe to Salary and Benefits. Reallocating allocations in Professional Services (see note below) </t>
  </si>
  <si>
    <t>State the proposed program change(s) in this section, if applicable:  EX: Adding Essential Ed, Virtual Job Shadow and Aztec to program curriculum</t>
  </si>
  <si>
    <t xml:space="preserve">Direct Costs </t>
  </si>
  <si>
    <t xml:space="preserve">Indirect Costs </t>
  </si>
  <si>
    <t>Total Program Budget wih Match</t>
  </si>
  <si>
    <t>E.</t>
  </si>
  <si>
    <t>Total Program Budget                (Direct Costs and Indirect Costs)</t>
  </si>
  <si>
    <r>
      <t xml:space="preserve">Total  Indirect Costs                                                                                     </t>
    </r>
    <r>
      <rPr>
        <i/>
        <sz val="11"/>
        <rFont val="Calibri"/>
        <family val="2"/>
      </rPr>
      <t>(Enter amount from  budget)</t>
    </r>
  </si>
  <si>
    <r>
      <t xml:space="preserve">Total  Match Requirement              </t>
    </r>
    <r>
      <rPr>
        <i/>
        <sz val="11"/>
        <color rgb="FF000000"/>
        <rFont val="Calibri"/>
        <family val="2"/>
      </rPr>
      <t>(Enter amount from  budget)</t>
    </r>
  </si>
  <si>
    <r>
      <t xml:space="preserve">Itemized Explanation of Budget Changes                                                                                                                         </t>
    </r>
    <r>
      <rPr>
        <i/>
        <sz val="11"/>
        <rFont val="Calibri"/>
        <family val="2"/>
      </rPr>
      <t>(Include a detailed description of the proposed changes)</t>
    </r>
  </si>
  <si>
    <t>Alicia Walters</t>
  </si>
  <si>
    <t>Paul Sommers</t>
  </si>
  <si>
    <t xml:space="preserve">Capital Area Asset Builders </t>
  </si>
  <si>
    <t>Career Counselor/Case Manager</t>
  </si>
  <si>
    <t>Sonja Harris</t>
  </si>
  <si>
    <t>Federal AEFLA 225</t>
  </si>
  <si>
    <t>Federal AEFLA 243</t>
  </si>
  <si>
    <t>AFE Local</t>
  </si>
  <si>
    <t>WIC CP</t>
  </si>
  <si>
    <t>Gateway to Careers</t>
  </si>
  <si>
    <t>Dell, Best Buy, Staples, Office Depot</t>
  </si>
  <si>
    <t>Barnes and Noble, Tempo Books, McGraw Hill</t>
  </si>
  <si>
    <t>Provides career counseling and supportive services to students.</t>
  </si>
  <si>
    <t>General supplies for use by instructional students.</t>
  </si>
  <si>
    <t xml:space="preserve">Amazon, Staples, Office Depot, Walmart </t>
  </si>
  <si>
    <t xml:space="preserve">Printers for use by students. </t>
  </si>
  <si>
    <t>Program Share of Rent - 3 classrooms x $1,000 each = $3,000 x 12 mos. = $3,600 @ 50% = $18,000. The remaining $18,000 is applied to ABC's  Match Requirement.</t>
  </si>
  <si>
    <t>Program Share of Rental of Copier Machine @ 20% of total cost = $1,200. $562.50 is charge to the AEFLA 231 grant and $637..50 is charged to WIC grant.</t>
  </si>
  <si>
    <t>WMATA, Giant Food, CVS</t>
  </si>
  <si>
    <t>Metro fare cards/Transportation assistance for students.</t>
  </si>
  <si>
    <t>TBD - Conferences &amp; Training</t>
  </si>
  <si>
    <t>Phillips Reality Company, Inc.</t>
  </si>
  <si>
    <t>Bay Copier</t>
  </si>
  <si>
    <t xml:space="preserve">Time and Effort Reporting </t>
  </si>
  <si>
    <t>Time and Effort Reporting</t>
  </si>
  <si>
    <t>Federal AEFLA 231 Sample 
Amount</t>
  </si>
  <si>
    <t>A</t>
  </si>
  <si>
    <t>B</t>
  </si>
  <si>
    <t>C</t>
  </si>
  <si>
    <t>D</t>
  </si>
  <si>
    <t>E</t>
  </si>
  <si>
    <t>Personnel Change(s) *</t>
  </si>
  <si>
    <t>* A resume must be uploaded with the Grant Modification Request Form for new hires/personnel.</t>
  </si>
  <si>
    <t xml:space="preserve">** With each budget amendment, subgrantees must enter the previously approved budget amendment # and amounts in column C and the new proposed budget amendment # and amounts in column D. </t>
  </si>
  <si>
    <r>
      <t xml:space="preserve"> Original Budget or Approved Budget Amendment # ___             </t>
    </r>
    <r>
      <rPr>
        <i/>
        <sz val="11"/>
        <rFont val="Calibri"/>
        <family val="2"/>
      </rPr>
      <t>(Enter original budget allocations or approved budget amendment</t>
    </r>
    <r>
      <rPr>
        <sz val="11"/>
        <rFont val="Calibri"/>
        <family val="2"/>
      </rPr>
      <t>,</t>
    </r>
    <r>
      <rPr>
        <i/>
        <sz val="11"/>
        <rFont val="Calibri"/>
        <family val="2"/>
      </rPr>
      <t xml:space="preserve"> if applicable</t>
    </r>
    <r>
      <rPr>
        <sz val="11"/>
        <rFont val="Calibri"/>
        <family val="2"/>
      </rPr>
      <t>) **</t>
    </r>
  </si>
  <si>
    <r>
      <t xml:space="preserve"> </t>
    </r>
    <r>
      <rPr>
        <b/>
        <sz val="11"/>
        <rFont val="Calibri"/>
        <family val="2"/>
      </rPr>
      <t xml:space="preserve"> Proposed Budget  Amendment  # ___</t>
    </r>
    <r>
      <rPr>
        <sz val="11"/>
        <rFont val="Calibri"/>
        <family val="2"/>
      </rPr>
      <t xml:space="preserve"> (</t>
    </r>
    <r>
      <rPr>
        <i/>
        <sz val="11"/>
        <rFont val="Calibri"/>
        <family val="2"/>
      </rPr>
      <t>Enter Amendment #  and  proposed modifications to the budget allocations , if applicable)**</t>
    </r>
  </si>
  <si>
    <t>NOTE:  These funds serve as the OSSE AFE LOCAL MOE/MATCH funding for AEFLA FEDERAL 231, 225, and 243 Activities</t>
  </si>
  <si>
    <t>Summary of Total Grant Expenditures</t>
  </si>
  <si>
    <t>Monthly Personnel Activity Report</t>
  </si>
  <si>
    <t>Quarterly Semi-Annual Certification</t>
  </si>
  <si>
    <t>Not Applicable</t>
  </si>
  <si>
    <t>(Amount Charged) Federal AEFLA 231 Grant Funds</t>
  </si>
  <si>
    <t>AFE State</t>
  </si>
  <si>
    <t>(Amount Charged) Federal AEFLA 225 Grant Funds</t>
  </si>
  <si>
    <t>(Amount Charged) Federal AEFLA 243 Grant Funds</t>
  </si>
  <si>
    <t>(Amount Charged) AFE State                          Grant Funds</t>
  </si>
  <si>
    <t>(Amount Charged) AFE Local                          Grant Funds</t>
  </si>
  <si>
    <t>(Amount Charged) WIC - CP                         Grant Funds</t>
  </si>
  <si>
    <t>(Amount Charged)                                     G2C Grant Funds</t>
  </si>
  <si>
    <t>There is no universal rule for classifying certain costs as either direct or indirect [Facilities &amp; Administrative (F&amp;A)] under every accounting system. A cost may be direct with respect to some specific service or function, but indirect with respect to the Federal award or other final cost objective. Therefore, it is essential that each item of cost incurred for the same purpose be treated consistently in like circumstances either as a direct or an indirect (F&amp;A) cost in order to avoid possible double-charging of Federal awards. Guidelines for determining direct and indirect (F&amp;A) costs charged to Federal awards are provided in this subpart.</t>
  </si>
  <si>
    <r>
      <t xml:space="preserve">Focus Forward </t>
    </r>
    <r>
      <rPr>
        <i/>
        <sz val="16"/>
        <color theme="1"/>
        <rFont val="Calibri"/>
        <family val="2"/>
        <scheme val="minor"/>
      </rPr>
      <t>(Sample Organization)</t>
    </r>
  </si>
  <si>
    <r>
      <t xml:space="preserve">Summary of AFE Consolidated Continuation Grant Expenditures
</t>
    </r>
    <r>
      <rPr>
        <b/>
        <sz val="9"/>
        <rFont val="Calibri"/>
        <family val="2"/>
        <scheme val="minor"/>
      </rPr>
      <t>July 1, 2020 - June 30, 2021</t>
    </r>
  </si>
  <si>
    <t>Totals Per Program Category</t>
  </si>
  <si>
    <t xml:space="preserve">FY 2020-21 Grant Modification Request Form </t>
  </si>
  <si>
    <t>Instructions for Completing the
FY 2020-21 AFE Consolidated Competitive Grant 
Budget Workbook (Excel)</t>
  </si>
  <si>
    <t>The Budget Summary Tab will automatically fill in as information is entered on each of the tabs in the budget in EGMS.</t>
  </si>
  <si>
    <t>Highlight in yellow the Administrative Costs category in Column D "Program Category" and the Administrative Costs amount in Column N " Amount Charged to (Name of Consolidated Competitive Grant).</t>
  </si>
  <si>
    <t xml:space="preserve">OSSE Adult and Family Education Consolidated Competitive Grant </t>
  </si>
  <si>
    <t>Budget Workbook</t>
  </si>
  <si>
    <t>ABC Program - Budget Workbook</t>
  </si>
  <si>
    <t xml:space="preserve">Review the reference documents located on Tab 2-EGMS Program and Budget Categories, Tab 3-Background Info (Costs), and Tab 4-Key Definitions (Costs) prior to completing the OSSE AFE Consolidated Competitive Grant Budget Workbook (Excel). </t>
  </si>
  <si>
    <t>Type of Grant Funds</t>
  </si>
  <si>
    <t>Total Amount of Funds Requested</t>
  </si>
  <si>
    <t>AEFLA Grant Funds: (Choose 1 only)</t>
  </si>
  <si>
    <t xml:space="preserve"> AFE State Grant Funds  (Admin. Cap 5%)</t>
  </si>
  <si>
    <t xml:space="preserve"> AFE Local Grant Funds (Admin. Cap 8%)</t>
  </si>
  <si>
    <t>WIC Career Pathways Grant Funds (Admin. Cap 8%)</t>
  </si>
  <si>
    <t>Gateway to Careers Grant Funds (Admin. Cap 8%)</t>
  </si>
  <si>
    <t>Total Amount of Grant Funds Requested</t>
  </si>
  <si>
    <t>Tab #</t>
  </si>
  <si>
    <t xml:space="preserve"> Total Grant  Allocation</t>
  </si>
  <si>
    <t>Review Tab 5 - Funding Scenarios to select the type of grant funds and the amount of grant funds being requested.</t>
  </si>
  <si>
    <t>Based on the Funding Scenario selected, complete the applicable tabs in the AFE Consolidated Competitive Grant Budget Workbook (Excel).</t>
  </si>
  <si>
    <t xml:space="preserve">After completing the AFE Consolidated Competitive Grant Budget Workbook  (Excel), save the Excel Budget Workbook using the file name convention, in the example below and upload/submit the workbook in EGMS.   </t>
  </si>
  <si>
    <t>Complete the Detailed Planned Expenditures Tabs including Salaries and Benefits, Professional Services, Equipment, Supplies and Materials, Fixed Property Costs and Other Objects for each applicable grant in EGMS. The expenditures in the Budget Workbook (Excel) and in EGMS must align.</t>
  </si>
  <si>
    <t>Complete the Program Income Tab in EGMS, if applicable.</t>
  </si>
  <si>
    <t>Total Grant  Allocation</t>
  </si>
  <si>
    <t>Charlotte Shumann</t>
  </si>
  <si>
    <t>Home Health Aide Instructor</t>
  </si>
  <si>
    <t>Prepares Home Health Aide written instructional objectives and prepares lesson plans to achieve educational and training goals.</t>
  </si>
  <si>
    <t xml:space="preserve">Travel for 4 staff to attend literacy conference of choice (includes lodging, meals, and travel) </t>
  </si>
  <si>
    <t xml:space="preserve">Registration fees for 4 staff to attend literacy conference of choice </t>
  </si>
  <si>
    <t>Prepares adult education and literacy &amp; workforce preparation written instructional objectives and prepares lesson plans to achieve educational and training goals.</t>
  </si>
  <si>
    <t>HHA Curriculum Book Bundle of a three (3) books for students.</t>
  </si>
  <si>
    <r>
      <t xml:space="preserve">Match Requirement  </t>
    </r>
    <r>
      <rPr>
        <b/>
        <sz val="11"/>
        <color rgb="FFFF0000"/>
        <rFont val="Calibri"/>
        <family val="2"/>
        <scheme val="minor"/>
      </rPr>
      <t>(25% of the Total Grant Funds Requested)</t>
    </r>
  </si>
  <si>
    <r>
      <t xml:space="preserve">Match Requirement </t>
    </r>
    <r>
      <rPr>
        <b/>
        <sz val="11"/>
        <color rgb="FFFF0000"/>
        <rFont val="Calibri"/>
        <family val="2"/>
        <scheme val="minor"/>
      </rPr>
      <t xml:space="preserve"> (25% of the Total Grant Funds Requested)</t>
    </r>
  </si>
  <si>
    <r>
      <t>Match Requirement</t>
    </r>
    <r>
      <rPr>
        <b/>
        <sz val="11"/>
        <color rgb="FFFF0000"/>
        <rFont val="Calibri"/>
        <family val="2"/>
        <scheme val="minor"/>
      </rPr>
      <t xml:space="preserve"> (25% of the Total Grant Funds Requested)</t>
    </r>
  </si>
  <si>
    <r>
      <t xml:space="preserve">Match Requirement </t>
    </r>
    <r>
      <rPr>
        <b/>
        <sz val="11"/>
        <color rgb="FFFF0000"/>
        <rFont val="Calibri"/>
        <family val="2"/>
        <scheme val="minor"/>
      </rPr>
      <t>(25% of the Total Grant Funds Requested)</t>
    </r>
  </si>
  <si>
    <r>
      <t xml:space="preserve">Funding Scenario #4 
Federal AEFLA 225 - Correctional Education Grant Funds </t>
    </r>
    <r>
      <rPr>
        <b/>
        <u/>
        <sz val="14"/>
        <color theme="0"/>
        <rFont val="Calibri"/>
        <family val="2"/>
        <scheme val="minor"/>
      </rPr>
      <t>and</t>
    </r>
    <r>
      <rPr>
        <b/>
        <sz val="14"/>
        <color theme="0"/>
        <rFont val="Calibri"/>
        <family val="2"/>
        <scheme val="minor"/>
      </rPr>
      <t xml:space="preserve"> Gateway to Careers Grant Funds                                                            $250,000</t>
    </r>
  </si>
  <si>
    <r>
      <t xml:space="preserve">Funding Scenario #6
 Federal AEFLA 243 - Integrated English Literacy &amp; Civics Education Grant Funds </t>
    </r>
    <r>
      <rPr>
        <b/>
        <u/>
        <sz val="14"/>
        <color theme="0"/>
        <rFont val="Calibri"/>
        <family val="2"/>
        <scheme val="minor"/>
      </rPr>
      <t>and</t>
    </r>
    <r>
      <rPr>
        <b/>
        <sz val="14"/>
        <color theme="0"/>
        <rFont val="Calibri"/>
        <family val="2"/>
        <scheme val="minor"/>
      </rPr>
      <t xml:space="preserve"> Gateway to Careers Grant Funds $250,000</t>
    </r>
  </si>
  <si>
    <t>Funding Scenario #10 
Federal AEFLA 225 - Correctional Education Grant Funds 
 (This scenario excludes Gateway to Careers Funding)
 $250,000</t>
  </si>
  <si>
    <r>
      <t>For applicants applying for</t>
    </r>
    <r>
      <rPr>
        <b/>
        <sz val="12"/>
        <color rgb="FFFF0000"/>
        <rFont val="Calibri"/>
        <family val="2"/>
        <scheme val="minor"/>
      </rPr>
      <t xml:space="preserve"> Federal AEFLA 231 - Adult Education &amp; Literacy Activities Grant Funds </t>
    </r>
    <r>
      <rPr>
        <b/>
        <u/>
        <sz val="12"/>
        <color rgb="FFFF0000"/>
        <rFont val="Calibri"/>
        <family val="2"/>
        <scheme val="minor"/>
      </rPr>
      <t xml:space="preserve">and </t>
    </r>
    <r>
      <rPr>
        <b/>
        <sz val="12"/>
        <color rgb="FFFF0000"/>
        <rFont val="Calibri"/>
        <family val="2"/>
        <scheme val="minor"/>
      </rPr>
      <t>Gateway to Careers Funds</t>
    </r>
    <r>
      <rPr>
        <b/>
        <sz val="12"/>
        <color theme="1"/>
        <rFont val="Calibri"/>
        <family val="2"/>
        <scheme val="minor"/>
      </rPr>
      <t xml:space="preserve">, complete the following tabs in this Budget Workbook (Excel) </t>
    </r>
    <r>
      <rPr>
        <b/>
        <u/>
        <sz val="12"/>
        <color theme="1"/>
        <rFont val="Calibri"/>
        <family val="2"/>
        <scheme val="minor"/>
      </rPr>
      <t>and</t>
    </r>
    <r>
      <rPr>
        <b/>
        <sz val="12"/>
        <color theme="1"/>
        <rFont val="Calibri"/>
        <family val="2"/>
        <scheme val="minor"/>
      </rPr>
      <t xml:space="preserve"> in the applicable budget(s) (Detailed Planned Expenditures) in EGMS.  The Total Amount of Grant Funds being requested cannot exceed $500,000 to serve, at a minimum, 100 eligible individuals. </t>
    </r>
  </si>
  <si>
    <r>
      <t>For applicants applying for</t>
    </r>
    <r>
      <rPr>
        <b/>
        <sz val="12"/>
        <color rgb="FFFF0000"/>
        <rFont val="Calibri"/>
        <family val="2"/>
        <scheme val="minor"/>
      </rPr>
      <t xml:space="preserve"> Federal AEFLA 231 - Adult Education &amp; Literacy Activities Grant Funds </t>
    </r>
    <r>
      <rPr>
        <b/>
        <u/>
        <sz val="12"/>
        <color rgb="FFFF0000"/>
        <rFont val="Calibri"/>
        <family val="2"/>
        <scheme val="minor"/>
      </rPr>
      <t>and</t>
    </r>
    <r>
      <rPr>
        <b/>
        <sz val="12"/>
        <color rgb="FFFF0000"/>
        <rFont val="Calibri"/>
        <family val="2"/>
        <scheme val="minor"/>
      </rPr>
      <t xml:space="preserve"> Gateway to Careers Funds</t>
    </r>
    <r>
      <rPr>
        <b/>
        <sz val="12"/>
        <color theme="1"/>
        <rFont val="Calibri"/>
        <family val="2"/>
        <scheme val="minor"/>
      </rPr>
      <t xml:space="preserve">, complete the following tabs in this Budget Workbook (Excel) </t>
    </r>
    <r>
      <rPr>
        <b/>
        <u/>
        <sz val="12"/>
        <color theme="1"/>
        <rFont val="Calibri"/>
        <family val="2"/>
        <scheme val="minor"/>
      </rPr>
      <t>and</t>
    </r>
    <r>
      <rPr>
        <b/>
        <sz val="12"/>
        <color theme="1"/>
        <rFont val="Calibri"/>
        <family val="2"/>
        <scheme val="minor"/>
      </rPr>
      <t xml:space="preserve"> in the applicable budget(s) (Detailed Planned Expenditures) in EGMS.  The Total Amount of Grant Funds being requested cannot exceed $250,000 to serve, at a minimum, 50 eligible individuals.</t>
    </r>
  </si>
  <si>
    <r>
      <t>For applicants applying for</t>
    </r>
    <r>
      <rPr>
        <b/>
        <sz val="12"/>
        <color rgb="FFFF0000"/>
        <rFont val="Calibri"/>
        <family val="2"/>
        <scheme val="minor"/>
      </rPr>
      <t xml:space="preserve"> Federal AEFLA 225 - Correctional Education Grant Funds </t>
    </r>
    <r>
      <rPr>
        <b/>
        <u/>
        <sz val="12"/>
        <color rgb="FFFF0000"/>
        <rFont val="Calibri"/>
        <family val="2"/>
        <scheme val="minor"/>
      </rPr>
      <t xml:space="preserve">and </t>
    </r>
    <r>
      <rPr>
        <b/>
        <sz val="12"/>
        <color rgb="FFFF0000"/>
        <rFont val="Calibri"/>
        <family val="2"/>
        <scheme val="minor"/>
      </rPr>
      <t>Gateway to Careers Funds</t>
    </r>
    <r>
      <rPr>
        <b/>
        <sz val="12"/>
        <color theme="1"/>
        <rFont val="Calibri"/>
        <family val="2"/>
        <scheme val="minor"/>
      </rPr>
      <t xml:space="preserve">, complete the following tabs in this Budget Workbook (Excel) </t>
    </r>
    <r>
      <rPr>
        <b/>
        <u/>
        <sz val="12"/>
        <color theme="1"/>
        <rFont val="Calibri"/>
        <family val="2"/>
        <scheme val="minor"/>
      </rPr>
      <t>and</t>
    </r>
    <r>
      <rPr>
        <b/>
        <sz val="12"/>
        <color theme="1"/>
        <rFont val="Calibri"/>
        <family val="2"/>
        <scheme val="minor"/>
      </rPr>
      <t xml:space="preserve"> in the applicable budget(s) (Detailed Planned Expenditures) in EGMS.  The Total Amount of Grant Funds being requested cannot exceed $250,000 to serve, at a minimum, 50 eligible individuals.</t>
    </r>
  </si>
  <si>
    <r>
      <t>For applicants applying for</t>
    </r>
    <r>
      <rPr>
        <b/>
        <sz val="12"/>
        <color rgb="FFFF0000"/>
        <rFont val="Calibri"/>
        <family val="2"/>
        <scheme val="minor"/>
      </rPr>
      <t xml:space="preserve"> Federal AEFLA 243 - Integrated English Literacy &amp; Civics Education Grant Funds </t>
    </r>
    <r>
      <rPr>
        <b/>
        <u/>
        <sz val="12"/>
        <color rgb="FFFF0000"/>
        <rFont val="Calibri"/>
        <family val="2"/>
        <scheme val="minor"/>
      </rPr>
      <t>and</t>
    </r>
    <r>
      <rPr>
        <b/>
        <sz val="12"/>
        <color rgb="FFFF0000"/>
        <rFont val="Calibri"/>
        <family val="2"/>
        <scheme val="minor"/>
      </rPr>
      <t xml:space="preserve"> Gateway to Careers Funds</t>
    </r>
    <r>
      <rPr>
        <b/>
        <sz val="12"/>
        <color theme="1"/>
        <rFont val="Calibri"/>
        <family val="2"/>
        <scheme val="minor"/>
      </rPr>
      <t>, complete the following tabs in this Budget Workbook (Excel)</t>
    </r>
    <r>
      <rPr>
        <b/>
        <u/>
        <sz val="12"/>
        <color theme="1"/>
        <rFont val="Calibri"/>
        <family val="2"/>
        <scheme val="minor"/>
      </rPr>
      <t xml:space="preserve"> and</t>
    </r>
    <r>
      <rPr>
        <b/>
        <sz val="12"/>
        <color theme="1"/>
        <rFont val="Calibri"/>
        <family val="2"/>
        <scheme val="minor"/>
      </rPr>
      <t xml:space="preserve"> in the applicable budget(s) (Detailed Planned Expenditures) in EGMS.  The Total Amount of Grant Funds being requested cannot exceed $500,000 to serve, at a minimum, 100 eligible individuals.</t>
    </r>
  </si>
  <si>
    <r>
      <t>For applicants applying for</t>
    </r>
    <r>
      <rPr>
        <b/>
        <sz val="12"/>
        <color rgb="FFFF0000"/>
        <rFont val="Calibri"/>
        <family val="2"/>
        <scheme val="minor"/>
      </rPr>
      <t xml:space="preserve"> Federal AEFLA 243 - Integrated English Literacy &amp; Civics Education Grant Funds </t>
    </r>
    <r>
      <rPr>
        <b/>
        <u/>
        <sz val="12"/>
        <color rgb="FFFF0000"/>
        <rFont val="Calibri"/>
        <family val="2"/>
        <scheme val="minor"/>
      </rPr>
      <t>and</t>
    </r>
    <r>
      <rPr>
        <b/>
        <sz val="12"/>
        <color rgb="FFFF0000"/>
        <rFont val="Calibri"/>
        <family val="2"/>
        <scheme val="minor"/>
      </rPr>
      <t xml:space="preserve"> Gateway to Careers Funds</t>
    </r>
    <r>
      <rPr>
        <b/>
        <sz val="12"/>
        <color theme="1"/>
        <rFont val="Calibri"/>
        <family val="2"/>
        <scheme val="minor"/>
      </rPr>
      <t xml:space="preserve">, complete the following tabs in this Budget Workbook (Excel) </t>
    </r>
    <r>
      <rPr>
        <b/>
        <u/>
        <sz val="12"/>
        <color theme="1"/>
        <rFont val="Calibri"/>
        <family val="2"/>
        <scheme val="minor"/>
      </rPr>
      <t>and</t>
    </r>
    <r>
      <rPr>
        <b/>
        <sz val="12"/>
        <color theme="1"/>
        <rFont val="Calibri"/>
        <family val="2"/>
        <scheme val="minor"/>
      </rPr>
      <t xml:space="preserve"> in the appicable budget(s) (Detailed Planned Expenditures) in EGMS.  The Total Amount of Grant Funds being requested cannot exceed $250,000 to serve, at a minimum, 50 eligible individuals.</t>
    </r>
  </si>
  <si>
    <r>
      <t>For applicants applying for</t>
    </r>
    <r>
      <rPr>
        <b/>
        <sz val="12"/>
        <color rgb="FFFF0000"/>
        <rFont val="Calibri"/>
        <family val="2"/>
        <scheme val="minor"/>
      </rPr>
      <t xml:space="preserve"> Federal AEFLA 231 - Adult Education &amp; Literacy Activities Grant Funds</t>
    </r>
    <r>
      <rPr>
        <b/>
        <sz val="12"/>
        <color theme="1"/>
        <rFont val="Calibri"/>
        <family val="2"/>
        <scheme val="minor"/>
      </rPr>
      <t xml:space="preserve">, complete the following tabs in this Budget Workbook (Excel) </t>
    </r>
    <r>
      <rPr>
        <b/>
        <u/>
        <sz val="12"/>
        <color theme="1"/>
        <rFont val="Calibri"/>
        <family val="2"/>
        <scheme val="minor"/>
      </rPr>
      <t xml:space="preserve">and </t>
    </r>
    <r>
      <rPr>
        <b/>
        <sz val="12"/>
        <color theme="1"/>
        <rFont val="Calibri"/>
        <family val="2"/>
        <scheme val="minor"/>
      </rPr>
      <t>in the applicable budget(s) (Detailed Planned Expenditures) in EGMS.  The Total Amount of Grant Funds being requested cannot exceed $500,000 to serve, at a minimum, 100 eligible individuals.</t>
    </r>
  </si>
  <si>
    <r>
      <t>For applicants applying for</t>
    </r>
    <r>
      <rPr>
        <b/>
        <sz val="12"/>
        <color rgb="FFFF0000"/>
        <rFont val="Calibri"/>
        <family val="2"/>
        <scheme val="minor"/>
      </rPr>
      <t xml:space="preserve"> Federal AEFLA 231 - Adult Education &amp; Literacy Activities Grant Funds</t>
    </r>
    <r>
      <rPr>
        <b/>
        <sz val="12"/>
        <color theme="1"/>
        <rFont val="Calibri"/>
        <family val="2"/>
        <scheme val="minor"/>
      </rPr>
      <t xml:space="preserve">, complete the following tabs in this Budget Workbook (Excel) </t>
    </r>
    <r>
      <rPr>
        <b/>
        <u/>
        <sz val="12"/>
        <color theme="1"/>
        <rFont val="Calibri"/>
        <family val="2"/>
        <scheme val="minor"/>
      </rPr>
      <t>and</t>
    </r>
    <r>
      <rPr>
        <b/>
        <sz val="12"/>
        <color theme="1"/>
        <rFont val="Calibri"/>
        <family val="2"/>
        <scheme val="minor"/>
      </rPr>
      <t xml:space="preserve"> in the applicable budget(s) (Detailed Planned Expenditures) in EGMS.  The Total Amount of Grant Funds being requested cannot exceed $250,000 to serve, at a minimum, 50 eligible individuals.</t>
    </r>
  </si>
  <si>
    <r>
      <t>For applicants applying for</t>
    </r>
    <r>
      <rPr>
        <b/>
        <sz val="12"/>
        <color rgb="FFFF0000"/>
        <rFont val="Calibri"/>
        <family val="2"/>
        <scheme val="minor"/>
      </rPr>
      <t xml:space="preserve"> Federal AEFLA 225 - Correctional Education Grant Funds</t>
    </r>
    <r>
      <rPr>
        <b/>
        <sz val="12"/>
        <color theme="1"/>
        <rFont val="Calibri"/>
        <family val="2"/>
        <scheme val="minor"/>
      </rPr>
      <t xml:space="preserve">, complete the following tabs in this Budget Workbook (Excel) </t>
    </r>
    <r>
      <rPr>
        <b/>
        <u/>
        <sz val="12"/>
        <color theme="1"/>
        <rFont val="Calibri"/>
        <family val="2"/>
        <scheme val="minor"/>
      </rPr>
      <t>and</t>
    </r>
    <r>
      <rPr>
        <b/>
        <sz val="12"/>
        <color theme="1"/>
        <rFont val="Calibri"/>
        <family val="2"/>
        <scheme val="minor"/>
      </rPr>
      <t xml:space="preserve"> in the applicable budget(s) (Detailed Planned Expenditures) in EGMS.  The Total Amount of Grant Funds being requested cannot exceed $500,000 to serve, at a minimum, 100 eligible individuals.</t>
    </r>
  </si>
  <si>
    <r>
      <t>For applicants applying for</t>
    </r>
    <r>
      <rPr>
        <b/>
        <sz val="12"/>
        <color rgb="FFFF0000"/>
        <rFont val="Calibri"/>
        <family val="2"/>
        <scheme val="minor"/>
      </rPr>
      <t xml:space="preserve"> Federal AEFLA 225 - Correctional Education Grant Funds</t>
    </r>
    <r>
      <rPr>
        <b/>
        <sz val="12"/>
        <color theme="1"/>
        <rFont val="Calibri"/>
        <family val="2"/>
        <scheme val="minor"/>
      </rPr>
      <t xml:space="preserve">, complete the following tabs in this Budget Workbook (Excel) </t>
    </r>
    <r>
      <rPr>
        <b/>
        <u/>
        <sz val="12"/>
        <color theme="1"/>
        <rFont val="Calibri"/>
        <family val="2"/>
        <scheme val="minor"/>
      </rPr>
      <t>and</t>
    </r>
    <r>
      <rPr>
        <b/>
        <sz val="12"/>
        <color theme="1"/>
        <rFont val="Calibri"/>
        <family val="2"/>
        <scheme val="minor"/>
      </rPr>
      <t xml:space="preserve"> in the applicable budget(s) (Detailed Planned Expenditures) in EGMS.  The Total Amount of Grant Funds being requested cannot exceed $500,000 to serve, at a minimum, 50 eligible individuals.</t>
    </r>
  </si>
  <si>
    <r>
      <t>For applicants applying for</t>
    </r>
    <r>
      <rPr>
        <b/>
        <sz val="12"/>
        <color rgb="FFFF0000"/>
        <rFont val="Calibri"/>
        <family val="2"/>
        <scheme val="minor"/>
      </rPr>
      <t xml:space="preserve"> Federal AEFLA 243 - Integrated English Literacy &amp; Civics Education Grant Funds</t>
    </r>
    <r>
      <rPr>
        <b/>
        <sz val="12"/>
        <color theme="1"/>
        <rFont val="Calibri"/>
        <family val="2"/>
        <scheme val="minor"/>
      </rPr>
      <t xml:space="preserve">, complete the following tabs in this Budget Workbook (Excel) </t>
    </r>
    <r>
      <rPr>
        <b/>
        <u/>
        <sz val="12"/>
        <color theme="1"/>
        <rFont val="Calibri"/>
        <family val="2"/>
        <scheme val="minor"/>
      </rPr>
      <t>and</t>
    </r>
    <r>
      <rPr>
        <b/>
        <sz val="12"/>
        <color theme="1"/>
        <rFont val="Calibri"/>
        <family val="2"/>
        <scheme val="minor"/>
      </rPr>
      <t xml:space="preserve"> in the applicable budget(s) (Detailed Planned Expenditures) in EGMS.  The Total Amount of Grant Funds being requested cannot exceed $500,000 to serve, at a minimum, 100 eligible individuals.</t>
    </r>
  </si>
  <si>
    <r>
      <t>For applicants applying for</t>
    </r>
    <r>
      <rPr>
        <b/>
        <sz val="12"/>
        <color rgb="FFFF0000"/>
        <rFont val="Calibri"/>
        <family val="2"/>
        <scheme val="minor"/>
      </rPr>
      <t xml:space="preserve"> Federal AEFLA 243 - Integrated English Literacy &amp; Civics Education Grant Funds</t>
    </r>
    <r>
      <rPr>
        <b/>
        <sz val="12"/>
        <color theme="1"/>
        <rFont val="Calibri"/>
        <family val="2"/>
        <scheme val="minor"/>
      </rPr>
      <t>, complete the following tabs in this Budget Workbook (Excel)</t>
    </r>
    <r>
      <rPr>
        <b/>
        <u/>
        <sz val="12"/>
        <color theme="1"/>
        <rFont val="Calibri"/>
        <family val="2"/>
        <scheme val="minor"/>
      </rPr>
      <t xml:space="preserve"> and</t>
    </r>
    <r>
      <rPr>
        <b/>
        <sz val="12"/>
        <color theme="1"/>
        <rFont val="Calibri"/>
        <family val="2"/>
        <scheme val="minor"/>
      </rPr>
      <t xml:space="preserve"> in the applicable budget(s) (Detailed Planned Expenditures) in EGMS.  The Total Amount of Grant Funds being requested cannot exceed $250,000 to serve, at a minimum, 50 eligible individuals.</t>
    </r>
  </si>
  <si>
    <r>
      <rPr>
        <b/>
        <sz val="16"/>
        <rFont val="Calibri"/>
        <family val="2"/>
        <scheme val="minor"/>
      </rPr>
      <t xml:space="preserve"> FY 2020-21 OSSE AFE CONSOLIDATED COMPETITIVE </t>
    </r>
    <r>
      <rPr>
        <b/>
        <sz val="16"/>
        <color theme="1"/>
        <rFont val="Calibri"/>
        <family val="2"/>
        <scheme val="minor"/>
      </rPr>
      <t xml:space="preserve">GRANT BUDGET WORKSHEET 
</t>
    </r>
    <r>
      <rPr>
        <b/>
        <sz val="16"/>
        <color rgb="FFFF0000"/>
        <rFont val="Calibri"/>
        <family val="2"/>
        <scheme val="minor"/>
      </rPr>
      <t>AFE STATE GRANT FUNDS (July 1, 2020 - June 30, 2021)</t>
    </r>
  </si>
  <si>
    <r>
      <rPr>
        <b/>
        <sz val="16"/>
        <rFont val="Calibri"/>
        <family val="2"/>
        <scheme val="minor"/>
      </rPr>
      <t xml:space="preserve"> FY 2020-21 OSSE AFE CONSOLIDATED COMPETITIVE GRANT B</t>
    </r>
    <r>
      <rPr>
        <b/>
        <sz val="16"/>
        <color theme="1"/>
        <rFont val="Calibri"/>
        <family val="2"/>
        <scheme val="minor"/>
      </rPr>
      <t xml:space="preserve">UDGET WORKSHEET
 </t>
    </r>
    <r>
      <rPr>
        <b/>
        <sz val="16"/>
        <color rgb="FFFF0000"/>
        <rFont val="Calibri"/>
        <family val="2"/>
        <scheme val="minor"/>
      </rPr>
      <t>AFE LOCAL GRANT FUNDS (July 1, 2020 - June 30, 2021)</t>
    </r>
  </si>
  <si>
    <r>
      <rPr>
        <b/>
        <sz val="16"/>
        <rFont val="Calibri"/>
        <family val="2"/>
        <scheme val="minor"/>
      </rPr>
      <t xml:space="preserve"> FY 2020-21 OSSE AFE CONSOLIDATED COMPETITIVE GRANT </t>
    </r>
    <r>
      <rPr>
        <b/>
        <sz val="16"/>
        <color theme="1"/>
        <rFont val="Calibri"/>
        <family val="2"/>
        <scheme val="minor"/>
      </rPr>
      <t xml:space="preserve">BUDGET WORKSHEET 
</t>
    </r>
    <r>
      <rPr>
        <b/>
        <sz val="16"/>
        <color rgb="FFFF0000"/>
        <rFont val="Calibri"/>
        <family val="2"/>
        <scheme val="minor"/>
      </rPr>
      <t>WIC CAREER PATHWAYS GRANT FUNDS (July 1, 2020 - June 30, 2021)</t>
    </r>
  </si>
  <si>
    <r>
      <rPr>
        <b/>
        <sz val="16"/>
        <rFont val="Calibri"/>
        <family val="2"/>
        <scheme val="minor"/>
      </rPr>
      <t xml:space="preserve"> FY 2020-21 OSSE AFE CONSOLIDATED COMPETITIVE GRANT BUDGET WORKSHEE</t>
    </r>
    <r>
      <rPr>
        <b/>
        <sz val="16"/>
        <color theme="1"/>
        <rFont val="Calibri"/>
        <family val="2"/>
        <scheme val="minor"/>
      </rPr>
      <t xml:space="preserve">T 
</t>
    </r>
    <r>
      <rPr>
        <b/>
        <sz val="16"/>
        <color rgb="FFFF0000"/>
        <rFont val="Calibri"/>
        <family val="2"/>
        <scheme val="minor"/>
      </rPr>
      <t>GATEWAY TO CAREERS GRANT FUNDS (July 1, 2020 - June 30, 2021)</t>
    </r>
  </si>
  <si>
    <t>Funding Scenario #8 
Federal AEFLA 231 - Adult Education &amp; Literacy Activities Grant Funds  
 (This scenario excludes Gateway to Careers Funding)                                                                     
$250,000</t>
  </si>
  <si>
    <r>
      <t>For applicants applying for</t>
    </r>
    <r>
      <rPr>
        <b/>
        <sz val="12"/>
        <color rgb="FFFF0000"/>
        <rFont val="Calibri"/>
        <family val="2"/>
        <scheme val="minor"/>
      </rPr>
      <t xml:space="preserve"> Federal AEFLA 225 - Correctional Education Grant Funds </t>
    </r>
    <r>
      <rPr>
        <b/>
        <u/>
        <sz val="12"/>
        <color rgb="FFFF0000"/>
        <rFont val="Calibri"/>
        <family val="2"/>
        <scheme val="minor"/>
      </rPr>
      <t>and</t>
    </r>
    <r>
      <rPr>
        <b/>
        <sz val="12"/>
        <color rgb="FFFF0000"/>
        <rFont val="Calibri"/>
        <family val="2"/>
        <scheme val="minor"/>
      </rPr>
      <t xml:space="preserve"> Gateway to Careers Funds</t>
    </r>
    <r>
      <rPr>
        <b/>
        <sz val="12"/>
        <color theme="1"/>
        <rFont val="Calibri"/>
        <family val="2"/>
        <scheme val="minor"/>
      </rPr>
      <t xml:space="preserve">, complete the following tabs in this Budget Workbook (Excel) </t>
    </r>
    <r>
      <rPr>
        <b/>
        <u/>
        <sz val="12"/>
        <color theme="1"/>
        <rFont val="Calibri"/>
        <family val="2"/>
        <scheme val="minor"/>
      </rPr>
      <t>and</t>
    </r>
    <r>
      <rPr>
        <b/>
        <sz val="12"/>
        <color theme="1"/>
        <rFont val="Calibri"/>
        <family val="2"/>
        <scheme val="minor"/>
      </rPr>
      <t xml:space="preserve"> in the applicable budget(s) (Detailed Planned Expenditures) in EGMS.  The Total Amount of Grant Funds being requested cannot exceed $500,000 to serve, at a minimum, 100 eligible individuals.</t>
    </r>
  </si>
  <si>
    <r>
      <t xml:space="preserve"> FY 2</t>
    </r>
    <r>
      <rPr>
        <b/>
        <sz val="16"/>
        <rFont val="Calibri"/>
        <family val="2"/>
        <scheme val="minor"/>
      </rPr>
      <t xml:space="preserve">020-21 </t>
    </r>
    <r>
      <rPr>
        <b/>
        <sz val="16"/>
        <color theme="1"/>
        <rFont val="Calibri"/>
        <family val="2"/>
        <scheme val="minor"/>
      </rPr>
      <t xml:space="preserve">OSSE AFE CONSOLIDATED </t>
    </r>
    <r>
      <rPr>
        <b/>
        <sz val="16"/>
        <rFont val="Calibri"/>
        <family val="2"/>
        <scheme val="minor"/>
      </rPr>
      <t>COMPETITIVE GRANT BUDGET WORKSHEE</t>
    </r>
    <r>
      <rPr>
        <b/>
        <sz val="16"/>
        <color theme="1"/>
        <rFont val="Calibri"/>
        <family val="2"/>
        <scheme val="minor"/>
      </rPr>
      <t xml:space="preserve">T
</t>
    </r>
    <r>
      <rPr>
        <b/>
        <sz val="16"/>
        <color rgb="FFFF0000"/>
        <rFont val="Calibri"/>
        <family val="2"/>
        <scheme val="minor"/>
      </rPr>
      <t>FEDERAL AEFLA 225 - CORRECTIONAL EDUCATION GRANT FUNDS (July 1, 2020 - June 30, 2021)</t>
    </r>
  </si>
  <si>
    <r>
      <rPr>
        <b/>
        <sz val="16"/>
        <rFont val="Calibri"/>
        <family val="2"/>
        <scheme val="minor"/>
      </rPr>
      <t xml:space="preserve"> FY 2020-21 OSSE AFE CONSOLIDATED COMPETITIVE GRANT BUDGET </t>
    </r>
    <r>
      <rPr>
        <b/>
        <sz val="16"/>
        <color theme="1"/>
        <rFont val="Calibri"/>
        <family val="2"/>
        <scheme val="minor"/>
      </rPr>
      <t xml:space="preserve">WORKSHEET 
</t>
    </r>
    <r>
      <rPr>
        <b/>
        <sz val="16"/>
        <color rgb="FFFF0000"/>
        <rFont val="Calibri"/>
        <family val="2"/>
        <scheme val="minor"/>
      </rPr>
      <t>FEDERAL</t>
    </r>
    <r>
      <rPr>
        <b/>
        <sz val="16"/>
        <color theme="1"/>
        <rFont val="Calibri"/>
        <family val="2"/>
        <scheme val="minor"/>
      </rPr>
      <t xml:space="preserve"> </t>
    </r>
    <r>
      <rPr>
        <b/>
        <sz val="16"/>
        <color rgb="FFFF0000"/>
        <rFont val="Calibri"/>
        <family val="2"/>
        <scheme val="minor"/>
      </rPr>
      <t>AEFLA 231 - ADULT EDUCATION &amp; LITERACY GRANT FUNDS (July 1, 2020 - June 30, 2021)</t>
    </r>
  </si>
  <si>
    <r>
      <rPr>
        <b/>
        <sz val="16"/>
        <color rgb="FFFF0000"/>
        <rFont val="Calibri"/>
        <family val="2"/>
        <scheme val="minor"/>
      </rPr>
      <t>SAMPLE</t>
    </r>
    <r>
      <rPr>
        <b/>
        <sz val="16"/>
        <color theme="1"/>
        <rFont val="Calibri"/>
        <family val="2"/>
        <scheme val="minor"/>
      </rPr>
      <t xml:space="preserve"> </t>
    </r>
    <r>
      <rPr>
        <b/>
        <sz val="16"/>
        <rFont val="Calibri"/>
        <family val="2"/>
        <scheme val="minor"/>
      </rPr>
      <t>FY 2020-21</t>
    </r>
    <r>
      <rPr>
        <b/>
        <sz val="16"/>
        <color theme="1"/>
        <rFont val="Calibri"/>
        <family val="2"/>
        <scheme val="minor"/>
      </rPr>
      <t xml:space="preserve"> OSSE AFE CONSOLIDATED </t>
    </r>
    <r>
      <rPr>
        <b/>
        <sz val="16"/>
        <rFont val="Calibri"/>
        <family val="2"/>
        <scheme val="minor"/>
      </rPr>
      <t>COMPETITIVE GRANT BUDGET</t>
    </r>
    <r>
      <rPr>
        <b/>
        <sz val="16"/>
        <color theme="1"/>
        <rFont val="Calibri"/>
        <family val="2"/>
        <scheme val="minor"/>
      </rPr>
      <t xml:space="preserve"> WORKSHEET 
</t>
    </r>
    <r>
      <rPr>
        <b/>
        <sz val="16"/>
        <color rgb="FFFF0000"/>
        <rFont val="Calibri"/>
        <family val="2"/>
        <scheme val="minor"/>
      </rPr>
      <t>FEDERAL</t>
    </r>
    <r>
      <rPr>
        <b/>
        <sz val="16"/>
        <color theme="1"/>
        <rFont val="Calibri"/>
        <family val="2"/>
        <scheme val="minor"/>
      </rPr>
      <t xml:space="preserve"> </t>
    </r>
    <r>
      <rPr>
        <b/>
        <sz val="16"/>
        <color rgb="FFFF0000"/>
        <rFont val="Calibri"/>
        <family val="2"/>
        <scheme val="minor"/>
      </rPr>
      <t>AEFLA 231 - ADULT EDUCATION &amp; LITERACY GRANT FUNDS (July 1, 2020 - June 30, 2021)</t>
    </r>
  </si>
  <si>
    <r>
      <t xml:space="preserve"> </t>
    </r>
    <r>
      <rPr>
        <b/>
        <sz val="16"/>
        <rFont val="Calibri"/>
        <family val="2"/>
        <scheme val="minor"/>
      </rPr>
      <t>FY 2020-21 OSSE AFE CONSOLIDATED COMPETITIVE</t>
    </r>
    <r>
      <rPr>
        <b/>
        <sz val="16"/>
        <color theme="1"/>
        <rFont val="Calibri"/>
        <family val="2"/>
        <scheme val="minor"/>
      </rPr>
      <t xml:space="preserve"> GRANT BUDGET WORKSHEET
</t>
    </r>
    <r>
      <rPr>
        <b/>
        <sz val="16"/>
        <color rgb="FFFF0000"/>
        <rFont val="Calibri"/>
        <family val="2"/>
        <scheme val="minor"/>
      </rPr>
      <t xml:space="preserve"> FEDERAL</t>
    </r>
    <r>
      <rPr>
        <b/>
        <sz val="16"/>
        <color theme="1"/>
        <rFont val="Calibri"/>
        <family val="2"/>
        <scheme val="minor"/>
      </rPr>
      <t xml:space="preserve"> </t>
    </r>
    <r>
      <rPr>
        <b/>
        <sz val="16"/>
        <color rgb="FFFF0000"/>
        <rFont val="Calibri"/>
        <family val="2"/>
        <scheme val="minor"/>
      </rPr>
      <t>AEFLA 243 - INTEGRATED ENGLISH LITERACY &amp; CIVICS EDUCATION GRANT FUNDS (July 1, 2020 - June 30, 2021)</t>
    </r>
  </si>
  <si>
    <t>FY 2020-21 Adult and Family Education Consolidated Competitive Grant Funding Scenarios</t>
  </si>
  <si>
    <r>
      <t xml:space="preserve">Funding Scenario #2
 Federal AEFLA 231 - Adult Education &amp; Literacy Activities Grant Funds </t>
    </r>
    <r>
      <rPr>
        <b/>
        <u/>
        <sz val="14"/>
        <color theme="0"/>
        <rFont val="Calibri"/>
        <family val="2"/>
        <scheme val="minor"/>
      </rPr>
      <t>and</t>
    </r>
    <r>
      <rPr>
        <b/>
        <sz val="14"/>
        <color theme="0"/>
        <rFont val="Calibri"/>
        <family val="2"/>
        <scheme val="minor"/>
      </rPr>
      <t xml:space="preserve"> Gateway to Careers Grant Funds 
$250,000</t>
    </r>
  </si>
  <si>
    <r>
      <t xml:space="preserve">Funding Scenario #1
 Federal AEFLA 231 - Adult Education &amp; Literacy Activities Grant Funds </t>
    </r>
    <r>
      <rPr>
        <b/>
        <u/>
        <sz val="14"/>
        <color theme="0"/>
        <rFont val="Calibri"/>
        <family val="2"/>
        <scheme val="minor"/>
      </rPr>
      <t>and</t>
    </r>
    <r>
      <rPr>
        <b/>
        <sz val="14"/>
        <color theme="0"/>
        <rFont val="Calibri"/>
        <family val="2"/>
        <scheme val="minor"/>
      </rPr>
      <t xml:space="preserve"> Gateway to Careers Grant Funds 
$500,000</t>
    </r>
  </si>
  <si>
    <r>
      <t xml:space="preserve">Funding Scenario #3 
 Federal AEFLA 225 - Correctional Education Grant Funds </t>
    </r>
    <r>
      <rPr>
        <b/>
        <u/>
        <sz val="14"/>
        <color theme="0"/>
        <rFont val="Calibri"/>
        <family val="2"/>
        <scheme val="minor"/>
      </rPr>
      <t>and</t>
    </r>
    <r>
      <rPr>
        <b/>
        <sz val="14"/>
        <color theme="0"/>
        <rFont val="Calibri"/>
        <family val="2"/>
        <scheme val="minor"/>
      </rPr>
      <t xml:space="preserve"> Gateway to Careers Grant Funds                                     $500,000</t>
    </r>
  </si>
  <si>
    <r>
      <t xml:space="preserve">Funding Scenario #5  
Federal AEFLA 243 - Integrated English Literacy &amp; Civics Education Grant Funds </t>
    </r>
    <r>
      <rPr>
        <b/>
        <u/>
        <sz val="14"/>
        <color theme="0"/>
        <rFont val="Calibri"/>
        <family val="2"/>
        <scheme val="minor"/>
      </rPr>
      <t>and</t>
    </r>
    <r>
      <rPr>
        <b/>
        <sz val="14"/>
        <color theme="0"/>
        <rFont val="Calibri"/>
        <family val="2"/>
        <scheme val="minor"/>
      </rPr>
      <t xml:space="preserve"> Gateway to Careers Grant Funds $500,000</t>
    </r>
  </si>
  <si>
    <t>Funding Scenario #7  
Federal AEFLA 231 - Adult Education &amp; Literacy Activities Grant Funds  
 (This scenario excludes Gateway to Careers Funding)                                                                     
$500,000</t>
  </si>
  <si>
    <t>Funding Scenario #9 
 Federal AEFLA 225 - Correctional Education Grant Funds 
 (This scenario excludes Gateway to Careers Funding)
 $500,000</t>
  </si>
  <si>
    <t>Funding Scenario #11 
Federal AEFLA 243 - Integrated English Literacy &amp; Civics Education Grant Funds 
(This scenario excludes Gateway to Careers Funding)
 $500,000</t>
  </si>
  <si>
    <t>Funding Scenario #13
 Gateway to Careers Grant Funds
(This scenario excludes AEFLA Funding)
 $250,000</t>
  </si>
  <si>
    <r>
      <t>For applicants applying for</t>
    </r>
    <r>
      <rPr>
        <b/>
        <sz val="12"/>
        <color rgb="FFFF0000"/>
        <rFont val="Calibri"/>
        <family val="2"/>
        <scheme val="minor"/>
      </rPr>
      <t xml:space="preserve"> Gateway to Careers Funds</t>
    </r>
    <r>
      <rPr>
        <b/>
        <sz val="12"/>
        <color theme="1"/>
        <rFont val="Calibri"/>
        <family val="2"/>
        <scheme val="minor"/>
      </rPr>
      <t>, complete the following tab(s) in this Budget Workbook (Excel)</t>
    </r>
    <r>
      <rPr>
        <b/>
        <u/>
        <sz val="12"/>
        <color theme="1"/>
        <rFont val="Calibri"/>
        <family val="2"/>
        <scheme val="minor"/>
      </rPr>
      <t xml:space="preserve"> and</t>
    </r>
    <r>
      <rPr>
        <b/>
        <sz val="12"/>
        <color theme="1"/>
        <rFont val="Calibri"/>
        <family val="2"/>
        <scheme val="minor"/>
      </rPr>
      <t xml:space="preserve"> in the applicable budget (Detailed Planned Expenditures) in EGMS.  The Total Amount of Grant Funds being requested cannot exceed $250,000  to serve, at a minimum, 50 eligible individuals.</t>
    </r>
  </si>
  <si>
    <t>Funding Scenario #12 
Federal AEFLA 243 - Integrated English Literacy &amp; Civics Education Grant Funds
 (This scenario excludes Gateway to Careers Funding)   
 $250,000</t>
  </si>
  <si>
    <t>REVISED FY 2020-21 AFE Consolidated Competitive Grant 
Budget Workbook (Excel)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</si>
</sst>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164" formatCode="&quot;$&quot;#,##0.00;[Red]&quot;$&quot;#,##0.00"/>
    <numFmt numFmtId="165" formatCode="&quot;$&quot;#,##0.00"/>
  </numFmts>
  <fonts count="60"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font>
    <font>
      <sz val="12"/>
      <color theme="1"/>
      <name val="Calibri"/>
      <family val="2"/>
      <scheme val="minor"/>
    </font>
    <font>
      <b/>
      <sz val="16"/>
      <color rgb="FFFF0000"/>
      <name val="Calibri"/>
      <family val="2"/>
      <scheme val="minor"/>
    </font>
    <font>
      <b/>
      <sz val="11"/>
      <name val="Calibri"/>
      <family val="2"/>
      <scheme val="minor"/>
    </font>
    <font>
      <sz val="11"/>
      <name val="Calibri"/>
      <family val="2"/>
      <scheme val="minor"/>
    </font>
    <font>
      <sz val="11"/>
      <color indexed="8"/>
      <name val="Calibri"/>
      <family val="2"/>
    </font>
    <font>
      <sz val="11"/>
      <color indexed="8"/>
      <name val="Calibri"/>
      <family val="2"/>
      <charset val="1"/>
    </font>
    <font>
      <sz val="10"/>
      <name val="Arial"/>
      <family val="2"/>
    </font>
    <font>
      <b/>
      <sz val="16"/>
      <color theme="1"/>
      <name val="Calibri"/>
      <family val="2"/>
      <scheme val="minor"/>
    </font>
    <font>
      <b/>
      <sz val="14"/>
      <color indexed="8"/>
      <name val="Calibri"/>
      <family val="2"/>
    </font>
    <font>
      <b/>
      <sz val="14"/>
      <color theme="1"/>
      <name val="Calibri"/>
      <family val="2"/>
      <scheme val="minor"/>
    </font>
    <font>
      <b/>
      <sz val="11"/>
      <color rgb="FF000000"/>
      <name val="Arial"/>
      <family val="2"/>
    </font>
    <font>
      <b/>
      <sz val="11"/>
      <color rgb="FF000000"/>
      <name val="Calibri"/>
      <family val="2"/>
      <scheme val="minor"/>
    </font>
    <font>
      <u/>
      <sz val="11"/>
      <color theme="10"/>
      <name val="Calibri"/>
      <family val="2"/>
      <scheme val="minor"/>
    </font>
    <font>
      <b/>
      <u/>
      <sz val="12"/>
      <color theme="10"/>
      <name val="Calibri"/>
      <family val="2"/>
      <scheme val="minor"/>
    </font>
    <font>
      <b/>
      <sz val="12"/>
      <name val="Calibri"/>
      <family val="2"/>
      <scheme val="minor"/>
    </font>
    <font>
      <sz val="11"/>
      <color rgb="FF000000"/>
      <name val="Calibri"/>
      <family val="2"/>
      <scheme val="minor"/>
    </font>
    <font>
      <i/>
      <sz val="11"/>
      <color theme="1"/>
      <name val="Calibri"/>
      <family val="2"/>
      <scheme val="minor"/>
    </font>
    <font>
      <b/>
      <u/>
      <sz val="12"/>
      <name val="Calibri"/>
      <family val="2"/>
      <scheme val="minor"/>
    </font>
    <font>
      <i/>
      <sz val="11"/>
      <color rgb="FF000000"/>
      <name val="Calibri"/>
      <family val="2"/>
      <scheme val="minor"/>
    </font>
    <font>
      <b/>
      <sz val="12"/>
      <color rgb="FF000000"/>
      <name val="Calibri"/>
      <family val="2"/>
      <scheme val="minor"/>
    </font>
    <font>
      <b/>
      <sz val="12"/>
      <color theme="1"/>
      <name val="Calibri"/>
      <family val="2"/>
      <scheme val="minor"/>
    </font>
    <font>
      <sz val="14"/>
      <name val="Calibri"/>
      <family val="2"/>
      <scheme val="minor"/>
    </font>
    <font>
      <b/>
      <sz val="14"/>
      <name val="Calibri"/>
      <family val="2"/>
      <scheme val="minor"/>
    </font>
    <font>
      <sz val="11"/>
      <color theme="1"/>
      <name val="Calibri"/>
      <family val="2"/>
    </font>
    <font>
      <b/>
      <sz val="11"/>
      <color theme="1"/>
      <name val="Calibri"/>
      <family val="2"/>
    </font>
    <font>
      <sz val="14"/>
      <color theme="1"/>
      <name val="Calibri"/>
      <family val="2"/>
      <scheme val="minor"/>
    </font>
    <font>
      <b/>
      <sz val="11"/>
      <name val="Calibri"/>
      <family val="2"/>
    </font>
    <font>
      <b/>
      <sz val="11"/>
      <color rgb="FFFF0000"/>
      <name val="Calibri"/>
      <family val="2"/>
    </font>
    <font>
      <b/>
      <i/>
      <sz val="11"/>
      <color theme="1"/>
      <name val="Calibri"/>
      <family val="2"/>
    </font>
    <font>
      <sz val="11"/>
      <name val="Calibri"/>
      <family val="2"/>
    </font>
    <font>
      <b/>
      <sz val="10"/>
      <color rgb="FFFF0000"/>
      <name val="Arial"/>
      <family val="2"/>
    </font>
    <font>
      <b/>
      <sz val="11"/>
      <name val="Wingdings"/>
      <charset val="2"/>
    </font>
    <font>
      <sz val="10"/>
      <name val="Calibri"/>
      <family val="2"/>
      <scheme val="minor"/>
    </font>
    <font>
      <b/>
      <u/>
      <sz val="11"/>
      <name val="Calibri"/>
      <family val="2"/>
    </font>
    <font>
      <b/>
      <u/>
      <sz val="11"/>
      <color rgb="FFFF0000"/>
      <name val="Calibri"/>
      <family val="2"/>
    </font>
    <font>
      <i/>
      <sz val="11"/>
      <color rgb="FFFF0000"/>
      <name val="Calibri"/>
      <family val="2"/>
    </font>
    <font>
      <sz val="16"/>
      <name val="Bradley Hand ITC"/>
      <family val="4"/>
    </font>
    <font>
      <sz val="11"/>
      <name val="Bradley Hand ITC"/>
      <family val="4"/>
    </font>
    <font>
      <b/>
      <sz val="11"/>
      <color theme="0"/>
      <name val="Calibri"/>
      <family val="2"/>
    </font>
    <font>
      <sz val="11"/>
      <name val="Wingdings"/>
      <charset val="2"/>
    </font>
    <font>
      <sz val="10"/>
      <color rgb="FFFF0000"/>
      <name val="Arial"/>
      <family val="2"/>
    </font>
    <font>
      <i/>
      <sz val="11"/>
      <name val="Calibri"/>
      <family val="2"/>
    </font>
    <font>
      <i/>
      <sz val="11"/>
      <color rgb="FF000000"/>
      <name val="Calibri"/>
      <family val="2"/>
    </font>
    <font>
      <b/>
      <sz val="12"/>
      <color rgb="FFFF0000"/>
      <name val="Calibri"/>
      <family val="2"/>
      <scheme val="minor"/>
    </font>
    <font>
      <b/>
      <sz val="11"/>
      <color rgb="FFFF0000"/>
      <name val="Calibri"/>
      <family val="2"/>
      <scheme val="minor"/>
    </font>
    <font>
      <b/>
      <i/>
      <sz val="16"/>
      <color theme="1"/>
      <name val="Calibri"/>
      <family val="2"/>
      <scheme val="minor"/>
    </font>
    <font>
      <b/>
      <sz val="16"/>
      <name val="Calibri"/>
      <family val="2"/>
      <scheme val="minor"/>
    </font>
    <font>
      <i/>
      <sz val="16"/>
      <color theme="1"/>
      <name val="Calibri"/>
      <family val="2"/>
      <scheme val="minor"/>
    </font>
    <font>
      <b/>
      <sz val="9"/>
      <name val="Calibri"/>
      <family val="2"/>
      <scheme val="minor"/>
    </font>
    <font>
      <sz val="14"/>
      <color theme="1"/>
      <name val="Calibri"/>
      <family val="2"/>
    </font>
    <font>
      <b/>
      <u/>
      <sz val="12"/>
      <color rgb="FFFF0000"/>
      <name val="Calibri"/>
      <family val="2"/>
      <scheme val="minor"/>
    </font>
    <font>
      <b/>
      <sz val="14"/>
      <color theme="0"/>
      <name val="Calibri"/>
      <family val="2"/>
      <scheme val="minor"/>
    </font>
    <font>
      <b/>
      <u/>
      <sz val="14"/>
      <color theme="0"/>
      <name val="Calibri"/>
      <family val="2"/>
      <scheme val="minor"/>
    </font>
    <font>
      <sz val="11"/>
      <color rgb="FFFF0000"/>
      <name val="Calibri"/>
      <family val="2"/>
    </font>
    <font>
      <b/>
      <u/>
      <sz val="12"/>
      <color theme="1"/>
      <name val="Calibri"/>
      <family val="2"/>
      <scheme val="minor"/>
    </font>
    <font>
      <b/>
      <sz val="18"/>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0.149998474074526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0" fontId="9" fillId="0" borderId="0"/>
    <xf numFmtId="0" fontId="16" fillId="0" borderId="0" applyNumberFormat="0" applyFill="0" applyBorder="0" applyAlignment="0" applyProtection="0"/>
    <xf numFmtId="0" fontId="1" fillId="0" borderId="0"/>
    <xf numFmtId="0" fontId="10" fillId="0" borderId="0"/>
  </cellStyleXfs>
  <cellXfs count="711">
    <xf numFmtId="0" fontId="0" fillId="0" borderId="0" xfId="0"/>
    <xf numFmtId="0" fontId="0" fillId="0" borderId="0" xfId="0" applyFill="1"/>
    <xf numFmtId="0" fontId="0" fillId="0" borderId="0" xfId="0" applyBorder="1"/>
    <xf numFmtId="164" fontId="0" fillId="0" borderId="0" xfId="0" applyNumberFormat="1"/>
    <xf numFmtId="0" fontId="0" fillId="3" borderId="0" xfId="0" applyFill="1" applyBorder="1"/>
    <xf numFmtId="0" fontId="4" fillId="0" borderId="0" xfId="3" applyAlignment="1">
      <alignment wrapText="1"/>
    </xf>
    <xf numFmtId="0" fontId="0" fillId="0" borderId="0" xfId="0" applyFill="1" applyBorder="1"/>
    <xf numFmtId="0" fontId="10" fillId="0" borderId="0" xfId="0" applyFont="1"/>
    <xf numFmtId="0" fontId="10" fillId="0" borderId="0" xfId="0" applyFont="1" applyBorder="1"/>
    <xf numFmtId="44" fontId="10" fillId="0" borderId="0" xfId="1" applyFont="1" applyBorder="1"/>
    <xf numFmtId="44" fontId="10" fillId="0" borderId="0" xfId="0" applyNumberFormat="1" applyFont="1" applyBorder="1"/>
    <xf numFmtId="0" fontId="0" fillId="0" borderId="0" xfId="0" applyAlignment="1">
      <alignment horizontal="center"/>
    </xf>
    <xf numFmtId="0" fontId="2" fillId="0" borderId="0" xfId="0" applyFont="1" applyBorder="1" applyAlignment="1">
      <alignment horizontal="center" wrapText="1"/>
    </xf>
    <xf numFmtId="0" fontId="0" fillId="0" borderId="0" xfId="0" applyBorder="1" applyAlignment="1">
      <alignment horizontal="center"/>
    </xf>
    <xf numFmtId="44" fontId="0" fillId="0" borderId="0" xfId="0" applyNumberFormat="1" applyFill="1" applyBorder="1"/>
    <xf numFmtId="165" fontId="0" fillId="0" borderId="0" xfId="0" applyNumberFormat="1" applyFill="1" applyBorder="1"/>
    <xf numFmtId="165" fontId="0" fillId="0" borderId="0" xfId="0" applyNumberFormat="1" applyBorder="1"/>
    <xf numFmtId="0" fontId="0" fillId="0" borderId="0" xfId="0" applyBorder="1" applyAlignment="1">
      <alignment horizontal="right"/>
    </xf>
    <xf numFmtId="0" fontId="0" fillId="0" borderId="0" xfId="0" applyBorder="1" applyAlignment="1">
      <alignment wrapText="1"/>
    </xf>
    <xf numFmtId="44" fontId="0" fillId="0" borderId="0" xfId="0" applyNumberFormat="1" applyFont="1" applyFill="1" applyBorder="1"/>
    <xf numFmtId="0" fontId="0" fillId="0" borderId="0" xfId="0" applyFont="1" applyBorder="1" applyAlignment="1">
      <alignment horizontal="left"/>
    </xf>
    <xf numFmtId="164" fontId="0" fillId="0" borderId="0" xfId="0" applyNumberFormat="1" applyFont="1" applyBorder="1" applyAlignment="1">
      <alignment horizontal="left"/>
    </xf>
    <xf numFmtId="0" fontId="0" fillId="3" borderId="12" xfId="0" applyFill="1" applyBorder="1"/>
    <xf numFmtId="9" fontId="0" fillId="0" borderId="1" xfId="2" applyFont="1" applyBorder="1"/>
    <xf numFmtId="2" fontId="7" fillId="0" borderId="1" xfId="1" applyNumberFormat="1" applyFont="1" applyFill="1" applyBorder="1"/>
    <xf numFmtId="2" fontId="1" fillId="0" borderId="1" xfId="1" applyNumberFormat="1" applyFont="1" applyFill="1" applyBorder="1"/>
    <xf numFmtId="0" fontId="0" fillId="0" borderId="0" xfId="0" applyAlignment="1">
      <alignment wrapText="1"/>
    </xf>
    <xf numFmtId="0" fontId="0" fillId="2" borderId="1" xfId="0" applyFill="1" applyBorder="1" applyAlignment="1">
      <alignment horizontal="center"/>
    </xf>
    <xf numFmtId="0" fontId="2" fillId="7" borderId="1" xfId="0" applyFont="1" applyFill="1" applyBorder="1" applyAlignment="1">
      <alignment horizontal="center" wrapText="1"/>
    </xf>
    <xf numFmtId="0" fontId="0" fillId="0" borderId="1" xfId="0" applyBorder="1" applyAlignment="1">
      <alignment wrapText="1"/>
    </xf>
    <xf numFmtId="0" fontId="7" fillId="0" borderId="1" xfId="0" applyFont="1" applyBorder="1" applyAlignment="1">
      <alignment horizontal="left" wrapText="1"/>
    </xf>
    <xf numFmtId="0" fontId="0" fillId="0" borderId="1" xfId="0" applyFont="1" applyFill="1" applyBorder="1" applyAlignment="1">
      <alignment horizontal="center"/>
    </xf>
    <xf numFmtId="49" fontId="0" fillId="2" borderId="1" xfId="0" applyNumberFormat="1" applyFont="1" applyFill="1" applyBorder="1" applyAlignment="1">
      <alignment horizontal="center"/>
    </xf>
    <xf numFmtId="0" fontId="0" fillId="2" borderId="1" xfId="0" applyFont="1" applyFill="1" applyBorder="1" applyAlignment="1">
      <alignment horizontal="center"/>
    </xf>
    <xf numFmtId="164" fontId="3" fillId="5" borderId="1" xfId="0" applyNumberFormat="1" applyFont="1" applyFill="1" applyBorder="1" applyAlignment="1" applyProtection="1">
      <alignment horizontal="center"/>
    </xf>
    <xf numFmtId="0" fontId="2" fillId="7" borderId="1" xfId="0" applyFont="1" applyFill="1" applyBorder="1"/>
    <xf numFmtId="44" fontId="0" fillId="2" borderId="1" xfId="1" applyFont="1" applyFill="1" applyBorder="1"/>
    <xf numFmtId="44" fontId="0" fillId="0" borderId="1" xfId="1" applyFont="1" applyFill="1" applyBorder="1" applyAlignment="1">
      <alignment horizontal="right"/>
    </xf>
    <xf numFmtId="44" fontId="0" fillId="6" borderId="1" xfId="1" applyFont="1" applyFill="1" applyBorder="1"/>
    <xf numFmtId="44" fontId="0" fillId="6" borderId="1" xfId="1" applyFont="1" applyFill="1" applyBorder="1" applyAlignment="1">
      <alignment horizontal="right"/>
    </xf>
    <xf numFmtId="44" fontId="7" fillId="6" borderId="1" xfId="1" applyFont="1" applyFill="1" applyBorder="1"/>
    <xf numFmtId="0" fontId="7" fillId="0" borderId="1" xfId="0" applyFont="1" applyFill="1" applyBorder="1" applyAlignment="1">
      <alignment horizontal="left" wrapText="1"/>
    </xf>
    <xf numFmtId="9" fontId="2" fillId="0" borderId="0" xfId="0" applyNumberFormat="1" applyFont="1" applyFill="1" applyBorder="1" applyAlignment="1">
      <alignment horizontal="center"/>
    </xf>
    <xf numFmtId="0" fontId="0" fillId="3" borderId="0" xfId="0" applyFill="1"/>
    <xf numFmtId="164" fontId="2" fillId="0" borderId="0" xfId="0" applyNumberFormat="1" applyFont="1" applyFill="1" applyBorder="1" applyAlignment="1">
      <alignment horizontal="right"/>
    </xf>
    <xf numFmtId="9" fontId="2" fillId="0" borderId="0" xfId="2" applyFont="1" applyFill="1" applyBorder="1" applyAlignment="1">
      <alignment horizontal="left"/>
    </xf>
    <xf numFmtId="164" fontId="2" fillId="0" borderId="0" xfId="1" applyNumberFormat="1" applyFont="1" applyFill="1" applyBorder="1" applyAlignment="1">
      <alignment vertical="top"/>
    </xf>
    <xf numFmtId="44" fontId="2" fillId="0" borderId="0" xfId="0" applyNumberFormat="1" applyFont="1" applyFill="1" applyBorder="1"/>
    <xf numFmtId="0" fontId="0" fillId="3" borderId="1" xfId="0" applyFill="1" applyBorder="1" applyAlignment="1">
      <alignment horizontal="center"/>
    </xf>
    <xf numFmtId="0" fontId="0" fillId="3" borderId="1" xfId="0" applyFont="1" applyFill="1" applyBorder="1" applyAlignment="1">
      <alignment horizontal="center"/>
    </xf>
    <xf numFmtId="49" fontId="0" fillId="3" borderId="1" xfId="0" applyNumberFormat="1" applyFont="1" applyFill="1" applyBorder="1" applyAlignment="1">
      <alignment horizontal="center"/>
    </xf>
    <xf numFmtId="0" fontId="0" fillId="0" borderId="1" xfId="0" applyFont="1" applyBorder="1" applyAlignment="1">
      <alignment horizontal="center"/>
    </xf>
    <xf numFmtId="44" fontId="0" fillId="0" borderId="1" xfId="1" applyFont="1" applyFill="1" applyBorder="1"/>
    <xf numFmtId="0" fontId="0" fillId="0" borderId="1" xfId="0" applyFont="1" applyFill="1" applyBorder="1" applyAlignment="1">
      <alignment horizontal="left" wrapText="1"/>
    </xf>
    <xf numFmtId="0" fontId="7" fillId="0" borderId="1" xfId="0" applyFont="1" applyFill="1" applyBorder="1"/>
    <xf numFmtId="0" fontId="0" fillId="4" borderId="1" xfId="0" applyFill="1" applyBorder="1" applyAlignment="1">
      <alignment wrapText="1"/>
    </xf>
    <xf numFmtId="0" fontId="14" fillId="7" borderId="1" xfId="0" applyFont="1" applyFill="1" applyBorder="1" applyAlignment="1">
      <alignment horizontal="center" vertical="center" wrapText="1"/>
    </xf>
    <xf numFmtId="0" fontId="0" fillId="0" borderId="21" xfId="0" applyFont="1" applyBorder="1" applyAlignment="1">
      <alignment horizontal="left" vertical="top" wrapText="1" indent="1"/>
    </xf>
    <xf numFmtId="0" fontId="2" fillId="7" borderId="15"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0" fillId="8" borderId="1" xfId="0" applyFont="1" applyFill="1" applyBorder="1" applyAlignment="1">
      <alignment horizontal="left" vertical="top" wrapText="1" indent="1"/>
    </xf>
    <xf numFmtId="0" fontId="6" fillId="6" borderId="1" xfId="0" applyFont="1" applyFill="1" applyBorder="1" applyAlignment="1">
      <alignment horizontal="left" vertical="center" wrapText="1"/>
    </xf>
    <xf numFmtId="0" fontId="2" fillId="6" borderId="1" xfId="0" applyFont="1" applyFill="1" applyBorder="1" applyAlignment="1">
      <alignment horizontal="left" vertical="top" wrapText="1"/>
    </xf>
    <xf numFmtId="0" fontId="17" fillId="3" borderId="21" xfId="5" applyFont="1" applyFill="1" applyBorder="1"/>
    <xf numFmtId="0" fontId="18" fillId="7" borderId="21" xfId="5" applyFont="1" applyFill="1" applyBorder="1" applyAlignment="1">
      <alignment horizontal="center"/>
    </xf>
    <xf numFmtId="0" fontId="15" fillId="6" borderId="19" xfId="0" applyFont="1" applyFill="1" applyBorder="1" applyAlignment="1">
      <alignment horizontal="left" vertical="center" wrapText="1"/>
    </xf>
    <xf numFmtId="0" fontId="19" fillId="0" borderId="22" xfId="0" applyFont="1" applyBorder="1" applyAlignment="1">
      <alignment horizontal="left" vertical="center" wrapText="1" indent="1"/>
    </xf>
    <xf numFmtId="0" fontId="15" fillId="6" borderId="10" xfId="0" applyFont="1" applyFill="1" applyBorder="1" applyAlignment="1">
      <alignment horizontal="left" vertical="center" wrapText="1"/>
    </xf>
    <xf numFmtId="0" fontId="0" fillId="0" borderId="21" xfId="0" applyFont="1" applyBorder="1" applyAlignment="1">
      <alignment horizontal="left" vertical="center" wrapText="1" indent="1"/>
    </xf>
    <xf numFmtId="0" fontId="0" fillId="0" borderId="21" xfId="0" applyFont="1" applyBorder="1" applyAlignment="1">
      <alignment horizontal="left" vertical="center" wrapText="1" indent="2"/>
    </xf>
    <xf numFmtId="0" fontId="0" fillId="0" borderId="22" xfId="0" applyFont="1" applyBorder="1" applyAlignment="1">
      <alignment horizontal="left" vertical="center" wrapText="1" indent="2"/>
    </xf>
    <xf numFmtId="0" fontId="19" fillId="0" borderId="21" xfId="0" applyFont="1" applyBorder="1" applyAlignment="1">
      <alignment horizontal="left" vertical="center" wrapText="1" indent="1"/>
    </xf>
    <xf numFmtId="0" fontId="19" fillId="0" borderId="21" xfId="0" applyFont="1" applyBorder="1" applyAlignment="1">
      <alignment horizontal="left" vertical="center" wrapText="1" indent="2"/>
    </xf>
    <xf numFmtId="0" fontId="19" fillId="0" borderId="22" xfId="0" applyFont="1" applyBorder="1" applyAlignment="1">
      <alignment horizontal="left" vertical="center" wrapText="1" indent="2"/>
    </xf>
    <xf numFmtId="0" fontId="15" fillId="6" borderId="1" xfId="0" applyFont="1" applyFill="1" applyBorder="1" applyAlignment="1">
      <alignment horizontal="left" vertical="center" wrapText="1"/>
    </xf>
    <xf numFmtId="0" fontId="21" fillId="3" borderId="0" xfId="5" applyFont="1" applyFill="1" applyBorder="1"/>
    <xf numFmtId="0" fontId="2" fillId="7" borderId="0" xfId="0" applyFont="1" applyFill="1" applyAlignment="1">
      <alignment horizontal="center"/>
    </xf>
    <xf numFmtId="0" fontId="19" fillId="0" borderId="21" xfId="0" applyFont="1" applyFill="1" applyBorder="1" applyAlignment="1">
      <alignment horizontal="left" vertical="center" wrapText="1" indent="1"/>
    </xf>
    <xf numFmtId="0" fontId="19" fillId="0" borderId="21" xfId="0" applyFont="1" applyBorder="1" applyAlignment="1">
      <alignment horizontal="left" vertical="center" wrapText="1" indent="3"/>
    </xf>
    <xf numFmtId="0" fontId="19" fillId="0" borderId="21" xfId="0" applyFont="1" applyBorder="1" applyAlignment="1">
      <alignment horizontal="left" vertical="center" wrapText="1" indent="5"/>
    </xf>
    <xf numFmtId="0" fontId="19" fillId="3" borderId="21" xfId="0" applyFont="1" applyFill="1" applyBorder="1" applyAlignment="1">
      <alignment horizontal="left" vertical="center" wrapText="1" indent="1"/>
    </xf>
    <xf numFmtId="0" fontId="2" fillId="7" borderId="19" xfId="0" applyFont="1" applyFill="1" applyBorder="1" applyAlignment="1">
      <alignment horizontal="center"/>
    </xf>
    <xf numFmtId="0" fontId="15" fillId="6" borderId="23" xfId="0" applyFont="1" applyFill="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21" xfId="0" applyFont="1" applyBorder="1" applyAlignment="1">
      <alignment horizontal="left" vertical="center" wrapText="1" indent="1"/>
    </xf>
    <xf numFmtId="0" fontId="0" fillId="0" borderId="0" xfId="0" applyAlignment="1">
      <alignment horizontal="left" indent="1"/>
    </xf>
    <xf numFmtId="0" fontId="2" fillId="6" borderId="10" xfId="0" applyFont="1" applyFill="1" applyBorder="1" applyAlignment="1">
      <alignment wrapText="1"/>
    </xf>
    <xf numFmtId="0" fontId="0" fillId="0" borderId="21" xfId="0" applyFont="1" applyFill="1" applyBorder="1" applyAlignment="1">
      <alignment horizontal="left" wrapText="1" indent="1"/>
    </xf>
    <xf numFmtId="0" fontId="0" fillId="0" borderId="22" xfId="0" applyFont="1" applyFill="1" applyBorder="1" applyAlignment="1">
      <alignment horizontal="left" wrapText="1" indent="1"/>
    </xf>
    <xf numFmtId="0" fontId="0" fillId="3" borderId="0" xfId="0" applyFont="1" applyFill="1"/>
    <xf numFmtId="0" fontId="2" fillId="6" borderId="23" xfId="0" applyFont="1" applyFill="1" applyBorder="1" applyAlignment="1">
      <alignment horizontal="left"/>
    </xf>
    <xf numFmtId="0" fontId="22" fillId="0" borderId="21" xfId="0" applyFont="1" applyBorder="1" applyAlignment="1">
      <alignment horizontal="left" wrapText="1" indent="1"/>
    </xf>
    <xf numFmtId="0" fontId="19" fillId="3" borderId="0" xfId="0" applyFont="1" applyFill="1" applyAlignment="1">
      <alignment horizontal="left" vertical="center" wrapText="1"/>
    </xf>
    <xf numFmtId="0" fontId="15" fillId="7" borderId="19" xfId="0" applyFont="1" applyFill="1" applyBorder="1" applyAlignment="1">
      <alignment horizontal="center" vertical="center" wrapText="1"/>
    </xf>
    <xf numFmtId="0" fontId="19" fillId="0" borderId="21" xfId="0" applyFont="1" applyBorder="1" applyAlignment="1">
      <alignment horizontal="left" vertical="center" wrapText="1" indent="4"/>
    </xf>
    <xf numFmtId="0" fontId="19" fillId="0" borderId="21" xfId="0" applyFont="1" applyFill="1" applyBorder="1" applyAlignment="1">
      <alignment horizontal="left" vertical="center" wrapText="1" indent="3"/>
    </xf>
    <xf numFmtId="0" fontId="19" fillId="0" borderId="21" xfId="0" applyFont="1" applyBorder="1" applyAlignment="1">
      <alignment horizontal="left" vertical="center" indent="5"/>
    </xf>
    <xf numFmtId="0" fontId="19" fillId="0" borderId="23" xfId="0" applyFont="1" applyFill="1" applyBorder="1" applyAlignment="1">
      <alignment horizontal="left" vertical="center" wrapText="1" indent="1"/>
    </xf>
    <xf numFmtId="0" fontId="0" fillId="0" borderId="23" xfId="0" applyFont="1" applyBorder="1" applyAlignment="1">
      <alignment horizontal="left" indent="3"/>
    </xf>
    <xf numFmtId="0" fontId="19" fillId="0" borderId="23" xfId="0" applyFont="1" applyBorder="1" applyAlignment="1">
      <alignment horizontal="left" vertical="center" wrapText="1" indent="3"/>
    </xf>
    <xf numFmtId="0" fontId="19" fillId="0" borderId="23" xfId="0" applyFont="1" applyBorder="1" applyAlignment="1">
      <alignment horizontal="left" vertical="center" wrapText="1" indent="1"/>
    </xf>
    <xf numFmtId="0" fontId="19" fillId="0" borderId="24" xfId="0" applyFont="1" applyBorder="1" applyAlignment="1">
      <alignment horizontal="left" vertical="center" wrapText="1" indent="3"/>
    </xf>
    <xf numFmtId="0" fontId="0" fillId="0" borderId="21" xfId="0" applyFont="1" applyBorder="1" applyAlignment="1">
      <alignment horizontal="left" wrapText="1" indent="1"/>
    </xf>
    <xf numFmtId="0" fontId="19" fillId="0" borderId="21" xfId="0" applyFont="1" applyBorder="1" applyAlignment="1">
      <alignment wrapText="1"/>
    </xf>
    <xf numFmtId="0" fontId="19" fillId="0" borderId="22" xfId="0" applyFont="1" applyBorder="1" applyAlignment="1">
      <alignment horizontal="left" wrapText="1" indent="1"/>
    </xf>
    <xf numFmtId="0" fontId="19" fillId="3" borderId="21" xfId="0" applyFont="1" applyFill="1" applyBorder="1" applyAlignment="1">
      <alignment horizontal="left" wrapText="1" indent="1"/>
    </xf>
    <xf numFmtId="0" fontId="23" fillId="7" borderId="1" xfId="0" applyFont="1" applyFill="1" applyBorder="1" applyAlignment="1">
      <alignment horizontal="center" vertical="center" wrapText="1"/>
    </xf>
    <xf numFmtId="44" fontId="0" fillId="2" borderId="1" xfId="1" applyFont="1" applyFill="1" applyBorder="1" applyAlignment="1">
      <alignment horizontal="left"/>
    </xf>
    <xf numFmtId="0" fontId="24" fillId="0" borderId="0" xfId="3" applyFont="1"/>
    <xf numFmtId="0" fontId="4" fillId="0" borderId="0" xfId="3"/>
    <xf numFmtId="0" fontId="4" fillId="0" borderId="0" xfId="3" applyFont="1"/>
    <xf numFmtId="0" fontId="15" fillId="7" borderId="15"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0" fillId="0" borderId="15" xfId="0" applyFont="1" applyBorder="1" applyAlignment="1">
      <alignment horizontal="left" vertical="top" wrapText="1" indent="1"/>
    </xf>
    <xf numFmtId="0" fontId="2" fillId="6" borderId="8" xfId="0" applyFont="1" applyFill="1" applyBorder="1" applyAlignment="1">
      <alignment horizontal="left" vertical="top" wrapText="1"/>
    </xf>
    <xf numFmtId="0" fontId="6" fillId="6" borderId="8" xfId="0" applyFont="1" applyFill="1" applyBorder="1" applyAlignment="1">
      <alignment horizontal="left" vertical="top" wrapText="1"/>
    </xf>
    <xf numFmtId="0" fontId="2" fillId="6" borderId="2" xfId="0" applyFont="1" applyFill="1" applyBorder="1" applyAlignment="1">
      <alignment horizontal="left" vertical="top" wrapText="1"/>
    </xf>
    <xf numFmtId="0" fontId="0" fillId="0" borderId="2" xfId="0" applyFont="1" applyFill="1" applyBorder="1" applyAlignment="1">
      <alignment horizontal="left" vertical="top" wrapText="1" indent="1"/>
    </xf>
    <xf numFmtId="0" fontId="0" fillId="8" borderId="9" xfId="0" applyFont="1" applyFill="1" applyBorder="1" applyAlignment="1">
      <alignment horizontal="left" vertical="center" wrapText="1" indent="2"/>
    </xf>
    <xf numFmtId="0" fontId="0" fillId="3" borderId="15" xfId="0" applyFont="1" applyFill="1" applyBorder="1" applyAlignment="1">
      <alignment horizontal="left" vertical="center" wrapText="1" indent="1"/>
    </xf>
    <xf numFmtId="0" fontId="2" fillId="6" borderId="8" xfId="0" applyFont="1" applyFill="1" applyBorder="1" applyAlignment="1">
      <alignment vertical="center" wrapText="1"/>
    </xf>
    <xf numFmtId="0" fontId="6" fillId="6" borderId="8" xfId="0" applyFont="1" applyFill="1" applyBorder="1" applyAlignment="1">
      <alignment horizontal="left" vertical="center" wrapText="1"/>
    </xf>
    <xf numFmtId="0" fontId="0" fillId="8" borderId="9" xfId="0" applyFont="1" applyFill="1" applyBorder="1" applyAlignment="1">
      <alignment horizontal="left" vertical="center" wrapText="1" indent="1"/>
    </xf>
    <xf numFmtId="0" fontId="0" fillId="3" borderId="15" xfId="0" applyFont="1" applyFill="1" applyBorder="1" applyAlignment="1">
      <alignment horizontal="left" vertical="center" wrapText="1"/>
    </xf>
    <xf numFmtId="0" fontId="0" fillId="0" borderId="1" xfId="0" applyFont="1" applyFill="1" applyBorder="1" applyAlignment="1">
      <alignment horizontal="left" vertical="top" wrapText="1" indent="1"/>
    </xf>
    <xf numFmtId="0" fontId="0" fillId="7" borderId="15" xfId="0" applyFont="1" applyFill="1" applyBorder="1" applyAlignment="1">
      <alignment horizontal="center" vertical="center" wrapText="1"/>
    </xf>
    <xf numFmtId="0" fontId="0" fillId="0" borderId="1" xfId="0" applyFont="1" applyFill="1" applyBorder="1" applyAlignment="1">
      <alignment horizontal="left" vertical="top" wrapText="1" indent="2"/>
    </xf>
    <xf numFmtId="0" fontId="0" fillId="0" borderId="13" xfId="0" applyFont="1" applyBorder="1" applyAlignment="1">
      <alignment horizontal="left" indent="1"/>
    </xf>
    <xf numFmtId="0" fontId="0" fillId="3" borderId="15" xfId="0" applyFont="1" applyFill="1" applyBorder="1" applyAlignment="1">
      <alignment horizontal="left" indent="1"/>
    </xf>
    <xf numFmtId="0" fontId="6" fillId="7" borderId="0" xfId="0" applyFont="1" applyFill="1" applyAlignment="1">
      <alignment horizontal="center"/>
    </xf>
    <xf numFmtId="0" fontId="17" fillId="7" borderId="19" xfId="5" applyFont="1" applyFill="1" applyBorder="1" applyAlignment="1">
      <alignment horizontal="center"/>
    </xf>
    <xf numFmtId="0" fontId="17" fillId="7" borderId="22" xfId="5" applyFont="1" applyFill="1" applyBorder="1" applyAlignment="1">
      <alignment horizontal="center"/>
    </xf>
    <xf numFmtId="0" fontId="3" fillId="5" borderId="1" xfId="0" applyNumberFormat="1" applyFont="1" applyFill="1" applyBorder="1" applyAlignment="1" applyProtection="1">
      <alignment horizontal="center" wrapText="1"/>
    </xf>
    <xf numFmtId="0" fontId="0" fillId="3" borderId="1" xfId="0" applyFill="1" applyBorder="1"/>
    <xf numFmtId="164" fontId="0" fillId="3" borderId="1" xfId="0" applyNumberFormat="1" applyFill="1" applyBorder="1"/>
    <xf numFmtId="44" fontId="2" fillId="3" borderId="1" xfId="0" applyNumberFormat="1" applyFont="1" applyFill="1" applyBorder="1"/>
    <xf numFmtId="164" fontId="3" fillId="5" borderId="1" xfId="0" applyNumberFormat="1" applyFont="1" applyFill="1" applyBorder="1" applyAlignment="1" applyProtection="1">
      <alignment horizontal="center" wrapText="1"/>
    </xf>
    <xf numFmtId="0" fontId="3" fillId="5" borderId="1" xfId="0" applyNumberFormat="1" applyFont="1" applyFill="1" applyBorder="1" applyAlignment="1" applyProtection="1">
      <alignment horizontal="center"/>
    </xf>
    <xf numFmtId="0" fontId="0" fillId="0" borderId="1" xfId="0" applyFont="1" applyBorder="1"/>
    <xf numFmtId="0" fontId="0" fillId="0" borderId="1" xfId="0" applyFont="1" applyBorder="1" applyAlignment="1">
      <alignment wrapText="1"/>
    </xf>
    <xf numFmtId="9" fontId="0" fillId="4" borderId="1" xfId="0" applyNumberFormat="1" applyFont="1" applyFill="1" applyBorder="1"/>
    <xf numFmtId="0" fontId="0" fillId="0" borderId="1" xfId="0" applyFill="1" applyBorder="1" applyAlignment="1">
      <alignment horizontal="center"/>
    </xf>
    <xf numFmtId="0" fontId="2" fillId="0" borderId="0" xfId="0" applyFont="1" applyFill="1" applyBorder="1"/>
    <xf numFmtId="44" fontId="1" fillId="0" borderId="0" xfId="1" applyFont="1" applyFill="1" applyBorder="1"/>
    <xf numFmtId="44" fontId="0" fillId="0" borderId="1" xfId="1" applyFont="1" applyFill="1" applyBorder="1" applyAlignment="1">
      <alignment horizontal="left" wrapText="1"/>
    </xf>
    <xf numFmtId="44" fontId="7" fillId="0" borderId="0" xfId="0" applyNumberFormat="1" applyFont="1" applyBorder="1"/>
    <xf numFmtId="0" fontId="0" fillId="0" borderId="29" xfId="0" applyBorder="1"/>
    <xf numFmtId="0" fontId="0" fillId="0" borderId="29" xfId="0" applyFill="1" applyBorder="1"/>
    <xf numFmtId="0" fontId="0" fillId="0" borderId="30" xfId="0" applyBorder="1"/>
    <xf numFmtId="0" fontId="3" fillId="5" borderId="5" xfId="0" applyNumberFormat="1" applyFont="1" applyFill="1" applyBorder="1" applyAlignment="1" applyProtection="1">
      <alignment horizontal="center" wrapText="1"/>
    </xf>
    <xf numFmtId="0" fontId="0" fillId="0" borderId="6" xfId="0" applyFont="1" applyBorder="1"/>
    <xf numFmtId="0" fontId="0" fillId="0" borderId="6" xfId="0" applyFont="1" applyBorder="1" applyAlignment="1">
      <alignment horizontal="left" wrapText="1"/>
    </xf>
    <xf numFmtId="0" fontId="0" fillId="3" borderId="6" xfId="0" applyFill="1" applyBorder="1"/>
    <xf numFmtId="0" fontId="0" fillId="0" borderId="12" xfId="0" applyFill="1" applyBorder="1"/>
    <xf numFmtId="0" fontId="0" fillId="0" borderId="28" xfId="0" applyFill="1" applyBorder="1"/>
    <xf numFmtId="44" fontId="2" fillId="3" borderId="5" xfId="0" applyNumberFormat="1" applyFont="1" applyFill="1" applyBorder="1"/>
    <xf numFmtId="44" fontId="2" fillId="6" borderId="5" xfId="0" applyNumberFormat="1" applyFont="1" applyFill="1" applyBorder="1"/>
    <xf numFmtId="0" fontId="2" fillId="3" borderId="6" xfId="0" applyFont="1" applyFill="1" applyBorder="1" applyAlignment="1">
      <alignment horizontal="center" vertical="center"/>
    </xf>
    <xf numFmtId="0" fontId="2" fillId="0" borderId="12" xfId="0" applyFont="1" applyFill="1" applyBorder="1" applyAlignment="1">
      <alignment horizontal="center" vertical="center"/>
    </xf>
    <xf numFmtId="44" fontId="2" fillId="6" borderId="5" xfId="1" applyFont="1" applyFill="1" applyBorder="1"/>
    <xf numFmtId="0" fontId="2" fillId="3" borderId="1" xfId="0" applyFont="1" applyFill="1" applyBorder="1" applyAlignment="1">
      <alignment horizontal="center" wrapText="1"/>
    </xf>
    <xf numFmtId="44" fontId="2" fillId="3" borderId="1" xfId="1" applyFont="1" applyFill="1" applyBorder="1" applyAlignment="1">
      <alignment horizontal="left" wrapText="1"/>
    </xf>
    <xf numFmtId="0" fontId="2" fillId="7" borderId="1" xfId="0" applyFont="1" applyFill="1" applyBorder="1" applyAlignment="1">
      <alignment horizontal="center"/>
    </xf>
    <xf numFmtId="0" fontId="2" fillId="0" borderId="0" xfId="0" applyFont="1" applyFill="1" applyBorder="1" applyAlignment="1">
      <alignment horizontal="center"/>
    </xf>
    <xf numFmtId="0" fontId="2" fillId="7" borderId="1" xfId="0" applyFont="1" applyFill="1" applyBorder="1" applyAlignment="1">
      <alignment wrapText="1"/>
    </xf>
    <xf numFmtId="44" fontId="0" fillId="0" borderId="1" xfId="0" applyNumberFormat="1" applyFill="1" applyBorder="1" applyAlignment="1">
      <alignment horizontal="center"/>
    </xf>
    <xf numFmtId="9" fontId="0" fillId="0" borderId="1" xfId="0" applyNumberFormat="1" applyFill="1" applyBorder="1" applyAlignment="1">
      <alignment horizontal="center"/>
    </xf>
    <xf numFmtId="44" fontId="2" fillId="0" borderId="0" xfId="1" applyFont="1" applyFill="1" applyBorder="1"/>
    <xf numFmtId="0" fontId="2" fillId="3" borderId="0" xfId="0" applyFont="1" applyFill="1" applyBorder="1"/>
    <xf numFmtId="0" fontId="0" fillId="0" borderId="1" xfId="0" applyFont="1" applyFill="1" applyBorder="1" applyAlignment="1">
      <alignment wrapText="1"/>
    </xf>
    <xf numFmtId="0" fontId="0" fillId="0" borderId="6" xfId="0" applyFont="1" applyFill="1" applyBorder="1" applyAlignment="1">
      <alignment horizontal="left" wrapText="1"/>
    </xf>
    <xf numFmtId="9" fontId="0" fillId="0" borderId="1" xfId="0" applyNumberFormat="1" applyFont="1" applyFill="1" applyBorder="1"/>
    <xf numFmtId="0" fontId="2" fillId="3" borderId="12" xfId="0" applyFont="1" applyFill="1" applyBorder="1"/>
    <xf numFmtId="0" fontId="11" fillId="0" borderId="0" xfId="0" applyFont="1" applyFill="1" applyBorder="1" applyAlignment="1">
      <alignment horizontal="center"/>
    </xf>
    <xf numFmtId="0" fontId="2" fillId="0" borderId="0" xfId="0" applyFont="1" applyFill="1" applyBorder="1" applyAlignment="1">
      <alignment horizontal="center" vertical="center"/>
    </xf>
    <xf numFmtId="0" fontId="6" fillId="0" borderId="0" xfId="0" applyFont="1" applyFill="1" applyBorder="1"/>
    <xf numFmtId="0" fontId="29" fillId="0" borderId="1" xfId="3" applyFont="1" applyBorder="1" applyAlignment="1">
      <alignment horizontal="center" vertical="center" wrapText="1"/>
    </xf>
    <xf numFmtId="0" fontId="2" fillId="3" borderId="1" xfId="0" applyFont="1" applyFill="1" applyBorder="1" applyAlignment="1">
      <alignment horizontal="center"/>
    </xf>
    <xf numFmtId="9" fontId="2" fillId="3" borderId="1" xfId="0" applyNumberFormat="1" applyFont="1" applyFill="1" applyBorder="1" applyAlignment="1">
      <alignment horizontal="center" wrapText="1"/>
    </xf>
    <xf numFmtId="164" fontId="2" fillId="3" borderId="6" xfId="0" applyNumberFormat="1" applyFont="1" applyFill="1" applyBorder="1" applyAlignment="1">
      <alignment horizontal="center" vertical="center"/>
    </xf>
    <xf numFmtId="44" fontId="0" fillId="3" borderId="1" xfId="0" applyNumberFormat="1" applyFill="1" applyBorder="1"/>
    <xf numFmtId="0" fontId="0" fillId="0" borderId="1" xfId="0" applyBorder="1"/>
    <xf numFmtId="0" fontId="0" fillId="0" borderId="1" xfId="0" applyBorder="1" applyAlignment="1">
      <alignment horizontal="center"/>
    </xf>
    <xf numFmtId="44" fontId="7" fillId="0" borderId="0" xfId="1" applyFont="1" applyFill="1" applyBorder="1"/>
    <xf numFmtId="0" fontId="0" fillId="0" borderId="0" xfId="0" applyFill="1" applyBorder="1" applyAlignment="1">
      <alignment horizontal="center"/>
    </xf>
    <xf numFmtId="0" fontId="7" fillId="0" borderId="0" xfId="0" applyFont="1" applyFill="1" applyBorder="1" applyAlignment="1">
      <alignment horizontal="center"/>
    </xf>
    <xf numFmtId="0" fontId="6" fillId="0" borderId="0" xfId="0" applyFont="1" applyFill="1" applyBorder="1" applyAlignment="1">
      <alignment horizontal="center"/>
    </xf>
    <xf numFmtId="9" fontId="0" fillId="0" borderId="1" xfId="0" applyNumberFormat="1" applyFill="1" applyBorder="1" applyAlignment="1">
      <alignment horizontal="right"/>
    </xf>
    <xf numFmtId="44" fontId="7" fillId="0" borderId="5" xfId="1" applyFont="1" applyFill="1" applyBorder="1"/>
    <xf numFmtId="44" fontId="1" fillId="0" borderId="5" xfId="1" applyFont="1" applyFill="1" applyBorder="1"/>
    <xf numFmtId="164" fontId="0" fillId="0" borderId="28" xfId="0" applyNumberFormat="1" applyFill="1" applyBorder="1"/>
    <xf numFmtId="44" fontId="0" fillId="0" borderId="5" xfId="0" applyNumberFormat="1" applyFont="1" applyBorder="1" applyAlignment="1">
      <alignment horizontal="left"/>
    </xf>
    <xf numFmtId="44" fontId="0" fillId="0" borderId="5" xfId="0" applyNumberFormat="1" applyBorder="1"/>
    <xf numFmtId="0" fontId="2" fillId="0" borderId="11" xfId="0" applyFont="1" applyFill="1" applyBorder="1"/>
    <xf numFmtId="44" fontId="2" fillId="0" borderId="29" xfId="1" applyFont="1" applyFill="1" applyBorder="1"/>
    <xf numFmtId="0" fontId="2" fillId="0" borderId="29" xfId="0" applyFont="1" applyFill="1" applyBorder="1"/>
    <xf numFmtId="0" fontId="2" fillId="5" borderId="1" xfId="0" applyFont="1" applyFill="1" applyBorder="1" applyAlignment="1">
      <alignment horizontal="center" wrapText="1"/>
    </xf>
    <xf numFmtId="164" fontId="13" fillId="6" borderId="1" xfId="1" applyNumberFormat="1" applyFont="1" applyFill="1" applyBorder="1" applyAlignment="1">
      <alignment vertical="top"/>
    </xf>
    <xf numFmtId="164" fontId="13" fillId="6" borderId="1" xfId="1" applyNumberFormat="1" applyFont="1" applyFill="1" applyBorder="1" applyAlignment="1">
      <alignment horizontal="left" vertical="center"/>
    </xf>
    <xf numFmtId="0" fontId="11" fillId="0" borderId="16" xfId="0" applyFont="1" applyFill="1" applyBorder="1" applyAlignment="1">
      <alignment horizontal="center"/>
    </xf>
    <xf numFmtId="0" fontId="0" fillId="0" borderId="0" xfId="0" applyFont="1" applyFill="1" applyBorder="1"/>
    <xf numFmtId="164" fontId="3" fillId="5" borderId="6" xfId="0" applyNumberFormat="1" applyFont="1" applyFill="1" applyBorder="1" applyAlignment="1" applyProtection="1">
      <alignment horizontal="left" wrapText="1"/>
    </xf>
    <xf numFmtId="0" fontId="34" fillId="0" borderId="0" xfId="0" applyFont="1"/>
    <xf numFmtId="0" fontId="36" fillId="0" borderId="0" xfId="0" applyFont="1"/>
    <xf numFmtId="0" fontId="33" fillId="0" borderId="0" xfId="0" applyFont="1" applyBorder="1"/>
    <xf numFmtId="44" fontId="33" fillId="0" borderId="1" xfId="0" applyNumberFormat="1" applyFont="1" applyFill="1" applyBorder="1"/>
    <xf numFmtId="0" fontId="10" fillId="0" borderId="0" xfId="0" applyFont="1" applyBorder="1" applyAlignment="1">
      <alignment horizontal="center"/>
    </xf>
    <xf numFmtId="164" fontId="10" fillId="0" borderId="0" xfId="0" applyNumberFormat="1" applyFont="1" applyBorder="1"/>
    <xf numFmtId="44" fontId="30" fillId="0" borderId="1" xfId="0" applyNumberFormat="1" applyFont="1" applyBorder="1"/>
    <xf numFmtId="0" fontId="8" fillId="0" borderId="0" xfId="0" applyFont="1" applyFill="1" applyBorder="1" applyAlignment="1">
      <alignment horizontal="left" vertical="center" wrapText="1"/>
    </xf>
    <xf numFmtId="0" fontId="33" fillId="0" borderId="18" xfId="0" applyFont="1" applyBorder="1"/>
    <xf numFmtId="0" fontId="44" fillId="0" borderId="0" xfId="0" applyFont="1" applyBorder="1" applyAlignment="1">
      <alignment horizontal="center"/>
    </xf>
    <xf numFmtId="0" fontId="25" fillId="0" borderId="1" xfId="3" applyFont="1" applyBorder="1" applyAlignment="1">
      <alignment horizontal="center" vertical="center" wrapText="1"/>
    </xf>
    <xf numFmtId="0" fontId="0" fillId="3" borderId="14" xfId="0" applyFill="1" applyBorder="1"/>
    <xf numFmtId="44" fontId="2" fillId="0" borderId="1" xfId="0" applyNumberFormat="1" applyFont="1" applyFill="1" applyBorder="1"/>
    <xf numFmtId="0" fontId="24" fillId="6" borderId="1" xfId="0" applyFont="1" applyFill="1" applyBorder="1" applyAlignment="1">
      <alignment horizontal="center"/>
    </xf>
    <xf numFmtId="0" fontId="2" fillId="3" borderId="14" xfId="0" applyFont="1" applyFill="1" applyBorder="1"/>
    <xf numFmtId="44" fontId="2" fillId="0" borderId="1" xfId="0" applyNumberFormat="1" applyFont="1" applyFill="1" applyBorder="1" applyAlignment="1">
      <alignment horizontal="right"/>
    </xf>
    <xf numFmtId="0" fontId="2" fillId="7" borderId="1" xfId="0" applyFont="1" applyFill="1" applyBorder="1" applyAlignment="1">
      <alignment horizontal="left" vertical="center" wrapText="1"/>
    </xf>
    <xf numFmtId="0" fontId="33" fillId="0" borderId="0" xfId="0" applyFont="1" applyFill="1" applyBorder="1"/>
    <xf numFmtId="0" fontId="35" fillId="0" borderId="0" xfId="0" applyFont="1" applyFill="1" applyBorder="1" applyAlignment="1">
      <alignment horizontal="center"/>
    </xf>
    <xf numFmtId="0" fontId="33" fillId="0" borderId="4" xfId="0" applyFont="1" applyBorder="1" applyAlignment="1">
      <alignment horizontal="left" indent="1"/>
    </xf>
    <xf numFmtId="0" fontId="8" fillId="0" borderId="4" xfId="0" applyFont="1" applyBorder="1" applyAlignment="1">
      <alignment horizontal="left" wrapText="1" indent="1"/>
    </xf>
    <xf numFmtId="0" fontId="30" fillId="0" borderId="1" xfId="0" applyFont="1" applyFill="1" applyBorder="1" applyAlignment="1">
      <alignment horizontal="center" vertical="center" wrapText="1"/>
    </xf>
    <xf numFmtId="0" fontId="33" fillId="2" borderId="4" xfId="0" applyFont="1" applyFill="1" applyBorder="1" applyAlignment="1">
      <alignment horizontal="left" wrapText="1" indent="1"/>
    </xf>
    <xf numFmtId="0" fontId="8" fillId="0" borderId="17" xfId="0" applyFont="1" applyBorder="1" applyAlignment="1">
      <alignment horizontal="left" wrapText="1" indent="1"/>
    </xf>
    <xf numFmtId="0" fontId="33" fillId="0" borderId="1" xfId="0" applyFont="1" applyFill="1" applyBorder="1" applyAlignment="1">
      <alignment horizontal="center" vertical="center" wrapText="1"/>
    </xf>
    <xf numFmtId="0" fontId="8" fillId="10" borderId="0"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43" fillId="10" borderId="17" xfId="0" applyFont="1" applyFill="1" applyBorder="1"/>
    <xf numFmtId="44" fontId="33" fillId="0" borderId="7" xfId="1" applyFont="1" applyFill="1" applyBorder="1" applyAlignment="1">
      <alignment horizontal="left" vertical="top" wrapText="1"/>
    </xf>
    <xf numFmtId="0" fontId="30" fillId="6" borderId="1" xfId="0" applyFont="1" applyFill="1" applyBorder="1" applyAlignment="1">
      <alignment horizontal="center" vertical="center" wrapText="1"/>
    </xf>
    <xf numFmtId="0" fontId="28" fillId="0" borderId="1" xfId="0" applyFont="1" applyFill="1" applyBorder="1" applyAlignment="1">
      <alignment horizontal="center" vertical="center"/>
    </xf>
    <xf numFmtId="44" fontId="30" fillId="6" borderId="1" xfId="0" applyNumberFormat="1" applyFont="1" applyFill="1" applyBorder="1"/>
    <xf numFmtId="0" fontId="3" fillId="6" borderId="17" xfId="0" applyFont="1" applyFill="1" applyBorder="1" applyAlignment="1">
      <alignment horizontal="center" wrapText="1"/>
    </xf>
    <xf numFmtId="0" fontId="3" fillId="6" borderId="1" xfId="0" applyFont="1" applyFill="1" applyBorder="1" applyAlignment="1">
      <alignment horizontal="left" wrapText="1"/>
    </xf>
    <xf numFmtId="0" fontId="30" fillId="0" borderId="17" xfId="0" applyFont="1" applyFill="1" applyBorder="1" applyAlignment="1">
      <alignment horizontal="center" wrapText="1"/>
    </xf>
    <xf numFmtId="44" fontId="30" fillId="0" borderId="1" xfId="0" applyNumberFormat="1" applyFont="1" applyFill="1" applyBorder="1"/>
    <xf numFmtId="0" fontId="3" fillId="6" borderId="17" xfId="0" applyFont="1" applyFill="1" applyBorder="1" applyAlignment="1">
      <alignment horizontal="left" wrapText="1"/>
    </xf>
    <xf numFmtId="0" fontId="30" fillId="6" borderId="4" xfId="0" applyNumberFormat="1" applyFont="1" applyFill="1" applyBorder="1" applyAlignment="1" applyProtection="1">
      <alignment horizontal="left" vertical="center"/>
    </xf>
    <xf numFmtId="0" fontId="3" fillId="0" borderId="16" xfId="0" applyFont="1" applyFill="1" applyBorder="1" applyAlignment="1">
      <alignment horizontal="left" wrapText="1" indent="1"/>
    </xf>
    <xf numFmtId="44" fontId="2" fillId="0" borderId="0" xfId="1" applyFont="1" applyFill="1" applyBorder="1" applyAlignment="1">
      <alignment horizontal="right"/>
    </xf>
    <xf numFmtId="44" fontId="2" fillId="0" borderId="0" xfId="0" applyNumberFormat="1" applyFont="1" applyFill="1" applyBorder="1" applyAlignment="1">
      <alignment horizontal="left"/>
    </xf>
    <xf numFmtId="44" fontId="2" fillId="0" borderId="0" xfId="0" applyNumberFormat="1" applyFont="1" applyBorder="1" applyAlignment="1">
      <alignment horizontal="left"/>
    </xf>
    <xf numFmtId="0" fontId="7" fillId="0" borderId="4" xfId="0" applyFont="1" applyBorder="1" applyAlignment="1">
      <alignment horizontal="left" wrapText="1"/>
    </xf>
    <xf numFmtId="44" fontId="0" fillId="0" borderId="32" xfId="0" applyNumberFormat="1" applyFont="1" applyBorder="1" applyAlignment="1">
      <alignment horizontal="left"/>
    </xf>
    <xf numFmtId="0" fontId="36" fillId="0" borderId="1" xfId="0" applyFont="1" applyFill="1" applyBorder="1" applyAlignment="1">
      <alignment horizontal="left" wrapText="1"/>
    </xf>
    <xf numFmtId="0" fontId="2" fillId="6" borderId="1" xfId="0" applyFont="1" applyFill="1" applyBorder="1" applyAlignment="1">
      <alignment horizontal="center"/>
    </xf>
    <xf numFmtId="0" fontId="7" fillId="3" borderId="1" xfId="0" applyFont="1" applyFill="1" applyBorder="1"/>
    <xf numFmtId="0" fontId="7" fillId="3" borderId="1" xfId="0" applyFont="1" applyFill="1" applyBorder="1" applyAlignment="1">
      <alignment horizontal="left" wrapText="1"/>
    </xf>
    <xf numFmtId="0" fontId="33" fillId="0" borderId="17" xfId="0" applyFont="1" applyBorder="1"/>
    <xf numFmtId="44" fontId="0" fillId="0" borderId="1" xfId="0" applyNumberFormat="1" applyBorder="1"/>
    <xf numFmtId="9" fontId="0" fillId="0" borderId="1" xfId="2" applyFont="1" applyFill="1" applyBorder="1"/>
    <xf numFmtId="0" fontId="24" fillId="6" borderId="1" xfId="0" applyFont="1" applyFill="1" applyBorder="1" applyAlignment="1">
      <alignment horizontal="center" vertical="center"/>
    </xf>
    <xf numFmtId="0" fontId="0" fillId="0" borderId="0" xfId="0" applyAlignment="1">
      <alignment vertical="center"/>
    </xf>
    <xf numFmtId="0" fontId="47" fillId="6" borderId="1" xfId="0" applyFont="1" applyFill="1" applyBorder="1" applyAlignment="1">
      <alignment horizontal="center" vertical="center" wrapText="1"/>
    </xf>
    <xf numFmtId="0" fontId="47" fillId="6" borderId="1" xfId="0" applyFont="1" applyFill="1" applyBorder="1" applyAlignment="1">
      <alignment horizontal="center"/>
    </xf>
    <xf numFmtId="0" fontId="48" fillId="6" borderId="1" xfId="0" applyFont="1" applyFill="1" applyBorder="1" applyAlignment="1">
      <alignment horizontal="center"/>
    </xf>
    <xf numFmtId="44" fontId="2" fillId="0" borderId="1" xfId="0" applyNumberFormat="1" applyFont="1" applyBorder="1"/>
    <xf numFmtId="44" fontId="2" fillId="0" borderId="1" xfId="1" applyFont="1" applyBorder="1"/>
    <xf numFmtId="9" fontId="2" fillId="0" borderId="1" xfId="2" applyFont="1" applyBorder="1"/>
    <xf numFmtId="0" fontId="24" fillId="7" borderId="1" xfId="3" applyFont="1" applyFill="1" applyBorder="1" applyAlignment="1">
      <alignment horizontal="center" vertical="center" wrapText="1"/>
    </xf>
    <xf numFmtId="0" fontId="30" fillId="6" borderId="1" xfId="0" applyFont="1" applyFill="1" applyBorder="1" applyAlignment="1">
      <alignment horizontal="center"/>
    </xf>
    <xf numFmtId="0" fontId="33" fillId="0" borderId="42" xfId="0" applyFont="1" applyFill="1" applyBorder="1" applyAlignment="1">
      <alignment horizontal="left" vertical="top" wrapText="1"/>
    </xf>
    <xf numFmtId="0" fontId="33" fillId="0" borderId="12" xfId="0" applyFont="1" applyFill="1" applyBorder="1"/>
    <xf numFmtId="0" fontId="33" fillId="0" borderId="28" xfId="0" applyFont="1" applyFill="1" applyBorder="1"/>
    <xf numFmtId="0" fontId="35" fillId="0" borderId="12" xfId="0" applyFont="1" applyFill="1" applyBorder="1" applyAlignment="1">
      <alignment horizontal="right"/>
    </xf>
    <xf numFmtId="0" fontId="10" fillId="0" borderId="0" xfId="0" applyFont="1" applyFill="1" applyBorder="1"/>
    <xf numFmtId="0" fontId="33" fillId="0" borderId="12" xfId="0" applyFont="1" applyBorder="1"/>
    <xf numFmtId="0" fontId="33" fillId="0" borderId="28" xfId="0" applyFont="1" applyBorder="1"/>
    <xf numFmtId="0" fontId="35" fillId="0" borderId="31" xfId="0" applyFont="1" applyFill="1" applyBorder="1" applyAlignment="1">
      <alignment horizontal="right"/>
    </xf>
    <xf numFmtId="0" fontId="30" fillId="6" borderId="6" xfId="0" applyFont="1" applyFill="1" applyBorder="1" applyAlignment="1">
      <alignment horizontal="center"/>
    </xf>
    <xf numFmtId="0" fontId="30" fillId="6" borderId="5" xfId="0" applyFont="1" applyFill="1" applyBorder="1" applyAlignment="1">
      <alignment horizontal="center"/>
    </xf>
    <xf numFmtId="0" fontId="30" fillId="0" borderId="6"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3" fillId="0" borderId="6" xfId="0" applyFont="1" applyBorder="1" applyAlignment="1">
      <alignment horizontal="right"/>
    </xf>
    <xf numFmtId="44" fontId="33" fillId="0" borderId="5" xfId="0" applyNumberFormat="1" applyFont="1" applyFill="1" applyBorder="1"/>
    <xf numFmtId="44" fontId="33" fillId="0" borderId="5" xfId="0" applyNumberFormat="1" applyFont="1" applyFill="1" applyBorder="1" applyAlignment="1">
      <alignment horizontal="center"/>
    </xf>
    <xf numFmtId="0" fontId="33" fillId="0" borderId="6" xfId="0" applyFont="1" applyBorder="1" applyAlignment="1">
      <alignment horizontal="center"/>
    </xf>
    <xf numFmtId="44" fontId="30" fillId="0" borderId="5" xfId="0" applyNumberFormat="1" applyFont="1" applyBorder="1"/>
    <xf numFmtId="0" fontId="33" fillId="6" borderId="6" xfId="0" applyFont="1" applyFill="1" applyBorder="1" applyAlignment="1">
      <alignment horizontal="center"/>
    </xf>
    <xf numFmtId="44" fontId="30" fillId="6" borderId="5" xfId="0" applyNumberFormat="1" applyFont="1" applyFill="1" applyBorder="1"/>
    <xf numFmtId="44" fontId="33" fillId="0" borderId="5" xfId="1" applyFont="1" applyBorder="1"/>
    <xf numFmtId="44" fontId="33" fillId="0" borderId="5" xfId="1" applyFont="1" applyFill="1" applyBorder="1"/>
    <xf numFmtId="44" fontId="33" fillId="0" borderId="5" xfId="1" applyNumberFormat="1" applyFont="1" applyBorder="1"/>
    <xf numFmtId="0" fontId="33" fillId="6" borderId="25" xfId="0" applyFont="1" applyFill="1" applyBorder="1" applyAlignment="1">
      <alignment horizontal="center"/>
    </xf>
    <xf numFmtId="44" fontId="33" fillId="6" borderId="5" xfId="1" applyNumberFormat="1" applyFont="1" applyFill="1" applyBorder="1"/>
    <xf numFmtId="0" fontId="33" fillId="0" borderId="31" xfId="0" applyFont="1" applyBorder="1"/>
    <xf numFmtId="0" fontId="33" fillId="0" borderId="42" xfId="0" applyFont="1" applyBorder="1"/>
    <xf numFmtId="0" fontId="33" fillId="3" borderId="12" xfId="0" applyFont="1" applyFill="1" applyBorder="1"/>
    <xf numFmtId="0" fontId="33" fillId="0" borderId="39" xfId="0" applyFont="1" applyBorder="1"/>
    <xf numFmtId="0" fontId="33" fillId="10" borderId="40" xfId="0" applyFont="1" applyFill="1" applyBorder="1"/>
    <xf numFmtId="0" fontId="33" fillId="0" borderId="11" xfId="0" applyFont="1" applyBorder="1"/>
    <xf numFmtId="0" fontId="33" fillId="0" borderId="29" xfId="0" applyFont="1" applyBorder="1"/>
    <xf numFmtId="0" fontId="33" fillId="0" borderId="30" xfId="0" applyFont="1" applyBorder="1"/>
    <xf numFmtId="0" fontId="0" fillId="0" borderId="6" xfId="0" applyFill="1" applyBorder="1" applyAlignment="1">
      <alignment wrapText="1"/>
    </xf>
    <xf numFmtId="0" fontId="0" fillId="0" borderId="1" xfId="0" applyFill="1" applyBorder="1" applyAlignment="1">
      <alignment wrapText="1"/>
    </xf>
    <xf numFmtId="0" fontId="0" fillId="0" borderId="6" xfId="0" applyFont="1" applyFill="1" applyBorder="1" applyAlignment="1">
      <alignment horizontal="left"/>
    </xf>
    <xf numFmtId="0" fontId="0" fillId="0" borderId="1" xfId="0" applyFont="1" applyFill="1" applyBorder="1" applyAlignment="1">
      <alignment horizontal="left"/>
    </xf>
    <xf numFmtId="0" fontId="2" fillId="5" borderId="6" xfId="0" applyFont="1" applyFill="1" applyBorder="1"/>
    <xf numFmtId="0" fontId="0" fillId="0" borderId="1" xfId="0" applyFill="1" applyBorder="1"/>
    <xf numFmtId="0" fontId="0" fillId="0" borderId="6" xfId="0" applyFont="1" applyFill="1" applyBorder="1"/>
    <xf numFmtId="0" fontId="0" fillId="0" borderId="1" xfId="0" applyFont="1" applyFill="1" applyBorder="1"/>
    <xf numFmtId="0" fontId="0" fillId="0" borderId="1" xfId="0" applyFont="1" applyFill="1" applyBorder="1"/>
    <xf numFmtId="0" fontId="0" fillId="3" borderId="28" xfId="0" applyFill="1" applyBorder="1"/>
    <xf numFmtId="0" fontId="11" fillId="7" borderId="12" xfId="0" applyFont="1" applyFill="1" applyBorder="1" applyAlignment="1">
      <alignment horizontal="left"/>
    </xf>
    <xf numFmtId="0" fontId="2" fillId="0" borderId="28" xfId="0" applyFont="1" applyFill="1" applyBorder="1" applyAlignment="1">
      <alignment horizontal="center"/>
    </xf>
    <xf numFmtId="44" fontId="0" fillId="3" borderId="1" xfId="0" applyNumberFormat="1" applyFont="1" applyFill="1" applyBorder="1"/>
    <xf numFmtId="44" fontId="0" fillId="0" borderId="1" xfId="0" applyNumberFormat="1" applyFont="1" applyFill="1" applyBorder="1" applyAlignment="1">
      <alignment horizontal="left" vertical="center"/>
    </xf>
    <xf numFmtId="0" fontId="0" fillId="0" borderId="28" xfId="0" applyFill="1" applyBorder="1" applyAlignment="1">
      <alignment horizontal="center"/>
    </xf>
    <xf numFmtId="44" fontId="0" fillId="0" borderId="1" xfId="0" applyNumberFormat="1" applyFont="1" applyFill="1" applyBorder="1"/>
    <xf numFmtId="0" fontId="0" fillId="0" borderId="0" xfId="0" applyFont="1" applyBorder="1"/>
    <xf numFmtId="0" fontId="7" fillId="0" borderId="28" xfId="0" applyFont="1" applyFill="1" applyBorder="1" applyAlignment="1">
      <alignment horizontal="center"/>
    </xf>
    <xf numFmtId="44" fontId="0" fillId="0" borderId="1" xfId="0" applyNumberFormat="1" applyFont="1" applyFill="1" applyBorder="1" applyAlignment="1">
      <alignment horizontal="right"/>
    </xf>
    <xf numFmtId="0" fontId="6" fillId="0" borderId="28" xfId="0" applyFont="1" applyFill="1" applyBorder="1" applyAlignment="1">
      <alignment horizontal="center"/>
    </xf>
    <xf numFmtId="44" fontId="7" fillId="0" borderId="28" xfId="1" applyFont="1" applyFill="1" applyBorder="1"/>
    <xf numFmtId="0" fontId="0" fillId="0" borderId="28" xfId="0" applyBorder="1"/>
    <xf numFmtId="0" fontId="0" fillId="0" borderId="12" xfId="0" applyFont="1" applyBorder="1"/>
    <xf numFmtId="44" fontId="2" fillId="0" borderId="1" xfId="1" applyFont="1" applyFill="1" applyBorder="1"/>
    <xf numFmtId="44" fontId="6" fillId="0" borderId="1" xfId="1" applyFont="1" applyFill="1" applyBorder="1"/>
    <xf numFmtId="0" fontId="0" fillId="0" borderId="12" xfId="0" applyBorder="1"/>
    <xf numFmtId="44" fontId="1" fillId="4" borderId="5" xfId="1" applyFont="1" applyFill="1" applyBorder="1"/>
    <xf numFmtId="44" fontId="0" fillId="0" borderId="5" xfId="1" applyFont="1" applyBorder="1"/>
    <xf numFmtId="44" fontId="0" fillId="0" borderId="48" xfId="0" applyNumberFormat="1" applyFont="1" applyBorder="1" applyAlignment="1">
      <alignment horizontal="left"/>
    </xf>
    <xf numFmtId="44" fontId="0" fillId="4" borderId="5" xfId="0" applyNumberFormat="1" applyFont="1" applyFill="1" applyBorder="1" applyAlignment="1">
      <alignment horizontal="left"/>
    </xf>
    <xf numFmtId="44" fontId="0" fillId="0" borderId="5" xfId="1" applyFont="1" applyBorder="1" applyAlignment="1">
      <alignment horizontal="left"/>
    </xf>
    <xf numFmtId="164" fontId="3" fillId="3" borderId="50" xfId="0" applyNumberFormat="1" applyFont="1" applyFill="1" applyBorder="1" applyAlignment="1" applyProtection="1">
      <alignment horizontal="center" vertical="center"/>
    </xf>
    <xf numFmtId="44" fontId="3" fillId="6" borderId="53" xfId="1" applyFont="1" applyFill="1" applyBorder="1" applyAlignment="1" applyProtection="1">
      <alignment vertical="center" wrapText="1"/>
    </xf>
    <xf numFmtId="0" fontId="2" fillId="0" borderId="11" xfId="0" applyFont="1" applyFill="1" applyBorder="1" applyAlignment="1">
      <alignment wrapText="1"/>
    </xf>
    <xf numFmtId="0" fontId="2" fillId="0" borderId="29" xfId="0" applyFont="1" applyFill="1" applyBorder="1" applyAlignment="1">
      <alignment wrapText="1"/>
    </xf>
    <xf numFmtId="165" fontId="0" fillId="0" borderId="29" xfId="1" applyNumberFormat="1" applyFont="1" applyFill="1" applyBorder="1"/>
    <xf numFmtId="0" fontId="0" fillId="0" borderId="30" xfId="0" applyFill="1" applyBorder="1"/>
    <xf numFmtId="0" fontId="0" fillId="0" borderId="6" xfId="0" applyFill="1" applyBorder="1" applyAlignment="1">
      <alignment wrapText="1"/>
    </xf>
    <xf numFmtId="0" fontId="0" fillId="0" borderId="1" xfId="0" applyFill="1" applyBorder="1" applyAlignment="1">
      <alignment wrapText="1"/>
    </xf>
    <xf numFmtId="0" fontId="0" fillId="0" borderId="6" xfId="0" applyFont="1" applyFill="1" applyBorder="1" applyAlignment="1">
      <alignment horizontal="left"/>
    </xf>
    <xf numFmtId="0" fontId="0" fillId="0" borderId="1" xfId="0" applyFont="1" applyFill="1" applyBorder="1" applyAlignment="1">
      <alignment horizontal="left"/>
    </xf>
    <xf numFmtId="0" fontId="2" fillId="5" borderId="6" xfId="0" applyFont="1" applyFill="1" applyBorder="1"/>
    <xf numFmtId="0" fontId="0" fillId="0" borderId="1" xfId="0" applyFill="1" applyBorder="1"/>
    <xf numFmtId="0" fontId="0" fillId="0" borderId="6" xfId="0" applyFont="1" applyFill="1" applyBorder="1"/>
    <xf numFmtId="0" fontId="0" fillId="0" borderId="1" xfId="0" applyFont="1" applyFill="1" applyBorder="1"/>
    <xf numFmtId="164" fontId="3" fillId="7" borderId="1" xfId="0" applyNumberFormat="1" applyFont="1" applyFill="1" applyBorder="1" applyAlignment="1" applyProtection="1">
      <alignment horizontal="center" wrapText="1"/>
    </xf>
    <xf numFmtId="164" fontId="12" fillId="3" borderId="7" xfId="0" applyNumberFormat="1" applyFont="1" applyFill="1" applyBorder="1" applyAlignment="1" applyProtection="1">
      <alignment horizontal="center" vertical="center"/>
    </xf>
    <xf numFmtId="0" fontId="24" fillId="7" borderId="1" xfId="3" applyFont="1" applyFill="1" applyBorder="1" applyAlignment="1">
      <alignment horizontal="center" vertical="center"/>
    </xf>
    <xf numFmtId="44" fontId="0" fillId="0" borderId="1" xfId="0" applyNumberFormat="1" applyFont="1" applyBorder="1"/>
    <xf numFmtId="44" fontId="0" fillId="0" borderId="1" xfId="0" applyNumberFormat="1" applyBorder="1" applyAlignment="1">
      <alignment horizontal="right"/>
    </xf>
    <xf numFmtId="9" fontId="2" fillId="0" borderId="1" xfId="2" applyFont="1" applyFill="1" applyBorder="1" applyAlignment="1">
      <alignment horizontal="right"/>
    </xf>
    <xf numFmtId="44" fontId="0" fillId="0" borderId="1" xfId="0" applyNumberFormat="1" applyFont="1" applyFill="1" applyBorder="1" applyAlignment="1">
      <alignment horizontal="right" vertical="center"/>
    </xf>
    <xf numFmtId="0" fontId="11" fillId="3" borderId="12" xfId="0" applyFont="1" applyFill="1" applyBorder="1" applyAlignment="1">
      <alignment horizontal="center"/>
    </xf>
    <xf numFmtId="0" fontId="11" fillId="3" borderId="18" xfId="0" applyFont="1" applyFill="1" applyBorder="1" applyAlignment="1">
      <alignment horizontal="center"/>
    </xf>
    <xf numFmtId="0" fontId="11" fillId="3" borderId="0" xfId="0" applyFont="1" applyFill="1" applyBorder="1" applyAlignment="1">
      <alignment horizontal="center"/>
    </xf>
    <xf numFmtId="0" fontId="11" fillId="3" borderId="28" xfId="0" applyFont="1" applyFill="1" applyBorder="1" applyAlignment="1">
      <alignment horizontal="center"/>
    </xf>
    <xf numFmtId="0" fontId="0" fillId="2" borderId="0" xfId="0" applyFill="1"/>
    <xf numFmtId="0" fontId="2" fillId="2" borderId="0" xfId="0" applyFont="1" applyFill="1" applyAlignment="1">
      <alignment wrapText="1"/>
    </xf>
    <xf numFmtId="0" fontId="0" fillId="2" borderId="0" xfId="0" applyFill="1" applyAlignment="1">
      <alignment horizontal="center"/>
    </xf>
    <xf numFmtId="0" fontId="0" fillId="2" borderId="0" xfId="0" applyFill="1" applyBorder="1"/>
    <xf numFmtId="0" fontId="0" fillId="2" borderId="0" xfId="0" applyFont="1" applyFill="1" applyBorder="1" applyAlignment="1">
      <alignment horizontal="left"/>
    </xf>
    <xf numFmtId="0" fontId="18" fillId="7" borderId="1" xfId="3" applyFont="1" applyFill="1" applyBorder="1" applyAlignment="1">
      <alignment horizontal="center" vertical="center"/>
    </xf>
    <xf numFmtId="0" fontId="27" fillId="0" borderId="0" xfId="0" applyFont="1" applyAlignment="1">
      <alignment horizontal="left" vertical="center" wrapText="1" indent="1"/>
    </xf>
    <xf numFmtId="0" fontId="0" fillId="0" borderId="0" xfId="0" applyAlignment="1">
      <alignment vertical="center" wrapText="1"/>
    </xf>
    <xf numFmtId="0" fontId="27" fillId="0" borderId="0" xfId="0" applyFont="1" applyAlignment="1">
      <alignment vertical="center" wrapText="1"/>
    </xf>
    <xf numFmtId="44" fontId="0" fillId="0" borderId="1" xfId="0" applyNumberFormat="1" applyFont="1" applyBorder="1" applyAlignment="1">
      <alignment horizontal="right"/>
    </xf>
    <xf numFmtId="0" fontId="0" fillId="0" borderId="1" xfId="0" applyFont="1" applyFill="1" applyBorder="1"/>
    <xf numFmtId="0" fontId="2" fillId="7" borderId="3" xfId="0" applyFont="1" applyFill="1" applyBorder="1" applyAlignment="1">
      <alignment horizontal="center" vertical="center"/>
    </xf>
    <xf numFmtId="44" fontId="2" fillId="7" borderId="1" xfId="0" applyNumberFormat="1" applyFont="1" applyFill="1" applyBorder="1" applyAlignment="1">
      <alignment wrapText="1"/>
    </xf>
    <xf numFmtId="44" fontId="2" fillId="5" borderId="1" xfId="0" applyNumberFormat="1" applyFont="1" applyFill="1" applyBorder="1" applyAlignment="1">
      <alignment wrapText="1"/>
    </xf>
    <xf numFmtId="44" fontId="0" fillId="0" borderId="1" xfId="1" applyNumberFormat="1" applyFont="1" applyFill="1" applyBorder="1" applyAlignment="1"/>
    <xf numFmtId="44" fontId="0" fillId="0" borderId="1" xfId="0" applyNumberFormat="1" applyFont="1" applyFill="1" applyBorder="1" applyAlignment="1"/>
    <xf numFmtId="44" fontId="1" fillId="0" borderId="1" xfId="1" applyNumberFormat="1" applyFont="1" applyFill="1" applyBorder="1" applyAlignment="1"/>
    <xf numFmtId="0" fontId="2" fillId="7" borderId="1" xfId="0" applyFont="1" applyFill="1" applyBorder="1" applyAlignment="1">
      <alignment horizontal="center" vertical="center" wrapText="1"/>
    </xf>
    <xf numFmtId="44" fontId="2" fillId="3" borderId="4" xfId="1" applyNumberFormat="1" applyFont="1" applyFill="1" applyBorder="1" applyAlignment="1">
      <alignment horizontal="right"/>
    </xf>
    <xf numFmtId="44" fontId="2" fillId="5" borderId="4" xfId="0" applyNumberFormat="1" applyFont="1" applyFill="1" applyBorder="1"/>
    <xf numFmtId="0" fontId="0" fillId="7" borderId="1" xfId="0" applyFill="1" applyBorder="1" applyAlignment="1">
      <alignment horizontal="center"/>
    </xf>
    <xf numFmtId="0" fontId="0" fillId="7" borderId="56" xfId="0" applyFill="1" applyBorder="1" applyAlignment="1">
      <alignment horizontal="center"/>
    </xf>
    <xf numFmtId="0" fontId="0" fillId="3" borderId="0" xfId="0" applyFill="1" applyBorder="1" applyAlignment="1">
      <alignment horizontal="center"/>
    </xf>
    <xf numFmtId="44" fontId="2" fillId="5" borderId="45" xfId="0" applyNumberFormat="1" applyFont="1" applyFill="1" applyBorder="1"/>
    <xf numFmtId="0" fontId="0" fillId="7" borderId="3" xfId="0" applyFill="1" applyBorder="1"/>
    <xf numFmtId="0" fontId="4" fillId="0" borderId="0" xfId="3" applyFill="1"/>
    <xf numFmtId="44" fontId="2" fillId="3" borderId="1" xfId="1" applyNumberFormat="1" applyFont="1" applyFill="1" applyBorder="1" applyAlignment="1">
      <alignment horizontal="right"/>
    </xf>
    <xf numFmtId="0" fontId="2" fillId="0" borderId="3" xfId="0" applyFont="1" applyFill="1" applyBorder="1" applyAlignment="1">
      <alignment horizontal="center"/>
    </xf>
    <xf numFmtId="0" fontId="2" fillId="0" borderId="1" xfId="0" applyFont="1" applyFill="1" applyBorder="1" applyAlignment="1">
      <alignment horizontal="center"/>
    </xf>
    <xf numFmtId="0" fontId="57" fillId="0" borderId="0" xfId="0" applyFont="1" applyAlignment="1">
      <alignment horizontal="left" vertical="center" wrapText="1" indent="1"/>
    </xf>
    <xf numFmtId="44" fontId="2" fillId="7" borderId="1" xfId="0" applyNumberFormat="1" applyFont="1" applyFill="1" applyBorder="1"/>
    <xf numFmtId="44" fontId="0" fillId="7" borderId="14" xfId="0" applyNumberFormat="1" applyFont="1" applyFill="1" applyBorder="1" applyAlignment="1">
      <alignment horizontal="right"/>
    </xf>
    <xf numFmtId="44" fontId="2" fillId="5" borderId="4" xfId="1" applyFont="1" applyFill="1" applyBorder="1"/>
    <xf numFmtId="44" fontId="2" fillId="5" borderId="3" xfId="1" applyFont="1" applyFill="1" applyBorder="1"/>
    <xf numFmtId="0" fontId="36" fillId="0" borderId="1" xfId="0" applyFont="1" applyBorder="1" applyAlignment="1">
      <alignment horizontal="left" wrapText="1"/>
    </xf>
    <xf numFmtId="44" fontId="2" fillId="7" borderId="2" xfId="0" applyNumberFormat="1" applyFont="1" applyFill="1" applyBorder="1"/>
    <xf numFmtId="44" fontId="2" fillId="0" borderId="2" xfId="0" applyNumberFormat="1" applyFont="1" applyFill="1" applyBorder="1"/>
    <xf numFmtId="44" fontId="0" fillId="7" borderId="1" xfId="0" applyNumberFormat="1" applyFont="1" applyFill="1" applyBorder="1" applyAlignment="1">
      <alignment horizontal="right"/>
    </xf>
    <xf numFmtId="0" fontId="2" fillId="3" borderId="1" xfId="0" applyFont="1" applyFill="1" applyBorder="1"/>
    <xf numFmtId="0" fontId="48" fillId="3" borderId="1" xfId="0" applyFont="1" applyFill="1" applyBorder="1"/>
    <xf numFmtId="0" fontId="24" fillId="6" borderId="1" xfId="0" applyFont="1" applyFill="1" applyBorder="1" applyAlignment="1">
      <alignment horizontal="center" vertical="center" wrapText="1"/>
    </xf>
    <xf numFmtId="0" fontId="2" fillId="5" borderId="3" xfId="0" applyFont="1" applyFill="1" applyBorder="1"/>
    <xf numFmtId="0" fontId="2" fillId="5" borderId="46" xfId="0" applyFont="1" applyFill="1" applyBorder="1"/>
    <xf numFmtId="0" fontId="2" fillId="7" borderId="1" xfId="0" applyFont="1" applyFill="1" applyBorder="1" applyAlignment="1">
      <alignment horizontal="center" vertical="center"/>
    </xf>
    <xf numFmtId="0" fontId="2" fillId="6" borderId="1" xfId="0" applyFont="1" applyFill="1" applyBorder="1" applyAlignment="1">
      <alignment horizontal="center"/>
    </xf>
    <xf numFmtId="0" fontId="2" fillId="3" borderId="3" xfId="0" applyFont="1" applyFill="1" applyBorder="1"/>
    <xf numFmtId="44" fontId="2" fillId="5" borderId="4" xfId="1" applyFont="1" applyFill="1" applyBorder="1" applyAlignment="1">
      <alignment horizontal="left"/>
    </xf>
    <xf numFmtId="44" fontId="2" fillId="5" borderId="3" xfId="1" applyFont="1" applyFill="1" applyBorder="1" applyAlignment="1">
      <alignment horizontal="left"/>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44" fontId="1" fillId="3" borderId="1" xfId="1" applyNumberFormat="1" applyFont="1" applyFill="1" applyBorder="1" applyAlignment="1"/>
    <xf numFmtId="44" fontId="0" fillId="3" borderId="1" xfId="1" applyNumberFormat="1" applyFont="1" applyFill="1" applyBorder="1" applyAlignment="1"/>
    <xf numFmtId="44" fontId="0" fillId="3" borderId="1" xfId="0" applyNumberFormat="1" applyFont="1" applyFill="1" applyBorder="1" applyAlignment="1"/>
    <xf numFmtId="44" fontId="0" fillId="3" borderId="1" xfId="0" applyNumberFormat="1" applyFont="1" applyFill="1" applyBorder="1" applyAlignment="1">
      <alignment horizontal="right"/>
    </xf>
    <xf numFmtId="44" fontId="2" fillId="3" borderId="1" xfId="0" applyNumberFormat="1" applyFont="1" applyFill="1" applyBorder="1" applyAlignment="1">
      <alignment wrapText="1"/>
    </xf>
    <xf numFmtId="44" fontId="2" fillId="3" borderId="4" xfId="0" applyNumberFormat="1" applyFont="1" applyFill="1" applyBorder="1"/>
    <xf numFmtId="0" fontId="48" fillId="0" borderId="0" xfId="0" applyFont="1" applyFill="1"/>
    <xf numFmtId="0" fontId="0" fillId="7" borderId="1" xfId="0" applyFill="1" applyBorder="1"/>
    <xf numFmtId="0" fontId="0" fillId="3" borderId="16" xfId="0" applyFill="1" applyBorder="1" applyAlignment="1">
      <alignment horizontal="center"/>
    </xf>
    <xf numFmtId="0" fontId="0" fillId="0" borderId="16" xfId="0" applyBorder="1"/>
    <xf numFmtId="0" fontId="0" fillId="0" borderId="14" xfId="0" applyBorder="1"/>
    <xf numFmtId="0" fontId="0" fillId="3" borderId="16" xfId="0" applyFill="1" applyBorder="1"/>
    <xf numFmtId="0" fontId="0" fillId="0" borderId="16" xfId="0" applyFill="1" applyBorder="1"/>
    <xf numFmtId="0" fontId="0" fillId="0" borderId="14" xfId="0" applyFill="1" applyBorder="1"/>
    <xf numFmtId="0" fontId="2" fillId="3" borderId="1" xfId="0" applyFont="1" applyFill="1" applyBorder="1" applyAlignment="1">
      <alignment horizontal="center" vertical="center"/>
    </xf>
    <xf numFmtId="0" fontId="0" fillId="3" borderId="7" xfId="0" applyFill="1" applyBorder="1"/>
    <xf numFmtId="0" fontId="0" fillId="3" borderId="18" xfId="0" applyFill="1" applyBorder="1"/>
    <xf numFmtId="0" fontId="0" fillId="0" borderId="18" xfId="0" applyBorder="1"/>
    <xf numFmtId="0" fontId="0" fillId="3" borderId="55" xfId="0" applyFill="1" applyBorder="1"/>
    <xf numFmtId="0" fontId="0" fillId="3" borderId="56" xfId="0" applyFill="1" applyBorder="1"/>
    <xf numFmtId="0" fontId="2" fillId="3" borderId="18" xfId="0" applyFont="1" applyFill="1" applyBorder="1"/>
    <xf numFmtId="0" fontId="2" fillId="3" borderId="55" xfId="0" applyFont="1" applyFill="1" applyBorder="1"/>
    <xf numFmtId="0" fontId="0" fillId="3" borderId="48" xfId="0" applyFill="1" applyBorder="1"/>
    <xf numFmtId="0" fontId="11" fillId="7" borderId="6" xfId="0" applyFont="1" applyFill="1" applyBorder="1" applyAlignment="1">
      <alignment horizontal="left"/>
    </xf>
    <xf numFmtId="0" fontId="2" fillId="3" borderId="31" xfId="0" applyFont="1" applyFill="1" applyBorder="1"/>
    <xf numFmtId="0" fontId="2" fillId="3" borderId="1" xfId="0" applyFont="1" applyFill="1" applyBorder="1"/>
    <xf numFmtId="0" fontId="0" fillId="0" borderId="1" xfId="0" applyFill="1" applyBorder="1" applyAlignment="1">
      <alignment wrapText="1"/>
    </xf>
    <xf numFmtId="0" fontId="0" fillId="0" borderId="1" xfId="0" applyFont="1" applyFill="1" applyBorder="1" applyAlignment="1">
      <alignment horizontal="left" vertical="center" indent="3"/>
    </xf>
    <xf numFmtId="0" fontId="2" fillId="6" borderId="1" xfId="0" applyFont="1" applyFill="1" applyBorder="1" applyAlignment="1">
      <alignment horizontal="center"/>
    </xf>
    <xf numFmtId="0" fontId="0" fillId="0" borderId="4" xfId="0" applyFont="1" applyFill="1" applyBorder="1" applyAlignment="1">
      <alignment horizontal="left" vertical="center" indent="3"/>
    </xf>
    <xf numFmtId="0" fontId="0" fillId="0" borderId="3" xfId="0" applyFont="1" applyFill="1" applyBorder="1" applyAlignment="1">
      <alignment horizontal="left" vertical="center" indent="3"/>
    </xf>
    <xf numFmtId="0" fontId="26" fillId="7" borderId="45" xfId="3" applyFont="1" applyFill="1" applyBorder="1" applyAlignment="1">
      <alignment horizontal="center" vertical="center" wrapText="1"/>
    </xf>
    <xf numFmtId="0" fontId="26" fillId="7" borderId="17" xfId="3" applyFont="1" applyFill="1" applyBorder="1" applyAlignment="1">
      <alignment horizontal="center" vertical="center" wrapText="1"/>
    </xf>
    <xf numFmtId="0" fontId="26" fillId="7" borderId="46" xfId="3" applyFont="1" applyFill="1" applyBorder="1" applyAlignment="1">
      <alignment horizontal="center" vertical="center" wrapText="1"/>
    </xf>
    <xf numFmtId="0" fontId="25" fillId="2" borderId="4" xfId="3" applyFont="1" applyFill="1" applyBorder="1" applyAlignment="1">
      <alignment horizontal="center" vertical="center" wrapText="1"/>
    </xf>
    <xf numFmtId="0" fontId="25" fillId="2" borderId="20" xfId="3" applyFont="1" applyFill="1" applyBorder="1" applyAlignment="1">
      <alignment horizontal="center" vertical="center" wrapText="1"/>
    </xf>
    <xf numFmtId="0" fontId="25" fillId="2" borderId="3" xfId="3" applyFont="1" applyFill="1" applyBorder="1" applyAlignment="1">
      <alignment horizontal="center" vertical="center" wrapText="1"/>
    </xf>
    <xf numFmtId="0" fontId="25" fillId="0" borderId="56" xfId="3" applyFont="1" applyBorder="1" applyAlignment="1">
      <alignment horizontal="center" vertical="center" wrapText="1"/>
    </xf>
    <xf numFmtId="0" fontId="25" fillId="0" borderId="15" xfId="3" applyFont="1" applyBorder="1" applyAlignment="1">
      <alignment horizontal="center" vertical="center" wrapText="1"/>
    </xf>
    <xf numFmtId="0" fontId="25" fillId="0" borderId="2" xfId="3" applyFont="1" applyBorder="1" applyAlignment="1">
      <alignment horizontal="center" vertical="center" wrapText="1"/>
    </xf>
    <xf numFmtId="0" fontId="53" fillId="0" borderId="1" xfId="0" applyFont="1" applyBorder="1" applyAlignment="1">
      <alignment horizontal="left" vertical="center" wrapText="1"/>
    </xf>
    <xf numFmtId="0" fontId="25" fillId="0" borderId="4" xfId="3" applyFont="1" applyBorder="1" applyAlignment="1">
      <alignment wrapText="1"/>
    </xf>
    <xf numFmtId="0" fontId="25" fillId="0" borderId="20" xfId="3" applyFont="1" applyBorder="1" applyAlignment="1">
      <alignment wrapText="1"/>
    </xf>
    <xf numFmtId="0" fontId="25" fillId="0" borderId="3" xfId="3" applyFont="1" applyBorder="1" applyAlignment="1">
      <alignment wrapText="1"/>
    </xf>
    <xf numFmtId="0" fontId="26" fillId="2" borderId="4" xfId="3" applyFont="1" applyFill="1" applyBorder="1" applyAlignment="1">
      <alignment horizontal="center" vertical="center" wrapText="1"/>
    </xf>
    <xf numFmtId="0" fontId="26" fillId="2" borderId="20" xfId="3" applyFont="1" applyFill="1" applyBorder="1" applyAlignment="1">
      <alignment horizontal="center" vertical="center" wrapText="1"/>
    </xf>
    <xf numFmtId="0" fontId="26" fillId="2" borderId="3" xfId="3" applyFont="1" applyFill="1" applyBorder="1" applyAlignment="1">
      <alignment horizontal="center" vertical="center" wrapText="1"/>
    </xf>
    <xf numFmtId="0" fontId="26" fillId="7" borderId="1" xfId="3" applyFont="1" applyFill="1" applyBorder="1" applyAlignment="1">
      <alignment horizontal="center" vertical="center" wrapText="1"/>
    </xf>
    <xf numFmtId="0" fontId="25" fillId="0" borderId="1" xfId="3" applyFont="1" applyFill="1" applyBorder="1" applyAlignment="1">
      <alignment wrapText="1"/>
    </xf>
    <xf numFmtId="0" fontId="25" fillId="0" borderId="1" xfId="3" applyFont="1" applyBorder="1" applyAlignment="1">
      <alignment horizontal="left" wrapText="1"/>
    </xf>
    <xf numFmtId="0" fontId="25" fillId="0" borderId="1" xfId="3" applyFont="1" applyBorder="1" applyAlignment="1">
      <alignment wrapText="1"/>
    </xf>
    <xf numFmtId="0" fontId="25" fillId="0" borderId="4" xfId="3" applyFont="1" applyBorder="1" applyAlignment="1">
      <alignment horizontal="left" vertical="center" wrapText="1"/>
    </xf>
    <xf numFmtId="0" fontId="25" fillId="0" borderId="20" xfId="3" applyFont="1" applyBorder="1" applyAlignment="1">
      <alignment horizontal="left" vertical="center" wrapText="1"/>
    </xf>
    <xf numFmtId="0" fontId="25" fillId="0" borderId="3" xfId="3" applyFont="1" applyBorder="1" applyAlignment="1">
      <alignment horizontal="left" vertical="center" wrapText="1"/>
    </xf>
    <xf numFmtId="0" fontId="59" fillId="7" borderId="45" xfId="0" applyFont="1" applyFill="1" applyBorder="1" applyAlignment="1">
      <alignment horizontal="center"/>
    </xf>
    <xf numFmtId="0" fontId="59" fillId="7" borderId="17" xfId="0" applyFont="1" applyFill="1" applyBorder="1" applyAlignment="1">
      <alignment horizontal="center"/>
    </xf>
    <xf numFmtId="0" fontId="59" fillId="7" borderId="46" xfId="0" applyFont="1" applyFill="1" applyBorder="1" applyAlignment="1">
      <alignment horizontal="center"/>
    </xf>
    <xf numFmtId="0" fontId="2" fillId="0" borderId="20" xfId="0" applyFont="1" applyFill="1" applyBorder="1" applyAlignment="1">
      <alignment horizontal="left"/>
    </xf>
    <xf numFmtId="0" fontId="2" fillId="0" borderId="3" xfId="0" applyFont="1" applyFill="1" applyBorder="1" applyAlignment="1">
      <alignment horizontal="left"/>
    </xf>
    <xf numFmtId="0" fontId="2" fillId="0" borderId="20" xfId="0" applyFont="1" applyFill="1" applyBorder="1"/>
    <xf numFmtId="0" fontId="6" fillId="7" borderId="20" xfId="0" applyFont="1" applyFill="1" applyBorder="1" applyAlignment="1">
      <alignment horizontal="left" vertical="center" wrapText="1"/>
    </xf>
    <xf numFmtId="0" fontId="6" fillId="7" borderId="20" xfId="0" applyFont="1" applyFill="1" applyBorder="1" applyAlignment="1">
      <alignment horizontal="left" vertical="center"/>
    </xf>
    <xf numFmtId="0" fontId="6" fillId="7" borderId="3" xfId="0" applyFont="1" applyFill="1" applyBorder="1" applyAlignment="1">
      <alignment horizontal="left" vertical="center"/>
    </xf>
    <xf numFmtId="0" fontId="24" fillId="7" borderId="1" xfId="0" applyFont="1" applyFill="1" applyBorder="1" applyAlignment="1">
      <alignment wrapText="1"/>
    </xf>
    <xf numFmtId="0" fontId="2" fillId="0" borderId="1" xfId="0" applyFont="1" applyFill="1" applyBorder="1" applyAlignment="1">
      <alignment horizontal="left"/>
    </xf>
    <xf numFmtId="0" fontId="2" fillId="0" borderId="1" xfId="0" applyFont="1" applyFill="1" applyBorder="1"/>
    <xf numFmtId="0" fontId="2" fillId="7" borderId="1" xfId="0" applyFont="1" applyFill="1" applyBorder="1"/>
    <xf numFmtId="0" fontId="2" fillId="5" borderId="1" xfId="0" applyFont="1" applyFill="1" applyBorder="1"/>
    <xf numFmtId="0" fontId="2" fillId="7" borderId="3" xfId="0" applyFont="1" applyFill="1" applyBorder="1"/>
    <xf numFmtId="0" fontId="2" fillId="5" borderId="17" xfId="0" applyFont="1" applyFill="1" applyBorder="1"/>
    <xf numFmtId="0" fontId="2" fillId="5" borderId="46" xfId="0" applyFont="1" applyFill="1" applyBorder="1"/>
    <xf numFmtId="0" fontId="2" fillId="5" borderId="20" xfId="0" applyFont="1" applyFill="1" applyBorder="1"/>
    <xf numFmtId="0" fontId="2" fillId="5" borderId="3" xfId="0" applyFont="1" applyFill="1" applyBorder="1"/>
    <xf numFmtId="0" fontId="6" fillId="7" borderId="1" xfId="0" applyFont="1" applyFill="1" applyBorder="1" applyAlignment="1">
      <alignment horizontal="left" vertical="center" wrapText="1"/>
    </xf>
    <xf numFmtId="0" fontId="6" fillId="7" borderId="1" xfId="0" applyFont="1" applyFill="1" applyBorder="1" applyAlignment="1">
      <alignment horizontal="left" vertical="center"/>
    </xf>
    <xf numFmtId="0" fontId="24" fillId="3" borderId="4" xfId="0" applyFont="1" applyFill="1" applyBorder="1" applyAlignment="1">
      <alignment wrapText="1"/>
    </xf>
    <xf numFmtId="0" fontId="24" fillId="3" borderId="20" xfId="0" applyFont="1" applyFill="1" applyBorder="1" applyAlignment="1">
      <alignment wrapText="1"/>
    </xf>
    <xf numFmtId="0" fontId="24" fillId="3" borderId="3" xfId="0" applyFont="1" applyFill="1" applyBorder="1" applyAlignment="1">
      <alignment wrapText="1"/>
    </xf>
    <xf numFmtId="0" fontId="24" fillId="7" borderId="4" xfId="0" applyFont="1" applyFill="1" applyBorder="1" applyAlignment="1">
      <alignment wrapText="1"/>
    </xf>
    <xf numFmtId="0" fontId="24" fillId="7" borderId="20" xfId="0" applyFont="1" applyFill="1" applyBorder="1" applyAlignment="1">
      <alignment wrapText="1"/>
    </xf>
    <xf numFmtId="0" fontId="24" fillId="7" borderId="3" xfId="0" applyFont="1" applyFill="1" applyBorder="1" applyAlignment="1">
      <alignment wrapText="1"/>
    </xf>
    <xf numFmtId="0" fontId="2" fillId="3" borderId="20" xfId="0" applyFont="1" applyFill="1" applyBorder="1" applyAlignment="1">
      <alignment horizontal="left"/>
    </xf>
    <xf numFmtId="0" fontId="2" fillId="3" borderId="3" xfId="0" applyFont="1" applyFill="1" applyBorder="1" applyAlignment="1">
      <alignment horizontal="left"/>
    </xf>
    <xf numFmtId="0" fontId="2" fillId="3" borderId="20" xfId="0" applyFont="1" applyFill="1" applyBorder="1"/>
    <xf numFmtId="0" fontId="6" fillId="3" borderId="4" xfId="0" applyFont="1" applyFill="1" applyBorder="1" applyAlignment="1">
      <alignment horizontal="left" vertical="center" wrapText="1"/>
    </xf>
    <xf numFmtId="0" fontId="6" fillId="3" borderId="20"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7" borderId="4" xfId="0" applyFont="1" applyFill="1" applyBorder="1" applyAlignment="1">
      <alignment horizontal="left" vertical="center" wrapText="1"/>
    </xf>
    <xf numFmtId="0" fontId="6" fillId="7" borderId="3" xfId="0" applyFont="1" applyFill="1" applyBorder="1" applyAlignment="1">
      <alignment horizontal="left" vertical="center" wrapText="1"/>
    </xf>
    <xf numFmtId="0" fontId="2" fillId="3" borderId="4" xfId="0" applyFont="1" applyFill="1" applyBorder="1" applyAlignment="1">
      <alignment horizontal="left"/>
    </xf>
    <xf numFmtId="0" fontId="2" fillId="0" borderId="4" xfId="0" applyFont="1" applyFill="1" applyBorder="1" applyAlignment="1">
      <alignment horizontal="left"/>
    </xf>
    <xf numFmtId="0" fontId="2" fillId="3" borderId="3" xfId="0" applyFont="1" applyFill="1" applyBorder="1"/>
    <xf numFmtId="0" fontId="2" fillId="3" borderId="1" xfId="0" applyFont="1" applyFill="1" applyBorder="1"/>
    <xf numFmtId="0" fontId="55" fillId="3" borderId="7" xfId="0" applyFont="1" applyFill="1" applyBorder="1" applyAlignment="1">
      <alignment horizontal="center" vertical="center" wrapText="1"/>
    </xf>
    <xf numFmtId="0" fontId="55" fillId="3" borderId="18" xfId="0" applyFont="1" applyFill="1" applyBorder="1" applyAlignment="1">
      <alignment horizontal="center" vertical="center" wrapText="1"/>
    </xf>
    <xf numFmtId="0" fontId="55" fillId="3" borderId="55" xfId="0" applyFont="1" applyFill="1" applyBorder="1" applyAlignment="1">
      <alignment horizontal="center" vertical="center" wrapText="1"/>
    </xf>
    <xf numFmtId="0" fontId="0" fillId="0" borderId="6" xfId="0" applyFont="1" applyFill="1" applyBorder="1" applyAlignment="1">
      <alignment horizontal="left"/>
    </xf>
    <xf numFmtId="0" fontId="0" fillId="0" borderId="1" xfId="0" applyFont="1" applyFill="1" applyBorder="1" applyAlignment="1">
      <alignment horizontal="left"/>
    </xf>
    <xf numFmtId="164" fontId="3" fillId="5" borderId="26" xfId="0" applyNumberFormat="1" applyFont="1" applyFill="1" applyBorder="1" applyAlignment="1" applyProtection="1">
      <alignment horizontal="center" vertical="center"/>
    </xf>
    <xf numFmtId="164" fontId="3" fillId="5" borderId="33" xfId="0" applyNumberFormat="1" applyFont="1" applyFill="1" applyBorder="1" applyAlignment="1" applyProtection="1">
      <alignment horizontal="center" vertical="center"/>
    </xf>
    <xf numFmtId="164" fontId="12" fillId="5" borderId="1" xfId="0" applyNumberFormat="1" applyFont="1" applyFill="1" applyBorder="1" applyAlignment="1" applyProtection="1">
      <alignment horizontal="center" vertical="center"/>
    </xf>
    <xf numFmtId="164" fontId="3" fillId="5" borderId="49" xfId="0" applyNumberFormat="1" applyFont="1" applyFill="1" applyBorder="1" applyAlignment="1" applyProtection="1">
      <alignment horizontal="center" vertical="center"/>
    </xf>
    <xf numFmtId="164" fontId="3" fillId="5" borderId="50" xfId="0" applyNumberFormat="1" applyFont="1" applyFill="1" applyBorder="1" applyAlignment="1" applyProtection="1">
      <alignment horizontal="center" vertical="center"/>
    </xf>
    <xf numFmtId="164" fontId="3" fillId="5" borderId="51" xfId="0" applyNumberFormat="1" applyFont="1" applyFill="1" applyBorder="1" applyAlignment="1" applyProtection="1">
      <alignment horizontal="center" vertical="center"/>
    </xf>
    <xf numFmtId="164" fontId="12" fillId="6" borderId="52" xfId="0" applyNumberFormat="1" applyFont="1" applyFill="1" applyBorder="1" applyAlignment="1" applyProtection="1">
      <alignment horizontal="left" vertical="center" wrapText="1"/>
    </xf>
    <xf numFmtId="164" fontId="12" fillId="6" borderId="50" xfId="0" applyNumberFormat="1" applyFont="1" applyFill="1" applyBorder="1" applyAlignment="1" applyProtection="1">
      <alignment horizontal="left" vertical="center" wrapText="1"/>
    </xf>
    <xf numFmtId="164" fontId="12" fillId="6" borderId="51" xfId="0" applyNumberFormat="1" applyFont="1" applyFill="1" applyBorder="1" applyAlignment="1" applyProtection="1">
      <alignment horizontal="left" vertical="center" wrapText="1"/>
    </xf>
    <xf numFmtId="164" fontId="3" fillId="7" borderId="34" xfId="0" applyNumberFormat="1" applyFont="1" applyFill="1" applyBorder="1" applyAlignment="1" applyProtection="1">
      <alignment vertical="center" wrapText="1"/>
    </xf>
    <xf numFmtId="164" fontId="3" fillId="7" borderId="35" xfId="0" applyNumberFormat="1" applyFont="1" applyFill="1" applyBorder="1" applyAlignment="1" applyProtection="1">
      <alignment vertical="center" wrapText="1"/>
    </xf>
    <xf numFmtId="164" fontId="3" fillId="7" borderId="36" xfId="0" applyNumberFormat="1" applyFont="1" applyFill="1" applyBorder="1" applyAlignment="1" applyProtection="1">
      <alignment vertical="center" wrapText="1"/>
    </xf>
    <xf numFmtId="164" fontId="12" fillId="5" borderId="4" xfId="0" applyNumberFormat="1" applyFont="1" applyFill="1" applyBorder="1" applyAlignment="1" applyProtection="1">
      <alignment horizontal="left" vertical="center"/>
    </xf>
    <xf numFmtId="164" fontId="12" fillId="5" borderId="20" xfId="0" applyNumberFormat="1" applyFont="1" applyFill="1" applyBorder="1" applyAlignment="1" applyProtection="1">
      <alignment horizontal="left" vertical="center"/>
    </xf>
    <xf numFmtId="164" fontId="12" fillId="5" borderId="41" xfId="0" applyNumberFormat="1" applyFont="1" applyFill="1" applyBorder="1" applyAlignment="1" applyProtection="1">
      <alignment horizontal="left" vertical="center"/>
    </xf>
    <xf numFmtId="0" fontId="0" fillId="0" borderId="6" xfId="0" applyFont="1" applyFill="1" applyBorder="1"/>
    <xf numFmtId="0" fontId="0" fillId="0" borderId="1" xfId="0" applyFont="1" applyFill="1" applyBorder="1"/>
    <xf numFmtId="0" fontId="0" fillId="0" borderId="6" xfId="0" applyFill="1" applyBorder="1" applyAlignment="1">
      <alignment wrapText="1"/>
    </xf>
    <xf numFmtId="0" fontId="0" fillId="0" borderId="1" xfId="0" applyFill="1" applyBorder="1" applyAlignment="1">
      <alignment wrapText="1"/>
    </xf>
    <xf numFmtId="164" fontId="3" fillId="5" borderId="6" xfId="0" applyNumberFormat="1" applyFont="1" applyFill="1" applyBorder="1" applyAlignment="1" applyProtection="1">
      <alignment horizontal="center" vertical="center"/>
    </xf>
    <xf numFmtId="164" fontId="3" fillId="5" borderId="1" xfId="0" applyNumberFormat="1" applyFont="1" applyFill="1" applyBorder="1" applyAlignment="1" applyProtection="1">
      <alignment horizontal="center" vertical="center"/>
    </xf>
    <xf numFmtId="0" fontId="2" fillId="5" borderId="6" xfId="0" applyFont="1" applyFill="1" applyBorder="1"/>
    <xf numFmtId="0" fontId="0" fillId="0" borderId="6" xfId="0" applyFill="1" applyBorder="1"/>
    <xf numFmtId="0" fontId="0" fillId="0" borderId="1" xfId="0" applyFill="1" applyBorder="1"/>
    <xf numFmtId="0" fontId="7" fillId="0" borderId="25" xfId="0" applyFont="1" applyFill="1" applyBorder="1" applyAlignment="1">
      <alignment wrapText="1"/>
    </xf>
    <xf numFmtId="0" fontId="7" fillId="0" borderId="3" xfId="0" applyFont="1" applyFill="1" applyBorder="1" applyAlignment="1">
      <alignment wrapText="1"/>
    </xf>
    <xf numFmtId="0" fontId="0" fillId="0" borderId="25" xfId="0" applyFill="1" applyBorder="1" applyAlignment="1">
      <alignment wrapText="1"/>
    </xf>
    <xf numFmtId="0" fontId="0" fillId="0" borderId="3" xfId="0" applyFill="1" applyBorder="1" applyAlignment="1">
      <alignment wrapText="1"/>
    </xf>
    <xf numFmtId="164" fontId="3" fillId="7" borderId="4" xfId="0" applyNumberFormat="1" applyFont="1" applyFill="1" applyBorder="1" applyAlignment="1" applyProtection="1">
      <alignment horizontal="left" vertical="center" wrapText="1"/>
    </xf>
    <xf numFmtId="164" fontId="3" fillId="7" borderId="20" xfId="0" applyNumberFormat="1" applyFont="1" applyFill="1" applyBorder="1" applyAlignment="1" applyProtection="1">
      <alignment horizontal="left" vertical="center" wrapText="1"/>
    </xf>
    <xf numFmtId="164" fontId="3" fillId="7" borderId="41" xfId="0" applyNumberFormat="1" applyFont="1" applyFill="1" applyBorder="1" applyAlignment="1" applyProtection="1">
      <alignment horizontal="left" vertical="center" wrapText="1"/>
    </xf>
    <xf numFmtId="164" fontId="3" fillId="5" borderId="54" xfId="0" applyNumberFormat="1" applyFont="1" applyFill="1" applyBorder="1" applyAlignment="1" applyProtection="1">
      <alignment horizontal="center" vertical="center"/>
    </xf>
    <xf numFmtId="164" fontId="3" fillId="5" borderId="2" xfId="0" applyNumberFormat="1" applyFont="1" applyFill="1" applyBorder="1" applyAlignment="1" applyProtection="1">
      <alignment horizontal="center" vertical="center"/>
    </xf>
    <xf numFmtId="164" fontId="12" fillId="5" borderId="2" xfId="0" applyNumberFormat="1" applyFont="1" applyFill="1" applyBorder="1" applyAlignment="1" applyProtection="1">
      <alignment horizontal="center" vertical="center"/>
    </xf>
    <xf numFmtId="164" fontId="12" fillId="5" borderId="7" xfId="0" applyNumberFormat="1" applyFont="1" applyFill="1" applyBorder="1" applyAlignment="1" applyProtection="1">
      <alignment horizontal="left" vertical="center"/>
    </xf>
    <xf numFmtId="164" fontId="12" fillId="5" borderId="18" xfId="0" applyNumberFormat="1" applyFont="1" applyFill="1" applyBorder="1" applyAlignment="1" applyProtection="1">
      <alignment horizontal="left" vertical="center"/>
    </xf>
    <xf numFmtId="164" fontId="12" fillId="5" borderId="42" xfId="0" applyNumberFormat="1" applyFont="1" applyFill="1" applyBorder="1" applyAlignment="1" applyProtection="1">
      <alignment horizontal="left" vertical="center"/>
    </xf>
    <xf numFmtId="0" fontId="11" fillId="7" borderId="57" xfId="0" applyFont="1" applyFill="1" applyBorder="1" applyAlignment="1">
      <alignment horizontal="center" wrapText="1"/>
    </xf>
    <xf numFmtId="0" fontId="11" fillId="7" borderId="8" xfId="0" applyFont="1" applyFill="1" applyBorder="1" applyAlignment="1">
      <alignment horizontal="center"/>
    </xf>
    <xf numFmtId="0" fontId="11" fillId="7" borderId="58" xfId="0" applyFont="1" applyFill="1" applyBorder="1" applyAlignment="1">
      <alignment horizontal="center"/>
    </xf>
    <xf numFmtId="0" fontId="11" fillId="0" borderId="1" xfId="0" applyFont="1" applyFill="1" applyBorder="1" applyAlignment="1">
      <alignment horizontal="left"/>
    </xf>
    <xf numFmtId="0" fontId="24" fillId="7" borderId="1" xfId="0" applyFont="1" applyFill="1" applyBorder="1" applyAlignment="1">
      <alignment horizontal="center"/>
    </xf>
    <xf numFmtId="0" fontId="6" fillId="7" borderId="6" xfId="0" applyFont="1" applyFill="1" applyBorder="1" applyAlignment="1">
      <alignment horizontal="left" vertical="center" wrapText="1"/>
    </xf>
    <xf numFmtId="0" fontId="2" fillId="7"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0" borderId="6" xfId="0" applyFont="1" applyFill="1" applyBorder="1" applyAlignment="1">
      <alignment horizontal="left"/>
    </xf>
    <xf numFmtId="44" fontId="2" fillId="0" borderId="1" xfId="1" applyNumberFormat="1" applyFont="1" applyBorder="1" applyAlignment="1">
      <alignment horizontal="right"/>
    </xf>
    <xf numFmtId="0" fontId="0" fillId="0" borderId="1" xfId="0" applyFont="1" applyFill="1" applyBorder="1" applyAlignment="1">
      <alignment horizontal="left" vertical="center" indent="3"/>
    </xf>
    <xf numFmtId="44" fontId="1" fillId="0" borderId="1" xfId="1" applyNumberFormat="1" applyFont="1" applyFill="1" applyBorder="1" applyAlignment="1">
      <alignment horizontal="center"/>
    </xf>
    <xf numFmtId="44" fontId="0" fillId="0" borderId="1" xfId="1" applyNumberFormat="1" applyFont="1" applyBorder="1" applyAlignment="1">
      <alignment horizontal="right"/>
    </xf>
    <xf numFmtId="0" fontId="2" fillId="0" borderId="6" xfId="0" applyFont="1" applyFill="1" applyBorder="1"/>
    <xf numFmtId="0" fontId="2" fillId="6" borderId="1" xfId="0" applyFont="1" applyFill="1" applyBorder="1" applyAlignment="1">
      <alignment horizontal="center"/>
    </xf>
    <xf numFmtId="0" fontId="2" fillId="0" borderId="2" xfId="0" applyFont="1" applyBorder="1" applyAlignment="1">
      <alignment horizontal="left"/>
    </xf>
    <xf numFmtId="0" fontId="2" fillId="6" borderId="4" xfId="0" applyFont="1" applyFill="1" applyBorder="1" applyAlignment="1">
      <alignment horizontal="center" wrapText="1"/>
    </xf>
    <xf numFmtId="0" fontId="2" fillId="6" borderId="3" xfId="0" applyFont="1" applyFill="1" applyBorder="1" applyAlignment="1">
      <alignment horizontal="center" wrapText="1"/>
    </xf>
    <xf numFmtId="0" fontId="2" fillId="0" borderId="4" xfId="0" applyFont="1" applyBorder="1" applyAlignment="1">
      <alignment horizontal="left" wrapText="1"/>
    </xf>
    <xf numFmtId="0" fontId="2" fillId="0" borderId="3" xfId="0" applyFont="1" applyBorder="1" applyAlignment="1">
      <alignment horizontal="left" wrapText="1"/>
    </xf>
    <xf numFmtId="0" fontId="2" fillId="0" borderId="1" xfId="0" applyFont="1" applyBorder="1" applyAlignment="1">
      <alignment horizontal="left"/>
    </xf>
    <xf numFmtId="44" fontId="2" fillId="7" borderId="4" xfId="0" applyNumberFormat="1" applyFont="1" applyFill="1" applyBorder="1" applyAlignment="1">
      <alignment horizontal="right"/>
    </xf>
    <xf numFmtId="44" fontId="2" fillId="7" borderId="20" xfId="0" applyNumberFormat="1" applyFont="1" applyFill="1" applyBorder="1" applyAlignment="1">
      <alignment horizontal="right"/>
    </xf>
    <xf numFmtId="44" fontId="2" fillId="7" borderId="3" xfId="0" applyNumberFormat="1" applyFont="1" applyFill="1" applyBorder="1" applyAlignment="1">
      <alignment horizontal="right"/>
    </xf>
    <xf numFmtId="0" fontId="2" fillId="0" borderId="1" xfId="0" applyFont="1" applyFill="1" applyBorder="1" applyAlignment="1">
      <alignment horizontal="right"/>
    </xf>
    <xf numFmtId="44" fontId="2" fillId="7" borderId="7" xfId="1" applyNumberFormat="1" applyFont="1" applyFill="1" applyBorder="1"/>
    <xf numFmtId="44" fontId="2" fillId="7" borderId="18" xfId="1" applyNumberFormat="1" applyFont="1" applyFill="1" applyBorder="1"/>
    <xf numFmtId="44" fontId="2" fillId="7" borderId="55" xfId="1" applyNumberFormat="1" applyFont="1" applyFill="1" applyBorder="1"/>
    <xf numFmtId="0" fontId="2" fillId="7" borderId="54" xfId="0" applyFont="1" applyFill="1" applyBorder="1"/>
    <xf numFmtId="0" fontId="2" fillId="7" borderId="2" xfId="0" applyFont="1" applyFill="1" applyBorder="1"/>
    <xf numFmtId="0" fontId="2" fillId="5" borderId="39" xfId="0" applyFont="1" applyFill="1" applyBorder="1"/>
    <xf numFmtId="164" fontId="12" fillId="5" borderId="4" xfId="0" applyNumberFormat="1" applyFont="1" applyFill="1" applyBorder="1" applyAlignment="1" applyProtection="1">
      <alignment horizontal="center" vertical="center"/>
    </xf>
    <xf numFmtId="164" fontId="12" fillId="5" borderId="20" xfId="0" applyNumberFormat="1" applyFont="1" applyFill="1" applyBorder="1" applyAlignment="1" applyProtection="1">
      <alignment horizontal="center" vertical="center"/>
    </xf>
    <xf numFmtId="164" fontId="12" fillId="5" borderId="41" xfId="0" applyNumberFormat="1" applyFont="1" applyFill="1" applyBorder="1" applyAlignment="1" applyProtection="1">
      <alignment horizontal="center" vertical="center"/>
    </xf>
    <xf numFmtId="0" fontId="11" fillId="7" borderId="26" xfId="0" applyFont="1" applyFill="1" applyBorder="1" applyAlignment="1">
      <alignment horizontal="center" wrapText="1"/>
    </xf>
    <xf numFmtId="0" fontId="11" fillId="7" borderId="27" xfId="0" applyFont="1" applyFill="1" applyBorder="1" applyAlignment="1">
      <alignment horizontal="center"/>
    </xf>
    <xf numFmtId="0" fontId="11" fillId="7" borderId="47" xfId="0" applyFont="1" applyFill="1" applyBorder="1" applyAlignment="1">
      <alignment horizontal="center"/>
    </xf>
    <xf numFmtId="0" fontId="24" fillId="7" borderId="4" xfId="0" applyFont="1" applyFill="1" applyBorder="1" applyAlignment="1">
      <alignment horizontal="center"/>
    </xf>
    <xf numFmtId="0" fontId="24" fillId="7" borderId="20" xfId="0" applyFont="1" applyFill="1" applyBorder="1" applyAlignment="1">
      <alignment horizontal="center"/>
    </xf>
    <xf numFmtId="0" fontId="24" fillId="7" borderId="3" xfId="0" applyFont="1" applyFill="1" applyBorder="1" applyAlignment="1">
      <alignment horizontal="center"/>
    </xf>
    <xf numFmtId="0" fontId="6" fillId="7" borderId="6" xfId="0" applyFont="1" applyFill="1" applyBorder="1" applyAlignment="1">
      <alignment horizontal="center" vertical="center" wrapText="1"/>
    </xf>
    <xf numFmtId="0" fontId="6" fillId="7" borderId="1" xfId="0" applyFont="1" applyFill="1" applyBorder="1" applyAlignment="1">
      <alignment horizontal="center" vertical="center"/>
    </xf>
    <xf numFmtId="0" fontId="2" fillId="6" borderId="4" xfId="0" applyFont="1" applyFill="1" applyBorder="1" applyAlignment="1">
      <alignment horizontal="center"/>
    </xf>
    <xf numFmtId="0" fontId="2" fillId="6" borderId="3" xfId="0" applyFont="1" applyFill="1" applyBorder="1" applyAlignment="1">
      <alignment horizontal="center"/>
    </xf>
    <xf numFmtId="44" fontId="2" fillId="7" borderId="1" xfId="1" applyNumberFormat="1" applyFont="1" applyFill="1" applyBorder="1"/>
    <xf numFmtId="0" fontId="2" fillId="7" borderId="6" xfId="0" applyFont="1" applyFill="1" applyBorder="1"/>
    <xf numFmtId="44" fontId="2" fillId="7" borderId="1" xfId="0" applyNumberFormat="1" applyFont="1" applyFill="1" applyBorder="1" applyAlignment="1">
      <alignment horizontal="right"/>
    </xf>
    <xf numFmtId="164" fontId="12" fillId="5" borderId="34" xfId="0" applyNumberFormat="1" applyFont="1" applyFill="1" applyBorder="1" applyAlignment="1" applyProtection="1">
      <alignment horizontal="left" vertical="center"/>
    </xf>
    <xf numFmtId="164" fontId="12" fillId="5" borderId="35" xfId="0" applyNumberFormat="1" applyFont="1" applyFill="1" applyBorder="1" applyAlignment="1" applyProtection="1">
      <alignment horizontal="left" vertical="center"/>
    </xf>
    <xf numFmtId="164" fontId="12" fillId="5" borderId="38" xfId="0" applyNumberFormat="1" applyFont="1" applyFill="1" applyBorder="1" applyAlignment="1" applyProtection="1">
      <alignment horizontal="left" vertical="center"/>
    </xf>
    <xf numFmtId="0" fontId="11" fillId="0" borderId="4" xfId="0" applyFont="1" applyFill="1" applyBorder="1" applyAlignment="1">
      <alignment horizontal="left"/>
    </xf>
    <xf numFmtId="0" fontId="11" fillId="0" borderId="20" xfId="0" applyFont="1" applyFill="1" applyBorder="1" applyAlignment="1">
      <alignment horizontal="left"/>
    </xf>
    <xf numFmtId="0" fontId="11" fillId="0" borderId="3" xfId="0" applyFont="1" applyFill="1" applyBorder="1" applyAlignment="1">
      <alignment horizontal="left"/>
    </xf>
    <xf numFmtId="0" fontId="2" fillId="5" borderId="25" xfId="0" applyFont="1" applyFill="1" applyBorder="1"/>
    <xf numFmtId="0" fontId="2" fillId="0" borderId="4" xfId="0" applyFont="1" applyFill="1" applyBorder="1" applyAlignment="1">
      <alignment horizontal="right"/>
    </xf>
    <xf numFmtId="0" fontId="2" fillId="0" borderId="3" xfId="0" applyFont="1" applyFill="1" applyBorder="1" applyAlignment="1">
      <alignment horizontal="right"/>
    </xf>
    <xf numFmtId="0" fontId="2" fillId="0" borderId="4" xfId="0" applyFont="1" applyBorder="1" applyAlignment="1">
      <alignment horizontal="left"/>
    </xf>
    <xf numFmtId="0" fontId="2" fillId="0" borderId="3" xfId="0" applyFont="1" applyBorder="1" applyAlignment="1">
      <alignment horizontal="left"/>
    </xf>
    <xf numFmtId="0" fontId="2" fillId="0" borderId="25" xfId="0" applyFont="1" applyFill="1" applyBorder="1"/>
    <xf numFmtId="0" fontId="2" fillId="0" borderId="3" xfId="0" applyFont="1" applyFill="1" applyBorder="1"/>
    <xf numFmtId="44" fontId="0" fillId="0" borderId="4" xfId="1" applyNumberFormat="1" applyFont="1" applyBorder="1" applyAlignment="1">
      <alignment horizontal="right"/>
    </xf>
    <xf numFmtId="44" fontId="0" fillId="0" borderId="20" xfId="1" applyNumberFormat="1" applyFont="1" applyBorder="1" applyAlignment="1">
      <alignment horizontal="right"/>
    </xf>
    <xf numFmtId="44" fontId="0" fillId="0" borderId="3" xfId="1" applyNumberFormat="1" applyFont="1" applyBorder="1" applyAlignment="1">
      <alignment horizontal="right"/>
    </xf>
    <xf numFmtId="0" fontId="2" fillId="7" borderId="25" xfId="0" applyFont="1" applyFill="1" applyBorder="1"/>
    <xf numFmtId="0" fontId="2" fillId="7" borderId="20" xfId="0" applyFont="1" applyFill="1" applyBorder="1"/>
    <xf numFmtId="44" fontId="2" fillId="7" borderId="4" xfId="1" applyNumberFormat="1" applyFont="1" applyFill="1" applyBorder="1"/>
    <xf numFmtId="44" fontId="2" fillId="7" borderId="20" xfId="1" applyNumberFormat="1" applyFont="1" applyFill="1" applyBorder="1"/>
    <xf numFmtId="44" fontId="2" fillId="7" borderId="3" xfId="1" applyNumberFormat="1" applyFont="1" applyFill="1" applyBorder="1"/>
    <xf numFmtId="0" fontId="2" fillId="0" borderId="25" xfId="0" applyFont="1" applyFill="1" applyBorder="1" applyAlignment="1">
      <alignment horizontal="left"/>
    </xf>
    <xf numFmtId="0" fontId="0" fillId="0" borderId="4" xfId="0" applyFont="1" applyFill="1" applyBorder="1" applyAlignment="1">
      <alignment horizontal="left" vertical="center" indent="3"/>
    </xf>
    <xf numFmtId="0" fontId="0" fillId="0" borderId="3" xfId="0" applyFont="1" applyFill="1" applyBorder="1" applyAlignment="1">
      <alignment horizontal="left" vertical="center" indent="3"/>
    </xf>
    <xf numFmtId="44" fontId="2" fillId="0" borderId="4" xfId="1" applyNumberFormat="1" applyFont="1" applyBorder="1" applyAlignment="1">
      <alignment horizontal="right"/>
    </xf>
    <xf numFmtId="44" fontId="2" fillId="0" borderId="20" xfId="1" applyNumberFormat="1" applyFont="1" applyBorder="1" applyAlignment="1">
      <alignment horizontal="right"/>
    </xf>
    <xf numFmtId="44" fontId="2" fillId="0" borderId="3" xfId="1" applyNumberFormat="1" applyFont="1" applyBorder="1" applyAlignment="1">
      <alignment horizontal="right"/>
    </xf>
    <xf numFmtId="44" fontId="1" fillId="0" borderId="4" xfId="1" applyNumberFormat="1" applyFont="1" applyFill="1" applyBorder="1" applyAlignment="1">
      <alignment horizontal="center"/>
    </xf>
    <xf numFmtId="44" fontId="1" fillId="0" borderId="20" xfId="1" applyNumberFormat="1" applyFont="1" applyFill="1" applyBorder="1" applyAlignment="1">
      <alignment horizontal="center"/>
    </xf>
    <xf numFmtId="44" fontId="1" fillId="0" borderId="3" xfId="1" applyNumberFormat="1" applyFont="1" applyFill="1" applyBorder="1" applyAlignment="1">
      <alignment horizontal="center"/>
    </xf>
    <xf numFmtId="0" fontId="2" fillId="3" borderId="25" xfId="0" applyFont="1" applyFill="1" applyBorder="1" applyAlignment="1">
      <alignment horizontal="center"/>
    </xf>
    <xf numFmtId="0" fontId="2" fillId="3" borderId="20"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xf numFmtId="0" fontId="49" fillId="7" borderId="12" xfId="0" applyFont="1" applyFill="1" applyBorder="1" applyAlignment="1">
      <alignment horizontal="center"/>
    </xf>
    <xf numFmtId="0" fontId="49" fillId="7" borderId="0" xfId="0" applyFont="1" applyFill="1" applyBorder="1" applyAlignment="1">
      <alignment horizontal="center"/>
    </xf>
    <xf numFmtId="0" fontId="49" fillId="7" borderId="28" xfId="0" applyFont="1" applyFill="1" applyBorder="1" applyAlignment="1">
      <alignment horizontal="center"/>
    </xf>
    <xf numFmtId="0" fontId="48" fillId="3" borderId="25" xfId="0" applyFont="1" applyFill="1" applyBorder="1"/>
    <xf numFmtId="0" fontId="48" fillId="3" borderId="20" xfId="0" applyFont="1" applyFill="1" applyBorder="1"/>
    <xf numFmtId="0" fontId="48" fillId="3" borderId="3" xfId="0" applyFont="1" applyFill="1" applyBorder="1"/>
    <xf numFmtId="0" fontId="48" fillId="3" borderId="4" xfId="0" applyFont="1" applyFill="1" applyBorder="1"/>
    <xf numFmtId="0" fontId="2" fillId="3" borderId="25" xfId="0" applyFont="1" applyFill="1" applyBorder="1"/>
    <xf numFmtId="0" fontId="11" fillId="7" borderId="37" xfId="0" applyFont="1" applyFill="1" applyBorder="1" applyAlignment="1">
      <alignment horizontal="center" wrapText="1"/>
    </xf>
    <xf numFmtId="0" fontId="11" fillId="7" borderId="35" xfId="0" applyFont="1" applyFill="1" applyBorder="1" applyAlignment="1">
      <alignment horizontal="center"/>
    </xf>
    <xf numFmtId="0" fontId="11" fillId="7" borderId="38" xfId="0" applyFont="1" applyFill="1" applyBorder="1" applyAlignment="1">
      <alignment horizontal="center"/>
    </xf>
    <xf numFmtId="0" fontId="11" fillId="0" borderId="7" xfId="0" applyFont="1" applyFill="1" applyBorder="1" applyAlignment="1">
      <alignment horizontal="left"/>
    </xf>
    <xf numFmtId="0" fontId="11" fillId="0" borderId="18" xfId="0" applyFont="1" applyFill="1" applyBorder="1" applyAlignment="1">
      <alignment horizontal="left"/>
    </xf>
    <xf numFmtId="0" fontId="11" fillId="0" borderId="55" xfId="0" applyFont="1" applyFill="1" applyBorder="1" applyAlignment="1">
      <alignment horizontal="left"/>
    </xf>
    <xf numFmtId="0" fontId="24" fillId="7" borderId="7" xfId="0" applyFont="1" applyFill="1" applyBorder="1" applyAlignment="1">
      <alignment horizontal="center"/>
    </xf>
    <xf numFmtId="0" fontId="24" fillId="7" borderId="18" xfId="0" applyFont="1" applyFill="1" applyBorder="1" applyAlignment="1">
      <alignment horizontal="center"/>
    </xf>
    <xf numFmtId="0" fontId="24" fillId="7" borderId="55" xfId="0" applyFont="1" applyFill="1" applyBorder="1" applyAlignment="1">
      <alignment horizontal="center"/>
    </xf>
    <xf numFmtId="0" fontId="2" fillId="6" borderId="1"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20" xfId="0" applyFont="1" applyFill="1" applyBorder="1" applyAlignment="1">
      <alignment horizontal="center" vertical="center"/>
    </xf>
    <xf numFmtId="0" fontId="18" fillId="7" borderId="3" xfId="0" applyFont="1" applyFill="1" applyBorder="1" applyAlignment="1">
      <alignment horizontal="center" vertical="center"/>
    </xf>
    <xf numFmtId="0" fontId="0" fillId="0" borderId="1" xfId="0" applyFont="1" applyFill="1" applyBorder="1" applyAlignment="1">
      <alignment horizontal="left" indent="3"/>
    </xf>
    <xf numFmtId="0" fontId="33" fillId="0" borderId="39" xfId="0" applyFont="1" applyBorder="1" applyAlignment="1">
      <alignment horizontal="left"/>
    </xf>
    <xf numFmtId="0" fontId="33" fillId="0" borderId="17" xfId="0" applyFont="1" applyBorder="1" applyAlignment="1">
      <alignment horizontal="left"/>
    </xf>
    <xf numFmtId="0" fontId="33" fillId="0" borderId="40" xfId="0" applyFont="1" applyBorder="1" applyAlignment="1">
      <alignment horizontal="left"/>
    </xf>
    <xf numFmtId="0" fontId="30" fillId="6" borderId="25" xfId="0" applyFont="1" applyFill="1" applyBorder="1" applyAlignment="1">
      <alignment horizontal="center"/>
    </xf>
    <xf numFmtId="0" fontId="30" fillId="6" borderId="20" xfId="0" applyFont="1" applyFill="1" applyBorder="1" applyAlignment="1">
      <alignment horizontal="center"/>
    </xf>
    <xf numFmtId="0" fontId="30" fillId="6" borderId="41" xfId="0" applyFont="1" applyFill="1" applyBorder="1" applyAlignment="1">
      <alignment horizontal="center"/>
    </xf>
    <xf numFmtId="0" fontId="33" fillId="0" borderId="39" xfId="0" applyFont="1" applyBorder="1" applyAlignment="1">
      <alignment vertical="top" wrapText="1"/>
    </xf>
    <xf numFmtId="0" fontId="33" fillId="0" borderId="17" xfId="0" applyFont="1" applyBorder="1" applyAlignment="1">
      <alignment vertical="top" wrapText="1"/>
    </xf>
    <xf numFmtId="0" fontId="33" fillId="0" borderId="40" xfId="0" applyFont="1" applyBorder="1" applyAlignment="1">
      <alignment vertical="top" wrapText="1"/>
    </xf>
    <xf numFmtId="0" fontId="33" fillId="0" borderId="31" xfId="0" applyFont="1" applyBorder="1" applyAlignment="1">
      <alignment vertical="top" wrapText="1"/>
    </xf>
    <xf numFmtId="0" fontId="33" fillId="0" borderId="18" xfId="0" applyFont="1" applyBorder="1" applyAlignment="1">
      <alignment vertical="top" wrapText="1"/>
    </xf>
    <xf numFmtId="0" fontId="33" fillId="0" borderId="42" xfId="0" applyFont="1" applyBorder="1" applyAlignment="1">
      <alignment vertical="top" wrapText="1"/>
    </xf>
    <xf numFmtId="0" fontId="33" fillId="0" borderId="25" xfId="0" applyFont="1" applyFill="1" applyBorder="1" applyAlignment="1">
      <alignment horizontal="left" vertical="top" wrapText="1"/>
    </xf>
    <xf numFmtId="0" fontId="33" fillId="0" borderId="20" xfId="0" applyFont="1" applyFill="1" applyBorder="1" applyAlignment="1">
      <alignment horizontal="left" vertical="top" wrapText="1"/>
    </xf>
    <xf numFmtId="0" fontId="33" fillId="0" borderId="3" xfId="0" applyFont="1" applyFill="1" applyBorder="1" applyAlignment="1">
      <alignment horizontal="left" vertical="top" wrapText="1"/>
    </xf>
    <xf numFmtId="0" fontId="31" fillId="0" borderId="4" xfId="0" applyFont="1" applyFill="1" applyBorder="1" applyAlignment="1">
      <alignment horizontal="left" vertical="top" wrapText="1"/>
    </xf>
    <xf numFmtId="0" fontId="31" fillId="0" borderId="41" xfId="0" applyFont="1" applyFill="1" applyBorder="1" applyAlignment="1">
      <alignment horizontal="left" vertical="top" wrapText="1"/>
    </xf>
    <xf numFmtId="0" fontId="33" fillId="0" borderId="25" xfId="0" applyFont="1" applyFill="1" applyBorder="1" applyAlignment="1">
      <alignment horizontal="left" vertical="top"/>
    </xf>
    <xf numFmtId="0" fontId="33" fillId="0" borderId="20" xfId="0" applyFont="1" applyFill="1" applyBorder="1" applyAlignment="1">
      <alignment horizontal="left" vertical="top"/>
    </xf>
    <xf numFmtId="8" fontId="33" fillId="0" borderId="4" xfId="0" applyNumberFormat="1" applyFont="1" applyFill="1" applyBorder="1" applyAlignment="1">
      <alignment horizontal="left" vertical="top" wrapText="1"/>
    </xf>
    <xf numFmtId="8" fontId="33" fillId="0" borderId="41" xfId="0" applyNumberFormat="1" applyFont="1" applyFill="1" applyBorder="1" applyAlignment="1">
      <alignment horizontal="left" vertical="top" wrapText="1"/>
    </xf>
    <xf numFmtId="0" fontId="33" fillId="0" borderId="39" xfId="0" applyFont="1" applyFill="1" applyBorder="1" applyAlignment="1">
      <alignment vertical="top" wrapText="1"/>
    </xf>
    <xf numFmtId="0" fontId="33" fillId="0" borderId="17" xfId="0" applyFont="1" applyFill="1" applyBorder="1" applyAlignment="1">
      <alignment vertical="top" wrapText="1"/>
    </xf>
    <xf numFmtId="0" fontId="33" fillId="0" borderId="40" xfId="0" applyFont="1" applyFill="1" applyBorder="1" applyAlignment="1">
      <alignment vertical="top" wrapText="1"/>
    </xf>
    <xf numFmtId="0" fontId="33" fillId="0" borderId="31" xfId="0" applyFont="1" applyFill="1" applyBorder="1" applyAlignment="1">
      <alignment vertical="top" wrapText="1"/>
    </xf>
    <xf numFmtId="0" fontId="33" fillId="0" borderId="18" xfId="0" applyFont="1" applyFill="1" applyBorder="1" applyAlignment="1">
      <alignment vertical="top" wrapText="1"/>
    </xf>
    <xf numFmtId="0" fontId="33" fillId="0" borderId="42" xfId="0" applyFont="1" applyFill="1" applyBorder="1" applyAlignment="1">
      <alignment vertical="top" wrapText="1"/>
    </xf>
    <xf numFmtId="0" fontId="0" fillId="0" borderId="37" xfId="0" applyBorder="1" applyAlignment="1">
      <alignment horizontal="center"/>
    </xf>
    <xf numFmtId="0" fontId="0" fillId="0" borderId="35" xfId="0" applyBorder="1" applyAlignment="1">
      <alignment horizontal="center"/>
    </xf>
    <xf numFmtId="0" fontId="0" fillId="0" borderId="38" xfId="0" applyBorder="1" applyAlignment="1">
      <alignment horizontal="center"/>
    </xf>
    <xf numFmtId="0" fontId="28" fillId="7" borderId="39" xfId="0" applyFont="1" applyFill="1" applyBorder="1" applyAlignment="1">
      <alignment horizontal="center"/>
    </xf>
    <xf numFmtId="0" fontId="28" fillId="7" borderId="17" xfId="0" applyFont="1" applyFill="1" applyBorder="1" applyAlignment="1">
      <alignment horizontal="center"/>
    </xf>
    <xf numFmtId="0" fontId="28" fillId="7" borderId="40" xfId="0" applyFont="1" applyFill="1" applyBorder="1" applyAlignment="1">
      <alignment horizontal="center"/>
    </xf>
    <xf numFmtId="0" fontId="30" fillId="7" borderId="25" xfId="0" applyFont="1" applyFill="1" applyBorder="1" applyAlignment="1">
      <alignment horizontal="center"/>
    </xf>
    <xf numFmtId="0" fontId="30" fillId="7" borderId="20" xfId="0" applyFont="1" applyFill="1" applyBorder="1" applyAlignment="1">
      <alignment horizontal="center"/>
    </xf>
    <xf numFmtId="0" fontId="30" fillId="7" borderId="41" xfId="0" applyFont="1" applyFill="1" applyBorder="1" applyAlignment="1">
      <alignment horizontal="center"/>
    </xf>
    <xf numFmtId="0" fontId="32" fillId="7" borderId="25" xfId="0" applyFont="1" applyFill="1" applyBorder="1" applyAlignment="1">
      <alignment horizontal="center" wrapText="1"/>
    </xf>
    <xf numFmtId="0" fontId="32" fillId="7" borderId="20" xfId="0" applyFont="1" applyFill="1" applyBorder="1" applyAlignment="1">
      <alignment horizontal="center"/>
    </xf>
    <xf numFmtId="0" fontId="32" fillId="7" borderId="41" xfId="0" applyFont="1" applyFill="1" applyBorder="1" applyAlignment="1">
      <alignment horizontal="center"/>
    </xf>
    <xf numFmtId="0" fontId="33" fillId="9" borderId="25" xfId="0" applyFont="1" applyFill="1" applyBorder="1"/>
    <xf numFmtId="0" fontId="33" fillId="9" borderId="20" xfId="0" applyFont="1" applyFill="1" applyBorder="1"/>
    <xf numFmtId="0" fontId="33" fillId="9" borderId="41" xfId="0" applyFont="1" applyFill="1" applyBorder="1"/>
    <xf numFmtId="0" fontId="42" fillId="3" borderId="0" xfId="0" applyFont="1" applyFill="1" applyBorder="1" applyAlignment="1">
      <alignment horizontal="center"/>
    </xf>
    <xf numFmtId="0" fontId="42" fillId="3" borderId="28" xfId="0" applyFont="1" applyFill="1" applyBorder="1" applyAlignment="1">
      <alignment horizontal="center"/>
    </xf>
    <xf numFmtId="0" fontId="27" fillId="0" borderId="43" xfId="0" applyFont="1" applyBorder="1" applyAlignment="1">
      <alignment horizontal="center"/>
    </xf>
    <xf numFmtId="0" fontId="27" fillId="0" borderId="15" xfId="0" applyFont="1" applyBorder="1" applyAlignment="1">
      <alignment horizontal="center"/>
    </xf>
    <xf numFmtId="0" fontId="27" fillId="0" borderId="44" xfId="0" applyFont="1" applyBorder="1" applyAlignment="1">
      <alignment horizontal="center"/>
    </xf>
    <xf numFmtId="0" fontId="38" fillId="0" borderId="39" xfId="0" applyFont="1" applyFill="1" applyBorder="1"/>
    <xf numFmtId="0" fontId="33" fillId="0" borderId="17" xfId="0" applyFont="1" applyBorder="1"/>
    <xf numFmtId="0" fontId="33" fillId="0" borderId="40" xfId="0" applyFont="1" applyBorder="1"/>
    <xf numFmtId="0" fontId="39" fillId="0" borderId="39" xfId="0" applyFont="1" applyFill="1" applyBorder="1" applyAlignment="1">
      <alignment horizontal="left" wrapText="1"/>
    </xf>
    <xf numFmtId="0" fontId="39" fillId="0" borderId="17" xfId="0" applyFont="1" applyFill="1" applyBorder="1" applyAlignment="1">
      <alignment horizontal="left" wrapText="1"/>
    </xf>
    <xf numFmtId="0" fontId="39" fillId="0" borderId="40" xfId="0" applyFont="1" applyFill="1" applyBorder="1" applyAlignment="1">
      <alignment horizontal="left" wrapText="1"/>
    </xf>
    <xf numFmtId="0" fontId="27" fillId="0" borderId="12" xfId="0" applyFont="1" applyFill="1" applyBorder="1" applyAlignment="1">
      <alignment horizontal="center"/>
    </xf>
    <xf numFmtId="0" fontId="27" fillId="0" borderId="0" xfId="0" applyFont="1" applyFill="1" applyBorder="1" applyAlignment="1">
      <alignment horizontal="center"/>
    </xf>
    <xf numFmtId="0" fontId="27" fillId="0" borderId="28" xfId="0" applyFont="1" applyFill="1" applyBorder="1" applyAlignment="1">
      <alignment horizontal="center"/>
    </xf>
    <xf numFmtId="0" fontId="39" fillId="0" borderId="12" xfId="0" applyFont="1" applyFill="1" applyBorder="1"/>
    <xf numFmtId="0" fontId="39" fillId="0" borderId="0" xfId="0" applyFont="1" applyFill="1" applyBorder="1"/>
    <xf numFmtId="0" fontId="39" fillId="0" borderId="28" xfId="0" applyFont="1" applyFill="1" applyBorder="1"/>
    <xf numFmtId="0" fontId="39" fillId="0" borderId="31" xfId="0" applyFont="1" applyFill="1" applyBorder="1"/>
    <xf numFmtId="0" fontId="39" fillId="0" borderId="18" xfId="0" applyFont="1" applyFill="1" applyBorder="1"/>
    <xf numFmtId="0" fontId="39" fillId="0" borderId="42" xfId="0" applyFont="1" applyFill="1" applyBorder="1"/>
    <xf numFmtId="0" fontId="39" fillId="0" borderId="0" xfId="0" applyFont="1" applyBorder="1" applyAlignment="1">
      <alignment horizontal="left" vertical="center" wrapText="1"/>
    </xf>
    <xf numFmtId="0" fontId="39" fillId="0" borderId="28" xfId="0" applyFont="1" applyBorder="1" applyAlignment="1">
      <alignment horizontal="left" vertical="center" wrapText="1"/>
    </xf>
    <xf numFmtId="0" fontId="40" fillId="0" borderId="18" xfId="0" applyFont="1" applyBorder="1" applyAlignment="1">
      <alignment horizontal="center"/>
    </xf>
    <xf numFmtId="0" fontId="41" fillId="0" borderId="42" xfId="0" applyFont="1" applyBorder="1" applyAlignment="1">
      <alignment horizontal="center"/>
    </xf>
    <xf numFmtId="0" fontId="33" fillId="0" borderId="20" xfId="0" applyFont="1" applyBorder="1" applyAlignment="1">
      <alignment horizontal="center"/>
    </xf>
    <xf numFmtId="0" fontId="33" fillId="0" borderId="41" xfId="0" applyFont="1" applyBorder="1" applyAlignment="1">
      <alignment horizontal="center"/>
    </xf>
    <xf numFmtId="14" fontId="33" fillId="0" borderId="20" xfId="0" applyNumberFormat="1" applyFont="1" applyBorder="1" applyAlignment="1">
      <alignment horizontal="center"/>
    </xf>
  </cellXfs>
  <cellStyles count="8">
    <cellStyle name="Currency" xfId="1" builtinId="4"/>
    <cellStyle name="Excel Built-in Normal" xfId="4"/>
    <cellStyle name="Hyperlink" xfId="5" builtinId="8"/>
    <cellStyle name="Normal" xfId="0" builtinId="0"/>
    <cellStyle name="Normal 2" xfId="3"/>
    <cellStyle name="Normal 3" xfId="6"/>
    <cellStyle name="Normal 4"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1463016</xdr:colOff>
      <xdr:row>5</xdr:row>
      <xdr:rowOff>7327</xdr:rowOff>
    </xdr:to>
    <xdr:pic>
      <xdr:nvPicPr>
        <xdr:cNvPr id="2" name="Picture 1">
          <a:extLst>
            <a:ext uri="{FF2B5EF4-FFF2-40B4-BE49-F238E27FC236}">
              <a16:creationId xmlns:a16="http://schemas.microsoft.com/office/drawing/2014/main" xmlns=""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90500"/>
          <a:ext cx="3375953" cy="769327"/>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945325</xdr:colOff>
      <xdr:row>0</xdr:row>
      <xdr:rowOff>33275</xdr:rowOff>
    </xdr:from>
    <xdr:to>
      <xdr:col>5</xdr:col>
      <xdr:colOff>2813273</xdr:colOff>
      <xdr:row>0</xdr:row>
      <xdr:rowOff>1539240</xdr:rowOff>
    </xdr:to>
    <xdr:pic>
      <xdr:nvPicPr>
        <xdr:cNvPr id="2" name="Picture 1">
          <a:extLst>
            <a:ext uri="{FF2B5EF4-FFF2-40B4-BE49-F238E27FC236}">
              <a16:creationId xmlns:a16="http://schemas.microsoft.com/office/drawing/2014/main" xmlns=""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8265" y="216155"/>
          <a:ext cx="6813328" cy="150596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444500</xdr:colOff>
          <xdr:row>8</xdr:row>
          <xdr:rowOff>152400</xdr:rowOff>
        </xdr:from>
        <xdr:to>
          <xdr:col>2</xdr:col>
          <xdr:colOff>495300</xdr:colOff>
          <xdr:row>10</xdr:row>
          <xdr:rowOff>25400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xmlns="" id="{00000000-0008-0000-0F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10</xdr:row>
          <xdr:rowOff>25400</xdr:rowOff>
        </xdr:from>
        <xdr:to>
          <xdr:col>1</xdr:col>
          <xdr:colOff>609600</xdr:colOff>
          <xdr:row>11</xdr:row>
          <xdr:rowOff>6350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xmlns="" id="{00000000-0008-0000-0F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425450</xdr:colOff>
          <xdr:row>10</xdr:row>
          <xdr:rowOff>139700</xdr:rowOff>
        </xdr:from>
        <xdr:to>
          <xdr:col>2</xdr:col>
          <xdr:colOff>381000</xdr:colOff>
          <xdr:row>12</xdr:row>
          <xdr:rowOff>63500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xmlns="" id="{00000000-0008-0000-0F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558800</xdr:colOff>
          <xdr:row>9</xdr:row>
          <xdr:rowOff>6350</xdr:rowOff>
        </xdr:from>
        <xdr:to>
          <xdr:col>5</xdr:col>
          <xdr:colOff>6350</xdr:colOff>
          <xdr:row>10</xdr:row>
          <xdr:rowOff>38100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xmlns="" id="{00000000-0008-0000-0F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558800</xdr:colOff>
          <xdr:row>9</xdr:row>
          <xdr:rowOff>177800</xdr:rowOff>
        </xdr:from>
        <xdr:to>
          <xdr:col>5</xdr:col>
          <xdr:colOff>0</xdr:colOff>
          <xdr:row>11</xdr:row>
          <xdr:rowOff>25400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xmlns="" id="{00000000-0008-0000-0F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558800</xdr:colOff>
          <xdr:row>10</xdr:row>
          <xdr:rowOff>184150</xdr:rowOff>
        </xdr:from>
        <xdr:to>
          <xdr:col>5</xdr:col>
          <xdr:colOff>6350</xdr:colOff>
          <xdr:row>12</xdr:row>
          <xdr:rowOff>25400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xmlns="" id="{00000000-0008-0000-0F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13</xdr:row>
          <xdr:rowOff>177800</xdr:rowOff>
        </xdr:from>
        <xdr:to>
          <xdr:col>2</xdr:col>
          <xdr:colOff>254000</xdr:colOff>
          <xdr:row>15</xdr:row>
          <xdr:rowOff>25400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xmlns="" id="{00000000-0008-0000-0F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15</xdr:row>
          <xdr:rowOff>0</xdr:rowOff>
        </xdr:from>
        <xdr:to>
          <xdr:col>2</xdr:col>
          <xdr:colOff>254000</xdr:colOff>
          <xdr:row>16</xdr:row>
          <xdr:rowOff>25400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xmlns="" id="{00000000-0008-0000-0F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1470953</xdr:colOff>
      <xdr:row>5</xdr:row>
      <xdr:rowOff>7327</xdr:rowOff>
    </xdr:to>
    <xdr:pic>
      <xdr:nvPicPr>
        <xdr:cNvPr id="2" name="Picture 1">
          <a:extLst>
            <a:ext uri="{FF2B5EF4-FFF2-40B4-BE49-F238E27FC236}">
              <a16:creationId xmlns:a16="http://schemas.microsoft.com/office/drawing/2014/main" xmlns=""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90500"/>
          <a:ext cx="3375953" cy="76932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1461428</xdr:colOff>
      <xdr:row>5</xdr:row>
      <xdr:rowOff>7327</xdr:rowOff>
    </xdr:to>
    <xdr:pic>
      <xdr:nvPicPr>
        <xdr:cNvPr id="2" name="Picture 1">
          <a:extLst>
            <a:ext uri="{FF2B5EF4-FFF2-40B4-BE49-F238E27FC236}">
              <a16:creationId xmlns:a16="http://schemas.microsoft.com/office/drawing/2014/main" xmlns=""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90500"/>
          <a:ext cx="3375953" cy="769327"/>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1461428</xdr:colOff>
      <xdr:row>5</xdr:row>
      <xdr:rowOff>7327</xdr:rowOff>
    </xdr:to>
    <xdr:pic>
      <xdr:nvPicPr>
        <xdr:cNvPr id="2" name="Picture 1">
          <a:extLst>
            <a:ext uri="{FF2B5EF4-FFF2-40B4-BE49-F238E27FC236}">
              <a16:creationId xmlns:a16="http://schemas.microsoft.com/office/drawing/2014/main" xmlns=""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90500"/>
          <a:ext cx="3375953" cy="769327"/>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1461428</xdr:colOff>
      <xdr:row>5</xdr:row>
      <xdr:rowOff>7327</xdr:rowOff>
    </xdr:to>
    <xdr:pic>
      <xdr:nvPicPr>
        <xdr:cNvPr id="2" name="Picture 1">
          <a:extLst>
            <a:ext uri="{FF2B5EF4-FFF2-40B4-BE49-F238E27FC236}">
              <a16:creationId xmlns:a16="http://schemas.microsoft.com/office/drawing/2014/main" xmlns=""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90500"/>
          <a:ext cx="3375953" cy="76932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1461428</xdr:colOff>
      <xdr:row>5</xdr:row>
      <xdr:rowOff>7327</xdr:rowOff>
    </xdr:to>
    <xdr:pic>
      <xdr:nvPicPr>
        <xdr:cNvPr id="2" name="Picture 1">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90500"/>
          <a:ext cx="3375953" cy="76932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228600</xdr:colOff>
      <xdr:row>1</xdr:row>
      <xdr:rowOff>0</xdr:rowOff>
    </xdr:from>
    <xdr:to>
      <xdr:col>2</xdr:col>
      <xdr:colOff>1432853</xdr:colOff>
      <xdr:row>5</xdr:row>
      <xdr:rowOff>7327</xdr:rowOff>
    </xdr:to>
    <xdr:pic>
      <xdr:nvPicPr>
        <xdr:cNvPr id="2" name="Picture 1">
          <a:extLst>
            <a:ext uri="{FF2B5EF4-FFF2-40B4-BE49-F238E27FC236}">
              <a16:creationId xmlns:a16="http://schemas.microsoft.com/office/drawing/2014/main" xmlns="" id="{00000000-0008-0000-0C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80975"/>
          <a:ext cx="3423578" cy="73122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1461428</xdr:colOff>
      <xdr:row>5</xdr:row>
      <xdr:rowOff>7327</xdr:rowOff>
    </xdr:to>
    <xdr:pic>
      <xdr:nvPicPr>
        <xdr:cNvPr id="2" name="Picture 1">
          <a:extLst>
            <a:ext uri="{FF2B5EF4-FFF2-40B4-BE49-F238E27FC236}">
              <a16:creationId xmlns:a16="http://schemas.microsoft.com/office/drawing/2014/main" xmlns="" id="{00000000-0008-0000-0D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90500"/>
          <a:ext cx="3375953" cy="769327"/>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409868</xdr:colOff>
      <xdr:row>5</xdr:row>
      <xdr:rowOff>7327</xdr:rowOff>
    </xdr:to>
    <xdr:pic>
      <xdr:nvPicPr>
        <xdr:cNvPr id="2" name="Picture 1">
          <a:extLst>
            <a:ext uri="{FF2B5EF4-FFF2-40B4-BE49-F238E27FC236}">
              <a16:creationId xmlns:a16="http://schemas.microsoft.com/office/drawing/2014/main" xmlns="" id="{00000000-0008-0000-0E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182880"/>
          <a:ext cx="3419768" cy="738847"/>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lauren.powell/Desktop/FFY08-DC09-Grant.Programs.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elissa.mcknight/AppData/Local/Microsoft/Windows/INetCache/Content.Outlook/OCDIQRIL/SAT%20Prep%20Grant%2016-17%20Budget%20Template%20(FY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FE%20DOCUMENTS%20JULY%20AUG%202019\AFE%20Sub-grantees%20EGMS%20Apps%20Mods%20and%20CRR\YWCA\REMOVED%20SPEC%20INITIAT.Approved%20MJ%20AA%20YWCA%20OSSE%20AFE%20FY%202018-19%20AEFLA%20WIC.5.3.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I"/>
      <sheetName val="Title II"/>
      <sheetName val="Title III"/>
      <sheetName val="Title IV"/>
      <sheetName val="Title X"/>
      <sheetName val="Perkins"/>
      <sheetName val="Adult Ed"/>
      <sheetName val="Incarcerated Youth"/>
      <sheetName val="Lists"/>
      <sheetName val="DataSource (DO NOT EDIT)"/>
      <sheetName val="10-DataSource (DO NOT EDIT)"/>
      <sheetName val="15-DataSource (DO NOT EDIT)"/>
    </sheetNames>
    <sheetDataSet>
      <sheetData sheetId="0"/>
      <sheetData sheetId="1"/>
      <sheetData sheetId="2"/>
      <sheetData sheetId="3"/>
      <sheetData sheetId="4"/>
      <sheetData sheetId="5"/>
      <sheetData sheetId="6"/>
      <sheetData sheetId="7"/>
      <sheetData sheetId="8">
        <row r="1">
          <cell r="A1" t="str">
            <v>Apportionment</v>
          </cell>
        </row>
        <row r="2">
          <cell r="A2" t="str">
            <v>Grants</v>
          </cell>
        </row>
      </sheetData>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Narrative &amp; Summary FY17"/>
      <sheetName val="Salaries &amp; Benefits FY17"/>
      <sheetName val="Professional Services FY17"/>
      <sheetName val="Equipment FY17"/>
      <sheetName val="Supplies &amp; Materials FY17"/>
      <sheetName val="Other Objects FY17"/>
      <sheetName val="DataSource (do not edit)"/>
    </sheetNames>
    <sheetDataSet>
      <sheetData sheetId="0"/>
      <sheetData sheetId="1"/>
      <sheetData sheetId="2"/>
      <sheetData sheetId="3"/>
      <sheetData sheetId="4"/>
      <sheetData sheetId="5"/>
      <sheetData sheetId="6">
        <row r="2">
          <cell r="A2" t="str">
            <v>Instruction</v>
          </cell>
        </row>
        <row r="3">
          <cell r="A3" t="str">
            <v>Travel</v>
          </cell>
        </row>
        <row r="4">
          <cell r="A4" t="str">
            <v>Support Services</v>
          </cell>
        </row>
        <row r="5">
          <cell r="A5" t="str">
            <v>Administration</v>
          </cell>
        </row>
        <row r="6">
          <cell r="A6" t="str">
            <v>Operations &amp; Maintenance</v>
          </cell>
        </row>
        <row r="7">
          <cell r="A7" t="str">
            <v>Student Transportation</v>
          </cell>
        </row>
        <row r="8">
          <cell r="A8" t="str">
            <v>Other Expenses</v>
          </cell>
        </row>
        <row r="9">
          <cell r="A9" t="str">
            <v>Training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INSTRUCTIONS"/>
      <sheetName val="2-EGMS Prog &amp; Budget Categories"/>
      <sheetName val="3-Background Info (Costs)"/>
      <sheetName val="4-Key Definitions (Costs)"/>
      <sheetName val="5-SAMPLE AEFLA Budget Worksheet"/>
      <sheetName val="6 YWCA AEFLA Budget Workshe MJ"/>
      <sheetName val="7 SAMPLE WIC Budget Worksheet"/>
      <sheetName val="8 YWCA WIC Budget Worksheet MJ"/>
      <sheetName val="9 Grant Modification Req Form"/>
      <sheetName val="10-DataSource (DO NOT EDIT)"/>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0.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ecfr.gov/cgi-bin/retrieveECFR?gp=&amp;SID=6b27ac74ce36129d52146fcd507de008&amp;mc=true&amp;n=sp2.1.200.a&amp;r=SUBPART&amp;ty=HTML" TargetMode="External"/><Relationship Id="rId1" Type="http://schemas.openxmlformats.org/officeDocument/2006/relationships/hyperlink" Target="https://www.ecfr.gov/cgi-bin/retrieveECFR?gp=&amp;SID=6b27ac74ce36129d52146fcd507de008&amp;mc=true&amp;n=pt2.1.200&amp;r=PART&amp;ty=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ecfr.gov/cgi-bin/retrieveECFR?gp=&amp;SID=6b27ac74ce36129d52146fcd507de008&amp;mc=true&amp;n=sp2.1.200.a&amp;r=SUBPART&amp;ty=HTML" TargetMode="External"/><Relationship Id="rId1" Type="http://schemas.openxmlformats.org/officeDocument/2006/relationships/hyperlink" Target="https://www.ecfr.gov/cgi-bin/retrieveECFR?gp=&amp;SID=6b27ac74ce36129d52146fcd507de008&amp;mc=true&amp;n=pt2.1.200&amp;r=PART&amp;ty=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2"/>
  <sheetViews>
    <sheetView tabSelected="1" topLeftCell="A4" zoomScale="120" zoomScaleNormal="120" workbookViewId="0">
      <selection sqref="A1:H1"/>
    </sheetView>
  </sheetViews>
  <sheetFormatPr defaultColWidth="10" defaultRowHeight="15.5" x14ac:dyDescent="0.35"/>
  <cols>
    <col min="1" max="6" width="10" style="5"/>
    <col min="7" max="7" width="10" style="5" customWidth="1"/>
    <col min="8" max="8" width="24.08984375" style="5" customWidth="1"/>
    <col min="9" max="16384" width="10" style="5"/>
  </cols>
  <sheetData>
    <row r="1" spans="1:8" ht="409.25" customHeight="1" x14ac:dyDescent="0.35">
      <c r="A1" s="435" t="s">
        <v>531</v>
      </c>
      <c r="B1" s="436"/>
      <c r="C1" s="436"/>
      <c r="D1" s="436"/>
      <c r="E1" s="436"/>
      <c r="F1" s="436"/>
      <c r="G1" s="436"/>
      <c r="H1" s="437"/>
    </row>
    <row r="2" spans="1:8" ht="18" customHeight="1" x14ac:dyDescent="0.35"/>
    <row r="3" spans="1:8" ht="18" customHeight="1" x14ac:dyDescent="0.35"/>
    <row r="4" spans="1:8" ht="18" customHeight="1" x14ac:dyDescent="0.35"/>
    <row r="5" spans="1:8" ht="18" customHeight="1" x14ac:dyDescent="0.35"/>
    <row r="6" spans="1:8" ht="18" customHeight="1" x14ac:dyDescent="0.35"/>
    <row r="7" spans="1:8" ht="18" customHeight="1" x14ac:dyDescent="0.35"/>
    <row r="8" spans="1:8" ht="18" customHeight="1" x14ac:dyDescent="0.35"/>
    <row r="9" spans="1:8" ht="18" customHeight="1" x14ac:dyDescent="0.35"/>
    <row r="10" spans="1:8" ht="18" customHeight="1" x14ac:dyDescent="0.35"/>
    <row r="11" spans="1:8" ht="18" customHeight="1" x14ac:dyDescent="0.35"/>
    <row r="12" spans="1:8" ht="18" customHeight="1" x14ac:dyDescent="0.35"/>
  </sheetData>
  <mergeCells count="1">
    <mergeCell ref="A1:H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6:V90"/>
  <sheetViews>
    <sheetView topLeftCell="A10" zoomScaleNormal="100" workbookViewId="0">
      <selection activeCell="E31" sqref="E31"/>
    </sheetView>
  </sheetViews>
  <sheetFormatPr defaultColWidth="8.6328125" defaultRowHeight="14.5" x14ac:dyDescent="0.35"/>
  <cols>
    <col min="1" max="1" width="3.6328125" style="354" customWidth="1"/>
    <col min="2" max="2" width="28.54296875" customWidth="1"/>
    <col min="3" max="3" width="29.90625" customWidth="1"/>
    <col min="4" max="4" width="33.453125" customWidth="1"/>
    <col min="5" max="5" width="21.36328125" bestFit="1" customWidth="1"/>
    <col min="6" max="6" width="19" customWidth="1"/>
    <col min="7" max="7" width="13.6328125" customWidth="1"/>
    <col min="8" max="8" width="15.54296875" customWidth="1"/>
    <col min="9" max="9" width="21.90625" customWidth="1"/>
    <col min="10" max="10" width="13.6328125" customWidth="1"/>
    <col min="11" max="11" width="19.6328125" customWidth="1"/>
    <col min="12" max="12" width="23.36328125" customWidth="1"/>
    <col min="13" max="13" width="27.08984375" customWidth="1"/>
    <col min="14" max="14" width="25.90625" bestFit="1" customWidth="1"/>
    <col min="15" max="15" width="2.36328125" customWidth="1"/>
    <col min="16" max="17" width="12.08984375" bestFit="1" customWidth="1"/>
    <col min="18" max="18" width="10.08984375" bestFit="1" customWidth="1"/>
    <col min="19" max="19" width="9.6328125" bestFit="1" customWidth="1"/>
    <col min="20" max="20" width="9.453125" customWidth="1"/>
  </cols>
  <sheetData>
    <row r="6" spans="1:16" ht="15" thickBot="1" x14ac:dyDescent="0.4"/>
    <row r="7" spans="1:16" ht="54" customHeight="1" x14ac:dyDescent="0.5">
      <c r="B7" s="573" t="s">
        <v>519</v>
      </c>
      <c r="C7" s="574"/>
      <c r="D7" s="574"/>
      <c r="E7" s="574"/>
      <c r="F7" s="574"/>
      <c r="G7" s="574"/>
      <c r="H7" s="574"/>
      <c r="I7" s="574"/>
      <c r="J7" s="574"/>
      <c r="K7" s="574"/>
      <c r="L7" s="574"/>
      <c r="M7" s="574"/>
      <c r="N7" s="575"/>
    </row>
    <row r="8" spans="1:16" x14ac:dyDescent="0.35">
      <c r="B8" s="22"/>
      <c r="C8" s="4"/>
      <c r="D8" s="4"/>
      <c r="E8" s="4"/>
      <c r="F8" s="4"/>
      <c r="G8" s="4"/>
      <c r="H8" s="4"/>
      <c r="I8" s="4"/>
      <c r="J8" s="4"/>
      <c r="K8" s="4"/>
      <c r="L8" s="4"/>
      <c r="M8" s="214"/>
      <c r="N8" s="307"/>
    </row>
    <row r="9" spans="1:16" ht="21" customHeight="1" x14ac:dyDescent="0.5">
      <c r="B9" s="308" t="s">
        <v>347</v>
      </c>
      <c r="C9" s="589"/>
      <c r="D9" s="590"/>
      <c r="E9" s="590"/>
      <c r="F9" s="590"/>
      <c r="G9" s="590"/>
      <c r="H9" s="591"/>
      <c r="I9" s="200"/>
      <c r="J9" s="174"/>
      <c r="K9" s="576" t="s">
        <v>445</v>
      </c>
      <c r="L9" s="577"/>
      <c r="M9" s="578"/>
      <c r="N9" s="309"/>
      <c r="O9" s="164"/>
      <c r="P9" s="2"/>
    </row>
    <row r="10" spans="1:16" ht="45" customHeight="1" x14ac:dyDescent="0.35">
      <c r="A10" s="355"/>
      <c r="B10" s="544" t="s">
        <v>469</v>
      </c>
      <c r="C10" s="478"/>
      <c r="D10" s="478"/>
      <c r="E10" s="545" t="s">
        <v>484</v>
      </c>
      <c r="F10" s="545"/>
      <c r="G10" s="545"/>
      <c r="H10" s="219" t="s">
        <v>389</v>
      </c>
      <c r="I10" s="175"/>
      <c r="J10" s="175"/>
      <c r="K10" s="546" t="s">
        <v>378</v>
      </c>
      <c r="L10" s="546"/>
      <c r="M10" s="254" t="s">
        <v>382</v>
      </c>
      <c r="N10" s="309"/>
      <c r="O10" s="164"/>
      <c r="P10" s="2"/>
    </row>
    <row r="11" spans="1:16" x14ac:dyDescent="0.35">
      <c r="B11" s="607" t="s">
        <v>471</v>
      </c>
      <c r="C11" s="461"/>
      <c r="D11" s="462"/>
      <c r="E11" s="610"/>
      <c r="F11" s="611"/>
      <c r="G11" s="612"/>
      <c r="H11" s="310"/>
      <c r="I11" s="201"/>
      <c r="J11" s="201"/>
      <c r="K11" s="608" t="s">
        <v>1</v>
      </c>
      <c r="L11" s="609" t="s">
        <v>1</v>
      </c>
      <c r="M11" s="311">
        <f>N35</f>
        <v>0</v>
      </c>
      <c r="N11" s="312"/>
      <c r="O11" s="185"/>
      <c r="P11" s="2"/>
    </row>
    <row r="12" spans="1:16" x14ac:dyDescent="0.35">
      <c r="B12" s="607" t="s">
        <v>356</v>
      </c>
      <c r="C12" s="461"/>
      <c r="D12" s="462"/>
      <c r="E12" s="613">
        <v>0</v>
      </c>
      <c r="F12" s="614"/>
      <c r="G12" s="615"/>
      <c r="H12" s="313">
        <f>E12*0.05</f>
        <v>0</v>
      </c>
      <c r="I12" s="201"/>
      <c r="J12" s="201"/>
      <c r="K12" s="608" t="s">
        <v>2</v>
      </c>
      <c r="L12" s="609" t="s">
        <v>2</v>
      </c>
      <c r="M12" s="311">
        <f>N45</f>
        <v>0</v>
      </c>
      <c r="N12" s="312"/>
      <c r="O12" s="185"/>
      <c r="P12" s="2"/>
    </row>
    <row r="13" spans="1:16" x14ac:dyDescent="0.35">
      <c r="B13" s="607" t="s">
        <v>357</v>
      </c>
      <c r="C13" s="461"/>
      <c r="D13" s="462"/>
      <c r="E13" s="599">
        <v>0</v>
      </c>
      <c r="F13" s="600"/>
      <c r="G13" s="601"/>
      <c r="H13" s="313">
        <f t="shared" ref="H13:H15" si="0">E13*0.05</f>
        <v>0</v>
      </c>
      <c r="I13" s="201"/>
      <c r="J13" s="201"/>
      <c r="K13" s="608" t="s">
        <v>3</v>
      </c>
      <c r="L13" s="609" t="s">
        <v>3</v>
      </c>
      <c r="M13" s="311">
        <f>N55</f>
        <v>0</v>
      </c>
      <c r="N13" s="312"/>
      <c r="O13" s="185"/>
      <c r="P13" s="2"/>
    </row>
    <row r="14" spans="1:16" x14ac:dyDescent="0.35">
      <c r="B14" s="597" t="s">
        <v>358</v>
      </c>
      <c r="C14" s="463"/>
      <c r="D14" s="598"/>
      <c r="E14" s="599">
        <v>0</v>
      </c>
      <c r="F14" s="600"/>
      <c r="G14" s="601"/>
      <c r="H14" s="313">
        <f t="shared" si="0"/>
        <v>0</v>
      </c>
      <c r="I14" s="201"/>
      <c r="J14" s="314"/>
      <c r="K14" s="608" t="s">
        <v>4</v>
      </c>
      <c r="L14" s="609" t="s">
        <v>4</v>
      </c>
      <c r="M14" s="311">
        <f>N65</f>
        <v>0</v>
      </c>
      <c r="N14" s="315"/>
      <c r="O14" s="186"/>
      <c r="P14" s="2"/>
    </row>
    <row r="15" spans="1:16" x14ac:dyDescent="0.35">
      <c r="B15" s="607" t="s">
        <v>472</v>
      </c>
      <c r="C15" s="461"/>
      <c r="D15" s="462"/>
      <c r="E15" s="599">
        <v>0</v>
      </c>
      <c r="F15" s="600"/>
      <c r="G15" s="601"/>
      <c r="H15" s="313">
        <f t="shared" si="0"/>
        <v>0</v>
      </c>
      <c r="I15" s="201"/>
      <c r="J15" s="314"/>
      <c r="K15" s="608" t="s">
        <v>31</v>
      </c>
      <c r="L15" s="609" t="s">
        <v>31</v>
      </c>
      <c r="M15" s="311">
        <f>N75</f>
        <v>0</v>
      </c>
      <c r="N15" s="315"/>
      <c r="O15" s="186"/>
      <c r="P15" s="2"/>
    </row>
    <row r="16" spans="1:16" x14ac:dyDescent="0.35">
      <c r="B16" s="607" t="s">
        <v>473</v>
      </c>
      <c r="C16" s="461"/>
      <c r="D16" s="462"/>
      <c r="E16" s="599">
        <v>0</v>
      </c>
      <c r="F16" s="600"/>
      <c r="G16" s="601"/>
      <c r="H16" s="313">
        <f>E16*0.08</f>
        <v>0</v>
      </c>
      <c r="I16" s="176"/>
      <c r="J16" s="314"/>
      <c r="K16" s="608" t="s">
        <v>5</v>
      </c>
      <c r="L16" s="609" t="s">
        <v>5</v>
      </c>
      <c r="M16" s="316">
        <f>N86</f>
        <v>0</v>
      </c>
      <c r="N16" s="317"/>
      <c r="O16" s="187"/>
      <c r="P16" s="2"/>
    </row>
    <row r="17" spans="1:22" x14ac:dyDescent="0.35">
      <c r="B17" s="597" t="s">
        <v>474</v>
      </c>
      <c r="C17" s="463"/>
      <c r="D17" s="598"/>
      <c r="E17" s="599">
        <v>0</v>
      </c>
      <c r="F17" s="600"/>
      <c r="G17" s="601"/>
      <c r="H17" s="313">
        <f t="shared" ref="H17:H18" si="1">E17*0.08</f>
        <v>0</v>
      </c>
      <c r="I17" s="143"/>
      <c r="J17" s="314"/>
      <c r="K17" s="494" t="s">
        <v>348</v>
      </c>
      <c r="L17" s="462"/>
      <c r="M17" s="215">
        <f>SUM(M11:M16)</f>
        <v>0</v>
      </c>
      <c r="N17" s="318"/>
      <c r="O17" s="6"/>
      <c r="P17" s="2"/>
      <c r="R17" s="2"/>
      <c r="S17" s="144"/>
      <c r="T17" s="144"/>
    </row>
    <row r="18" spans="1:22" ht="15.5" x14ac:dyDescent="0.35">
      <c r="B18" s="597" t="s">
        <v>475</v>
      </c>
      <c r="C18" s="463"/>
      <c r="D18" s="598"/>
      <c r="E18" s="599">
        <v>0</v>
      </c>
      <c r="F18" s="600"/>
      <c r="G18" s="601"/>
      <c r="H18" s="313">
        <f t="shared" si="1"/>
        <v>0</v>
      </c>
      <c r="I18" s="143"/>
      <c r="J18" s="314"/>
      <c r="K18" s="581" t="s">
        <v>379</v>
      </c>
      <c r="L18" s="582"/>
      <c r="M18" s="216" t="s">
        <v>382</v>
      </c>
      <c r="N18" s="318"/>
      <c r="O18" s="6"/>
      <c r="P18" s="2"/>
      <c r="R18" s="2"/>
      <c r="S18" s="19"/>
      <c r="T18" s="19"/>
    </row>
    <row r="19" spans="1:22" x14ac:dyDescent="0.35">
      <c r="B19" s="602" t="s">
        <v>476</v>
      </c>
      <c r="C19" s="603"/>
      <c r="D19" s="472"/>
      <c r="E19" s="604">
        <f>SUM(E12:E18)</f>
        <v>0</v>
      </c>
      <c r="F19" s="605"/>
      <c r="G19" s="606"/>
      <c r="H19" s="384">
        <f>SUM(H12:H18)</f>
        <v>0</v>
      </c>
      <c r="I19" s="143"/>
      <c r="J19" s="314"/>
      <c r="K19" s="595" t="s">
        <v>377</v>
      </c>
      <c r="L19" s="596"/>
      <c r="M19" s="215">
        <f>N90</f>
        <v>0</v>
      </c>
      <c r="N19" s="155"/>
      <c r="O19" s="184"/>
      <c r="P19" s="2"/>
      <c r="R19" s="201"/>
      <c r="S19" s="143"/>
      <c r="T19" s="47"/>
    </row>
    <row r="20" spans="1:22" x14ac:dyDescent="0.35">
      <c r="B20" s="592" t="s">
        <v>492</v>
      </c>
      <c r="C20" s="475"/>
      <c r="D20" s="476"/>
      <c r="E20" s="560">
        <f>E19*25%</f>
        <v>0</v>
      </c>
      <c r="F20" s="561"/>
      <c r="G20" s="562"/>
      <c r="H20" s="391"/>
      <c r="I20" s="143"/>
      <c r="J20" s="314"/>
      <c r="K20" s="593"/>
      <c r="L20" s="594"/>
      <c r="M20" s="215"/>
      <c r="N20" s="155"/>
      <c r="O20" s="184"/>
      <c r="P20" s="2"/>
      <c r="R20" s="201"/>
      <c r="S20" s="143"/>
      <c r="T20" s="47"/>
    </row>
    <row r="21" spans="1:22" x14ac:dyDescent="0.35">
      <c r="B21" s="616"/>
      <c r="C21" s="617"/>
      <c r="D21" s="618"/>
      <c r="E21" s="619"/>
      <c r="F21" s="487"/>
      <c r="G21" s="495"/>
      <c r="H21" s="429"/>
      <c r="I21" s="143"/>
      <c r="J21" s="314"/>
      <c r="K21" s="595" t="s">
        <v>380</v>
      </c>
      <c r="L21" s="596"/>
      <c r="M21" s="215">
        <f>M17+M19</f>
        <v>0</v>
      </c>
      <c r="N21" s="319"/>
      <c r="O21" s="146"/>
      <c r="P21" s="2"/>
      <c r="R21" s="201"/>
      <c r="S21" s="143"/>
      <c r="T21" s="47"/>
    </row>
    <row r="22" spans="1:22" x14ac:dyDescent="0.35">
      <c r="B22" s="320"/>
      <c r="C22" s="314"/>
      <c r="D22" s="314"/>
      <c r="E22" s="314"/>
      <c r="F22" s="314"/>
      <c r="G22" s="314"/>
      <c r="H22" s="314"/>
      <c r="I22" s="314"/>
      <c r="J22" s="314"/>
      <c r="K22" s="595"/>
      <c r="L22" s="596"/>
      <c r="M22" s="182"/>
      <c r="N22" s="319"/>
      <c r="O22" s="2"/>
      <c r="P22" s="2"/>
      <c r="R22" s="2"/>
      <c r="S22" s="2"/>
      <c r="T22" s="2"/>
    </row>
    <row r="23" spans="1:22" ht="15" customHeight="1" x14ac:dyDescent="0.35">
      <c r="B23" s="320"/>
      <c r="C23" s="314"/>
      <c r="D23" s="314"/>
      <c r="E23" s="314"/>
      <c r="F23" s="314"/>
      <c r="G23" s="314"/>
      <c r="H23" s="314"/>
      <c r="I23" s="201"/>
      <c r="J23" s="314"/>
      <c r="K23" s="555" t="s">
        <v>384</v>
      </c>
      <c r="L23" s="556"/>
      <c r="M23" s="432" t="s">
        <v>386</v>
      </c>
      <c r="N23" s="319"/>
      <c r="O23" s="2"/>
      <c r="P23" s="2"/>
      <c r="R23" s="2"/>
      <c r="S23" s="6"/>
      <c r="T23" s="6"/>
    </row>
    <row r="24" spans="1:22" x14ac:dyDescent="0.35">
      <c r="B24" s="320"/>
      <c r="C24" s="314"/>
      <c r="D24" s="314"/>
      <c r="E24" s="314"/>
      <c r="F24" s="314"/>
      <c r="G24" s="314"/>
      <c r="H24" s="314"/>
      <c r="I24" s="201"/>
      <c r="J24" s="314"/>
      <c r="K24" s="557" t="s">
        <v>381</v>
      </c>
      <c r="L24" s="558"/>
      <c r="M24" s="321">
        <f>N30</f>
        <v>0</v>
      </c>
      <c r="N24" s="319"/>
      <c r="O24" s="2"/>
      <c r="P24" s="2"/>
      <c r="R24" s="6"/>
      <c r="S24" s="6"/>
      <c r="T24" s="6"/>
    </row>
    <row r="25" spans="1:22" x14ac:dyDescent="0.35">
      <c r="B25" s="320"/>
      <c r="C25" s="314"/>
      <c r="D25" s="314"/>
      <c r="E25" s="314"/>
      <c r="F25" s="314"/>
      <c r="G25" s="314"/>
      <c r="H25" s="314"/>
      <c r="I25" s="201"/>
      <c r="J25" s="314"/>
      <c r="K25" s="595" t="s">
        <v>385</v>
      </c>
      <c r="L25" s="596"/>
      <c r="M25" s="322">
        <f>M19+M24</f>
        <v>0</v>
      </c>
      <c r="N25" s="319"/>
      <c r="O25" s="2"/>
      <c r="P25" s="2"/>
      <c r="R25" s="6"/>
      <c r="S25" s="6"/>
      <c r="T25" s="6"/>
    </row>
    <row r="26" spans="1:22" x14ac:dyDescent="0.35">
      <c r="B26" s="323"/>
      <c r="C26" s="2"/>
      <c r="D26" s="2"/>
      <c r="E26" s="2"/>
      <c r="F26" s="2"/>
      <c r="G26" s="2"/>
      <c r="H26" s="2"/>
      <c r="I26" s="6"/>
      <c r="J26" s="6"/>
      <c r="K26" s="595" t="s">
        <v>383</v>
      </c>
      <c r="L26" s="596"/>
      <c r="M26" s="253">
        <v>0.05</v>
      </c>
      <c r="N26" s="319"/>
      <c r="O26" s="2"/>
      <c r="P26" s="2"/>
    </row>
    <row r="27" spans="1:22" ht="18.75" customHeight="1" thickBot="1" x14ac:dyDescent="0.4">
      <c r="B27" s="331"/>
      <c r="C27" s="332"/>
      <c r="D27" s="195"/>
      <c r="E27" s="148"/>
      <c r="F27" s="148"/>
      <c r="G27" s="148"/>
      <c r="H27" s="333"/>
      <c r="I27" s="148"/>
      <c r="J27" s="148"/>
      <c r="K27" s="148"/>
      <c r="L27" s="148"/>
      <c r="M27" s="148"/>
      <c r="N27" s="334"/>
    </row>
    <row r="28" spans="1:22" s="1" customFormat="1" ht="18.5" x14ac:dyDescent="0.35">
      <c r="A28" s="354"/>
      <c r="B28" s="533" t="s">
        <v>27</v>
      </c>
      <c r="C28" s="534"/>
      <c r="D28" s="535" t="s">
        <v>28</v>
      </c>
      <c r="E28" s="535"/>
      <c r="F28" s="586"/>
      <c r="G28" s="587"/>
      <c r="H28" s="587"/>
      <c r="I28" s="587"/>
      <c r="J28" s="587"/>
      <c r="K28" s="587"/>
      <c r="L28" s="587"/>
      <c r="M28" s="587"/>
      <c r="N28" s="588"/>
    </row>
    <row r="29" spans="1:22" s="11" customFormat="1" ht="29" x14ac:dyDescent="0.35">
      <c r="A29" s="356"/>
      <c r="B29" s="202" t="s">
        <v>355</v>
      </c>
      <c r="C29" s="34" t="s">
        <v>34</v>
      </c>
      <c r="D29" s="34" t="s">
        <v>24</v>
      </c>
      <c r="E29" s="137" t="s">
        <v>23</v>
      </c>
      <c r="F29" s="343" t="s">
        <v>431</v>
      </c>
      <c r="G29" s="197" t="s">
        <v>35</v>
      </c>
      <c r="H29" s="138" t="s">
        <v>38</v>
      </c>
      <c r="I29" s="133" t="s">
        <v>50</v>
      </c>
      <c r="J29" s="197" t="s">
        <v>36</v>
      </c>
      <c r="K29" s="133" t="s">
        <v>51</v>
      </c>
      <c r="L29" s="138" t="s">
        <v>37</v>
      </c>
      <c r="M29" s="197" t="s">
        <v>25</v>
      </c>
      <c r="N29" s="150" t="s">
        <v>452</v>
      </c>
      <c r="O29" s="12"/>
      <c r="P29" s="12"/>
      <c r="Q29" s="13"/>
    </row>
    <row r="30" spans="1:22" s="2" customFormat="1" x14ac:dyDescent="0.35">
      <c r="A30" s="357"/>
      <c r="B30" s="341"/>
      <c r="C30" s="170"/>
      <c r="D30" s="342"/>
      <c r="E30" s="342"/>
      <c r="F30" s="342"/>
      <c r="G30" s="38">
        <v>0</v>
      </c>
      <c r="H30" s="24">
        <v>0</v>
      </c>
      <c r="I30" s="40">
        <f>G30*H30</f>
        <v>0</v>
      </c>
      <c r="J30" s="23">
        <v>0</v>
      </c>
      <c r="K30" s="38">
        <f>I30*J30</f>
        <v>0</v>
      </c>
      <c r="L30" s="40">
        <f>I30+K30</f>
        <v>0</v>
      </c>
      <c r="M30" s="29"/>
      <c r="N30" s="189">
        <f>L30</f>
        <v>0</v>
      </c>
      <c r="O30" s="14"/>
      <c r="P30" s="15"/>
      <c r="Q30" s="16"/>
    </row>
    <row r="31" spans="1:22" s="2" customFormat="1" x14ac:dyDescent="0.35">
      <c r="A31" s="354"/>
      <c r="B31" s="171"/>
      <c r="C31" s="342"/>
      <c r="D31" s="172"/>
      <c r="E31" s="342"/>
      <c r="F31" s="342"/>
      <c r="G31" s="39">
        <v>0</v>
      </c>
      <c r="H31" s="24">
        <v>0</v>
      </c>
      <c r="I31" s="40">
        <f t="shared" ref="I31:I34" si="2">G31*H31</f>
        <v>0</v>
      </c>
      <c r="J31" s="23">
        <v>0</v>
      </c>
      <c r="K31" s="38">
        <f t="shared" ref="K31:K34" si="3">I31*J31</f>
        <v>0</v>
      </c>
      <c r="L31" s="40">
        <f t="shared" ref="L31:L34" si="4">I31+K31</f>
        <v>0</v>
      </c>
      <c r="M31" s="29"/>
      <c r="N31" s="190">
        <f t="shared" ref="N31:N34" si="5">L31</f>
        <v>0</v>
      </c>
      <c r="O31" s="242">
        <f>N31</f>
        <v>0</v>
      </c>
      <c r="P31" s="15"/>
      <c r="Q31" s="16"/>
      <c r="R31" s="17"/>
      <c r="S31" s="18"/>
      <c r="T31" s="16"/>
      <c r="V31" s="16"/>
    </row>
    <row r="32" spans="1:22" x14ac:dyDescent="0.35">
      <c r="B32" s="171"/>
      <c r="C32" s="342"/>
      <c r="D32" s="172"/>
      <c r="E32" s="342"/>
      <c r="F32" s="342"/>
      <c r="G32" s="39">
        <v>0</v>
      </c>
      <c r="H32" s="24">
        <v>0</v>
      </c>
      <c r="I32" s="40">
        <f t="shared" si="2"/>
        <v>0</v>
      </c>
      <c r="J32" s="23">
        <v>0</v>
      </c>
      <c r="K32" s="38">
        <f t="shared" si="3"/>
        <v>0</v>
      </c>
      <c r="L32" s="40">
        <f t="shared" si="4"/>
        <v>0</v>
      </c>
      <c r="M32" s="29"/>
      <c r="N32" s="190">
        <f t="shared" si="5"/>
        <v>0</v>
      </c>
      <c r="O32" s="242">
        <f>N32</f>
        <v>0</v>
      </c>
      <c r="P32" s="15"/>
      <c r="Q32" s="16"/>
    </row>
    <row r="33" spans="1:17" ht="15" customHeight="1" x14ac:dyDescent="0.35">
      <c r="B33" s="171"/>
      <c r="C33" s="170"/>
      <c r="D33" s="53"/>
      <c r="E33" s="342"/>
      <c r="F33" s="342"/>
      <c r="G33" s="38">
        <v>0</v>
      </c>
      <c r="H33" s="24">
        <v>0</v>
      </c>
      <c r="I33" s="40">
        <f t="shared" si="2"/>
        <v>0</v>
      </c>
      <c r="J33" s="23">
        <v>0</v>
      </c>
      <c r="K33" s="38">
        <f t="shared" si="3"/>
        <v>0</v>
      </c>
      <c r="L33" s="40">
        <f t="shared" si="4"/>
        <v>0</v>
      </c>
      <c r="M33" s="29"/>
      <c r="N33" s="190">
        <f t="shared" si="5"/>
        <v>0</v>
      </c>
      <c r="O33" s="14"/>
      <c r="P33" s="15"/>
      <c r="Q33" s="16"/>
    </row>
    <row r="34" spans="1:17" ht="15" customHeight="1" x14ac:dyDescent="0.35">
      <c r="B34" s="171"/>
      <c r="C34" s="338"/>
      <c r="D34" s="53"/>
      <c r="E34" s="342"/>
      <c r="F34" s="53"/>
      <c r="G34" s="38">
        <v>0</v>
      </c>
      <c r="H34" s="24">
        <v>0</v>
      </c>
      <c r="I34" s="40">
        <f t="shared" si="2"/>
        <v>0</v>
      </c>
      <c r="J34" s="23">
        <v>0</v>
      </c>
      <c r="K34" s="38">
        <f t="shared" si="3"/>
        <v>0</v>
      </c>
      <c r="L34" s="40">
        <f t="shared" si="4"/>
        <v>0</v>
      </c>
      <c r="M34" s="29"/>
      <c r="N34" s="190">
        <f t="shared" si="5"/>
        <v>0</v>
      </c>
      <c r="O34" s="6"/>
      <c r="P34" s="15"/>
      <c r="Q34" s="16"/>
    </row>
    <row r="35" spans="1:17" ht="15" customHeight="1" x14ac:dyDescent="0.35">
      <c r="B35" s="180"/>
      <c r="C35" s="178"/>
      <c r="D35" s="179"/>
      <c r="E35" s="162"/>
      <c r="F35" s="162"/>
      <c r="G35" s="199" t="s">
        <v>42</v>
      </c>
      <c r="H35" s="199"/>
      <c r="I35" s="199"/>
      <c r="J35" s="199"/>
      <c r="K35" s="199"/>
      <c r="L35" s="199"/>
      <c r="M35" s="199"/>
      <c r="N35" s="160">
        <f>SUM(N30:N34)</f>
        <v>0</v>
      </c>
    </row>
    <row r="36" spans="1:17" s="6" customFormat="1" x14ac:dyDescent="0.35">
      <c r="A36" s="357"/>
      <c r="B36" s="154"/>
      <c r="C36" s="42"/>
      <c r="N36" s="191"/>
    </row>
    <row r="37" spans="1:17" s="6" customFormat="1" x14ac:dyDescent="0.35">
      <c r="A37" s="357"/>
      <c r="B37" s="154"/>
      <c r="C37" s="42"/>
      <c r="N37" s="191"/>
    </row>
    <row r="38" spans="1:17" ht="18.5" x14ac:dyDescent="0.35">
      <c r="B38" s="521" t="s">
        <v>27</v>
      </c>
      <c r="C38" s="522"/>
      <c r="D38" s="504" t="s">
        <v>33</v>
      </c>
      <c r="E38" s="504"/>
      <c r="F38" s="515"/>
      <c r="G38" s="515"/>
      <c r="H38" s="515"/>
      <c r="I38" s="515"/>
      <c r="J38" s="515"/>
      <c r="K38" s="515"/>
      <c r="L38" s="515"/>
      <c r="M38" s="515"/>
      <c r="N38" s="516"/>
    </row>
    <row r="39" spans="1:17" s="2" customFormat="1" ht="58" x14ac:dyDescent="0.35">
      <c r="A39" s="357"/>
      <c r="B39" s="339" t="s">
        <v>354</v>
      </c>
      <c r="C39" s="34" t="s">
        <v>353</v>
      </c>
      <c r="D39" s="34" t="s">
        <v>24</v>
      </c>
      <c r="E39" s="197" t="s">
        <v>23</v>
      </c>
      <c r="F39" s="28" t="s">
        <v>432</v>
      </c>
      <c r="G39" s="197" t="s">
        <v>57</v>
      </c>
      <c r="H39" s="35" t="s">
        <v>39</v>
      </c>
      <c r="I39" s="197" t="s">
        <v>47</v>
      </c>
      <c r="J39" s="197" t="s">
        <v>56</v>
      </c>
      <c r="K39" s="28" t="s">
        <v>55</v>
      </c>
      <c r="L39" s="163" t="s">
        <v>0</v>
      </c>
      <c r="M39" s="197" t="s">
        <v>25</v>
      </c>
      <c r="N39" s="150" t="s">
        <v>452</v>
      </c>
    </row>
    <row r="40" spans="1:17" s="20" customFormat="1" x14ac:dyDescent="0.35">
      <c r="A40" s="358"/>
      <c r="B40" s="335"/>
      <c r="C40" s="336"/>
      <c r="D40" s="182"/>
      <c r="E40" s="342"/>
      <c r="F40" s="342"/>
      <c r="G40" s="52">
        <v>0</v>
      </c>
      <c r="H40" s="183"/>
      <c r="I40" s="27"/>
      <c r="J40" s="27"/>
      <c r="K40" s="27"/>
      <c r="L40" s="36">
        <f>G40*H40</f>
        <v>0</v>
      </c>
      <c r="M40" s="29"/>
      <c r="N40" s="192">
        <f>L40</f>
        <v>0</v>
      </c>
      <c r="O40" s="243">
        <f>N40</f>
        <v>0</v>
      </c>
      <c r="P40" s="21"/>
    </row>
    <row r="41" spans="1:17" s="20" customFormat="1" ht="15" customHeight="1" x14ac:dyDescent="0.35">
      <c r="A41" s="358"/>
      <c r="B41" s="335"/>
      <c r="C41" s="336"/>
      <c r="D41" s="340"/>
      <c r="E41" s="342"/>
      <c r="F41" s="54"/>
      <c r="G41" s="52">
        <v>0</v>
      </c>
      <c r="H41" s="183"/>
      <c r="I41" s="27"/>
      <c r="J41" s="27"/>
      <c r="K41" s="27"/>
      <c r="L41" s="36">
        <f>G41*H41</f>
        <v>0</v>
      </c>
      <c r="M41" s="29"/>
      <c r="N41" s="192">
        <f>L41</f>
        <v>0</v>
      </c>
      <c r="P41" s="21"/>
    </row>
    <row r="42" spans="1:17" s="20" customFormat="1" ht="15" customHeight="1" x14ac:dyDescent="0.35">
      <c r="A42" s="358"/>
      <c r="B42" s="335"/>
      <c r="C42" s="336"/>
      <c r="D42" s="340"/>
      <c r="E42" s="342"/>
      <c r="F42" s="54"/>
      <c r="G42" s="52">
        <v>0</v>
      </c>
      <c r="H42" s="183"/>
      <c r="I42" s="27"/>
      <c r="J42" s="27"/>
      <c r="K42" s="27"/>
      <c r="L42" s="36">
        <f>G42*H42</f>
        <v>0</v>
      </c>
      <c r="M42" s="29"/>
      <c r="N42" s="192">
        <f t="shared" ref="N42:N43" si="6">L42</f>
        <v>0</v>
      </c>
      <c r="P42" s="21"/>
    </row>
    <row r="43" spans="1:17" ht="15" customHeight="1" x14ac:dyDescent="0.35">
      <c r="B43" s="337"/>
      <c r="C43" s="338"/>
      <c r="D43" s="53"/>
      <c r="E43" s="342"/>
      <c r="F43" s="41"/>
      <c r="G43" s="52">
        <v>0</v>
      </c>
      <c r="H43" s="183"/>
      <c r="I43" s="31"/>
      <c r="J43" s="32"/>
      <c r="K43" s="33"/>
      <c r="L43" s="108">
        <f>G43*K43</f>
        <v>0</v>
      </c>
      <c r="M43" s="430"/>
      <c r="N43" s="192">
        <f t="shared" si="6"/>
        <v>0</v>
      </c>
      <c r="P43" s="3"/>
    </row>
    <row r="44" spans="1:17" ht="15" customHeight="1" x14ac:dyDescent="0.35">
      <c r="B44" s="500"/>
      <c r="C44" s="501"/>
      <c r="D44" s="340"/>
      <c r="E44" s="342"/>
      <c r="F44" s="54"/>
      <c r="G44" s="52">
        <v>0</v>
      </c>
      <c r="H44" s="183"/>
      <c r="I44" s="27"/>
      <c r="J44" s="27"/>
      <c r="K44" s="33"/>
      <c r="L44" s="108">
        <f>G44*K44</f>
        <v>0</v>
      </c>
      <c r="M44" s="430"/>
      <c r="N44" s="193">
        <f>L44*30%</f>
        <v>0</v>
      </c>
    </row>
    <row r="45" spans="1:17" ht="15" customHeight="1" x14ac:dyDescent="0.35">
      <c r="B45" s="158"/>
      <c r="C45" s="178"/>
      <c r="D45" s="179"/>
      <c r="E45" s="162"/>
      <c r="F45" s="162"/>
      <c r="G45" s="198" t="s">
        <v>43</v>
      </c>
      <c r="H45" s="198"/>
      <c r="I45" s="198"/>
      <c r="J45" s="198"/>
      <c r="K45" s="198"/>
      <c r="L45" s="198"/>
      <c r="M45" s="198"/>
      <c r="N45" s="157">
        <f>SUM(N40:N44)</f>
        <v>0</v>
      </c>
    </row>
    <row r="46" spans="1:17" x14ac:dyDescent="0.35">
      <c r="B46" s="159"/>
      <c r="C46" s="44"/>
      <c r="D46" s="44"/>
      <c r="E46" s="45"/>
      <c r="F46" s="45"/>
      <c r="G46" s="46"/>
      <c r="H46" s="46"/>
      <c r="I46" s="46"/>
      <c r="J46" s="46"/>
      <c r="K46" s="46"/>
      <c r="L46" s="46"/>
      <c r="M46" s="46"/>
      <c r="N46" s="155"/>
    </row>
    <row r="47" spans="1:17" x14ac:dyDescent="0.35">
      <c r="B47" s="159"/>
      <c r="C47" s="44"/>
      <c r="D47" s="44"/>
      <c r="E47" s="45"/>
      <c r="F47" s="45"/>
      <c r="G47" s="46"/>
      <c r="H47" s="46"/>
      <c r="I47" s="46"/>
      <c r="J47" s="46"/>
      <c r="K47" s="46"/>
      <c r="L47" s="46"/>
      <c r="M47" s="46"/>
      <c r="N47" s="155"/>
    </row>
    <row r="48" spans="1:17" ht="18.5" x14ac:dyDescent="0.35">
      <c r="B48" s="521" t="s">
        <v>27</v>
      </c>
      <c r="C48" s="522"/>
      <c r="D48" s="504" t="s">
        <v>29</v>
      </c>
      <c r="E48" s="504"/>
      <c r="F48" s="530" t="s">
        <v>60</v>
      </c>
      <c r="G48" s="531"/>
      <c r="H48" s="531"/>
      <c r="I48" s="531"/>
      <c r="J48" s="531"/>
      <c r="K48" s="531"/>
      <c r="L48" s="531"/>
      <c r="M48" s="531"/>
      <c r="N48" s="532"/>
    </row>
    <row r="49" spans="2:15" ht="29" x14ac:dyDescent="0.35">
      <c r="B49" s="523" t="s">
        <v>351</v>
      </c>
      <c r="C49" s="471"/>
      <c r="D49" s="34" t="s">
        <v>24</v>
      </c>
      <c r="E49" s="197" t="s">
        <v>23</v>
      </c>
      <c r="F49" s="161"/>
      <c r="G49" s="197" t="s">
        <v>58</v>
      </c>
      <c r="H49" s="35" t="s">
        <v>39</v>
      </c>
      <c r="I49" s="161" t="s">
        <v>47</v>
      </c>
      <c r="J49" s="161" t="s">
        <v>56</v>
      </c>
      <c r="K49" s="161" t="s">
        <v>55</v>
      </c>
      <c r="L49" s="163" t="s">
        <v>0</v>
      </c>
      <c r="M49" s="197" t="s">
        <v>25</v>
      </c>
      <c r="N49" s="150" t="s">
        <v>452</v>
      </c>
    </row>
    <row r="50" spans="2:15" x14ac:dyDescent="0.35">
      <c r="B50" s="519"/>
      <c r="C50" s="520"/>
      <c r="D50" s="182"/>
      <c r="E50" s="342"/>
      <c r="F50" s="249"/>
      <c r="G50" s="52">
        <v>0</v>
      </c>
      <c r="H50" s="183"/>
      <c r="I50" s="48"/>
      <c r="J50" s="48"/>
      <c r="K50" s="48"/>
      <c r="L50" s="36">
        <f>G50*H50</f>
        <v>0</v>
      </c>
      <c r="M50" s="30"/>
      <c r="N50" s="192">
        <f>L50</f>
        <v>0</v>
      </c>
    </row>
    <row r="51" spans="2:15" ht="15" customHeight="1" x14ac:dyDescent="0.35">
      <c r="B51" s="519"/>
      <c r="C51" s="520"/>
      <c r="D51" s="340"/>
      <c r="E51" s="342"/>
      <c r="F51" s="249"/>
      <c r="G51" s="52">
        <v>0</v>
      </c>
      <c r="H51" s="183"/>
      <c r="I51" s="48"/>
      <c r="J51" s="48"/>
      <c r="K51" s="48"/>
      <c r="L51" s="36">
        <f t="shared" ref="L51:L54" si="7">G51*H51</f>
        <v>0</v>
      </c>
      <c r="M51" s="30"/>
      <c r="N51" s="192">
        <f t="shared" ref="N51:N54" si="8">L51</f>
        <v>0</v>
      </c>
    </row>
    <row r="52" spans="2:15" x14ac:dyDescent="0.35">
      <c r="B52" s="519"/>
      <c r="C52" s="520"/>
      <c r="D52" s="340"/>
      <c r="E52" s="342"/>
      <c r="F52" s="249"/>
      <c r="G52" s="52">
        <v>0</v>
      </c>
      <c r="H52" s="183"/>
      <c r="I52" s="48"/>
      <c r="J52" s="48"/>
      <c r="K52" s="48"/>
      <c r="L52" s="36">
        <f t="shared" si="7"/>
        <v>0</v>
      </c>
      <c r="M52" s="30"/>
      <c r="N52" s="192">
        <f t="shared" si="8"/>
        <v>0</v>
      </c>
    </row>
    <row r="53" spans="2:15" x14ac:dyDescent="0.35">
      <c r="B53" s="500"/>
      <c r="C53" s="501"/>
      <c r="D53" s="53"/>
      <c r="E53" s="342"/>
      <c r="F53" s="250"/>
      <c r="G53" s="52">
        <v>0</v>
      </c>
      <c r="H53" s="51"/>
      <c r="I53" s="49"/>
      <c r="J53" s="50"/>
      <c r="K53" s="49"/>
      <c r="L53" s="36">
        <f t="shared" si="7"/>
        <v>0</v>
      </c>
      <c r="M53" s="30"/>
      <c r="N53" s="192">
        <f t="shared" si="8"/>
        <v>0</v>
      </c>
    </row>
    <row r="54" spans="2:15" x14ac:dyDescent="0.35">
      <c r="B54" s="500"/>
      <c r="C54" s="501"/>
      <c r="D54" s="340"/>
      <c r="E54" s="342"/>
      <c r="F54" s="249"/>
      <c r="G54" s="52">
        <v>0</v>
      </c>
      <c r="H54" s="183"/>
      <c r="I54" s="48"/>
      <c r="J54" s="48"/>
      <c r="K54" s="49"/>
      <c r="L54" s="36">
        <f t="shared" si="7"/>
        <v>0</v>
      </c>
      <c r="M54" s="430"/>
      <c r="N54" s="192">
        <f t="shared" si="8"/>
        <v>0</v>
      </c>
    </row>
    <row r="55" spans="2:15" ht="15" customHeight="1" x14ac:dyDescent="0.35">
      <c r="B55" s="158"/>
      <c r="C55" s="178"/>
      <c r="D55" s="179"/>
      <c r="E55" s="181"/>
      <c r="F55" s="181"/>
      <c r="G55" s="198" t="s">
        <v>44</v>
      </c>
      <c r="H55" s="198"/>
      <c r="I55" s="198"/>
      <c r="J55" s="198"/>
      <c r="K55" s="198"/>
      <c r="L55" s="198"/>
      <c r="M55" s="198"/>
      <c r="N55" s="157">
        <f>SUM(N50:N54)</f>
        <v>0</v>
      </c>
    </row>
    <row r="56" spans="2:15" x14ac:dyDescent="0.35">
      <c r="B56" s="159"/>
      <c r="C56" s="44"/>
      <c r="D56" s="44"/>
      <c r="E56" s="45"/>
      <c r="F56" s="45"/>
      <c r="G56" s="46"/>
      <c r="H56" s="46"/>
      <c r="I56" s="46"/>
      <c r="J56" s="46"/>
      <c r="K56" s="46"/>
      <c r="L56" s="46"/>
      <c r="M56" s="46"/>
      <c r="N56" s="155"/>
    </row>
    <row r="57" spans="2:15" x14ac:dyDescent="0.35">
      <c r="B57" s="159"/>
      <c r="C57" s="44"/>
      <c r="D57" s="44"/>
      <c r="E57" s="45"/>
      <c r="F57" s="45"/>
      <c r="G57" s="46"/>
      <c r="H57" s="46"/>
      <c r="I57" s="46"/>
      <c r="J57" s="46"/>
      <c r="K57" s="46"/>
      <c r="L57" s="46"/>
      <c r="M57" s="46"/>
      <c r="N57" s="155"/>
    </row>
    <row r="58" spans="2:15" ht="18.5" x14ac:dyDescent="0.35">
      <c r="B58" s="521" t="s">
        <v>27</v>
      </c>
      <c r="C58" s="522"/>
      <c r="D58" s="504" t="s">
        <v>59</v>
      </c>
      <c r="E58" s="504"/>
      <c r="F58" s="530" t="s">
        <v>61</v>
      </c>
      <c r="G58" s="531"/>
      <c r="H58" s="531"/>
      <c r="I58" s="531"/>
      <c r="J58" s="531"/>
      <c r="K58" s="531"/>
      <c r="L58" s="531"/>
      <c r="M58" s="531"/>
      <c r="N58" s="532"/>
    </row>
    <row r="59" spans="2:15" ht="29" x14ac:dyDescent="0.35">
      <c r="B59" s="523" t="s">
        <v>352</v>
      </c>
      <c r="C59" s="471"/>
      <c r="D59" s="34" t="s">
        <v>24</v>
      </c>
      <c r="E59" s="197" t="s">
        <v>23</v>
      </c>
      <c r="F59" s="161"/>
      <c r="G59" s="197" t="s">
        <v>58</v>
      </c>
      <c r="H59" s="35" t="s">
        <v>39</v>
      </c>
      <c r="I59" s="161" t="s">
        <v>47</v>
      </c>
      <c r="J59" s="161" t="s">
        <v>56</v>
      </c>
      <c r="K59" s="161" t="s">
        <v>342</v>
      </c>
      <c r="L59" s="163" t="s">
        <v>0</v>
      </c>
      <c r="M59" s="197" t="s">
        <v>25</v>
      </c>
      <c r="N59" s="150" t="s">
        <v>452</v>
      </c>
    </row>
    <row r="60" spans="2:15" x14ac:dyDescent="0.35">
      <c r="B60" s="519"/>
      <c r="C60" s="520"/>
      <c r="D60" s="182"/>
      <c r="E60" s="342"/>
      <c r="F60" s="249"/>
      <c r="G60" s="52">
        <v>0</v>
      </c>
      <c r="H60" s="183"/>
      <c r="I60" s="48"/>
      <c r="J60" s="48"/>
      <c r="K60" s="48"/>
      <c r="L60" s="36">
        <f>G60*H60</f>
        <v>0</v>
      </c>
      <c r="M60" s="245"/>
      <c r="N60" s="192">
        <f t="shared" ref="N60:N64" si="9">L60</f>
        <v>0</v>
      </c>
      <c r="O60" s="244">
        <f t="shared" ref="O60:O63" si="10">N60</f>
        <v>0</v>
      </c>
    </row>
    <row r="61" spans="2:15" x14ac:dyDescent="0.35">
      <c r="B61" s="528"/>
      <c r="C61" s="529"/>
      <c r="D61" s="182"/>
      <c r="E61" s="342"/>
      <c r="F61" s="249"/>
      <c r="G61" s="52">
        <v>0</v>
      </c>
      <c r="H61" s="183"/>
      <c r="I61" s="48"/>
      <c r="J61" s="48"/>
      <c r="K61" s="48"/>
      <c r="L61" s="36">
        <f>G61*H61</f>
        <v>0</v>
      </c>
      <c r="M61" s="245"/>
      <c r="N61" s="192">
        <f t="shared" si="9"/>
        <v>0</v>
      </c>
      <c r="O61" s="244">
        <f t="shared" si="10"/>
        <v>0</v>
      </c>
    </row>
    <row r="62" spans="2:15" x14ac:dyDescent="0.35">
      <c r="B62" s="519"/>
      <c r="C62" s="520"/>
      <c r="D62" s="182"/>
      <c r="E62" s="342"/>
      <c r="F62" s="249"/>
      <c r="G62" s="52">
        <v>0</v>
      </c>
      <c r="H62" s="183"/>
      <c r="I62" s="48"/>
      <c r="J62" s="48"/>
      <c r="K62" s="48"/>
      <c r="L62" s="36">
        <f t="shared" ref="L62:L64" si="11">G62*H62</f>
        <v>0</v>
      </c>
      <c r="M62" s="30"/>
      <c r="N62" s="192">
        <f t="shared" si="9"/>
        <v>0</v>
      </c>
      <c r="O62" s="244">
        <f t="shared" si="10"/>
        <v>0</v>
      </c>
    </row>
    <row r="63" spans="2:15" x14ac:dyDescent="0.35">
      <c r="B63" s="500"/>
      <c r="C63" s="501"/>
      <c r="D63" s="53"/>
      <c r="E63" s="342"/>
      <c r="F63" s="249"/>
      <c r="G63" s="37">
        <v>0</v>
      </c>
      <c r="H63" s="51"/>
      <c r="I63" s="49"/>
      <c r="J63" s="50"/>
      <c r="K63" s="49"/>
      <c r="L63" s="36">
        <f t="shared" si="11"/>
        <v>0</v>
      </c>
      <c r="M63" s="30"/>
      <c r="N63" s="192">
        <f t="shared" si="9"/>
        <v>0</v>
      </c>
      <c r="O63" s="168">
        <f t="shared" si="10"/>
        <v>0</v>
      </c>
    </row>
    <row r="64" spans="2:15" ht="15" customHeight="1" x14ac:dyDescent="0.35">
      <c r="B64" s="528"/>
      <c r="C64" s="529"/>
      <c r="D64" s="182"/>
      <c r="E64" s="342"/>
      <c r="F64" s="249"/>
      <c r="G64" s="52">
        <v>0</v>
      </c>
      <c r="H64" s="183"/>
      <c r="I64" s="48"/>
      <c r="J64" s="48"/>
      <c r="K64" s="48"/>
      <c r="L64" s="36">
        <f t="shared" si="11"/>
        <v>0</v>
      </c>
      <c r="M64" s="30"/>
      <c r="N64" s="192">
        <f t="shared" si="9"/>
        <v>0</v>
      </c>
    </row>
    <row r="65" spans="1:15" ht="15" customHeight="1" x14ac:dyDescent="0.35">
      <c r="B65" s="158"/>
      <c r="C65" s="178"/>
      <c r="D65" s="179"/>
      <c r="E65" s="136"/>
      <c r="F65" s="136"/>
      <c r="G65" s="198" t="s">
        <v>63</v>
      </c>
      <c r="H65" s="198"/>
      <c r="I65" s="198"/>
      <c r="J65" s="198"/>
      <c r="K65" s="198"/>
      <c r="L65" s="198"/>
      <c r="M65" s="198"/>
      <c r="N65" s="157">
        <f>SUM(N60:N64)</f>
        <v>0</v>
      </c>
    </row>
    <row r="66" spans="1:15" s="1" customFormat="1" x14ac:dyDescent="0.35">
      <c r="A66" s="354"/>
      <c r="B66" s="154"/>
      <c r="C66" s="42"/>
      <c r="D66" s="6"/>
      <c r="E66" s="47"/>
      <c r="F66" s="47"/>
      <c r="G66" s="6"/>
      <c r="H66" s="6"/>
      <c r="I66" s="6"/>
      <c r="J66" s="6"/>
      <c r="K66" s="6"/>
      <c r="L66" s="6"/>
      <c r="M66" s="6"/>
      <c r="N66" s="155"/>
    </row>
    <row r="67" spans="1:15" s="1" customFormat="1" x14ac:dyDescent="0.35">
      <c r="A67" s="354"/>
      <c r="B67" s="154"/>
      <c r="C67" s="42"/>
      <c r="D67" s="6"/>
      <c r="E67" s="47"/>
      <c r="F67" s="47"/>
      <c r="G67" s="6"/>
      <c r="H67" s="6"/>
      <c r="I67" s="6"/>
      <c r="J67" s="6"/>
      <c r="K67" s="6"/>
      <c r="L67" s="6"/>
      <c r="M67" s="6"/>
      <c r="N67" s="155"/>
    </row>
    <row r="68" spans="1:15" s="1" customFormat="1" ht="18.5" x14ac:dyDescent="0.35">
      <c r="A68" s="354"/>
      <c r="B68" s="521" t="s">
        <v>27</v>
      </c>
      <c r="C68" s="522"/>
      <c r="D68" s="504" t="s">
        <v>64</v>
      </c>
      <c r="E68" s="504"/>
      <c r="F68" s="570"/>
      <c r="G68" s="571"/>
      <c r="H68" s="571"/>
      <c r="I68" s="571"/>
      <c r="J68" s="571"/>
      <c r="K68" s="571"/>
      <c r="L68" s="571"/>
      <c r="M68" s="571"/>
      <c r="N68" s="572"/>
    </row>
    <row r="69" spans="1:15" s="1" customFormat="1" ht="29" x14ac:dyDescent="0.35">
      <c r="A69" s="354"/>
      <c r="B69" s="523" t="s">
        <v>352</v>
      </c>
      <c r="C69" s="471"/>
      <c r="D69" s="34" t="s">
        <v>24</v>
      </c>
      <c r="E69" s="197" t="s">
        <v>23</v>
      </c>
      <c r="F69" s="161"/>
      <c r="G69" s="197" t="s">
        <v>58</v>
      </c>
      <c r="H69" s="165" t="s">
        <v>39</v>
      </c>
      <c r="I69" s="197" t="s">
        <v>343</v>
      </c>
      <c r="J69" s="197" t="s">
        <v>344</v>
      </c>
      <c r="K69" s="28" t="s">
        <v>345</v>
      </c>
      <c r="L69" s="163" t="s">
        <v>0</v>
      </c>
      <c r="M69" s="197" t="s">
        <v>25</v>
      </c>
      <c r="N69" s="150" t="s">
        <v>452</v>
      </c>
    </row>
    <row r="70" spans="1:15" s="1" customFormat="1" ht="15" customHeight="1" x14ac:dyDescent="0.35">
      <c r="A70" s="354"/>
      <c r="B70" s="524"/>
      <c r="C70" s="525"/>
      <c r="D70" s="182"/>
      <c r="E70" s="342"/>
      <c r="F70" s="249"/>
      <c r="G70" s="52">
        <v>0</v>
      </c>
      <c r="H70" s="183"/>
      <c r="I70" s="142"/>
      <c r="J70" s="166">
        <f>G70*H70*I70</f>
        <v>0</v>
      </c>
      <c r="K70" s="188">
        <v>0</v>
      </c>
      <c r="L70" s="36">
        <f>J70*K70</f>
        <v>0</v>
      </c>
      <c r="M70" s="30"/>
      <c r="N70" s="192">
        <f>L70</f>
        <v>0</v>
      </c>
      <c r="O70" s="244">
        <f>N70</f>
        <v>0</v>
      </c>
    </row>
    <row r="71" spans="1:15" s="1" customFormat="1" x14ac:dyDescent="0.35">
      <c r="A71" s="354"/>
      <c r="B71" s="519"/>
      <c r="C71" s="520"/>
      <c r="D71" s="340"/>
      <c r="E71" s="342"/>
      <c r="F71" s="249"/>
      <c r="G71" s="52">
        <v>0</v>
      </c>
      <c r="H71" s="183"/>
      <c r="I71" s="142"/>
      <c r="J71" s="166">
        <f t="shared" ref="J71:J74" si="12">G71*H71*I71</f>
        <v>0</v>
      </c>
      <c r="K71" s="188">
        <v>0</v>
      </c>
      <c r="L71" s="36">
        <f t="shared" ref="L71:L74" si="13">J71*K71</f>
        <v>0</v>
      </c>
      <c r="M71" s="41"/>
      <c r="N71" s="192">
        <f t="shared" ref="N71:N74" si="14">L71</f>
        <v>0</v>
      </c>
      <c r="O71" s="244">
        <f>N71</f>
        <v>0</v>
      </c>
    </row>
    <row r="72" spans="1:15" s="1" customFormat="1" x14ac:dyDescent="0.35">
      <c r="A72" s="354"/>
      <c r="B72" s="517"/>
      <c r="C72" s="518"/>
      <c r="D72" s="336"/>
      <c r="E72" s="342"/>
      <c r="F72" s="249"/>
      <c r="G72" s="52">
        <v>0</v>
      </c>
      <c r="H72" s="183"/>
      <c r="I72" s="142"/>
      <c r="J72" s="166">
        <f t="shared" si="12"/>
        <v>0</v>
      </c>
      <c r="K72" s="188">
        <v>0</v>
      </c>
      <c r="L72" s="36">
        <f t="shared" si="13"/>
        <v>0</v>
      </c>
      <c r="M72" s="245"/>
      <c r="N72" s="192">
        <f t="shared" si="14"/>
        <v>0</v>
      </c>
      <c r="O72" s="243">
        <f>N72</f>
        <v>0</v>
      </c>
    </row>
    <row r="73" spans="1:15" s="1" customFormat="1" ht="15" customHeight="1" x14ac:dyDescent="0.35">
      <c r="A73" s="354"/>
      <c r="B73" s="519"/>
      <c r="C73" s="520"/>
      <c r="D73" s="340"/>
      <c r="E73" s="342"/>
      <c r="F73" s="249"/>
      <c r="G73" s="52">
        <v>0</v>
      </c>
      <c r="H73" s="183"/>
      <c r="I73" s="142"/>
      <c r="J73" s="166">
        <f t="shared" si="12"/>
        <v>0</v>
      </c>
      <c r="K73" s="188">
        <v>0</v>
      </c>
      <c r="L73" s="36">
        <f t="shared" si="13"/>
        <v>0</v>
      </c>
      <c r="M73" s="41"/>
      <c r="N73" s="192">
        <f t="shared" si="14"/>
        <v>0</v>
      </c>
    </row>
    <row r="74" spans="1:15" s="1" customFormat="1" ht="15" customHeight="1" x14ac:dyDescent="0.35">
      <c r="A74" s="354"/>
      <c r="B74" s="519"/>
      <c r="C74" s="520"/>
      <c r="D74" s="53"/>
      <c r="E74" s="342"/>
      <c r="F74" s="250"/>
      <c r="G74" s="52">
        <v>0</v>
      </c>
      <c r="H74" s="183"/>
      <c r="I74" s="142"/>
      <c r="J74" s="166">
        <f t="shared" si="12"/>
        <v>0</v>
      </c>
      <c r="K74" s="188">
        <v>0</v>
      </c>
      <c r="L74" s="36">
        <f t="shared" si="13"/>
        <v>0</v>
      </c>
      <c r="M74" s="41"/>
      <c r="N74" s="192">
        <f t="shared" si="14"/>
        <v>0</v>
      </c>
    </row>
    <row r="75" spans="1:15" s="1" customFormat="1" ht="15" customHeight="1" x14ac:dyDescent="0.35">
      <c r="A75" s="354"/>
      <c r="B75" s="158"/>
      <c r="C75" s="178"/>
      <c r="D75" s="179"/>
      <c r="E75" s="136"/>
      <c r="F75" s="136"/>
      <c r="G75" s="198" t="s">
        <v>66</v>
      </c>
      <c r="H75" s="198"/>
      <c r="I75" s="198"/>
      <c r="J75" s="198"/>
      <c r="K75" s="198"/>
      <c r="L75" s="198"/>
      <c r="M75" s="198"/>
      <c r="N75" s="157">
        <f>SUM(N70:N74)</f>
        <v>0</v>
      </c>
    </row>
    <row r="76" spans="1:15" s="1" customFormat="1" x14ac:dyDescent="0.35">
      <c r="A76" s="354"/>
      <c r="B76" s="154"/>
      <c r="C76" s="42"/>
      <c r="D76" s="6"/>
      <c r="E76" s="47"/>
      <c r="F76" s="47"/>
      <c r="G76" s="6"/>
      <c r="H76" s="6"/>
      <c r="I76" s="6"/>
      <c r="J76" s="6"/>
      <c r="K76" s="6"/>
      <c r="L76" s="6"/>
      <c r="M76" s="6"/>
      <c r="N76" s="155"/>
    </row>
    <row r="77" spans="1:15" s="1" customFormat="1" x14ac:dyDescent="0.35">
      <c r="A77" s="354"/>
      <c r="B77" s="154"/>
      <c r="C77" s="42"/>
      <c r="D77" s="6"/>
      <c r="E77" s="47"/>
      <c r="F77" s="47"/>
      <c r="G77" s="6"/>
      <c r="H77" s="6"/>
      <c r="I77" s="6"/>
      <c r="J77" s="6"/>
      <c r="K77" s="6"/>
      <c r="L77" s="6"/>
      <c r="M77" s="6"/>
      <c r="N77" s="155"/>
    </row>
    <row r="78" spans="1:15" s="1" customFormat="1" ht="18.5" x14ac:dyDescent="0.35">
      <c r="A78" s="354"/>
      <c r="B78" s="521" t="s">
        <v>27</v>
      </c>
      <c r="C78" s="522"/>
      <c r="D78" s="504" t="s">
        <v>67</v>
      </c>
      <c r="E78" s="504"/>
      <c r="F78" s="514"/>
      <c r="G78" s="515"/>
      <c r="H78" s="515"/>
      <c r="I78" s="515"/>
      <c r="J78" s="515"/>
      <c r="K78" s="515"/>
      <c r="L78" s="515"/>
      <c r="M78" s="515"/>
      <c r="N78" s="516"/>
    </row>
    <row r="79" spans="1:15" s="1" customFormat="1" ht="29" x14ac:dyDescent="0.35">
      <c r="A79" s="354"/>
      <c r="B79" s="523" t="s">
        <v>352</v>
      </c>
      <c r="C79" s="471"/>
      <c r="D79" s="34" t="s">
        <v>24</v>
      </c>
      <c r="E79" s="197" t="s">
        <v>23</v>
      </c>
      <c r="F79" s="161"/>
      <c r="G79" s="197" t="s">
        <v>58</v>
      </c>
      <c r="H79" s="35" t="s">
        <v>39</v>
      </c>
      <c r="I79" s="197" t="s">
        <v>47</v>
      </c>
      <c r="J79" s="197" t="s">
        <v>56</v>
      </c>
      <c r="K79" s="28" t="s">
        <v>55</v>
      </c>
      <c r="L79" s="163" t="s">
        <v>0</v>
      </c>
      <c r="M79" s="197" t="s">
        <v>25</v>
      </c>
      <c r="N79" s="150" t="s">
        <v>452</v>
      </c>
    </row>
    <row r="80" spans="1:15" s="1" customFormat="1" x14ac:dyDescent="0.35">
      <c r="A80" s="354"/>
      <c r="B80" s="524"/>
      <c r="C80" s="525"/>
      <c r="D80" s="182"/>
      <c r="E80" s="342"/>
      <c r="F80" s="249"/>
      <c r="G80" s="52">
        <v>0</v>
      </c>
      <c r="H80" s="183"/>
      <c r="I80" s="48"/>
      <c r="J80" s="48"/>
      <c r="K80" s="48"/>
      <c r="L80" s="36">
        <f>G80*H80</f>
        <v>0</v>
      </c>
      <c r="M80" s="30"/>
      <c r="N80" s="192">
        <f>L80</f>
        <v>0</v>
      </c>
      <c r="O80" s="244"/>
    </row>
    <row r="81" spans="1:15" s="1" customFormat="1" x14ac:dyDescent="0.35">
      <c r="A81" s="354"/>
      <c r="B81" s="526"/>
      <c r="C81" s="527"/>
      <c r="D81" s="182"/>
      <c r="E81" s="342"/>
      <c r="F81" s="249"/>
      <c r="G81" s="145">
        <v>0</v>
      </c>
      <c r="H81" s="183"/>
      <c r="I81" s="48"/>
      <c r="J81" s="48"/>
      <c r="K81" s="48"/>
      <c r="L81" s="36">
        <f t="shared" ref="L81:L83" si="15">G81*H81</f>
        <v>0</v>
      </c>
      <c r="M81" s="247"/>
      <c r="N81" s="192">
        <f t="shared" ref="N81:N84" si="16">L81</f>
        <v>0</v>
      </c>
      <c r="O81" s="244">
        <f>N81</f>
        <v>0</v>
      </c>
    </row>
    <row r="82" spans="1:15" s="1" customFormat="1" x14ac:dyDescent="0.35">
      <c r="A82" s="354"/>
      <c r="B82" s="526"/>
      <c r="C82" s="527"/>
      <c r="D82" s="182"/>
      <c r="E82" s="342"/>
      <c r="F82" s="249"/>
      <c r="G82" s="145">
        <v>0</v>
      </c>
      <c r="H82" s="183"/>
      <c r="I82" s="48"/>
      <c r="J82" s="48"/>
      <c r="K82" s="48"/>
      <c r="L82" s="36">
        <f t="shared" si="15"/>
        <v>0</v>
      </c>
      <c r="M82" s="247"/>
      <c r="N82" s="192">
        <f t="shared" si="16"/>
        <v>0</v>
      </c>
    </row>
    <row r="83" spans="1:15" s="1" customFormat="1" x14ac:dyDescent="0.35">
      <c r="A83" s="354"/>
      <c r="B83" s="517"/>
      <c r="C83" s="518"/>
      <c r="D83" s="29"/>
      <c r="E83" s="342"/>
      <c r="F83" s="250"/>
      <c r="G83" s="145">
        <v>0</v>
      </c>
      <c r="H83" s="51"/>
      <c r="I83" s="49"/>
      <c r="J83" s="50"/>
      <c r="K83" s="49"/>
      <c r="L83" s="36">
        <f t="shared" si="15"/>
        <v>0</v>
      </c>
      <c r="M83" s="30"/>
      <c r="N83" s="192">
        <f t="shared" si="16"/>
        <v>0</v>
      </c>
    </row>
    <row r="84" spans="1:15" s="1" customFormat="1" x14ac:dyDescent="0.35">
      <c r="A84" s="354"/>
      <c r="B84" s="500"/>
      <c r="C84" s="501"/>
      <c r="D84" s="340"/>
      <c r="E84" s="342"/>
      <c r="F84" s="249"/>
      <c r="G84" s="145">
        <v>0</v>
      </c>
      <c r="H84" s="183"/>
      <c r="I84" s="48"/>
      <c r="J84" s="48"/>
      <c r="K84" s="49"/>
      <c r="L84" s="36">
        <f>G84*H84</f>
        <v>0</v>
      </c>
      <c r="M84" s="430"/>
      <c r="N84" s="192">
        <f t="shared" si="16"/>
        <v>0</v>
      </c>
    </row>
    <row r="85" spans="1:15" s="1" customFormat="1" x14ac:dyDescent="0.35">
      <c r="A85" s="354"/>
      <c r="B85" s="153"/>
      <c r="C85" s="134"/>
      <c r="D85" s="134"/>
      <c r="E85" s="135"/>
      <c r="F85" s="135"/>
      <c r="G85" s="134"/>
      <c r="H85" s="134"/>
      <c r="I85" s="134"/>
      <c r="J85" s="134"/>
      <c r="K85" s="134"/>
      <c r="L85" s="134"/>
      <c r="M85" s="134"/>
      <c r="N85" s="156"/>
    </row>
    <row r="86" spans="1:15" s="1" customFormat="1" ht="15" customHeight="1" x14ac:dyDescent="0.35">
      <c r="A86" s="354"/>
      <c r="B86" s="158"/>
      <c r="C86" s="178"/>
      <c r="D86" s="179"/>
      <c r="E86" s="136"/>
      <c r="F86" s="136"/>
      <c r="G86" s="198" t="s">
        <v>68</v>
      </c>
      <c r="H86" s="198"/>
      <c r="I86" s="198"/>
      <c r="J86" s="198"/>
      <c r="K86" s="198"/>
      <c r="L86" s="198"/>
      <c r="M86" s="198"/>
      <c r="N86" s="157">
        <f>SUM(N80:N85)</f>
        <v>0</v>
      </c>
    </row>
    <row r="87" spans="1:15" s="1" customFormat="1" x14ac:dyDescent="0.35">
      <c r="A87" s="354"/>
      <c r="B87" s="154"/>
      <c r="C87" s="42"/>
      <c r="D87" s="6"/>
      <c r="E87" s="47"/>
      <c r="F87" s="47"/>
      <c r="G87" s="6"/>
      <c r="H87" s="6"/>
      <c r="I87" s="6"/>
      <c r="J87" s="6"/>
      <c r="K87" s="6"/>
      <c r="L87" s="6"/>
      <c r="M87" s="6"/>
      <c r="N87" s="155"/>
    </row>
    <row r="88" spans="1:15" ht="15" thickBot="1" x14ac:dyDescent="0.4">
      <c r="B88" s="194"/>
      <c r="C88" s="195"/>
      <c r="D88" s="195"/>
      <c r="E88" s="196"/>
      <c r="F88" s="196"/>
      <c r="G88" s="148"/>
      <c r="H88" s="148"/>
      <c r="I88" s="148"/>
      <c r="J88" s="148"/>
      <c r="K88" s="148"/>
      <c r="L88" s="147"/>
      <c r="M88" s="147"/>
      <c r="N88" s="149"/>
    </row>
    <row r="89" spans="1:15" s="1" customFormat="1" ht="29" x14ac:dyDescent="0.35">
      <c r="A89" s="354"/>
      <c r="B89" s="502" t="s">
        <v>27</v>
      </c>
      <c r="C89" s="503"/>
      <c r="D89" s="504" t="s">
        <v>359</v>
      </c>
      <c r="E89" s="504"/>
      <c r="F89" s="344"/>
      <c r="G89" s="511"/>
      <c r="H89" s="512"/>
      <c r="I89" s="512"/>
      <c r="J89" s="512"/>
      <c r="K89" s="512"/>
      <c r="L89" s="512"/>
      <c r="M89" s="513"/>
      <c r="N89" s="150" t="s">
        <v>452</v>
      </c>
    </row>
    <row r="90" spans="1:15" ht="15" customHeight="1" thickBot="1" x14ac:dyDescent="0.4">
      <c r="B90" s="505" t="s">
        <v>388</v>
      </c>
      <c r="C90" s="506"/>
      <c r="D90" s="506"/>
      <c r="E90" s="507"/>
      <c r="F90" s="329"/>
      <c r="G90" s="508" t="s">
        <v>387</v>
      </c>
      <c r="H90" s="509"/>
      <c r="I90" s="509"/>
      <c r="J90" s="509"/>
      <c r="K90" s="509"/>
      <c r="L90" s="509"/>
      <c r="M90" s="510"/>
      <c r="N90" s="330">
        <v>0</v>
      </c>
    </row>
  </sheetData>
  <mergeCells count="92">
    <mergeCell ref="B21:D21"/>
    <mergeCell ref="E21:G21"/>
    <mergeCell ref="F58:N58"/>
    <mergeCell ref="F68:N68"/>
    <mergeCell ref="F78:N78"/>
    <mergeCell ref="B51:C51"/>
    <mergeCell ref="B52:C52"/>
    <mergeCell ref="B53:C53"/>
    <mergeCell ref="B54:C54"/>
    <mergeCell ref="B58:C58"/>
    <mergeCell ref="B70:C70"/>
    <mergeCell ref="B59:C59"/>
    <mergeCell ref="B60:C60"/>
    <mergeCell ref="B61:C61"/>
    <mergeCell ref="B62:C62"/>
    <mergeCell ref="B63:C63"/>
    <mergeCell ref="K22:L22"/>
    <mergeCell ref="K23:L23"/>
    <mergeCell ref="K24:L24"/>
    <mergeCell ref="K25:L25"/>
    <mergeCell ref="F48:N48"/>
    <mergeCell ref="B7:N7"/>
    <mergeCell ref="B11:D11"/>
    <mergeCell ref="B12:D12"/>
    <mergeCell ref="E11:G11"/>
    <mergeCell ref="K11:L11"/>
    <mergeCell ref="E12:G12"/>
    <mergeCell ref="K12:L12"/>
    <mergeCell ref="B10:D10"/>
    <mergeCell ref="C9:H9"/>
    <mergeCell ref="K9:M9"/>
    <mergeCell ref="E10:G10"/>
    <mergeCell ref="K10:L10"/>
    <mergeCell ref="B13:D13"/>
    <mergeCell ref="B14:D14"/>
    <mergeCell ref="E13:G13"/>
    <mergeCell ref="K13:L13"/>
    <mergeCell ref="E14:G14"/>
    <mergeCell ref="K14:L14"/>
    <mergeCell ref="B16:D16"/>
    <mergeCell ref="B15:D15"/>
    <mergeCell ref="E15:G15"/>
    <mergeCell ref="K15:L15"/>
    <mergeCell ref="E16:G16"/>
    <mergeCell ref="K16:L16"/>
    <mergeCell ref="K17:L17"/>
    <mergeCell ref="B18:D18"/>
    <mergeCell ref="E18:G18"/>
    <mergeCell ref="K18:L18"/>
    <mergeCell ref="K19:L19"/>
    <mergeCell ref="B17:D17"/>
    <mergeCell ref="B19:D19"/>
    <mergeCell ref="E17:G17"/>
    <mergeCell ref="E19:G19"/>
    <mergeCell ref="B20:D20"/>
    <mergeCell ref="E20:G20"/>
    <mergeCell ref="K20:L20"/>
    <mergeCell ref="B50:C50"/>
    <mergeCell ref="B28:C28"/>
    <mergeCell ref="D28:E28"/>
    <mergeCell ref="B38:C38"/>
    <mergeCell ref="D38:E38"/>
    <mergeCell ref="B44:C44"/>
    <mergeCell ref="B48:C48"/>
    <mergeCell ref="D48:E48"/>
    <mergeCell ref="B49:C49"/>
    <mergeCell ref="K26:L26"/>
    <mergeCell ref="F28:N28"/>
    <mergeCell ref="F38:N38"/>
    <mergeCell ref="K21:L21"/>
    <mergeCell ref="D58:E58"/>
    <mergeCell ref="B64:C64"/>
    <mergeCell ref="B68:C68"/>
    <mergeCell ref="D68:E68"/>
    <mergeCell ref="B69:C69"/>
    <mergeCell ref="B71:C71"/>
    <mergeCell ref="B72:C72"/>
    <mergeCell ref="B73:C73"/>
    <mergeCell ref="B74:C74"/>
    <mergeCell ref="B78:C78"/>
    <mergeCell ref="G90:M90"/>
    <mergeCell ref="D78:E78"/>
    <mergeCell ref="B84:C84"/>
    <mergeCell ref="B89:C89"/>
    <mergeCell ref="D89:E89"/>
    <mergeCell ref="B90:E90"/>
    <mergeCell ref="B83:C83"/>
    <mergeCell ref="B79:C79"/>
    <mergeCell ref="B80:C80"/>
    <mergeCell ref="B81:C81"/>
    <mergeCell ref="B82:C82"/>
    <mergeCell ref="G89:M89"/>
  </mergeCells>
  <dataValidations count="1">
    <dataValidation type="list" allowBlank="1" showInputMessage="1" showErrorMessage="1" sqref="F30:F34 F70:F74 F50:F54 C85:D85 F40:F44 F60:F64 D41:D44 D50:D54 D84 F80:F84">
      <formula1>"Monthly Personnel Activity Report, Quarterly Semi-Annual Certification, Not Applicable"</formula1>
    </dataValidation>
  </dataValidations>
  <pageMargins left="0.25" right="0.25" top="0.75" bottom="0.75" header="0.3" footer="0.3"/>
  <pageSetup paperSize="5" scale="57"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'16-DataSource (DO NOT EDIT)'!$A$2:$A$9</xm:f>
          </x14:formula1>
          <xm:sqref>D30:D34 D40:D44 D60:D64 D70:D74 D80 D83</xm:sqref>
        </x14:dataValidation>
        <x14:dataValidation type="list" allowBlank="1" showInputMessage="1" showErrorMessage="1">
          <x14:formula1>
            <xm:f>'16-DataSource (DO NOT EDIT)'!#REF!</xm:f>
          </x14:formula1>
          <xm:sqref>D40</xm:sqref>
        </x14:dataValidation>
        <x14:dataValidation type="list" allowBlank="1" showInputMessage="1" showErrorMessage="1">
          <x14:formula1>
            <xm:f>'[3]10-DataSource (DO NOT EDIT)'!#REF!</xm:f>
          </x14:formula1>
          <xm:sqref>D81:D82</xm:sqref>
        </x14:dataValidation>
        <x14:dataValidation type="list" allowBlank="1" showInputMessage="1" showErrorMessage="1">
          <x14:formula1>
            <xm:f>'16-DataSource (DO NOT EDIT)'!$C$4</xm:f>
          </x14:formula1>
          <xm:sqref>E50:E54 E30:E34 E40:E44 E60:E64 E70:E74 E80:E84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6:V91"/>
  <sheetViews>
    <sheetView topLeftCell="A31" zoomScaleNormal="100" workbookViewId="0">
      <selection activeCell="F31" sqref="F31"/>
    </sheetView>
  </sheetViews>
  <sheetFormatPr defaultColWidth="8.6328125" defaultRowHeight="14.5" x14ac:dyDescent="0.35"/>
  <cols>
    <col min="1" max="1" width="3.6328125" style="354" customWidth="1"/>
    <col min="2" max="2" width="28.54296875" customWidth="1"/>
    <col min="3" max="3" width="29.90625" customWidth="1"/>
    <col min="4" max="4" width="33.453125" customWidth="1"/>
    <col min="5" max="5" width="21.36328125" bestFit="1" customWidth="1"/>
    <col min="6" max="6" width="19" customWidth="1"/>
    <col min="7" max="7" width="13.6328125" customWidth="1"/>
    <col min="8" max="8" width="15.54296875" customWidth="1"/>
    <col min="9" max="9" width="21.90625" customWidth="1"/>
    <col min="10" max="10" width="13.6328125" customWidth="1"/>
    <col min="11" max="11" width="19.6328125" customWidth="1"/>
    <col min="12" max="12" width="23.36328125" customWidth="1"/>
    <col min="13" max="13" width="27.08984375" customWidth="1"/>
    <col min="14" max="14" width="25.90625" bestFit="1" customWidth="1"/>
    <col min="15" max="15" width="2.36328125" customWidth="1"/>
    <col min="16" max="17" width="12.08984375" bestFit="1" customWidth="1"/>
    <col min="18" max="18" width="10.08984375" bestFit="1" customWidth="1"/>
    <col min="19" max="19" width="9.6328125" bestFit="1" customWidth="1"/>
    <col min="20" max="20" width="9.453125" customWidth="1"/>
  </cols>
  <sheetData>
    <row r="6" spans="1:16" ht="15" thickBot="1" x14ac:dyDescent="0.4"/>
    <row r="7" spans="1:16" ht="45.75" customHeight="1" x14ac:dyDescent="0.5">
      <c r="B7" s="573" t="s">
        <v>510</v>
      </c>
      <c r="C7" s="574"/>
      <c r="D7" s="574"/>
      <c r="E7" s="574"/>
      <c r="F7" s="574"/>
      <c r="G7" s="574"/>
      <c r="H7" s="574"/>
      <c r="I7" s="574"/>
      <c r="J7" s="574"/>
      <c r="K7" s="574"/>
      <c r="L7" s="574"/>
      <c r="M7" s="574"/>
      <c r="N7" s="575"/>
    </row>
    <row r="8" spans="1:16" ht="21" x14ac:dyDescent="0.5">
      <c r="B8" s="620" t="s">
        <v>444</v>
      </c>
      <c r="C8" s="621"/>
      <c r="D8" s="621"/>
      <c r="E8" s="621"/>
      <c r="F8" s="621"/>
      <c r="G8" s="621"/>
      <c r="H8" s="621"/>
      <c r="I8" s="621"/>
      <c r="J8" s="621"/>
      <c r="K8" s="621"/>
      <c r="L8" s="621"/>
      <c r="M8" s="621"/>
      <c r="N8" s="622"/>
    </row>
    <row r="9" spans="1:16" x14ac:dyDescent="0.35">
      <c r="B9" s="22"/>
      <c r="C9" s="4"/>
      <c r="D9" s="4"/>
      <c r="E9" s="4"/>
      <c r="F9" s="4"/>
      <c r="G9" s="4"/>
      <c r="H9" s="4"/>
      <c r="I9" s="4"/>
      <c r="J9" s="4"/>
      <c r="K9" s="4"/>
      <c r="L9" s="4"/>
      <c r="M9" s="214"/>
      <c r="N9" s="307"/>
    </row>
    <row r="10" spans="1:16" ht="21" customHeight="1" x14ac:dyDescent="0.5">
      <c r="B10" s="308" t="s">
        <v>347</v>
      </c>
      <c r="C10" s="589"/>
      <c r="D10" s="590"/>
      <c r="E10" s="590"/>
      <c r="F10" s="590"/>
      <c r="G10" s="590"/>
      <c r="H10" s="591"/>
      <c r="I10" s="200"/>
      <c r="J10" s="174"/>
      <c r="K10" s="576" t="s">
        <v>445</v>
      </c>
      <c r="L10" s="577"/>
      <c r="M10" s="578"/>
      <c r="N10" s="309"/>
      <c r="O10" s="164"/>
      <c r="P10" s="2"/>
    </row>
    <row r="11" spans="1:16" ht="45.75" customHeight="1" x14ac:dyDescent="0.35">
      <c r="A11" s="355"/>
      <c r="B11" s="544" t="s">
        <v>469</v>
      </c>
      <c r="C11" s="478"/>
      <c r="D11" s="478"/>
      <c r="E11" s="545" t="s">
        <v>484</v>
      </c>
      <c r="F11" s="545"/>
      <c r="G11" s="545"/>
      <c r="H11" s="219" t="s">
        <v>389</v>
      </c>
      <c r="I11" s="175"/>
      <c r="J11" s="175"/>
      <c r="K11" s="546" t="s">
        <v>378</v>
      </c>
      <c r="L11" s="546"/>
      <c r="M11" s="254" t="s">
        <v>382</v>
      </c>
      <c r="N11" s="309"/>
      <c r="O11" s="164"/>
      <c r="P11" s="2"/>
    </row>
    <row r="12" spans="1:16" x14ac:dyDescent="0.35">
      <c r="B12" s="607" t="s">
        <v>471</v>
      </c>
      <c r="C12" s="461"/>
      <c r="D12" s="462"/>
      <c r="E12" s="610"/>
      <c r="F12" s="611"/>
      <c r="G12" s="612"/>
      <c r="H12" s="310"/>
      <c r="I12" s="201"/>
      <c r="J12" s="201"/>
      <c r="K12" s="608" t="s">
        <v>1</v>
      </c>
      <c r="L12" s="609" t="s">
        <v>1</v>
      </c>
      <c r="M12" s="311">
        <f>N36</f>
        <v>0</v>
      </c>
      <c r="N12" s="312"/>
      <c r="O12" s="185"/>
      <c r="P12" s="2"/>
    </row>
    <row r="13" spans="1:16" x14ac:dyDescent="0.35">
      <c r="B13" s="607" t="s">
        <v>356</v>
      </c>
      <c r="C13" s="461"/>
      <c r="D13" s="462"/>
      <c r="E13" s="613">
        <v>0</v>
      </c>
      <c r="F13" s="614"/>
      <c r="G13" s="615"/>
      <c r="H13" s="313">
        <f>E13*0.05</f>
        <v>0</v>
      </c>
      <c r="I13" s="201"/>
      <c r="J13" s="201"/>
      <c r="K13" s="608" t="s">
        <v>2</v>
      </c>
      <c r="L13" s="609" t="s">
        <v>2</v>
      </c>
      <c r="M13" s="311">
        <f>N46</f>
        <v>0</v>
      </c>
      <c r="N13" s="312"/>
      <c r="O13" s="185"/>
      <c r="P13" s="2"/>
    </row>
    <row r="14" spans="1:16" x14ac:dyDescent="0.35">
      <c r="B14" s="607" t="s">
        <v>357</v>
      </c>
      <c r="C14" s="461"/>
      <c r="D14" s="462"/>
      <c r="E14" s="599">
        <v>0</v>
      </c>
      <c r="F14" s="600"/>
      <c r="G14" s="601"/>
      <c r="H14" s="313">
        <f t="shared" ref="H14:H16" si="0">E14*0.05</f>
        <v>0</v>
      </c>
      <c r="I14" s="201"/>
      <c r="J14" s="201"/>
      <c r="K14" s="608" t="s">
        <v>3</v>
      </c>
      <c r="L14" s="609" t="s">
        <v>3</v>
      </c>
      <c r="M14" s="311">
        <f>N56</f>
        <v>0</v>
      </c>
      <c r="N14" s="312"/>
      <c r="O14" s="185"/>
      <c r="P14" s="2"/>
    </row>
    <row r="15" spans="1:16" x14ac:dyDescent="0.35">
      <c r="B15" s="597" t="s">
        <v>358</v>
      </c>
      <c r="C15" s="463"/>
      <c r="D15" s="598"/>
      <c r="E15" s="599">
        <v>0</v>
      </c>
      <c r="F15" s="600"/>
      <c r="G15" s="601"/>
      <c r="H15" s="313">
        <f t="shared" si="0"/>
        <v>0</v>
      </c>
      <c r="I15" s="201"/>
      <c r="J15" s="314"/>
      <c r="K15" s="608" t="s">
        <v>4</v>
      </c>
      <c r="L15" s="609" t="s">
        <v>4</v>
      </c>
      <c r="M15" s="311">
        <f>N66</f>
        <v>0</v>
      </c>
      <c r="N15" s="315"/>
      <c r="O15" s="186"/>
      <c r="P15" s="2"/>
    </row>
    <row r="16" spans="1:16" x14ac:dyDescent="0.35">
      <c r="B16" s="607" t="s">
        <v>472</v>
      </c>
      <c r="C16" s="461"/>
      <c r="D16" s="462"/>
      <c r="E16" s="599">
        <v>0</v>
      </c>
      <c r="F16" s="600"/>
      <c r="G16" s="601"/>
      <c r="H16" s="313">
        <f t="shared" si="0"/>
        <v>0</v>
      </c>
      <c r="I16" s="201"/>
      <c r="J16" s="314"/>
      <c r="K16" s="431" t="s">
        <v>31</v>
      </c>
      <c r="L16" s="431" t="s">
        <v>31</v>
      </c>
      <c r="M16" s="311">
        <f>N76</f>
        <v>0</v>
      </c>
      <c r="N16" s="315"/>
      <c r="O16" s="186"/>
      <c r="P16" s="2"/>
    </row>
    <row r="17" spans="1:22" x14ac:dyDescent="0.35">
      <c r="B17" s="607" t="s">
        <v>473</v>
      </c>
      <c r="C17" s="461"/>
      <c r="D17" s="462"/>
      <c r="E17" s="599">
        <v>0</v>
      </c>
      <c r="F17" s="600"/>
      <c r="G17" s="601"/>
      <c r="H17" s="313">
        <f>E17*0.08</f>
        <v>0</v>
      </c>
      <c r="I17" s="176"/>
      <c r="J17" s="314"/>
      <c r="K17" s="608" t="s">
        <v>5</v>
      </c>
      <c r="L17" s="609" t="s">
        <v>5</v>
      </c>
      <c r="M17" s="316">
        <f>N87</f>
        <v>0</v>
      </c>
      <c r="N17" s="317"/>
      <c r="O17" s="187"/>
      <c r="P17" s="2"/>
    </row>
    <row r="18" spans="1:22" x14ac:dyDescent="0.35">
      <c r="B18" s="597" t="s">
        <v>474</v>
      </c>
      <c r="C18" s="463"/>
      <c r="D18" s="598"/>
      <c r="E18" s="599">
        <v>0</v>
      </c>
      <c r="F18" s="600"/>
      <c r="G18" s="601"/>
      <c r="H18" s="313">
        <f t="shared" ref="H18:H19" si="1">E18*0.08</f>
        <v>0</v>
      </c>
      <c r="I18" s="143"/>
      <c r="J18" s="314"/>
      <c r="K18" s="494" t="s">
        <v>348</v>
      </c>
      <c r="L18" s="462"/>
      <c r="M18" s="215">
        <f>SUM(M12:M17)</f>
        <v>0</v>
      </c>
      <c r="N18" s="318"/>
      <c r="O18" s="6"/>
      <c r="P18" s="2"/>
      <c r="R18" s="2"/>
      <c r="S18" s="144"/>
      <c r="T18" s="144"/>
    </row>
    <row r="19" spans="1:22" ht="15.5" x14ac:dyDescent="0.35">
      <c r="B19" s="597" t="s">
        <v>475</v>
      </c>
      <c r="C19" s="463"/>
      <c r="D19" s="598"/>
      <c r="E19" s="599">
        <v>0</v>
      </c>
      <c r="F19" s="600"/>
      <c r="G19" s="601"/>
      <c r="H19" s="313">
        <f t="shared" si="1"/>
        <v>0</v>
      </c>
      <c r="I19" s="143"/>
      <c r="J19" s="314"/>
      <c r="K19" s="581" t="s">
        <v>379</v>
      </c>
      <c r="L19" s="582"/>
      <c r="M19" s="216" t="s">
        <v>382</v>
      </c>
      <c r="N19" s="318"/>
      <c r="O19" s="6"/>
      <c r="P19" s="2"/>
      <c r="R19" s="2"/>
      <c r="S19" s="19"/>
      <c r="T19" s="19"/>
    </row>
    <row r="20" spans="1:22" x14ac:dyDescent="0.35">
      <c r="B20" s="602" t="s">
        <v>476</v>
      </c>
      <c r="C20" s="603"/>
      <c r="D20" s="472"/>
      <c r="E20" s="604">
        <f>SUM(E13:E19)</f>
        <v>0</v>
      </c>
      <c r="F20" s="605"/>
      <c r="G20" s="606"/>
      <c r="H20" s="384">
        <f>SUM(H13:H19)</f>
        <v>0</v>
      </c>
      <c r="I20" s="143"/>
      <c r="J20" s="314"/>
      <c r="K20" s="595" t="s">
        <v>377</v>
      </c>
      <c r="L20" s="596"/>
      <c r="M20" s="215">
        <f>N91</f>
        <v>0</v>
      </c>
      <c r="N20" s="155"/>
      <c r="O20" s="184"/>
      <c r="P20" s="2"/>
      <c r="R20" s="201"/>
      <c r="S20" s="143"/>
      <c r="T20" s="47"/>
    </row>
    <row r="21" spans="1:22" x14ac:dyDescent="0.35">
      <c r="B21" s="592" t="s">
        <v>494</v>
      </c>
      <c r="C21" s="475"/>
      <c r="D21" s="476"/>
      <c r="E21" s="560">
        <f>E20*25%</f>
        <v>0</v>
      </c>
      <c r="F21" s="561"/>
      <c r="G21" s="562"/>
      <c r="H21" s="391"/>
      <c r="I21" s="143"/>
      <c r="J21" s="314"/>
      <c r="K21" s="593"/>
      <c r="L21" s="594"/>
      <c r="M21" s="215"/>
      <c r="N21" s="155"/>
      <c r="O21" s="184"/>
      <c r="P21" s="2"/>
      <c r="R21" s="201"/>
      <c r="S21" s="143"/>
      <c r="T21" s="47"/>
    </row>
    <row r="22" spans="1:22" x14ac:dyDescent="0.35">
      <c r="B22" s="623"/>
      <c r="C22" s="624"/>
      <c r="D22" s="625"/>
      <c r="E22" s="626"/>
      <c r="F22" s="624"/>
      <c r="G22" s="625"/>
      <c r="H22" s="393"/>
      <c r="I22" s="143"/>
      <c r="J22" s="314"/>
      <c r="K22" s="595" t="s">
        <v>380</v>
      </c>
      <c r="L22" s="596"/>
      <c r="M22" s="215">
        <f>M18+M20</f>
        <v>0</v>
      </c>
      <c r="N22" s="319"/>
      <c r="O22" s="146"/>
      <c r="P22" s="2"/>
      <c r="R22" s="201"/>
      <c r="S22" s="143"/>
      <c r="T22" s="47"/>
    </row>
    <row r="23" spans="1:22" x14ac:dyDescent="0.35">
      <c r="B23" s="320"/>
      <c r="C23" s="314"/>
      <c r="D23" s="314"/>
      <c r="E23" s="314"/>
      <c r="F23" s="314"/>
      <c r="G23" s="314"/>
      <c r="H23" s="314"/>
      <c r="I23" s="314"/>
      <c r="J23" s="314"/>
      <c r="K23" s="595"/>
      <c r="L23" s="596"/>
      <c r="M23" s="182"/>
      <c r="N23" s="319"/>
      <c r="O23" s="2"/>
      <c r="P23" s="2"/>
      <c r="R23" s="2"/>
      <c r="S23" s="2"/>
      <c r="T23" s="2"/>
    </row>
    <row r="24" spans="1:22" ht="15" customHeight="1" x14ac:dyDescent="0.35">
      <c r="B24" s="320"/>
      <c r="C24" s="314"/>
      <c r="D24" s="314"/>
      <c r="E24" s="314"/>
      <c r="F24" s="314"/>
      <c r="G24" s="314"/>
      <c r="H24" s="314"/>
      <c r="I24" s="201"/>
      <c r="J24" s="314"/>
      <c r="K24" s="555" t="s">
        <v>384</v>
      </c>
      <c r="L24" s="556"/>
      <c r="M24" s="432" t="s">
        <v>386</v>
      </c>
      <c r="N24" s="319"/>
      <c r="O24" s="2"/>
      <c r="P24" s="2"/>
      <c r="R24" s="2"/>
      <c r="S24" s="6"/>
      <c r="T24" s="6"/>
    </row>
    <row r="25" spans="1:22" x14ac:dyDescent="0.35">
      <c r="B25" s="320"/>
      <c r="C25" s="314"/>
      <c r="D25" s="314"/>
      <c r="E25" s="314"/>
      <c r="F25" s="314"/>
      <c r="G25" s="314"/>
      <c r="H25" s="314"/>
      <c r="I25" s="201"/>
      <c r="J25" s="314"/>
      <c r="K25" s="557" t="s">
        <v>381</v>
      </c>
      <c r="L25" s="558"/>
      <c r="M25" s="321">
        <f>N31</f>
        <v>0</v>
      </c>
      <c r="N25" s="319"/>
      <c r="O25" s="2"/>
      <c r="P25" s="2"/>
      <c r="R25" s="6"/>
      <c r="S25" s="6"/>
      <c r="T25" s="6"/>
    </row>
    <row r="26" spans="1:22" x14ac:dyDescent="0.35">
      <c r="B26" s="320"/>
      <c r="C26" s="314"/>
      <c r="D26" s="314"/>
      <c r="E26" s="314"/>
      <c r="F26" s="314"/>
      <c r="G26" s="314"/>
      <c r="H26" s="314"/>
      <c r="I26" s="201"/>
      <c r="J26" s="314"/>
      <c r="K26" s="595" t="s">
        <v>385</v>
      </c>
      <c r="L26" s="596"/>
      <c r="M26" s="322">
        <f>M20+M25</f>
        <v>0</v>
      </c>
      <c r="N26" s="319"/>
      <c r="O26" s="2"/>
      <c r="P26" s="2"/>
      <c r="R26" s="6"/>
      <c r="S26" s="6"/>
      <c r="T26" s="6"/>
    </row>
    <row r="27" spans="1:22" x14ac:dyDescent="0.35">
      <c r="B27" s="323"/>
      <c r="C27" s="2"/>
      <c r="D27" s="2"/>
      <c r="E27" s="2"/>
      <c r="F27" s="2"/>
      <c r="G27" s="2"/>
      <c r="H27" s="2"/>
      <c r="I27" s="6"/>
      <c r="J27" s="6"/>
      <c r="K27" s="595" t="s">
        <v>383</v>
      </c>
      <c r="L27" s="596"/>
      <c r="M27" s="253">
        <v>0.05</v>
      </c>
      <c r="N27" s="319"/>
      <c r="O27" s="2"/>
      <c r="P27" s="2"/>
    </row>
    <row r="28" spans="1:22" ht="18.75" customHeight="1" thickBot="1" x14ac:dyDescent="0.4">
      <c r="B28" s="331"/>
      <c r="C28" s="332"/>
      <c r="D28" s="195"/>
      <c r="E28" s="148"/>
      <c r="F28" s="148"/>
      <c r="G28" s="148"/>
      <c r="H28" s="333"/>
      <c r="I28" s="148"/>
      <c r="J28" s="148"/>
      <c r="K28" s="148"/>
      <c r="L28" s="148"/>
      <c r="M28" s="148"/>
      <c r="N28" s="334"/>
    </row>
    <row r="29" spans="1:22" s="1" customFormat="1" ht="18.5" x14ac:dyDescent="0.35">
      <c r="A29" s="354"/>
      <c r="B29" s="533" t="s">
        <v>27</v>
      </c>
      <c r="C29" s="534"/>
      <c r="D29" s="535" t="s">
        <v>28</v>
      </c>
      <c r="E29" s="535"/>
      <c r="F29" s="586"/>
      <c r="G29" s="587"/>
      <c r="H29" s="587"/>
      <c r="I29" s="587"/>
      <c r="J29" s="587"/>
      <c r="K29" s="587"/>
      <c r="L29" s="587"/>
      <c r="M29" s="587"/>
      <c r="N29" s="588"/>
    </row>
    <row r="30" spans="1:22" s="11" customFormat="1" ht="29" x14ac:dyDescent="0.35">
      <c r="A30" s="356"/>
      <c r="B30" s="202" t="s">
        <v>355</v>
      </c>
      <c r="C30" s="34" t="s">
        <v>34</v>
      </c>
      <c r="D30" s="34" t="s">
        <v>24</v>
      </c>
      <c r="E30" s="137" t="s">
        <v>23</v>
      </c>
      <c r="F30" s="343" t="s">
        <v>431</v>
      </c>
      <c r="G30" s="197" t="s">
        <v>35</v>
      </c>
      <c r="H30" s="138" t="s">
        <v>38</v>
      </c>
      <c r="I30" s="133" t="s">
        <v>50</v>
      </c>
      <c r="J30" s="197" t="s">
        <v>36</v>
      </c>
      <c r="K30" s="133" t="s">
        <v>51</v>
      </c>
      <c r="L30" s="138" t="s">
        <v>37</v>
      </c>
      <c r="M30" s="197" t="s">
        <v>25</v>
      </c>
      <c r="N30" s="150" t="s">
        <v>453</v>
      </c>
      <c r="O30" s="12"/>
      <c r="P30" s="12"/>
      <c r="Q30" s="13"/>
    </row>
    <row r="31" spans="1:22" s="2" customFormat="1" x14ac:dyDescent="0.35">
      <c r="A31" s="357"/>
      <c r="B31" s="341"/>
      <c r="C31" s="170"/>
      <c r="D31" s="342"/>
      <c r="E31" s="342"/>
      <c r="F31" s="342"/>
      <c r="G31" s="38">
        <v>0</v>
      </c>
      <c r="H31" s="24">
        <v>0</v>
      </c>
      <c r="I31" s="40">
        <f>G31*H31</f>
        <v>0</v>
      </c>
      <c r="J31" s="23">
        <v>0</v>
      </c>
      <c r="K31" s="38">
        <f>I31*J31</f>
        <v>0</v>
      </c>
      <c r="L31" s="40">
        <f>I31+K31</f>
        <v>0</v>
      </c>
      <c r="M31" s="29"/>
      <c r="N31" s="189">
        <f>L31</f>
        <v>0</v>
      </c>
      <c r="O31" s="14"/>
      <c r="P31" s="15"/>
      <c r="Q31" s="16"/>
    </row>
    <row r="32" spans="1:22" s="2" customFormat="1" x14ac:dyDescent="0.35">
      <c r="A32" s="354"/>
      <c r="B32" s="171"/>
      <c r="C32" s="342"/>
      <c r="D32" s="172"/>
      <c r="E32" s="342"/>
      <c r="F32" s="342"/>
      <c r="G32" s="39">
        <v>0</v>
      </c>
      <c r="H32" s="24">
        <v>0</v>
      </c>
      <c r="I32" s="40">
        <f t="shared" ref="I32:I35" si="2">G32*H32</f>
        <v>0</v>
      </c>
      <c r="J32" s="23">
        <v>0</v>
      </c>
      <c r="K32" s="38">
        <f t="shared" ref="K32:K35" si="3">I32*J32</f>
        <v>0</v>
      </c>
      <c r="L32" s="40">
        <f t="shared" ref="L32:L35" si="4">I32+K32</f>
        <v>0</v>
      </c>
      <c r="M32" s="29"/>
      <c r="N32" s="190">
        <f t="shared" ref="N32:N35" si="5">L32</f>
        <v>0</v>
      </c>
      <c r="O32" s="242">
        <f>N32</f>
        <v>0</v>
      </c>
      <c r="P32" s="15"/>
      <c r="Q32" s="16"/>
      <c r="R32" s="17"/>
      <c r="S32" s="18"/>
      <c r="T32" s="16"/>
      <c r="V32" s="16"/>
    </row>
    <row r="33" spans="1:17" x14ac:dyDescent="0.35">
      <c r="B33" s="171"/>
      <c r="C33" s="342"/>
      <c r="D33" s="172"/>
      <c r="E33" s="342"/>
      <c r="F33" s="342"/>
      <c r="G33" s="39">
        <v>0</v>
      </c>
      <c r="H33" s="24">
        <v>0</v>
      </c>
      <c r="I33" s="40">
        <f t="shared" si="2"/>
        <v>0</v>
      </c>
      <c r="J33" s="23">
        <v>0</v>
      </c>
      <c r="K33" s="38">
        <f t="shared" si="3"/>
        <v>0</v>
      </c>
      <c r="L33" s="40">
        <f t="shared" si="4"/>
        <v>0</v>
      </c>
      <c r="M33" s="29"/>
      <c r="N33" s="190">
        <f t="shared" si="5"/>
        <v>0</v>
      </c>
      <c r="O33" s="242">
        <f>N33</f>
        <v>0</v>
      </c>
      <c r="P33" s="15"/>
      <c r="Q33" s="16"/>
    </row>
    <row r="34" spans="1:17" ht="15" customHeight="1" x14ac:dyDescent="0.35">
      <c r="B34" s="171"/>
      <c r="C34" s="170"/>
      <c r="D34" s="53"/>
      <c r="E34" s="342"/>
      <c r="F34" s="342"/>
      <c r="G34" s="38">
        <v>0</v>
      </c>
      <c r="H34" s="24">
        <v>0</v>
      </c>
      <c r="I34" s="40">
        <f t="shared" si="2"/>
        <v>0</v>
      </c>
      <c r="J34" s="23">
        <v>0</v>
      </c>
      <c r="K34" s="38">
        <f t="shared" si="3"/>
        <v>0</v>
      </c>
      <c r="L34" s="40">
        <f t="shared" si="4"/>
        <v>0</v>
      </c>
      <c r="M34" s="29"/>
      <c r="N34" s="190">
        <f t="shared" si="5"/>
        <v>0</v>
      </c>
      <c r="O34" s="14"/>
      <c r="P34" s="15"/>
      <c r="Q34" s="16"/>
    </row>
    <row r="35" spans="1:17" ht="15" customHeight="1" x14ac:dyDescent="0.35">
      <c r="B35" s="171"/>
      <c r="C35" s="338"/>
      <c r="D35" s="53"/>
      <c r="E35" s="342"/>
      <c r="F35" s="53"/>
      <c r="G35" s="38">
        <v>0</v>
      </c>
      <c r="H35" s="24">
        <v>0</v>
      </c>
      <c r="I35" s="40">
        <f t="shared" si="2"/>
        <v>0</v>
      </c>
      <c r="J35" s="23">
        <v>0</v>
      </c>
      <c r="K35" s="38">
        <f t="shared" si="3"/>
        <v>0</v>
      </c>
      <c r="L35" s="40">
        <f t="shared" si="4"/>
        <v>0</v>
      </c>
      <c r="M35" s="29"/>
      <c r="N35" s="190">
        <f t="shared" si="5"/>
        <v>0</v>
      </c>
      <c r="O35" s="6"/>
      <c r="P35" s="15"/>
      <c r="Q35" s="16"/>
    </row>
    <row r="36" spans="1:17" ht="15" customHeight="1" x14ac:dyDescent="0.35">
      <c r="B36" s="180"/>
      <c r="C36" s="178"/>
      <c r="D36" s="179"/>
      <c r="E36" s="162"/>
      <c r="F36" s="162"/>
      <c r="G36" s="199" t="s">
        <v>42</v>
      </c>
      <c r="H36" s="199"/>
      <c r="I36" s="199"/>
      <c r="J36" s="199"/>
      <c r="K36" s="199"/>
      <c r="L36" s="199"/>
      <c r="M36" s="199"/>
      <c r="N36" s="160">
        <f>SUM(N31:N35)</f>
        <v>0</v>
      </c>
    </row>
    <row r="37" spans="1:17" s="6" customFormat="1" x14ac:dyDescent="0.35">
      <c r="A37" s="357"/>
      <c r="B37" s="154"/>
      <c r="C37" s="42"/>
      <c r="N37" s="191"/>
    </row>
    <row r="38" spans="1:17" s="6" customFormat="1" x14ac:dyDescent="0.35">
      <c r="A38" s="357"/>
      <c r="B38" s="154"/>
      <c r="C38" s="42"/>
      <c r="N38" s="191"/>
    </row>
    <row r="39" spans="1:17" ht="18.5" x14ac:dyDescent="0.35">
      <c r="B39" s="521" t="s">
        <v>27</v>
      </c>
      <c r="C39" s="522"/>
      <c r="D39" s="504" t="s">
        <v>33</v>
      </c>
      <c r="E39" s="504"/>
      <c r="F39" s="515"/>
      <c r="G39" s="515"/>
      <c r="H39" s="515"/>
      <c r="I39" s="515"/>
      <c r="J39" s="515"/>
      <c r="K39" s="515"/>
      <c r="L39" s="515"/>
      <c r="M39" s="515"/>
      <c r="N39" s="516"/>
    </row>
    <row r="40" spans="1:17" s="2" customFormat="1" ht="58" x14ac:dyDescent="0.35">
      <c r="A40" s="357"/>
      <c r="B40" s="339" t="s">
        <v>354</v>
      </c>
      <c r="C40" s="34" t="s">
        <v>353</v>
      </c>
      <c r="D40" s="34" t="s">
        <v>24</v>
      </c>
      <c r="E40" s="197" t="s">
        <v>23</v>
      </c>
      <c r="F40" s="28" t="s">
        <v>432</v>
      </c>
      <c r="G40" s="197" t="s">
        <v>57</v>
      </c>
      <c r="H40" s="35" t="s">
        <v>39</v>
      </c>
      <c r="I40" s="197" t="s">
        <v>47</v>
      </c>
      <c r="J40" s="197" t="s">
        <v>56</v>
      </c>
      <c r="K40" s="28" t="s">
        <v>55</v>
      </c>
      <c r="L40" s="163" t="s">
        <v>0</v>
      </c>
      <c r="M40" s="197" t="s">
        <v>25</v>
      </c>
      <c r="N40" s="150" t="s">
        <v>453</v>
      </c>
    </row>
    <row r="41" spans="1:17" s="20" customFormat="1" x14ac:dyDescent="0.35">
      <c r="A41" s="358"/>
      <c r="B41" s="335"/>
      <c r="C41" s="336"/>
      <c r="D41" s="182"/>
      <c r="E41" s="342"/>
      <c r="F41" s="342"/>
      <c r="G41" s="52">
        <v>0</v>
      </c>
      <c r="H41" s="183"/>
      <c r="I41" s="27"/>
      <c r="J41" s="27"/>
      <c r="K41" s="27"/>
      <c r="L41" s="36">
        <f>G41*H41</f>
        <v>0</v>
      </c>
      <c r="M41" s="29"/>
      <c r="N41" s="192">
        <f>L41</f>
        <v>0</v>
      </c>
      <c r="O41" s="243">
        <f>N41</f>
        <v>0</v>
      </c>
      <c r="P41" s="21"/>
    </row>
    <row r="42" spans="1:17" s="20" customFormat="1" ht="15" customHeight="1" x14ac:dyDescent="0.35">
      <c r="A42" s="358"/>
      <c r="B42" s="335"/>
      <c r="C42" s="336"/>
      <c r="D42" s="340"/>
      <c r="E42" s="342"/>
      <c r="F42" s="54"/>
      <c r="G42" s="52">
        <v>0</v>
      </c>
      <c r="H42" s="183"/>
      <c r="I42" s="27"/>
      <c r="J42" s="27"/>
      <c r="K42" s="27"/>
      <c r="L42" s="36">
        <f>G42*H42</f>
        <v>0</v>
      </c>
      <c r="M42" s="29"/>
      <c r="N42" s="192">
        <f>L42</f>
        <v>0</v>
      </c>
      <c r="P42" s="21"/>
    </row>
    <row r="43" spans="1:17" s="20" customFormat="1" ht="15" customHeight="1" x14ac:dyDescent="0.35">
      <c r="A43" s="358"/>
      <c r="B43" s="335"/>
      <c r="C43" s="336"/>
      <c r="D43" s="340"/>
      <c r="E43" s="342"/>
      <c r="F43" s="54"/>
      <c r="G43" s="52">
        <v>0</v>
      </c>
      <c r="H43" s="183"/>
      <c r="I43" s="27"/>
      <c r="J43" s="27"/>
      <c r="K43" s="27"/>
      <c r="L43" s="36">
        <f>G43*H43</f>
        <v>0</v>
      </c>
      <c r="M43" s="29"/>
      <c r="N43" s="192">
        <f t="shared" ref="N43:N44" si="6">L43</f>
        <v>0</v>
      </c>
      <c r="P43" s="21"/>
    </row>
    <row r="44" spans="1:17" ht="15" customHeight="1" x14ac:dyDescent="0.35">
      <c r="B44" s="337"/>
      <c r="C44" s="338"/>
      <c r="D44" s="53"/>
      <c r="E44" s="342"/>
      <c r="F44" s="41"/>
      <c r="G44" s="52">
        <v>0</v>
      </c>
      <c r="H44" s="183"/>
      <c r="I44" s="31"/>
      <c r="J44" s="32"/>
      <c r="K44" s="33"/>
      <c r="L44" s="108">
        <f>G44*K44</f>
        <v>0</v>
      </c>
      <c r="M44" s="430"/>
      <c r="N44" s="192">
        <f t="shared" si="6"/>
        <v>0</v>
      </c>
      <c r="P44" s="3"/>
    </row>
    <row r="45" spans="1:17" ht="15" customHeight="1" x14ac:dyDescent="0.35">
      <c r="B45" s="500"/>
      <c r="C45" s="501"/>
      <c r="D45" s="340"/>
      <c r="E45" s="342"/>
      <c r="F45" s="54"/>
      <c r="G45" s="52">
        <v>0</v>
      </c>
      <c r="H45" s="183"/>
      <c r="I45" s="27"/>
      <c r="J45" s="27"/>
      <c r="K45" s="33"/>
      <c r="L45" s="108">
        <f>G45*K45</f>
        <v>0</v>
      </c>
      <c r="M45" s="430"/>
      <c r="N45" s="193">
        <f>L45*30%</f>
        <v>0</v>
      </c>
    </row>
    <row r="46" spans="1:17" ht="15" customHeight="1" x14ac:dyDescent="0.35">
      <c r="B46" s="158"/>
      <c r="C46" s="178"/>
      <c r="D46" s="179"/>
      <c r="E46" s="162"/>
      <c r="F46" s="162"/>
      <c r="G46" s="198" t="s">
        <v>43</v>
      </c>
      <c r="H46" s="198"/>
      <c r="I46" s="198"/>
      <c r="J46" s="198"/>
      <c r="K46" s="198"/>
      <c r="L46" s="198"/>
      <c r="M46" s="198"/>
      <c r="N46" s="157">
        <f>SUM(N41:N45)</f>
        <v>0</v>
      </c>
    </row>
    <row r="47" spans="1:17" x14ac:dyDescent="0.35">
      <c r="B47" s="159"/>
      <c r="C47" s="44"/>
      <c r="D47" s="44"/>
      <c r="E47" s="45"/>
      <c r="F47" s="45"/>
      <c r="G47" s="46"/>
      <c r="H47" s="46"/>
      <c r="I47" s="46"/>
      <c r="J47" s="46"/>
      <c r="K47" s="46"/>
      <c r="L47" s="46"/>
      <c r="M47" s="46"/>
      <c r="N47" s="155"/>
    </row>
    <row r="48" spans="1:17" x14ac:dyDescent="0.35">
      <c r="B48" s="159"/>
      <c r="C48" s="44"/>
      <c r="D48" s="44"/>
      <c r="E48" s="45"/>
      <c r="F48" s="45"/>
      <c r="G48" s="46"/>
      <c r="H48" s="46"/>
      <c r="I48" s="46"/>
      <c r="J48" s="46"/>
      <c r="K48" s="46"/>
      <c r="L48" s="46"/>
      <c r="M48" s="46"/>
      <c r="N48" s="155"/>
    </row>
    <row r="49" spans="2:15" ht="18.5" x14ac:dyDescent="0.35">
      <c r="B49" s="521" t="s">
        <v>27</v>
      </c>
      <c r="C49" s="522"/>
      <c r="D49" s="504" t="s">
        <v>29</v>
      </c>
      <c r="E49" s="504"/>
      <c r="F49" s="530" t="s">
        <v>60</v>
      </c>
      <c r="G49" s="531"/>
      <c r="H49" s="531"/>
      <c r="I49" s="531"/>
      <c r="J49" s="531"/>
      <c r="K49" s="531"/>
      <c r="L49" s="531"/>
      <c r="M49" s="531"/>
      <c r="N49" s="532"/>
    </row>
    <row r="50" spans="2:15" ht="29" x14ac:dyDescent="0.35">
      <c r="B50" s="523" t="s">
        <v>351</v>
      </c>
      <c r="C50" s="471"/>
      <c r="D50" s="34" t="s">
        <v>24</v>
      </c>
      <c r="E50" s="197" t="s">
        <v>23</v>
      </c>
      <c r="F50" s="161"/>
      <c r="G50" s="197" t="s">
        <v>58</v>
      </c>
      <c r="H50" s="35" t="s">
        <v>39</v>
      </c>
      <c r="I50" s="161" t="s">
        <v>47</v>
      </c>
      <c r="J50" s="161" t="s">
        <v>56</v>
      </c>
      <c r="K50" s="161" t="s">
        <v>55</v>
      </c>
      <c r="L50" s="163" t="s">
        <v>0</v>
      </c>
      <c r="M50" s="197" t="s">
        <v>25</v>
      </c>
      <c r="N50" s="150" t="s">
        <v>453</v>
      </c>
    </row>
    <row r="51" spans="2:15" x14ac:dyDescent="0.35">
      <c r="B51" s="519"/>
      <c r="C51" s="520"/>
      <c r="D51" s="182"/>
      <c r="E51" s="342"/>
      <c r="F51" s="249"/>
      <c r="G51" s="52">
        <v>0</v>
      </c>
      <c r="H51" s="183"/>
      <c r="I51" s="48"/>
      <c r="J51" s="48"/>
      <c r="K51" s="48"/>
      <c r="L51" s="36">
        <f>G51*H51</f>
        <v>0</v>
      </c>
      <c r="M51" s="30"/>
      <c r="N51" s="192">
        <f>L51</f>
        <v>0</v>
      </c>
    </row>
    <row r="52" spans="2:15" ht="15" customHeight="1" x14ac:dyDescent="0.35">
      <c r="B52" s="519"/>
      <c r="C52" s="520"/>
      <c r="D52" s="340"/>
      <c r="E52" s="342"/>
      <c r="F52" s="249"/>
      <c r="G52" s="52">
        <v>0</v>
      </c>
      <c r="H52" s="183"/>
      <c r="I52" s="48"/>
      <c r="J52" s="48"/>
      <c r="K52" s="48"/>
      <c r="L52" s="36">
        <f t="shared" ref="L52:L55" si="7">G52*H52</f>
        <v>0</v>
      </c>
      <c r="M52" s="30"/>
      <c r="N52" s="192">
        <f t="shared" ref="N52:N55" si="8">L52</f>
        <v>0</v>
      </c>
    </row>
    <row r="53" spans="2:15" x14ac:dyDescent="0.35">
      <c r="B53" s="519"/>
      <c r="C53" s="520"/>
      <c r="D53" s="340"/>
      <c r="E53" s="342"/>
      <c r="F53" s="249"/>
      <c r="G53" s="52">
        <v>0</v>
      </c>
      <c r="H53" s="183"/>
      <c r="I53" s="48"/>
      <c r="J53" s="48"/>
      <c r="K53" s="48"/>
      <c r="L53" s="36">
        <f t="shared" si="7"/>
        <v>0</v>
      </c>
      <c r="M53" s="30"/>
      <c r="N53" s="192">
        <f t="shared" si="8"/>
        <v>0</v>
      </c>
    </row>
    <row r="54" spans="2:15" x14ac:dyDescent="0.35">
      <c r="B54" s="500"/>
      <c r="C54" s="501"/>
      <c r="D54" s="53"/>
      <c r="E54" s="342"/>
      <c r="F54" s="250"/>
      <c r="G54" s="52">
        <v>0</v>
      </c>
      <c r="H54" s="51"/>
      <c r="I54" s="49"/>
      <c r="J54" s="50"/>
      <c r="K54" s="49"/>
      <c r="L54" s="36">
        <f t="shared" si="7"/>
        <v>0</v>
      </c>
      <c r="M54" s="30"/>
      <c r="N54" s="192">
        <f t="shared" si="8"/>
        <v>0</v>
      </c>
    </row>
    <row r="55" spans="2:15" x14ac:dyDescent="0.35">
      <c r="B55" s="500"/>
      <c r="C55" s="501"/>
      <c r="D55" s="340"/>
      <c r="E55" s="342"/>
      <c r="F55" s="249"/>
      <c r="G55" s="52">
        <v>0</v>
      </c>
      <c r="H55" s="183"/>
      <c r="I55" s="48"/>
      <c r="J55" s="48"/>
      <c r="K55" s="49"/>
      <c r="L55" s="36">
        <f t="shared" si="7"/>
        <v>0</v>
      </c>
      <c r="M55" s="430"/>
      <c r="N55" s="192">
        <f t="shared" si="8"/>
        <v>0</v>
      </c>
    </row>
    <row r="56" spans="2:15" ht="15" customHeight="1" x14ac:dyDescent="0.35">
      <c r="B56" s="158"/>
      <c r="C56" s="178"/>
      <c r="D56" s="179"/>
      <c r="E56" s="181"/>
      <c r="F56" s="181"/>
      <c r="G56" s="198" t="s">
        <v>44</v>
      </c>
      <c r="H56" s="198"/>
      <c r="I56" s="198"/>
      <c r="J56" s="198"/>
      <c r="K56" s="198"/>
      <c r="L56" s="198"/>
      <c r="M56" s="198"/>
      <c r="N56" s="157">
        <f>SUM(N51:N55)</f>
        <v>0</v>
      </c>
    </row>
    <row r="57" spans="2:15" x14ac:dyDescent="0.35">
      <c r="B57" s="159"/>
      <c r="C57" s="44"/>
      <c r="D57" s="44"/>
      <c r="E57" s="45"/>
      <c r="F57" s="45"/>
      <c r="G57" s="46"/>
      <c r="H57" s="46"/>
      <c r="I57" s="46"/>
      <c r="J57" s="46"/>
      <c r="K57" s="46"/>
      <c r="L57" s="46"/>
      <c r="M57" s="46"/>
      <c r="N57" s="155"/>
    </row>
    <row r="58" spans="2:15" x14ac:dyDescent="0.35">
      <c r="B58" s="159"/>
      <c r="C58" s="44"/>
      <c r="D58" s="44"/>
      <c r="E58" s="45"/>
      <c r="F58" s="45"/>
      <c r="G58" s="46"/>
      <c r="H58" s="46"/>
      <c r="I58" s="46"/>
      <c r="J58" s="46"/>
      <c r="K58" s="46"/>
      <c r="L58" s="46"/>
      <c r="M58" s="46"/>
      <c r="N58" s="155"/>
    </row>
    <row r="59" spans="2:15" ht="18.5" x14ac:dyDescent="0.35">
      <c r="B59" s="521" t="s">
        <v>27</v>
      </c>
      <c r="C59" s="522"/>
      <c r="D59" s="504" t="s">
        <v>59</v>
      </c>
      <c r="E59" s="504"/>
      <c r="F59" s="530" t="s">
        <v>61</v>
      </c>
      <c r="G59" s="531"/>
      <c r="H59" s="531"/>
      <c r="I59" s="531"/>
      <c r="J59" s="531"/>
      <c r="K59" s="531"/>
      <c r="L59" s="531"/>
      <c r="M59" s="531"/>
      <c r="N59" s="532"/>
    </row>
    <row r="60" spans="2:15" ht="29" x14ac:dyDescent="0.35">
      <c r="B60" s="523" t="s">
        <v>352</v>
      </c>
      <c r="C60" s="471"/>
      <c r="D60" s="34" t="s">
        <v>24</v>
      </c>
      <c r="E60" s="197" t="s">
        <v>23</v>
      </c>
      <c r="F60" s="161"/>
      <c r="G60" s="197" t="s">
        <v>58</v>
      </c>
      <c r="H60" s="35" t="s">
        <v>39</v>
      </c>
      <c r="I60" s="161" t="s">
        <v>47</v>
      </c>
      <c r="J60" s="161" t="s">
        <v>56</v>
      </c>
      <c r="K60" s="161" t="s">
        <v>342</v>
      </c>
      <c r="L60" s="163" t="s">
        <v>0</v>
      </c>
      <c r="M60" s="197" t="s">
        <v>25</v>
      </c>
      <c r="N60" s="150" t="s">
        <v>453</v>
      </c>
    </row>
    <row r="61" spans="2:15" x14ac:dyDescent="0.35">
      <c r="B61" s="519"/>
      <c r="C61" s="520"/>
      <c r="D61" s="182"/>
      <c r="E61" s="342"/>
      <c r="F61" s="249"/>
      <c r="G61" s="52">
        <v>0</v>
      </c>
      <c r="H61" s="183"/>
      <c r="I61" s="48"/>
      <c r="J61" s="48"/>
      <c r="K61" s="48"/>
      <c r="L61" s="36">
        <f>G61*H61</f>
        <v>0</v>
      </c>
      <c r="M61" s="245"/>
      <c r="N61" s="192">
        <f t="shared" ref="N61:N65" si="9">L61</f>
        <v>0</v>
      </c>
      <c r="O61" s="244">
        <f t="shared" ref="O61:O64" si="10">N61</f>
        <v>0</v>
      </c>
    </row>
    <row r="62" spans="2:15" x14ac:dyDescent="0.35">
      <c r="B62" s="528"/>
      <c r="C62" s="529"/>
      <c r="D62" s="182"/>
      <c r="E62" s="342"/>
      <c r="F62" s="249"/>
      <c r="G62" s="52">
        <v>0</v>
      </c>
      <c r="H62" s="183"/>
      <c r="I62" s="48"/>
      <c r="J62" s="48"/>
      <c r="K62" s="48"/>
      <c r="L62" s="36">
        <f>G62*H62</f>
        <v>0</v>
      </c>
      <c r="M62" s="245"/>
      <c r="N62" s="192">
        <f t="shared" si="9"/>
        <v>0</v>
      </c>
      <c r="O62" s="244">
        <f t="shared" si="10"/>
        <v>0</v>
      </c>
    </row>
    <row r="63" spans="2:15" x14ac:dyDescent="0.35">
      <c r="B63" s="519"/>
      <c r="C63" s="520"/>
      <c r="D63" s="182"/>
      <c r="E63" s="342"/>
      <c r="F63" s="249"/>
      <c r="G63" s="52">
        <v>0</v>
      </c>
      <c r="H63" s="183"/>
      <c r="I63" s="48"/>
      <c r="J63" s="48"/>
      <c r="K63" s="48"/>
      <c r="L63" s="36">
        <f t="shared" ref="L63:L65" si="11">G63*H63</f>
        <v>0</v>
      </c>
      <c r="M63" s="30"/>
      <c r="N63" s="192">
        <f t="shared" si="9"/>
        <v>0</v>
      </c>
      <c r="O63" s="244">
        <f t="shared" si="10"/>
        <v>0</v>
      </c>
    </row>
    <row r="64" spans="2:15" x14ac:dyDescent="0.35">
      <c r="B64" s="500"/>
      <c r="C64" s="501"/>
      <c r="D64" s="53"/>
      <c r="E64" s="342"/>
      <c r="F64" s="249"/>
      <c r="G64" s="37">
        <v>0</v>
      </c>
      <c r="H64" s="51"/>
      <c r="I64" s="49"/>
      <c r="J64" s="50"/>
      <c r="K64" s="49"/>
      <c r="L64" s="36">
        <f t="shared" si="11"/>
        <v>0</v>
      </c>
      <c r="M64" s="30"/>
      <c r="N64" s="192">
        <f t="shared" si="9"/>
        <v>0</v>
      </c>
      <c r="O64" s="168">
        <f t="shared" si="10"/>
        <v>0</v>
      </c>
    </row>
    <row r="65" spans="1:15" ht="15" customHeight="1" x14ac:dyDescent="0.35">
      <c r="B65" s="528"/>
      <c r="C65" s="529"/>
      <c r="D65" s="182"/>
      <c r="E65" s="342"/>
      <c r="F65" s="249"/>
      <c r="G65" s="52">
        <v>0</v>
      </c>
      <c r="H65" s="183"/>
      <c r="I65" s="48"/>
      <c r="J65" s="48"/>
      <c r="K65" s="48"/>
      <c r="L65" s="36">
        <f t="shared" si="11"/>
        <v>0</v>
      </c>
      <c r="M65" s="30"/>
      <c r="N65" s="192">
        <f t="shared" si="9"/>
        <v>0</v>
      </c>
    </row>
    <row r="66" spans="1:15" ht="15" customHeight="1" x14ac:dyDescent="0.35">
      <c r="B66" s="158"/>
      <c r="C66" s="178"/>
      <c r="D66" s="179"/>
      <c r="E66" s="136"/>
      <c r="F66" s="136"/>
      <c r="G66" s="198" t="s">
        <v>63</v>
      </c>
      <c r="H66" s="198"/>
      <c r="I66" s="198"/>
      <c r="J66" s="198"/>
      <c r="K66" s="198"/>
      <c r="L66" s="198"/>
      <c r="M66" s="198"/>
      <c r="N66" s="157">
        <f>SUM(N61:N65)</f>
        <v>0</v>
      </c>
    </row>
    <row r="67" spans="1:15" s="1" customFormat="1" x14ac:dyDescent="0.35">
      <c r="A67" s="354"/>
      <c r="B67" s="154"/>
      <c r="C67" s="42"/>
      <c r="D67" s="6"/>
      <c r="E67" s="47"/>
      <c r="F67" s="47"/>
      <c r="G67" s="6"/>
      <c r="H67" s="6"/>
      <c r="I67" s="6"/>
      <c r="J67" s="6"/>
      <c r="K67" s="6"/>
      <c r="L67" s="6"/>
      <c r="M67" s="6"/>
      <c r="N67" s="155"/>
    </row>
    <row r="68" spans="1:15" s="1" customFormat="1" x14ac:dyDescent="0.35">
      <c r="A68" s="354"/>
      <c r="B68" s="154"/>
      <c r="C68" s="42"/>
      <c r="D68" s="6"/>
      <c r="E68" s="47"/>
      <c r="F68" s="47"/>
      <c r="G68" s="6"/>
      <c r="H68" s="6"/>
      <c r="I68" s="6"/>
      <c r="J68" s="6"/>
      <c r="K68" s="6"/>
      <c r="L68" s="6"/>
      <c r="M68" s="6"/>
      <c r="N68" s="155"/>
    </row>
    <row r="69" spans="1:15" s="1" customFormat="1" ht="18.5" x14ac:dyDescent="0.35">
      <c r="A69" s="354"/>
      <c r="B69" s="521" t="s">
        <v>27</v>
      </c>
      <c r="C69" s="522"/>
      <c r="D69" s="504" t="s">
        <v>64</v>
      </c>
      <c r="E69" s="504"/>
      <c r="F69" s="570"/>
      <c r="G69" s="571"/>
      <c r="H69" s="571"/>
      <c r="I69" s="571"/>
      <c r="J69" s="571"/>
      <c r="K69" s="571"/>
      <c r="L69" s="571"/>
      <c r="M69" s="571"/>
      <c r="N69" s="572"/>
    </row>
    <row r="70" spans="1:15" s="1" customFormat="1" ht="29" x14ac:dyDescent="0.35">
      <c r="A70" s="354"/>
      <c r="B70" s="523" t="s">
        <v>352</v>
      </c>
      <c r="C70" s="471"/>
      <c r="D70" s="34" t="s">
        <v>24</v>
      </c>
      <c r="E70" s="197" t="s">
        <v>23</v>
      </c>
      <c r="F70" s="161"/>
      <c r="G70" s="197" t="s">
        <v>58</v>
      </c>
      <c r="H70" s="165" t="s">
        <v>39</v>
      </c>
      <c r="I70" s="197" t="s">
        <v>343</v>
      </c>
      <c r="J70" s="197" t="s">
        <v>344</v>
      </c>
      <c r="K70" s="28" t="s">
        <v>345</v>
      </c>
      <c r="L70" s="163" t="s">
        <v>0</v>
      </c>
      <c r="M70" s="197" t="s">
        <v>25</v>
      </c>
      <c r="N70" s="150" t="s">
        <v>453</v>
      </c>
    </row>
    <row r="71" spans="1:15" s="1" customFormat="1" ht="15" customHeight="1" x14ac:dyDescent="0.35">
      <c r="A71" s="354"/>
      <c r="B71" s="524"/>
      <c r="C71" s="525"/>
      <c r="D71" s="182"/>
      <c r="E71" s="342"/>
      <c r="F71" s="249"/>
      <c r="G71" s="52">
        <v>0</v>
      </c>
      <c r="H71" s="183"/>
      <c r="I71" s="142"/>
      <c r="J71" s="166">
        <f>G71*H71*I71</f>
        <v>0</v>
      </c>
      <c r="K71" s="188">
        <v>0</v>
      </c>
      <c r="L71" s="36">
        <f>J71*K71</f>
        <v>0</v>
      </c>
      <c r="M71" s="30"/>
      <c r="N71" s="192">
        <f>L71</f>
        <v>0</v>
      </c>
      <c r="O71" s="244">
        <f>N71</f>
        <v>0</v>
      </c>
    </row>
    <row r="72" spans="1:15" s="1" customFormat="1" x14ac:dyDescent="0.35">
      <c r="A72" s="354"/>
      <c r="B72" s="519"/>
      <c r="C72" s="520"/>
      <c r="D72" s="340"/>
      <c r="E72" s="342"/>
      <c r="F72" s="249"/>
      <c r="G72" s="52">
        <v>0</v>
      </c>
      <c r="H72" s="183"/>
      <c r="I72" s="142"/>
      <c r="J72" s="166">
        <f t="shared" ref="J72:J75" si="12">G72*H72*I72</f>
        <v>0</v>
      </c>
      <c r="K72" s="188">
        <v>0</v>
      </c>
      <c r="L72" s="36">
        <f t="shared" ref="L72:L75" si="13">J72*K72</f>
        <v>0</v>
      </c>
      <c r="M72" s="41"/>
      <c r="N72" s="192">
        <f t="shared" ref="N72:N75" si="14">L72</f>
        <v>0</v>
      </c>
      <c r="O72" s="244">
        <f>N72</f>
        <v>0</v>
      </c>
    </row>
    <row r="73" spans="1:15" s="1" customFormat="1" x14ac:dyDescent="0.35">
      <c r="A73" s="354"/>
      <c r="B73" s="517"/>
      <c r="C73" s="518"/>
      <c r="D73" s="336"/>
      <c r="E73" s="342"/>
      <c r="F73" s="249"/>
      <c r="G73" s="52">
        <v>0</v>
      </c>
      <c r="H73" s="183"/>
      <c r="I73" s="142"/>
      <c r="J73" s="166">
        <f t="shared" si="12"/>
        <v>0</v>
      </c>
      <c r="K73" s="188">
        <v>0</v>
      </c>
      <c r="L73" s="36">
        <f t="shared" si="13"/>
        <v>0</v>
      </c>
      <c r="M73" s="245"/>
      <c r="N73" s="192">
        <f t="shared" si="14"/>
        <v>0</v>
      </c>
      <c r="O73" s="243">
        <f>N73</f>
        <v>0</v>
      </c>
    </row>
    <row r="74" spans="1:15" s="1" customFormat="1" ht="15" customHeight="1" x14ac:dyDescent="0.35">
      <c r="A74" s="354"/>
      <c r="B74" s="519"/>
      <c r="C74" s="520"/>
      <c r="D74" s="340"/>
      <c r="E74" s="342"/>
      <c r="F74" s="249"/>
      <c r="G74" s="52">
        <v>0</v>
      </c>
      <c r="H74" s="183"/>
      <c r="I74" s="142"/>
      <c r="J74" s="166">
        <f t="shared" si="12"/>
        <v>0</v>
      </c>
      <c r="K74" s="188">
        <v>0</v>
      </c>
      <c r="L74" s="36">
        <f t="shared" si="13"/>
        <v>0</v>
      </c>
      <c r="M74" s="41"/>
      <c r="N74" s="192">
        <f t="shared" si="14"/>
        <v>0</v>
      </c>
    </row>
    <row r="75" spans="1:15" s="1" customFormat="1" ht="15" customHeight="1" x14ac:dyDescent="0.35">
      <c r="A75" s="354"/>
      <c r="B75" s="519"/>
      <c r="C75" s="520"/>
      <c r="D75" s="53"/>
      <c r="E75" s="342"/>
      <c r="F75" s="250"/>
      <c r="G75" s="52">
        <v>0</v>
      </c>
      <c r="H75" s="183"/>
      <c r="I75" s="142"/>
      <c r="J75" s="166">
        <f t="shared" si="12"/>
        <v>0</v>
      </c>
      <c r="K75" s="188">
        <v>0</v>
      </c>
      <c r="L75" s="36">
        <f t="shared" si="13"/>
        <v>0</v>
      </c>
      <c r="M75" s="41"/>
      <c r="N75" s="192">
        <f t="shared" si="14"/>
        <v>0</v>
      </c>
    </row>
    <row r="76" spans="1:15" s="1" customFormat="1" ht="15" customHeight="1" x14ac:dyDescent="0.35">
      <c r="A76" s="354"/>
      <c r="B76" s="158"/>
      <c r="C76" s="178"/>
      <c r="D76" s="179"/>
      <c r="E76" s="136"/>
      <c r="F76" s="136"/>
      <c r="G76" s="198" t="s">
        <v>66</v>
      </c>
      <c r="H76" s="198"/>
      <c r="I76" s="198"/>
      <c r="J76" s="198"/>
      <c r="K76" s="198"/>
      <c r="L76" s="198"/>
      <c r="M76" s="198"/>
      <c r="N76" s="157">
        <f>SUM(N71:N75)</f>
        <v>0</v>
      </c>
    </row>
    <row r="77" spans="1:15" s="1" customFormat="1" x14ac:dyDescent="0.35">
      <c r="A77" s="354"/>
      <c r="B77" s="154"/>
      <c r="C77" s="42"/>
      <c r="D77" s="6"/>
      <c r="E77" s="47"/>
      <c r="F77" s="47"/>
      <c r="G77" s="6"/>
      <c r="H77" s="6"/>
      <c r="I77" s="6"/>
      <c r="J77" s="6"/>
      <c r="K77" s="6"/>
      <c r="L77" s="6"/>
      <c r="M77" s="6"/>
      <c r="N77" s="155"/>
    </row>
    <row r="78" spans="1:15" s="1" customFormat="1" x14ac:dyDescent="0.35">
      <c r="A78" s="354"/>
      <c r="B78" s="154"/>
      <c r="C78" s="42"/>
      <c r="D78" s="6"/>
      <c r="E78" s="47"/>
      <c r="F78" s="47"/>
      <c r="G78" s="6"/>
      <c r="H78" s="6"/>
      <c r="I78" s="6"/>
      <c r="J78" s="6"/>
      <c r="K78" s="6"/>
      <c r="L78" s="6"/>
      <c r="M78" s="6"/>
      <c r="N78" s="155"/>
    </row>
    <row r="79" spans="1:15" s="1" customFormat="1" ht="18.5" x14ac:dyDescent="0.35">
      <c r="A79" s="354"/>
      <c r="B79" s="521" t="s">
        <v>27</v>
      </c>
      <c r="C79" s="522"/>
      <c r="D79" s="504" t="s">
        <v>67</v>
      </c>
      <c r="E79" s="504"/>
      <c r="F79" s="514"/>
      <c r="G79" s="515"/>
      <c r="H79" s="515"/>
      <c r="I79" s="515"/>
      <c r="J79" s="515"/>
      <c r="K79" s="515"/>
      <c r="L79" s="515"/>
      <c r="M79" s="515"/>
      <c r="N79" s="516"/>
    </row>
    <row r="80" spans="1:15" s="1" customFormat="1" ht="29" x14ac:dyDescent="0.35">
      <c r="A80" s="354"/>
      <c r="B80" s="523" t="s">
        <v>352</v>
      </c>
      <c r="C80" s="471"/>
      <c r="D80" s="34" t="s">
        <v>24</v>
      </c>
      <c r="E80" s="197" t="s">
        <v>23</v>
      </c>
      <c r="F80" s="161"/>
      <c r="G80" s="197" t="s">
        <v>58</v>
      </c>
      <c r="H80" s="35" t="s">
        <v>39</v>
      </c>
      <c r="I80" s="197" t="s">
        <v>47</v>
      </c>
      <c r="J80" s="197" t="s">
        <v>56</v>
      </c>
      <c r="K80" s="28" t="s">
        <v>55</v>
      </c>
      <c r="L80" s="163" t="s">
        <v>0</v>
      </c>
      <c r="M80" s="197" t="s">
        <v>25</v>
      </c>
      <c r="N80" s="150" t="s">
        <v>453</v>
      </c>
    </row>
    <row r="81" spans="1:15" s="1" customFormat="1" x14ac:dyDescent="0.35">
      <c r="A81" s="354"/>
      <c r="B81" s="524"/>
      <c r="C81" s="525"/>
      <c r="D81" s="182"/>
      <c r="E81" s="342"/>
      <c r="F81" s="249"/>
      <c r="G81" s="52">
        <v>0</v>
      </c>
      <c r="H81" s="183"/>
      <c r="I81" s="48"/>
      <c r="J81" s="48"/>
      <c r="K81" s="48"/>
      <c r="L81" s="36">
        <f>G81*H81</f>
        <v>0</v>
      </c>
      <c r="M81" s="30"/>
      <c r="N81" s="192">
        <f>L81</f>
        <v>0</v>
      </c>
      <c r="O81" s="244"/>
    </row>
    <row r="82" spans="1:15" s="1" customFormat="1" x14ac:dyDescent="0.35">
      <c r="A82" s="354"/>
      <c r="B82" s="526"/>
      <c r="C82" s="527"/>
      <c r="D82" s="182"/>
      <c r="E82" s="342"/>
      <c r="F82" s="249"/>
      <c r="G82" s="145">
        <v>0</v>
      </c>
      <c r="H82" s="183"/>
      <c r="I82" s="48"/>
      <c r="J82" s="48"/>
      <c r="K82" s="48"/>
      <c r="L82" s="36">
        <f t="shared" ref="L82:L84" si="15">G82*H82</f>
        <v>0</v>
      </c>
      <c r="M82" s="247"/>
      <c r="N82" s="192">
        <f t="shared" ref="N82:N85" si="16">L82</f>
        <v>0</v>
      </c>
      <c r="O82" s="244">
        <f>N82</f>
        <v>0</v>
      </c>
    </row>
    <row r="83" spans="1:15" s="1" customFormat="1" x14ac:dyDescent="0.35">
      <c r="A83" s="354"/>
      <c r="B83" s="526"/>
      <c r="C83" s="527"/>
      <c r="D83" s="182"/>
      <c r="E83" s="342"/>
      <c r="F83" s="249"/>
      <c r="G83" s="145">
        <v>0</v>
      </c>
      <c r="H83" s="183"/>
      <c r="I83" s="48"/>
      <c r="J83" s="48"/>
      <c r="K83" s="48"/>
      <c r="L83" s="36">
        <f t="shared" si="15"/>
        <v>0</v>
      </c>
      <c r="M83" s="247"/>
      <c r="N83" s="192">
        <f t="shared" si="16"/>
        <v>0</v>
      </c>
    </row>
    <row r="84" spans="1:15" s="1" customFormat="1" x14ac:dyDescent="0.35">
      <c r="A84" s="354"/>
      <c r="B84" s="517"/>
      <c r="C84" s="518"/>
      <c r="D84" s="29"/>
      <c r="E84" s="342"/>
      <c r="F84" s="250"/>
      <c r="G84" s="145">
        <v>0</v>
      </c>
      <c r="H84" s="51"/>
      <c r="I84" s="49"/>
      <c r="J84" s="50"/>
      <c r="K84" s="49"/>
      <c r="L84" s="36">
        <f t="shared" si="15"/>
        <v>0</v>
      </c>
      <c r="M84" s="30"/>
      <c r="N84" s="192">
        <f t="shared" si="16"/>
        <v>0</v>
      </c>
    </row>
    <row r="85" spans="1:15" s="1" customFormat="1" x14ac:dyDescent="0.35">
      <c r="A85" s="354"/>
      <c r="B85" s="500"/>
      <c r="C85" s="501"/>
      <c r="D85" s="340"/>
      <c r="E85" s="342"/>
      <c r="F85" s="249"/>
      <c r="G85" s="145">
        <v>0</v>
      </c>
      <c r="H85" s="183"/>
      <c r="I85" s="48"/>
      <c r="J85" s="48"/>
      <c r="K85" s="49"/>
      <c r="L85" s="36">
        <f>G85*H85</f>
        <v>0</v>
      </c>
      <c r="M85" s="430"/>
      <c r="N85" s="192">
        <f t="shared" si="16"/>
        <v>0</v>
      </c>
    </row>
    <row r="86" spans="1:15" s="1" customFormat="1" x14ac:dyDescent="0.35">
      <c r="A86" s="354"/>
      <c r="B86" s="153"/>
      <c r="C86" s="134"/>
      <c r="D86" s="134"/>
      <c r="E86" s="135"/>
      <c r="F86" s="135"/>
      <c r="G86" s="134"/>
      <c r="H86" s="134"/>
      <c r="I86" s="134"/>
      <c r="J86" s="134"/>
      <c r="K86" s="134"/>
      <c r="L86" s="134"/>
      <c r="M86" s="134"/>
      <c r="N86" s="156"/>
    </row>
    <row r="87" spans="1:15" s="1" customFormat="1" ht="15" customHeight="1" x14ac:dyDescent="0.35">
      <c r="A87" s="354"/>
      <c r="B87" s="158"/>
      <c r="C87" s="178"/>
      <c r="D87" s="179"/>
      <c r="E87" s="136"/>
      <c r="F87" s="136"/>
      <c r="G87" s="198" t="s">
        <v>68</v>
      </c>
      <c r="H87" s="198"/>
      <c r="I87" s="198"/>
      <c r="J87" s="198"/>
      <c r="K87" s="198"/>
      <c r="L87" s="198"/>
      <c r="M87" s="198"/>
      <c r="N87" s="157">
        <f>SUM(N81:N86)</f>
        <v>0</v>
      </c>
    </row>
    <row r="88" spans="1:15" s="1" customFormat="1" x14ac:dyDescent="0.35">
      <c r="A88" s="354"/>
      <c r="B88" s="154"/>
      <c r="C88" s="42"/>
      <c r="D88" s="6"/>
      <c r="E88" s="47"/>
      <c r="F88" s="47"/>
      <c r="G88" s="6"/>
      <c r="H88" s="6"/>
      <c r="I88" s="6"/>
      <c r="J88" s="6"/>
      <c r="K88" s="6"/>
      <c r="L88" s="6"/>
      <c r="M88" s="6"/>
      <c r="N88" s="155"/>
    </row>
    <row r="89" spans="1:15" ht="15" thickBot="1" x14ac:dyDescent="0.4">
      <c r="B89" s="194"/>
      <c r="C89" s="195"/>
      <c r="D89" s="195"/>
      <c r="E89" s="196"/>
      <c r="F89" s="196"/>
      <c r="G89" s="148"/>
      <c r="H89" s="148"/>
      <c r="I89" s="148"/>
      <c r="J89" s="148"/>
      <c r="K89" s="148"/>
      <c r="L89" s="147"/>
      <c r="M89" s="147"/>
      <c r="N89" s="149"/>
    </row>
    <row r="90" spans="1:15" s="1" customFormat="1" ht="29" x14ac:dyDescent="0.35">
      <c r="A90" s="354"/>
      <c r="B90" s="502" t="s">
        <v>27</v>
      </c>
      <c r="C90" s="503"/>
      <c r="D90" s="504" t="s">
        <v>359</v>
      </c>
      <c r="E90" s="504"/>
      <c r="F90" s="344"/>
      <c r="G90" s="511"/>
      <c r="H90" s="512"/>
      <c r="I90" s="512"/>
      <c r="J90" s="512"/>
      <c r="K90" s="512"/>
      <c r="L90" s="512"/>
      <c r="M90" s="513"/>
      <c r="N90" s="150" t="s">
        <v>453</v>
      </c>
    </row>
    <row r="91" spans="1:15" ht="15" customHeight="1" thickBot="1" x14ac:dyDescent="0.4">
      <c r="B91" s="505" t="s">
        <v>388</v>
      </c>
      <c r="C91" s="506"/>
      <c r="D91" s="506"/>
      <c r="E91" s="507"/>
      <c r="F91" s="329"/>
      <c r="G91" s="508" t="s">
        <v>387</v>
      </c>
      <c r="H91" s="509"/>
      <c r="I91" s="509"/>
      <c r="J91" s="509"/>
      <c r="K91" s="509"/>
      <c r="L91" s="509"/>
      <c r="M91" s="510"/>
      <c r="N91" s="330"/>
    </row>
  </sheetData>
  <mergeCells count="92">
    <mergeCell ref="B22:D22"/>
    <mergeCell ref="E18:G18"/>
    <mergeCell ref="E20:G20"/>
    <mergeCell ref="E22:G22"/>
    <mergeCell ref="F59:N59"/>
    <mergeCell ref="K18:L18"/>
    <mergeCell ref="B19:D19"/>
    <mergeCell ref="E19:G19"/>
    <mergeCell ref="K19:L19"/>
    <mergeCell ref="K20:L20"/>
    <mergeCell ref="B18:D18"/>
    <mergeCell ref="B20:D20"/>
    <mergeCell ref="B21:D21"/>
    <mergeCell ref="E21:G21"/>
    <mergeCell ref="K21:L21"/>
    <mergeCell ref="B51:C51"/>
    <mergeCell ref="F69:N69"/>
    <mergeCell ref="F79:N79"/>
    <mergeCell ref="G90:M90"/>
    <mergeCell ref="K23:L23"/>
    <mergeCell ref="K24:L24"/>
    <mergeCell ref="K25:L25"/>
    <mergeCell ref="K26:L26"/>
    <mergeCell ref="F49:N49"/>
    <mergeCell ref="B7:N7"/>
    <mergeCell ref="B8:N8"/>
    <mergeCell ref="B12:D12"/>
    <mergeCell ref="B13:D13"/>
    <mergeCell ref="E12:G12"/>
    <mergeCell ref="K12:L12"/>
    <mergeCell ref="E13:G13"/>
    <mergeCell ref="K13:L13"/>
    <mergeCell ref="B11:D11"/>
    <mergeCell ref="C10:H10"/>
    <mergeCell ref="K10:M10"/>
    <mergeCell ref="E11:G11"/>
    <mergeCell ref="K11:L11"/>
    <mergeCell ref="B14:D14"/>
    <mergeCell ref="B15:D15"/>
    <mergeCell ref="E14:G14"/>
    <mergeCell ref="K14:L14"/>
    <mergeCell ref="E15:G15"/>
    <mergeCell ref="K15:L15"/>
    <mergeCell ref="B17:D17"/>
    <mergeCell ref="B16:D16"/>
    <mergeCell ref="E16:G16"/>
    <mergeCell ref="E17:G17"/>
    <mergeCell ref="K17:L17"/>
    <mergeCell ref="K22:L22"/>
    <mergeCell ref="B52:C52"/>
    <mergeCell ref="B53:C53"/>
    <mergeCell ref="B54:C54"/>
    <mergeCell ref="B55:C55"/>
    <mergeCell ref="B49:C49"/>
    <mergeCell ref="D49:E49"/>
    <mergeCell ref="B50:C50"/>
    <mergeCell ref="K27:L27"/>
    <mergeCell ref="F29:N29"/>
    <mergeCell ref="F39:N39"/>
    <mergeCell ref="B29:C29"/>
    <mergeCell ref="D29:E29"/>
    <mergeCell ref="B39:C39"/>
    <mergeCell ref="D39:E39"/>
    <mergeCell ref="B45:C45"/>
    <mergeCell ref="B71:C71"/>
    <mergeCell ref="B60:C60"/>
    <mergeCell ref="B61:C61"/>
    <mergeCell ref="B62:C62"/>
    <mergeCell ref="B63:C63"/>
    <mergeCell ref="B64:C64"/>
    <mergeCell ref="D59:E59"/>
    <mergeCell ref="B65:C65"/>
    <mergeCell ref="B69:C69"/>
    <mergeCell ref="D69:E69"/>
    <mergeCell ref="B70:C70"/>
    <mergeCell ref="B59:C59"/>
    <mergeCell ref="B72:C72"/>
    <mergeCell ref="B73:C73"/>
    <mergeCell ref="B74:C74"/>
    <mergeCell ref="B75:C75"/>
    <mergeCell ref="B79:C79"/>
    <mergeCell ref="G91:M91"/>
    <mergeCell ref="D79:E79"/>
    <mergeCell ref="B85:C85"/>
    <mergeCell ref="B90:C90"/>
    <mergeCell ref="D90:E90"/>
    <mergeCell ref="B91:E91"/>
    <mergeCell ref="B84:C84"/>
    <mergeCell ref="B80:C80"/>
    <mergeCell ref="B81:C81"/>
    <mergeCell ref="B82:C82"/>
    <mergeCell ref="B83:C83"/>
  </mergeCells>
  <dataValidations count="1">
    <dataValidation type="list" allowBlank="1" showInputMessage="1" showErrorMessage="1" sqref="F31:F35 F71:F75 F51:F55 C86:D86 F41:F45 F61:F65 D42:D45 D51:D55 D85 F81:F85">
      <formula1>"Monthly Personnel Activity Report, Quarterly Semi-Annual Certification, Not Applicable"</formula1>
    </dataValidation>
  </dataValidations>
  <pageMargins left="0.25" right="0.25" top="0.75" bottom="0.75" header="0.3" footer="0.3"/>
  <pageSetup paperSize="5" scale="57"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'16-DataSource (DO NOT EDIT)'!$A$2:$A$9</xm:f>
          </x14:formula1>
          <xm:sqref>D31:D35 D41:D45 D61:D65 D71:D75 D81 D84</xm:sqref>
        </x14:dataValidation>
        <x14:dataValidation type="list" allowBlank="1" showInputMessage="1" showErrorMessage="1">
          <x14:formula1>
            <xm:f>'16-DataSource (DO NOT EDIT)'!#REF!</xm:f>
          </x14:formula1>
          <xm:sqref>D41</xm:sqref>
        </x14:dataValidation>
        <x14:dataValidation type="list" allowBlank="1" showInputMessage="1" showErrorMessage="1">
          <x14:formula1>
            <xm:f>'[3]10-DataSource (DO NOT EDIT)'!#REF!</xm:f>
          </x14:formula1>
          <xm:sqref>D82:D83</xm:sqref>
        </x14:dataValidation>
        <x14:dataValidation type="list" allowBlank="1" showInputMessage="1" showErrorMessage="1">
          <x14:formula1>
            <xm:f>'16-DataSource (DO NOT EDIT)'!$C$5</xm:f>
          </x14:formula1>
          <xm:sqref>E51:E55 E31:E35 E41:E45 E61:E65 E71:E75 E81:E85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6:V90"/>
  <sheetViews>
    <sheetView topLeftCell="A37" zoomScaleNormal="100" workbookViewId="0">
      <selection activeCell="E40" sqref="E40"/>
    </sheetView>
  </sheetViews>
  <sheetFormatPr defaultColWidth="8.6328125" defaultRowHeight="14.5" x14ac:dyDescent="0.35"/>
  <cols>
    <col min="1" max="1" width="3.6328125" style="354" customWidth="1"/>
    <col min="2" max="2" width="28.54296875" customWidth="1"/>
    <col min="3" max="3" width="29.90625" customWidth="1"/>
    <col min="4" max="4" width="33.453125" customWidth="1"/>
    <col min="5" max="5" width="21.36328125" bestFit="1" customWidth="1"/>
    <col min="6" max="6" width="19" customWidth="1"/>
    <col min="7" max="7" width="13.6328125" customWidth="1"/>
    <col min="8" max="8" width="15.54296875" customWidth="1"/>
    <col min="9" max="9" width="21.90625" customWidth="1"/>
    <col min="10" max="10" width="13.6328125" customWidth="1"/>
    <col min="11" max="11" width="19.6328125" customWidth="1"/>
    <col min="12" max="12" width="23.36328125" customWidth="1"/>
    <col min="13" max="13" width="27.08984375" customWidth="1"/>
    <col min="14" max="14" width="25.90625" bestFit="1" customWidth="1"/>
    <col min="15" max="15" width="2.36328125" customWidth="1"/>
    <col min="16" max="17" width="12.08984375" bestFit="1" customWidth="1"/>
    <col min="18" max="18" width="10.08984375" bestFit="1" customWidth="1"/>
    <col min="19" max="19" width="9.6328125" bestFit="1" customWidth="1"/>
    <col min="20" max="20" width="9.453125" customWidth="1"/>
  </cols>
  <sheetData>
    <row r="6" spans="1:16" ht="15" thickBot="1" x14ac:dyDescent="0.4"/>
    <row r="7" spans="1:16" ht="49.5" customHeight="1" x14ac:dyDescent="0.5">
      <c r="B7" s="573" t="s">
        <v>511</v>
      </c>
      <c r="C7" s="574"/>
      <c r="D7" s="574"/>
      <c r="E7" s="574"/>
      <c r="F7" s="574"/>
      <c r="G7" s="574"/>
      <c r="H7" s="574"/>
      <c r="I7" s="574"/>
      <c r="J7" s="574"/>
      <c r="K7" s="574"/>
      <c r="L7" s="574"/>
      <c r="M7" s="574"/>
      <c r="N7" s="575"/>
    </row>
    <row r="8" spans="1:16" x14ac:dyDescent="0.35">
      <c r="B8" s="22"/>
      <c r="C8" s="4"/>
      <c r="D8" s="4"/>
      <c r="E8" s="4"/>
      <c r="F8" s="4"/>
      <c r="G8" s="4"/>
      <c r="H8" s="4"/>
      <c r="I8" s="4"/>
      <c r="J8" s="4"/>
      <c r="K8" s="4"/>
      <c r="L8" s="4"/>
      <c r="M8" s="214"/>
      <c r="N8" s="307"/>
    </row>
    <row r="9" spans="1:16" ht="21" customHeight="1" x14ac:dyDescent="0.5">
      <c r="B9" s="308" t="s">
        <v>347</v>
      </c>
      <c r="C9" s="589"/>
      <c r="D9" s="590"/>
      <c r="E9" s="590"/>
      <c r="F9" s="590"/>
      <c r="G9" s="590"/>
      <c r="H9" s="591"/>
      <c r="I9" s="200"/>
      <c r="J9" s="174"/>
      <c r="K9" s="576" t="s">
        <v>445</v>
      </c>
      <c r="L9" s="577"/>
      <c r="M9" s="578"/>
      <c r="N9" s="309"/>
      <c r="O9" s="164"/>
      <c r="P9" s="2"/>
    </row>
    <row r="10" spans="1:16" ht="45.75" customHeight="1" x14ac:dyDescent="0.35">
      <c r="A10" s="355"/>
      <c r="B10" s="544" t="s">
        <v>469</v>
      </c>
      <c r="C10" s="478"/>
      <c r="D10" s="478"/>
      <c r="E10" s="545" t="s">
        <v>484</v>
      </c>
      <c r="F10" s="545"/>
      <c r="G10" s="545"/>
      <c r="H10" s="219" t="s">
        <v>389</v>
      </c>
      <c r="I10" s="175"/>
      <c r="J10" s="175"/>
      <c r="K10" s="546" t="s">
        <v>378</v>
      </c>
      <c r="L10" s="546"/>
      <c r="M10" s="254" t="s">
        <v>382</v>
      </c>
      <c r="N10" s="309"/>
      <c r="O10" s="164"/>
      <c r="P10" s="2"/>
    </row>
    <row r="11" spans="1:16" x14ac:dyDescent="0.35">
      <c r="B11" s="607" t="s">
        <v>471</v>
      </c>
      <c r="C11" s="461"/>
      <c r="D11" s="462"/>
      <c r="E11" s="610"/>
      <c r="F11" s="611"/>
      <c r="G11" s="612"/>
      <c r="H11" s="310"/>
      <c r="I11" s="201"/>
      <c r="J11" s="201"/>
      <c r="K11" s="433" t="s">
        <v>1</v>
      </c>
      <c r="L11" s="434" t="s">
        <v>1</v>
      </c>
      <c r="M11" s="311">
        <f>N35</f>
        <v>0</v>
      </c>
      <c r="N11" s="312"/>
      <c r="O11" s="185"/>
      <c r="P11" s="2"/>
    </row>
    <row r="12" spans="1:16" x14ac:dyDescent="0.35">
      <c r="B12" s="607" t="s">
        <v>356</v>
      </c>
      <c r="C12" s="461"/>
      <c r="D12" s="462"/>
      <c r="E12" s="613">
        <v>0</v>
      </c>
      <c r="F12" s="614"/>
      <c r="G12" s="615"/>
      <c r="H12" s="313">
        <f>E12*0.05</f>
        <v>0</v>
      </c>
      <c r="I12" s="201"/>
      <c r="J12" s="201"/>
      <c r="K12" s="433" t="s">
        <v>2</v>
      </c>
      <c r="L12" s="434" t="s">
        <v>2</v>
      </c>
      <c r="M12" s="311">
        <f>N45</f>
        <v>0</v>
      </c>
      <c r="N12" s="312"/>
      <c r="O12" s="185"/>
      <c r="P12" s="2"/>
    </row>
    <row r="13" spans="1:16" x14ac:dyDescent="0.35">
      <c r="B13" s="607" t="s">
        <v>357</v>
      </c>
      <c r="C13" s="461"/>
      <c r="D13" s="462"/>
      <c r="E13" s="599">
        <v>0</v>
      </c>
      <c r="F13" s="600"/>
      <c r="G13" s="601"/>
      <c r="H13" s="313">
        <f t="shared" ref="H13:H15" si="0">E13*0.05</f>
        <v>0</v>
      </c>
      <c r="I13" s="201"/>
      <c r="J13" s="201"/>
      <c r="K13" s="433" t="s">
        <v>3</v>
      </c>
      <c r="L13" s="434" t="s">
        <v>3</v>
      </c>
      <c r="M13" s="311">
        <f>N55</f>
        <v>0</v>
      </c>
      <c r="N13" s="312"/>
      <c r="O13" s="185"/>
      <c r="P13" s="2"/>
    </row>
    <row r="14" spans="1:16" x14ac:dyDescent="0.35">
      <c r="B14" s="597" t="s">
        <v>358</v>
      </c>
      <c r="C14" s="463"/>
      <c r="D14" s="598"/>
      <c r="E14" s="599">
        <v>0</v>
      </c>
      <c r="F14" s="600"/>
      <c r="G14" s="601"/>
      <c r="H14" s="313">
        <f t="shared" si="0"/>
        <v>0</v>
      </c>
      <c r="I14" s="201"/>
      <c r="J14" s="314"/>
      <c r="K14" s="433" t="s">
        <v>4</v>
      </c>
      <c r="L14" s="434" t="s">
        <v>4</v>
      </c>
      <c r="M14" s="311">
        <f>N65</f>
        <v>0</v>
      </c>
      <c r="N14" s="315"/>
      <c r="O14" s="186"/>
      <c r="P14" s="2"/>
    </row>
    <row r="15" spans="1:16" x14ac:dyDescent="0.35">
      <c r="B15" s="607" t="s">
        <v>472</v>
      </c>
      <c r="C15" s="461"/>
      <c r="D15" s="462"/>
      <c r="E15" s="599">
        <v>0</v>
      </c>
      <c r="F15" s="600"/>
      <c r="G15" s="601"/>
      <c r="H15" s="313">
        <f t="shared" si="0"/>
        <v>0</v>
      </c>
      <c r="I15" s="201"/>
      <c r="J15" s="314"/>
      <c r="K15" s="433" t="s">
        <v>31</v>
      </c>
      <c r="L15" s="434" t="s">
        <v>31</v>
      </c>
      <c r="M15" s="311">
        <f>N75</f>
        <v>0</v>
      </c>
      <c r="N15" s="315"/>
      <c r="O15" s="186"/>
      <c r="P15" s="2"/>
    </row>
    <row r="16" spans="1:16" x14ac:dyDescent="0.35">
      <c r="B16" s="607" t="s">
        <v>473</v>
      </c>
      <c r="C16" s="461"/>
      <c r="D16" s="462"/>
      <c r="E16" s="599">
        <v>0</v>
      </c>
      <c r="F16" s="600"/>
      <c r="G16" s="601"/>
      <c r="H16" s="313">
        <f>E16*0.08</f>
        <v>0</v>
      </c>
      <c r="I16" s="176"/>
      <c r="J16" s="314"/>
      <c r="K16" s="433" t="s">
        <v>5</v>
      </c>
      <c r="L16" s="434" t="s">
        <v>5</v>
      </c>
      <c r="M16" s="316">
        <f>N86</f>
        <v>0</v>
      </c>
      <c r="N16" s="317"/>
      <c r="O16" s="187"/>
      <c r="P16" s="2"/>
    </row>
    <row r="17" spans="1:22" x14ac:dyDescent="0.35">
      <c r="B17" s="597" t="s">
        <v>474</v>
      </c>
      <c r="C17" s="463"/>
      <c r="D17" s="598"/>
      <c r="E17" s="599">
        <v>0</v>
      </c>
      <c r="F17" s="600"/>
      <c r="G17" s="601"/>
      <c r="H17" s="313">
        <f t="shared" ref="H17:H18" si="1">E17*0.08</f>
        <v>0</v>
      </c>
      <c r="I17" s="143"/>
      <c r="J17" s="314"/>
      <c r="K17" s="494" t="s">
        <v>348</v>
      </c>
      <c r="L17" s="462"/>
      <c r="M17" s="215">
        <f>SUM(M11:M16)</f>
        <v>0</v>
      </c>
      <c r="N17" s="318"/>
      <c r="O17" s="6"/>
      <c r="P17" s="2"/>
      <c r="R17" s="2"/>
      <c r="S17" s="144"/>
      <c r="T17" s="144"/>
    </row>
    <row r="18" spans="1:22" ht="15.5" x14ac:dyDescent="0.35">
      <c r="B18" s="597" t="s">
        <v>475</v>
      </c>
      <c r="C18" s="463"/>
      <c r="D18" s="598"/>
      <c r="E18" s="599">
        <v>0</v>
      </c>
      <c r="F18" s="600"/>
      <c r="G18" s="601"/>
      <c r="H18" s="313">
        <f t="shared" si="1"/>
        <v>0</v>
      </c>
      <c r="I18" s="143"/>
      <c r="J18" s="314"/>
      <c r="K18" s="581" t="s">
        <v>379</v>
      </c>
      <c r="L18" s="582"/>
      <c r="M18" s="216" t="s">
        <v>382</v>
      </c>
      <c r="N18" s="318"/>
      <c r="O18" s="6"/>
      <c r="P18" s="2"/>
      <c r="R18" s="2"/>
      <c r="S18" s="19"/>
      <c r="T18" s="19"/>
    </row>
    <row r="19" spans="1:22" x14ac:dyDescent="0.35">
      <c r="B19" s="602" t="s">
        <v>476</v>
      </c>
      <c r="C19" s="603"/>
      <c r="D19" s="472"/>
      <c r="E19" s="604">
        <f>SUM(E12:E18)</f>
        <v>0</v>
      </c>
      <c r="F19" s="605"/>
      <c r="G19" s="606"/>
      <c r="H19" s="384">
        <f>SUM(H12:H18)</f>
        <v>0</v>
      </c>
      <c r="I19" s="143"/>
      <c r="J19" s="314"/>
      <c r="K19" s="595" t="s">
        <v>377</v>
      </c>
      <c r="L19" s="596"/>
      <c r="M19" s="215">
        <f>N90</f>
        <v>0</v>
      </c>
      <c r="N19" s="155"/>
      <c r="O19" s="184"/>
      <c r="P19" s="2"/>
      <c r="R19" s="201"/>
      <c r="S19" s="143"/>
      <c r="T19" s="47"/>
    </row>
    <row r="20" spans="1:22" x14ac:dyDescent="0.35">
      <c r="B20" s="592" t="s">
        <v>492</v>
      </c>
      <c r="C20" s="475"/>
      <c r="D20" s="476"/>
      <c r="E20" s="560">
        <f>E19*25%</f>
        <v>0</v>
      </c>
      <c r="F20" s="561"/>
      <c r="G20" s="562"/>
      <c r="H20" s="391"/>
      <c r="I20" s="143"/>
      <c r="J20" s="314"/>
      <c r="K20" s="593"/>
      <c r="L20" s="594"/>
      <c r="M20" s="215"/>
      <c r="N20" s="155"/>
      <c r="O20" s="184"/>
      <c r="P20" s="2"/>
      <c r="R20" s="201"/>
      <c r="S20" s="143"/>
      <c r="T20" s="47"/>
    </row>
    <row r="21" spans="1:22" x14ac:dyDescent="0.35">
      <c r="B21" s="627"/>
      <c r="C21" s="487"/>
      <c r="D21" s="495"/>
      <c r="E21" s="619"/>
      <c r="F21" s="487"/>
      <c r="G21" s="495"/>
      <c r="H21" s="429"/>
      <c r="I21" s="143"/>
      <c r="J21" s="314"/>
      <c r="K21" s="595" t="s">
        <v>380</v>
      </c>
      <c r="L21" s="596"/>
      <c r="M21" s="215">
        <f>M17+M19</f>
        <v>0</v>
      </c>
      <c r="N21" s="319"/>
      <c r="O21" s="146"/>
      <c r="P21" s="2"/>
      <c r="R21" s="201"/>
      <c r="S21" s="143"/>
      <c r="T21" s="47"/>
    </row>
    <row r="22" spans="1:22" x14ac:dyDescent="0.35">
      <c r="B22" s="320"/>
      <c r="C22" s="314"/>
      <c r="D22" s="314"/>
      <c r="E22" s="314"/>
      <c r="F22" s="314"/>
      <c r="G22" s="314"/>
      <c r="H22" s="314"/>
      <c r="I22" s="314"/>
      <c r="J22" s="314"/>
      <c r="K22" s="595"/>
      <c r="L22" s="596"/>
      <c r="M22" s="182"/>
      <c r="N22" s="319"/>
      <c r="O22" s="2"/>
      <c r="P22" s="2"/>
      <c r="R22" s="2"/>
      <c r="S22" s="2"/>
      <c r="T22" s="2"/>
    </row>
    <row r="23" spans="1:22" ht="15" customHeight="1" x14ac:dyDescent="0.35">
      <c r="B23" s="320"/>
      <c r="C23" s="314"/>
      <c r="D23" s="314"/>
      <c r="E23" s="314"/>
      <c r="F23" s="314"/>
      <c r="G23" s="314"/>
      <c r="H23" s="314"/>
      <c r="I23" s="201"/>
      <c r="J23" s="314"/>
      <c r="K23" s="555" t="s">
        <v>384</v>
      </c>
      <c r="L23" s="556"/>
      <c r="M23" s="432" t="s">
        <v>386</v>
      </c>
      <c r="N23" s="319"/>
      <c r="O23" s="2"/>
      <c r="P23" s="2"/>
      <c r="R23" s="2"/>
      <c r="S23" s="6"/>
      <c r="T23" s="6"/>
    </row>
    <row r="24" spans="1:22" x14ac:dyDescent="0.35">
      <c r="B24" s="320"/>
      <c r="C24" s="314"/>
      <c r="D24" s="314"/>
      <c r="E24" s="314"/>
      <c r="F24" s="314"/>
      <c r="G24" s="314"/>
      <c r="H24" s="314"/>
      <c r="I24" s="201"/>
      <c r="J24" s="314"/>
      <c r="K24" s="557" t="s">
        <v>381</v>
      </c>
      <c r="L24" s="558"/>
      <c r="M24" s="321">
        <f>N35</f>
        <v>0</v>
      </c>
      <c r="N24" s="319"/>
      <c r="O24" s="2"/>
      <c r="P24" s="2"/>
      <c r="R24" s="6"/>
      <c r="S24" s="6"/>
      <c r="T24" s="6"/>
    </row>
    <row r="25" spans="1:22" x14ac:dyDescent="0.35">
      <c r="B25" s="320"/>
      <c r="C25" s="314"/>
      <c r="D25" s="314"/>
      <c r="E25" s="314"/>
      <c r="F25" s="314"/>
      <c r="G25" s="314"/>
      <c r="H25" s="314"/>
      <c r="I25" s="201"/>
      <c r="J25" s="314"/>
      <c r="K25" s="595" t="s">
        <v>385</v>
      </c>
      <c r="L25" s="596"/>
      <c r="M25" s="322">
        <f>M19+M24</f>
        <v>0</v>
      </c>
      <c r="N25" s="319"/>
      <c r="O25" s="2"/>
      <c r="P25" s="2"/>
      <c r="R25" s="6"/>
      <c r="S25" s="6"/>
      <c r="T25" s="6"/>
    </row>
    <row r="26" spans="1:22" x14ac:dyDescent="0.35">
      <c r="B26" s="323"/>
      <c r="C26" s="2"/>
      <c r="D26" s="2"/>
      <c r="E26" s="2"/>
      <c r="F26" s="2"/>
      <c r="G26" s="2"/>
      <c r="H26" s="2"/>
      <c r="I26" s="6"/>
      <c r="J26" s="6"/>
      <c r="K26" s="595" t="s">
        <v>383</v>
      </c>
      <c r="L26" s="596"/>
      <c r="M26" s="253">
        <v>0.08</v>
      </c>
      <c r="N26" s="319"/>
      <c r="O26" s="2"/>
      <c r="P26" s="2"/>
    </row>
    <row r="27" spans="1:22" ht="18.75" customHeight="1" thickBot="1" x14ac:dyDescent="0.4">
      <c r="B27" s="331"/>
      <c r="C27" s="332"/>
      <c r="D27" s="195"/>
      <c r="E27" s="148"/>
      <c r="F27" s="148"/>
      <c r="G27" s="148"/>
      <c r="H27" s="333"/>
      <c r="I27" s="148"/>
      <c r="J27" s="148"/>
      <c r="K27" s="148"/>
      <c r="L27" s="148"/>
      <c r="M27" s="148"/>
      <c r="N27" s="334"/>
    </row>
    <row r="28" spans="1:22" s="1" customFormat="1" ht="18.5" x14ac:dyDescent="0.35">
      <c r="A28" s="354"/>
      <c r="B28" s="533" t="s">
        <v>27</v>
      </c>
      <c r="C28" s="534"/>
      <c r="D28" s="535" t="s">
        <v>28</v>
      </c>
      <c r="E28" s="535"/>
      <c r="F28" s="586"/>
      <c r="G28" s="587"/>
      <c r="H28" s="587"/>
      <c r="I28" s="587"/>
      <c r="J28" s="587"/>
      <c r="K28" s="587"/>
      <c r="L28" s="587"/>
      <c r="M28" s="587"/>
      <c r="N28" s="588"/>
    </row>
    <row r="29" spans="1:22" s="11" customFormat="1" ht="29" x14ac:dyDescent="0.35">
      <c r="A29" s="356"/>
      <c r="B29" s="202" t="s">
        <v>355</v>
      </c>
      <c r="C29" s="34" t="s">
        <v>34</v>
      </c>
      <c r="D29" s="34" t="s">
        <v>24</v>
      </c>
      <c r="E29" s="137" t="s">
        <v>23</v>
      </c>
      <c r="F29" s="343" t="s">
        <v>431</v>
      </c>
      <c r="G29" s="197" t="s">
        <v>35</v>
      </c>
      <c r="H29" s="138" t="s">
        <v>38</v>
      </c>
      <c r="I29" s="133" t="s">
        <v>50</v>
      </c>
      <c r="J29" s="197" t="s">
        <v>36</v>
      </c>
      <c r="K29" s="133" t="s">
        <v>51</v>
      </c>
      <c r="L29" s="138" t="s">
        <v>37</v>
      </c>
      <c r="M29" s="197" t="s">
        <v>25</v>
      </c>
      <c r="N29" s="150" t="s">
        <v>454</v>
      </c>
      <c r="O29" s="12"/>
      <c r="P29" s="12"/>
      <c r="Q29" s="13"/>
    </row>
    <row r="30" spans="1:22" s="2" customFormat="1" x14ac:dyDescent="0.35">
      <c r="A30" s="357"/>
      <c r="B30" s="341"/>
      <c r="C30" s="170"/>
      <c r="D30" s="342"/>
      <c r="E30" s="342"/>
      <c r="F30" s="342"/>
      <c r="G30" s="38">
        <v>0</v>
      </c>
      <c r="H30" s="24">
        <v>0</v>
      </c>
      <c r="I30" s="40">
        <f>G30*H30</f>
        <v>0</v>
      </c>
      <c r="J30" s="23">
        <v>0</v>
      </c>
      <c r="K30" s="38">
        <f>I30*J30</f>
        <v>0</v>
      </c>
      <c r="L30" s="40">
        <f>I30+K30</f>
        <v>0</v>
      </c>
      <c r="M30" s="29"/>
      <c r="N30" s="189">
        <f>L30</f>
        <v>0</v>
      </c>
      <c r="O30" s="14"/>
      <c r="P30" s="15"/>
      <c r="Q30" s="16"/>
    </row>
    <row r="31" spans="1:22" s="2" customFormat="1" x14ac:dyDescent="0.35">
      <c r="A31" s="354"/>
      <c r="B31" s="171"/>
      <c r="C31" s="342"/>
      <c r="D31" s="172"/>
      <c r="E31" s="342"/>
      <c r="F31" s="342"/>
      <c r="G31" s="39">
        <v>0</v>
      </c>
      <c r="H31" s="24">
        <v>0</v>
      </c>
      <c r="I31" s="40">
        <f t="shared" ref="I31:I34" si="2">G31*H31</f>
        <v>0</v>
      </c>
      <c r="J31" s="23">
        <v>0</v>
      </c>
      <c r="K31" s="38">
        <f t="shared" ref="K31:K34" si="3">I31*J31</f>
        <v>0</v>
      </c>
      <c r="L31" s="40">
        <f t="shared" ref="L31:L34" si="4">I31+K31</f>
        <v>0</v>
      </c>
      <c r="M31" s="29"/>
      <c r="N31" s="190">
        <f t="shared" ref="N31:N34" si="5">L31</f>
        <v>0</v>
      </c>
      <c r="O31" s="242">
        <f>N31</f>
        <v>0</v>
      </c>
      <c r="P31" s="15"/>
      <c r="Q31" s="16"/>
      <c r="R31" s="17"/>
      <c r="S31" s="18"/>
      <c r="T31" s="16"/>
      <c r="V31" s="16"/>
    </row>
    <row r="32" spans="1:22" x14ac:dyDescent="0.35">
      <c r="B32" s="171"/>
      <c r="C32" s="342"/>
      <c r="D32" s="172"/>
      <c r="E32" s="342"/>
      <c r="F32" s="342"/>
      <c r="G32" s="39">
        <v>0</v>
      </c>
      <c r="H32" s="24">
        <v>0</v>
      </c>
      <c r="I32" s="40">
        <f t="shared" si="2"/>
        <v>0</v>
      </c>
      <c r="J32" s="23">
        <v>0</v>
      </c>
      <c r="K32" s="38">
        <f t="shared" si="3"/>
        <v>0</v>
      </c>
      <c r="L32" s="40">
        <f t="shared" si="4"/>
        <v>0</v>
      </c>
      <c r="M32" s="29"/>
      <c r="N32" s="190">
        <f t="shared" si="5"/>
        <v>0</v>
      </c>
      <c r="O32" s="242">
        <f>N32</f>
        <v>0</v>
      </c>
      <c r="P32" s="15"/>
      <c r="Q32" s="16"/>
    </row>
    <row r="33" spans="1:17" ht="15" customHeight="1" x14ac:dyDescent="0.35">
      <c r="B33" s="171"/>
      <c r="C33" s="170"/>
      <c r="D33" s="53"/>
      <c r="E33" s="342"/>
      <c r="F33" s="342"/>
      <c r="G33" s="38">
        <v>0</v>
      </c>
      <c r="H33" s="24">
        <v>0</v>
      </c>
      <c r="I33" s="40">
        <f t="shared" si="2"/>
        <v>0</v>
      </c>
      <c r="J33" s="23">
        <v>0</v>
      </c>
      <c r="K33" s="38">
        <f t="shared" si="3"/>
        <v>0</v>
      </c>
      <c r="L33" s="40">
        <f t="shared" si="4"/>
        <v>0</v>
      </c>
      <c r="M33" s="29"/>
      <c r="N33" s="190">
        <f t="shared" si="5"/>
        <v>0</v>
      </c>
      <c r="O33" s="14"/>
      <c r="P33" s="15"/>
      <c r="Q33" s="16"/>
    </row>
    <row r="34" spans="1:17" ht="15" customHeight="1" x14ac:dyDescent="0.35">
      <c r="B34" s="171"/>
      <c r="C34" s="338"/>
      <c r="D34" s="53"/>
      <c r="E34" s="342"/>
      <c r="F34" s="53"/>
      <c r="G34" s="38">
        <v>0</v>
      </c>
      <c r="H34" s="24">
        <v>0</v>
      </c>
      <c r="I34" s="40">
        <f t="shared" si="2"/>
        <v>0</v>
      </c>
      <c r="J34" s="23">
        <v>0</v>
      </c>
      <c r="K34" s="38">
        <f t="shared" si="3"/>
        <v>0</v>
      </c>
      <c r="L34" s="40">
        <f t="shared" si="4"/>
        <v>0</v>
      </c>
      <c r="M34" s="29"/>
      <c r="N34" s="190">
        <f t="shared" si="5"/>
        <v>0</v>
      </c>
      <c r="O34" s="6"/>
      <c r="P34" s="15"/>
      <c r="Q34" s="16"/>
    </row>
    <row r="35" spans="1:17" ht="15" customHeight="1" x14ac:dyDescent="0.35">
      <c r="B35" s="180"/>
      <c r="C35" s="178"/>
      <c r="D35" s="179"/>
      <c r="E35" s="162"/>
      <c r="F35" s="162"/>
      <c r="G35" s="199" t="s">
        <v>42</v>
      </c>
      <c r="H35" s="199"/>
      <c r="I35" s="199"/>
      <c r="J35" s="199"/>
      <c r="K35" s="199"/>
      <c r="L35" s="199"/>
      <c r="M35" s="199"/>
      <c r="N35" s="160">
        <f>SUM(N30:N34)</f>
        <v>0</v>
      </c>
    </row>
    <row r="36" spans="1:17" s="6" customFormat="1" x14ac:dyDescent="0.35">
      <c r="A36" s="357"/>
      <c r="B36" s="154"/>
      <c r="C36" s="42"/>
      <c r="N36" s="191"/>
    </row>
    <row r="37" spans="1:17" s="6" customFormat="1" x14ac:dyDescent="0.35">
      <c r="A37" s="357"/>
      <c r="B37" s="154"/>
      <c r="C37" s="42"/>
      <c r="N37" s="191"/>
    </row>
    <row r="38" spans="1:17" ht="18.5" x14ac:dyDescent="0.35">
      <c r="B38" s="521" t="s">
        <v>27</v>
      </c>
      <c r="C38" s="522"/>
      <c r="D38" s="504" t="s">
        <v>33</v>
      </c>
      <c r="E38" s="504"/>
      <c r="F38" s="515"/>
      <c r="G38" s="515"/>
      <c r="H38" s="515"/>
      <c r="I38" s="515"/>
      <c r="J38" s="515"/>
      <c r="K38" s="515"/>
      <c r="L38" s="515"/>
      <c r="M38" s="515"/>
      <c r="N38" s="516"/>
    </row>
    <row r="39" spans="1:17" s="2" customFormat="1" ht="58" x14ac:dyDescent="0.35">
      <c r="A39" s="357"/>
      <c r="B39" s="339" t="s">
        <v>354</v>
      </c>
      <c r="C39" s="34" t="s">
        <v>353</v>
      </c>
      <c r="D39" s="34" t="s">
        <v>24</v>
      </c>
      <c r="E39" s="197" t="s">
        <v>23</v>
      </c>
      <c r="F39" s="28" t="s">
        <v>432</v>
      </c>
      <c r="G39" s="197" t="s">
        <v>57</v>
      </c>
      <c r="H39" s="35" t="s">
        <v>39</v>
      </c>
      <c r="I39" s="197" t="s">
        <v>47</v>
      </c>
      <c r="J39" s="197" t="s">
        <v>56</v>
      </c>
      <c r="K39" s="28" t="s">
        <v>55</v>
      </c>
      <c r="L39" s="163" t="s">
        <v>0</v>
      </c>
      <c r="M39" s="197" t="s">
        <v>25</v>
      </c>
      <c r="N39" s="150" t="s">
        <v>454</v>
      </c>
    </row>
    <row r="40" spans="1:17" s="20" customFormat="1" x14ac:dyDescent="0.35">
      <c r="A40" s="358"/>
      <c r="B40" s="335"/>
      <c r="C40" s="336"/>
      <c r="D40" s="182"/>
      <c r="E40" s="342"/>
      <c r="F40" s="342"/>
      <c r="G40" s="52">
        <v>0</v>
      </c>
      <c r="H40" s="183"/>
      <c r="I40" s="27"/>
      <c r="J40" s="27"/>
      <c r="K40" s="27"/>
      <c r="L40" s="36">
        <f>G40*H40</f>
        <v>0</v>
      </c>
      <c r="M40" s="29"/>
      <c r="N40" s="192">
        <f>L40</f>
        <v>0</v>
      </c>
      <c r="O40" s="243">
        <f>N40</f>
        <v>0</v>
      </c>
      <c r="P40" s="21"/>
    </row>
    <row r="41" spans="1:17" s="20" customFormat="1" ht="15" customHeight="1" x14ac:dyDescent="0.35">
      <c r="A41" s="358"/>
      <c r="B41" s="335"/>
      <c r="C41" s="336"/>
      <c r="D41" s="340"/>
      <c r="E41" s="342"/>
      <c r="F41" s="54"/>
      <c r="G41" s="52">
        <v>0</v>
      </c>
      <c r="H41" s="183"/>
      <c r="I41" s="27"/>
      <c r="J41" s="27"/>
      <c r="K41" s="27"/>
      <c r="L41" s="36">
        <f>G41*H41</f>
        <v>0</v>
      </c>
      <c r="M41" s="29"/>
      <c r="N41" s="192">
        <f>L41</f>
        <v>0</v>
      </c>
      <c r="P41" s="21"/>
    </row>
    <row r="42" spans="1:17" s="20" customFormat="1" ht="15" customHeight="1" x14ac:dyDescent="0.35">
      <c r="A42" s="358"/>
      <c r="B42" s="335"/>
      <c r="C42" s="336"/>
      <c r="D42" s="340"/>
      <c r="E42" s="342"/>
      <c r="F42" s="54"/>
      <c r="G42" s="52">
        <v>0</v>
      </c>
      <c r="H42" s="183"/>
      <c r="I42" s="27"/>
      <c r="J42" s="27"/>
      <c r="K42" s="27"/>
      <c r="L42" s="36">
        <f>G42*H42</f>
        <v>0</v>
      </c>
      <c r="M42" s="29"/>
      <c r="N42" s="192">
        <f t="shared" ref="N42:N43" si="6">L42</f>
        <v>0</v>
      </c>
      <c r="P42" s="21"/>
    </row>
    <row r="43" spans="1:17" ht="15" customHeight="1" x14ac:dyDescent="0.35">
      <c r="B43" s="337"/>
      <c r="C43" s="338"/>
      <c r="D43" s="53"/>
      <c r="E43" s="342"/>
      <c r="F43" s="41"/>
      <c r="G43" s="52">
        <v>0</v>
      </c>
      <c r="H43" s="183"/>
      <c r="I43" s="31"/>
      <c r="J43" s="32"/>
      <c r="K43" s="33"/>
      <c r="L43" s="108">
        <f>G43*K43</f>
        <v>0</v>
      </c>
      <c r="M43" s="430"/>
      <c r="N43" s="192">
        <f t="shared" si="6"/>
        <v>0</v>
      </c>
      <c r="P43" s="3"/>
    </row>
    <row r="44" spans="1:17" ht="15" customHeight="1" x14ac:dyDescent="0.35">
      <c r="B44" s="500"/>
      <c r="C44" s="501"/>
      <c r="D44" s="340"/>
      <c r="E44" s="342"/>
      <c r="F44" s="54"/>
      <c r="G44" s="52">
        <v>0</v>
      </c>
      <c r="H44" s="183"/>
      <c r="I44" s="27"/>
      <c r="J44" s="27"/>
      <c r="K44" s="33"/>
      <c r="L44" s="108">
        <f>G44*K44</f>
        <v>0</v>
      </c>
      <c r="M44" s="430"/>
      <c r="N44" s="193">
        <f>L44*30%</f>
        <v>0</v>
      </c>
    </row>
    <row r="45" spans="1:17" ht="15" customHeight="1" x14ac:dyDescent="0.35">
      <c r="B45" s="158"/>
      <c r="C45" s="178"/>
      <c r="D45" s="179"/>
      <c r="E45" s="162"/>
      <c r="F45" s="162"/>
      <c r="G45" s="198" t="s">
        <v>43</v>
      </c>
      <c r="H45" s="198"/>
      <c r="I45" s="198"/>
      <c r="J45" s="198"/>
      <c r="K45" s="198"/>
      <c r="L45" s="198"/>
      <c r="M45" s="198"/>
      <c r="N45" s="157">
        <f>SUM(N40:N44)</f>
        <v>0</v>
      </c>
    </row>
    <row r="46" spans="1:17" x14ac:dyDescent="0.35">
      <c r="B46" s="159"/>
      <c r="C46" s="44"/>
      <c r="D46" s="44"/>
      <c r="E46" s="45"/>
      <c r="F46" s="45"/>
      <c r="G46" s="46"/>
      <c r="H46" s="46"/>
      <c r="I46" s="46"/>
      <c r="J46" s="46"/>
      <c r="K46" s="46"/>
      <c r="L46" s="46"/>
      <c r="M46" s="46"/>
      <c r="N46" s="155"/>
    </row>
    <row r="47" spans="1:17" x14ac:dyDescent="0.35">
      <c r="B47" s="159"/>
      <c r="C47" s="44"/>
      <c r="D47" s="44"/>
      <c r="E47" s="45"/>
      <c r="F47" s="45"/>
      <c r="G47" s="46"/>
      <c r="H47" s="46"/>
      <c r="I47" s="46"/>
      <c r="J47" s="46"/>
      <c r="K47" s="46"/>
      <c r="L47" s="46"/>
      <c r="M47" s="46"/>
      <c r="N47" s="155"/>
    </row>
    <row r="48" spans="1:17" ht="18.5" x14ac:dyDescent="0.35">
      <c r="B48" s="521" t="s">
        <v>27</v>
      </c>
      <c r="C48" s="522"/>
      <c r="D48" s="504" t="s">
        <v>29</v>
      </c>
      <c r="E48" s="504"/>
      <c r="F48" s="530" t="s">
        <v>60</v>
      </c>
      <c r="G48" s="531"/>
      <c r="H48" s="531"/>
      <c r="I48" s="531"/>
      <c r="J48" s="531"/>
      <c r="K48" s="531"/>
      <c r="L48" s="531"/>
      <c r="M48" s="531"/>
      <c r="N48" s="532"/>
    </row>
    <row r="49" spans="2:15" ht="29" x14ac:dyDescent="0.35">
      <c r="B49" s="523" t="s">
        <v>351</v>
      </c>
      <c r="C49" s="471"/>
      <c r="D49" s="34" t="s">
        <v>24</v>
      </c>
      <c r="E49" s="197" t="s">
        <v>23</v>
      </c>
      <c r="F49" s="161"/>
      <c r="G49" s="197" t="s">
        <v>58</v>
      </c>
      <c r="H49" s="35" t="s">
        <v>39</v>
      </c>
      <c r="I49" s="161" t="s">
        <v>47</v>
      </c>
      <c r="J49" s="161" t="s">
        <v>56</v>
      </c>
      <c r="K49" s="161" t="s">
        <v>55</v>
      </c>
      <c r="L49" s="163" t="s">
        <v>0</v>
      </c>
      <c r="M49" s="197" t="s">
        <v>25</v>
      </c>
      <c r="N49" s="150" t="s">
        <v>454</v>
      </c>
    </row>
    <row r="50" spans="2:15" x14ac:dyDescent="0.35">
      <c r="B50" s="519"/>
      <c r="C50" s="520"/>
      <c r="D50" s="182"/>
      <c r="E50" s="342"/>
      <c r="F50" s="249"/>
      <c r="G50" s="52">
        <v>0</v>
      </c>
      <c r="H50" s="183"/>
      <c r="I50" s="48"/>
      <c r="J50" s="48"/>
      <c r="K50" s="48"/>
      <c r="L50" s="36">
        <f>G50*H50</f>
        <v>0</v>
      </c>
      <c r="M50" s="30"/>
      <c r="N50" s="192">
        <f>L50</f>
        <v>0</v>
      </c>
    </row>
    <row r="51" spans="2:15" ht="15" customHeight="1" x14ac:dyDescent="0.35">
      <c r="B51" s="519"/>
      <c r="C51" s="520"/>
      <c r="D51" s="340"/>
      <c r="E51" s="342"/>
      <c r="F51" s="249"/>
      <c r="G51" s="52">
        <v>0</v>
      </c>
      <c r="H51" s="183"/>
      <c r="I51" s="48"/>
      <c r="J51" s="48"/>
      <c r="K51" s="48"/>
      <c r="L51" s="36">
        <f t="shared" ref="L51:L54" si="7">G51*H51</f>
        <v>0</v>
      </c>
      <c r="M51" s="30"/>
      <c r="N51" s="192">
        <f t="shared" ref="N51:N54" si="8">L51</f>
        <v>0</v>
      </c>
    </row>
    <row r="52" spans="2:15" x14ac:dyDescent="0.35">
      <c r="B52" s="519"/>
      <c r="C52" s="520"/>
      <c r="D52" s="340"/>
      <c r="E52" s="342"/>
      <c r="F52" s="249"/>
      <c r="G52" s="52">
        <v>0</v>
      </c>
      <c r="H52" s="183"/>
      <c r="I52" s="48"/>
      <c r="J52" s="48"/>
      <c r="K52" s="48"/>
      <c r="L52" s="36">
        <f t="shared" si="7"/>
        <v>0</v>
      </c>
      <c r="M52" s="30"/>
      <c r="N52" s="192">
        <f t="shared" si="8"/>
        <v>0</v>
      </c>
    </row>
    <row r="53" spans="2:15" x14ac:dyDescent="0.35">
      <c r="B53" s="500"/>
      <c r="C53" s="501"/>
      <c r="D53" s="53"/>
      <c r="E53" s="342"/>
      <c r="F53" s="250"/>
      <c r="G53" s="52">
        <v>0</v>
      </c>
      <c r="H53" s="51"/>
      <c r="I53" s="49"/>
      <c r="J53" s="50"/>
      <c r="K53" s="49"/>
      <c r="L53" s="36">
        <f t="shared" si="7"/>
        <v>0</v>
      </c>
      <c r="M53" s="30"/>
      <c r="N53" s="192">
        <f t="shared" si="8"/>
        <v>0</v>
      </c>
    </row>
    <row r="54" spans="2:15" x14ac:dyDescent="0.35">
      <c r="B54" s="500"/>
      <c r="C54" s="501"/>
      <c r="D54" s="340"/>
      <c r="E54" s="342"/>
      <c r="F54" s="249"/>
      <c r="G54" s="52">
        <v>0</v>
      </c>
      <c r="H54" s="183"/>
      <c r="I54" s="48"/>
      <c r="J54" s="48"/>
      <c r="K54" s="49"/>
      <c r="L54" s="36">
        <f t="shared" si="7"/>
        <v>0</v>
      </c>
      <c r="M54" s="430"/>
      <c r="N54" s="192">
        <f t="shared" si="8"/>
        <v>0</v>
      </c>
    </row>
    <row r="55" spans="2:15" ht="15" customHeight="1" x14ac:dyDescent="0.35">
      <c r="B55" s="158"/>
      <c r="C55" s="178"/>
      <c r="D55" s="179"/>
      <c r="E55" s="181"/>
      <c r="F55" s="181"/>
      <c r="G55" s="198" t="s">
        <v>44</v>
      </c>
      <c r="H55" s="198"/>
      <c r="I55" s="198"/>
      <c r="J55" s="198"/>
      <c r="K55" s="198"/>
      <c r="L55" s="198"/>
      <c r="M55" s="198"/>
      <c r="N55" s="157">
        <f>SUM(N50:N54)</f>
        <v>0</v>
      </c>
    </row>
    <row r="56" spans="2:15" x14ac:dyDescent="0.35">
      <c r="B56" s="159"/>
      <c r="C56" s="44"/>
      <c r="D56" s="44"/>
      <c r="E56" s="45"/>
      <c r="F56" s="45"/>
      <c r="G56" s="46"/>
      <c r="H56" s="46"/>
      <c r="I56" s="46"/>
      <c r="J56" s="46"/>
      <c r="K56" s="46"/>
      <c r="L56" s="46"/>
      <c r="M56" s="46"/>
      <c r="N56" s="155"/>
    </row>
    <row r="57" spans="2:15" x14ac:dyDescent="0.35">
      <c r="B57" s="159"/>
      <c r="C57" s="44"/>
      <c r="D57" s="44"/>
      <c r="E57" s="45"/>
      <c r="F57" s="45"/>
      <c r="G57" s="46"/>
      <c r="H57" s="46"/>
      <c r="I57" s="46"/>
      <c r="J57" s="46"/>
      <c r="K57" s="46"/>
      <c r="L57" s="46"/>
      <c r="M57" s="46"/>
      <c r="N57" s="155"/>
    </row>
    <row r="58" spans="2:15" ht="18.5" x14ac:dyDescent="0.35">
      <c r="B58" s="521" t="s">
        <v>27</v>
      </c>
      <c r="C58" s="522"/>
      <c r="D58" s="504" t="s">
        <v>59</v>
      </c>
      <c r="E58" s="504"/>
      <c r="F58" s="530" t="s">
        <v>61</v>
      </c>
      <c r="G58" s="531"/>
      <c r="H58" s="531"/>
      <c r="I58" s="531"/>
      <c r="J58" s="531"/>
      <c r="K58" s="531"/>
      <c r="L58" s="531"/>
      <c r="M58" s="531"/>
      <c r="N58" s="532"/>
    </row>
    <row r="59" spans="2:15" ht="29" x14ac:dyDescent="0.35">
      <c r="B59" s="523" t="s">
        <v>352</v>
      </c>
      <c r="C59" s="471"/>
      <c r="D59" s="34" t="s">
        <v>24</v>
      </c>
      <c r="E59" s="197" t="s">
        <v>23</v>
      </c>
      <c r="F59" s="161"/>
      <c r="G59" s="197" t="s">
        <v>58</v>
      </c>
      <c r="H59" s="35" t="s">
        <v>39</v>
      </c>
      <c r="I59" s="161" t="s">
        <v>47</v>
      </c>
      <c r="J59" s="161" t="s">
        <v>56</v>
      </c>
      <c r="K59" s="161" t="s">
        <v>342</v>
      </c>
      <c r="L59" s="163" t="s">
        <v>0</v>
      </c>
      <c r="M59" s="197" t="s">
        <v>25</v>
      </c>
      <c r="N59" s="150" t="s">
        <v>454</v>
      </c>
    </row>
    <row r="60" spans="2:15" x14ac:dyDescent="0.35">
      <c r="B60" s="519"/>
      <c r="C60" s="520"/>
      <c r="D60" s="182"/>
      <c r="E60" s="342"/>
      <c r="F60" s="249"/>
      <c r="G60" s="52">
        <v>0</v>
      </c>
      <c r="H60" s="183"/>
      <c r="I60" s="48"/>
      <c r="J60" s="48"/>
      <c r="K60" s="48"/>
      <c r="L60" s="36">
        <f>G60*H60</f>
        <v>0</v>
      </c>
      <c r="M60" s="245"/>
      <c r="N60" s="192">
        <f t="shared" ref="N60:N64" si="9">L60</f>
        <v>0</v>
      </c>
      <c r="O60" s="244">
        <f t="shared" ref="O60:O63" si="10">N60</f>
        <v>0</v>
      </c>
    </row>
    <row r="61" spans="2:15" x14ac:dyDescent="0.35">
      <c r="B61" s="528"/>
      <c r="C61" s="529"/>
      <c r="D61" s="182"/>
      <c r="E61" s="342"/>
      <c r="F61" s="249"/>
      <c r="G61" s="52">
        <v>0</v>
      </c>
      <c r="H61" s="183"/>
      <c r="I61" s="48"/>
      <c r="J61" s="48"/>
      <c r="K61" s="48"/>
      <c r="L61" s="36">
        <f>G61*H61</f>
        <v>0</v>
      </c>
      <c r="M61" s="245"/>
      <c r="N61" s="192">
        <f t="shared" si="9"/>
        <v>0</v>
      </c>
      <c r="O61" s="244">
        <f t="shared" si="10"/>
        <v>0</v>
      </c>
    </row>
    <row r="62" spans="2:15" x14ac:dyDescent="0.35">
      <c r="B62" s="519"/>
      <c r="C62" s="520"/>
      <c r="D62" s="182"/>
      <c r="E62" s="342"/>
      <c r="F62" s="249"/>
      <c r="G62" s="52">
        <v>0</v>
      </c>
      <c r="H62" s="183"/>
      <c r="I62" s="48"/>
      <c r="J62" s="48"/>
      <c r="K62" s="48"/>
      <c r="L62" s="36">
        <f t="shared" ref="L62:L64" si="11">G62*H62</f>
        <v>0</v>
      </c>
      <c r="M62" s="30"/>
      <c r="N62" s="192">
        <f t="shared" si="9"/>
        <v>0</v>
      </c>
      <c r="O62" s="244">
        <f t="shared" si="10"/>
        <v>0</v>
      </c>
    </row>
    <row r="63" spans="2:15" x14ac:dyDescent="0.35">
      <c r="B63" s="500"/>
      <c r="C63" s="501"/>
      <c r="D63" s="53"/>
      <c r="E63" s="342"/>
      <c r="F63" s="249"/>
      <c r="G63" s="37">
        <v>0</v>
      </c>
      <c r="H63" s="51"/>
      <c r="I63" s="49"/>
      <c r="J63" s="50"/>
      <c r="K63" s="49"/>
      <c r="L63" s="36">
        <f t="shared" si="11"/>
        <v>0</v>
      </c>
      <c r="M63" s="30"/>
      <c r="N63" s="192">
        <f t="shared" si="9"/>
        <v>0</v>
      </c>
      <c r="O63" s="168">
        <f t="shared" si="10"/>
        <v>0</v>
      </c>
    </row>
    <row r="64" spans="2:15" ht="15" customHeight="1" x14ac:dyDescent="0.35">
      <c r="B64" s="528"/>
      <c r="C64" s="529"/>
      <c r="D64" s="182"/>
      <c r="E64" s="342"/>
      <c r="F64" s="249"/>
      <c r="G64" s="52">
        <v>0</v>
      </c>
      <c r="H64" s="183"/>
      <c r="I64" s="48"/>
      <c r="J64" s="48"/>
      <c r="K64" s="48"/>
      <c r="L64" s="36">
        <f t="shared" si="11"/>
        <v>0</v>
      </c>
      <c r="M64" s="30"/>
      <c r="N64" s="192">
        <f t="shared" si="9"/>
        <v>0</v>
      </c>
    </row>
    <row r="65" spans="1:15" ht="15" customHeight="1" x14ac:dyDescent="0.35">
      <c r="B65" s="158"/>
      <c r="C65" s="178"/>
      <c r="D65" s="179"/>
      <c r="E65" s="136"/>
      <c r="F65" s="136"/>
      <c r="G65" s="198" t="s">
        <v>63</v>
      </c>
      <c r="H65" s="198"/>
      <c r="I65" s="198"/>
      <c r="J65" s="198"/>
      <c r="K65" s="198"/>
      <c r="L65" s="198"/>
      <c r="M65" s="198"/>
      <c r="N65" s="157">
        <f>SUM(N60:N64)</f>
        <v>0</v>
      </c>
    </row>
    <row r="66" spans="1:15" s="1" customFormat="1" x14ac:dyDescent="0.35">
      <c r="A66" s="354"/>
      <c r="B66" s="154"/>
      <c r="C66" s="42"/>
      <c r="D66" s="6"/>
      <c r="E66" s="47"/>
      <c r="F66" s="47"/>
      <c r="G66" s="6"/>
      <c r="H66" s="6"/>
      <c r="I66" s="6"/>
      <c r="J66" s="6"/>
      <c r="K66" s="6"/>
      <c r="L66" s="6"/>
      <c r="M66" s="6"/>
      <c r="N66" s="155"/>
    </row>
    <row r="67" spans="1:15" s="1" customFormat="1" x14ac:dyDescent="0.35">
      <c r="A67" s="354"/>
      <c r="B67" s="154"/>
      <c r="C67" s="42"/>
      <c r="D67" s="6"/>
      <c r="E67" s="47"/>
      <c r="F67" s="47"/>
      <c r="G67" s="6"/>
      <c r="H67" s="6"/>
      <c r="I67" s="6"/>
      <c r="J67" s="6"/>
      <c r="K67" s="6"/>
      <c r="L67" s="6"/>
      <c r="M67" s="6"/>
      <c r="N67" s="155"/>
    </row>
    <row r="68" spans="1:15" s="1" customFormat="1" ht="18.5" x14ac:dyDescent="0.35">
      <c r="A68" s="354"/>
      <c r="B68" s="521" t="s">
        <v>27</v>
      </c>
      <c r="C68" s="522"/>
      <c r="D68" s="504" t="s">
        <v>64</v>
      </c>
      <c r="E68" s="504"/>
      <c r="F68" s="570"/>
      <c r="G68" s="571"/>
      <c r="H68" s="571"/>
      <c r="I68" s="571"/>
      <c r="J68" s="571"/>
      <c r="K68" s="571"/>
      <c r="L68" s="571"/>
      <c r="M68" s="571"/>
      <c r="N68" s="572"/>
    </row>
    <row r="69" spans="1:15" s="1" customFormat="1" ht="29" x14ac:dyDescent="0.35">
      <c r="A69" s="354"/>
      <c r="B69" s="523" t="s">
        <v>352</v>
      </c>
      <c r="C69" s="471"/>
      <c r="D69" s="34" t="s">
        <v>24</v>
      </c>
      <c r="E69" s="197" t="s">
        <v>23</v>
      </c>
      <c r="F69" s="161"/>
      <c r="G69" s="197" t="s">
        <v>58</v>
      </c>
      <c r="H69" s="165" t="s">
        <v>39</v>
      </c>
      <c r="I69" s="197" t="s">
        <v>343</v>
      </c>
      <c r="J69" s="197" t="s">
        <v>344</v>
      </c>
      <c r="K69" s="28" t="s">
        <v>345</v>
      </c>
      <c r="L69" s="163" t="s">
        <v>0</v>
      </c>
      <c r="M69" s="197" t="s">
        <v>25</v>
      </c>
      <c r="N69" s="150" t="s">
        <v>454</v>
      </c>
    </row>
    <row r="70" spans="1:15" s="1" customFormat="1" ht="15" customHeight="1" x14ac:dyDescent="0.35">
      <c r="A70" s="354"/>
      <c r="B70" s="524"/>
      <c r="C70" s="525"/>
      <c r="D70" s="182"/>
      <c r="E70" s="342"/>
      <c r="F70" s="249"/>
      <c r="G70" s="52">
        <v>0</v>
      </c>
      <c r="H70" s="183"/>
      <c r="I70" s="142"/>
      <c r="J70" s="166">
        <f>G70*H70*I70</f>
        <v>0</v>
      </c>
      <c r="K70" s="188">
        <v>0</v>
      </c>
      <c r="L70" s="36">
        <f>J70*K70</f>
        <v>0</v>
      </c>
      <c r="M70" s="30"/>
      <c r="N70" s="192">
        <f>L70</f>
        <v>0</v>
      </c>
      <c r="O70" s="244">
        <f>N70</f>
        <v>0</v>
      </c>
    </row>
    <row r="71" spans="1:15" s="1" customFormat="1" x14ac:dyDescent="0.35">
      <c r="A71" s="354"/>
      <c r="B71" s="519"/>
      <c r="C71" s="520"/>
      <c r="D71" s="340"/>
      <c r="E71" s="342"/>
      <c r="F71" s="249"/>
      <c r="G71" s="52">
        <v>0</v>
      </c>
      <c r="H71" s="183"/>
      <c r="I71" s="142"/>
      <c r="J71" s="166">
        <f t="shared" ref="J71:J74" si="12">G71*H71*I71</f>
        <v>0</v>
      </c>
      <c r="K71" s="188">
        <v>0</v>
      </c>
      <c r="L71" s="36">
        <f t="shared" ref="L71:L74" si="13">J71*K71</f>
        <v>0</v>
      </c>
      <c r="M71" s="41"/>
      <c r="N71" s="192">
        <f t="shared" ref="N71:N74" si="14">L71</f>
        <v>0</v>
      </c>
      <c r="O71" s="244">
        <f>N71</f>
        <v>0</v>
      </c>
    </row>
    <row r="72" spans="1:15" s="1" customFormat="1" x14ac:dyDescent="0.35">
      <c r="A72" s="354"/>
      <c r="B72" s="517"/>
      <c r="C72" s="518"/>
      <c r="D72" s="336"/>
      <c r="E72" s="342"/>
      <c r="F72" s="249"/>
      <c r="G72" s="52">
        <v>0</v>
      </c>
      <c r="H72" s="183"/>
      <c r="I72" s="142"/>
      <c r="J72" s="166">
        <f t="shared" si="12"/>
        <v>0</v>
      </c>
      <c r="K72" s="188">
        <v>0</v>
      </c>
      <c r="L72" s="36">
        <f t="shared" si="13"/>
        <v>0</v>
      </c>
      <c r="M72" s="245"/>
      <c r="N72" s="192">
        <f t="shared" si="14"/>
        <v>0</v>
      </c>
      <c r="O72" s="243">
        <f>N72</f>
        <v>0</v>
      </c>
    </row>
    <row r="73" spans="1:15" s="1" customFormat="1" ht="15" customHeight="1" x14ac:dyDescent="0.35">
      <c r="A73" s="354"/>
      <c r="B73" s="519"/>
      <c r="C73" s="520"/>
      <c r="D73" s="340"/>
      <c r="E73" s="342"/>
      <c r="F73" s="249"/>
      <c r="G73" s="52">
        <v>0</v>
      </c>
      <c r="H73" s="183"/>
      <c r="I73" s="142"/>
      <c r="J73" s="166">
        <f t="shared" si="12"/>
        <v>0</v>
      </c>
      <c r="K73" s="188">
        <v>0</v>
      </c>
      <c r="L73" s="36">
        <f t="shared" si="13"/>
        <v>0</v>
      </c>
      <c r="M73" s="41"/>
      <c r="N73" s="192">
        <f t="shared" si="14"/>
        <v>0</v>
      </c>
    </row>
    <row r="74" spans="1:15" s="1" customFormat="1" ht="15" customHeight="1" x14ac:dyDescent="0.35">
      <c r="A74" s="354"/>
      <c r="B74" s="519"/>
      <c r="C74" s="520"/>
      <c r="D74" s="53"/>
      <c r="E74" s="342"/>
      <c r="F74" s="250"/>
      <c r="G74" s="52">
        <v>0</v>
      </c>
      <c r="H74" s="183"/>
      <c r="I74" s="142"/>
      <c r="J74" s="166">
        <f t="shared" si="12"/>
        <v>0</v>
      </c>
      <c r="K74" s="188">
        <v>0</v>
      </c>
      <c r="L74" s="36">
        <f t="shared" si="13"/>
        <v>0</v>
      </c>
      <c r="M74" s="41"/>
      <c r="N74" s="192">
        <f t="shared" si="14"/>
        <v>0</v>
      </c>
    </row>
    <row r="75" spans="1:15" s="1" customFormat="1" ht="15" customHeight="1" x14ac:dyDescent="0.35">
      <c r="A75" s="354"/>
      <c r="B75" s="158"/>
      <c r="C75" s="178"/>
      <c r="D75" s="179"/>
      <c r="E75" s="136"/>
      <c r="F75" s="136"/>
      <c r="G75" s="198" t="s">
        <v>66</v>
      </c>
      <c r="H75" s="198"/>
      <c r="I75" s="198"/>
      <c r="J75" s="198"/>
      <c r="K75" s="198"/>
      <c r="L75" s="198"/>
      <c r="M75" s="198"/>
      <c r="N75" s="157">
        <f>SUM(N70:N74)</f>
        <v>0</v>
      </c>
    </row>
    <row r="76" spans="1:15" s="1" customFormat="1" x14ac:dyDescent="0.35">
      <c r="A76" s="354"/>
      <c r="B76" s="154"/>
      <c r="C76" s="42"/>
      <c r="D76" s="6"/>
      <c r="E76" s="47"/>
      <c r="F76" s="47"/>
      <c r="G76" s="6"/>
      <c r="H76" s="6"/>
      <c r="I76" s="6"/>
      <c r="J76" s="6"/>
      <c r="K76" s="6"/>
      <c r="L76" s="6"/>
      <c r="M76" s="6"/>
      <c r="N76" s="155"/>
    </row>
    <row r="77" spans="1:15" s="1" customFormat="1" x14ac:dyDescent="0.35">
      <c r="A77" s="354"/>
      <c r="B77" s="154"/>
      <c r="C77" s="42"/>
      <c r="D77" s="6"/>
      <c r="E77" s="47"/>
      <c r="F77" s="47"/>
      <c r="G77" s="6"/>
      <c r="H77" s="6"/>
      <c r="I77" s="6"/>
      <c r="J77" s="6"/>
      <c r="K77" s="6"/>
      <c r="L77" s="6"/>
      <c r="M77" s="6"/>
      <c r="N77" s="155"/>
    </row>
    <row r="78" spans="1:15" s="1" customFormat="1" ht="18.5" x14ac:dyDescent="0.35">
      <c r="A78" s="354"/>
      <c r="B78" s="521" t="s">
        <v>27</v>
      </c>
      <c r="C78" s="522"/>
      <c r="D78" s="504" t="s">
        <v>67</v>
      </c>
      <c r="E78" s="504"/>
      <c r="F78" s="514"/>
      <c r="G78" s="515"/>
      <c r="H78" s="515"/>
      <c r="I78" s="515"/>
      <c r="J78" s="515"/>
      <c r="K78" s="515"/>
      <c r="L78" s="515"/>
      <c r="M78" s="515"/>
      <c r="N78" s="516"/>
    </row>
    <row r="79" spans="1:15" s="1" customFormat="1" ht="29" x14ac:dyDescent="0.35">
      <c r="A79" s="354"/>
      <c r="B79" s="523" t="s">
        <v>352</v>
      </c>
      <c r="C79" s="471"/>
      <c r="D79" s="34" t="s">
        <v>24</v>
      </c>
      <c r="E79" s="197" t="s">
        <v>23</v>
      </c>
      <c r="F79" s="161"/>
      <c r="G79" s="197" t="s">
        <v>58</v>
      </c>
      <c r="H79" s="35" t="s">
        <v>39</v>
      </c>
      <c r="I79" s="197" t="s">
        <v>47</v>
      </c>
      <c r="J79" s="197" t="s">
        <v>56</v>
      </c>
      <c r="K79" s="28" t="s">
        <v>55</v>
      </c>
      <c r="L79" s="163" t="s">
        <v>0</v>
      </c>
      <c r="M79" s="197" t="s">
        <v>25</v>
      </c>
      <c r="N79" s="150" t="s">
        <v>454</v>
      </c>
    </row>
    <row r="80" spans="1:15" s="1" customFormat="1" x14ac:dyDescent="0.35">
      <c r="A80" s="354"/>
      <c r="B80" s="524"/>
      <c r="C80" s="525"/>
      <c r="D80" s="182"/>
      <c r="E80" s="342"/>
      <c r="F80" s="249"/>
      <c r="G80" s="52">
        <v>0</v>
      </c>
      <c r="H80" s="183"/>
      <c r="I80" s="48"/>
      <c r="J80" s="48"/>
      <c r="K80" s="48"/>
      <c r="L80" s="36">
        <f>G80*H80</f>
        <v>0</v>
      </c>
      <c r="M80" s="30"/>
      <c r="N80" s="192">
        <f>L80</f>
        <v>0</v>
      </c>
      <c r="O80" s="244"/>
    </row>
    <row r="81" spans="1:15" s="1" customFormat="1" x14ac:dyDescent="0.35">
      <c r="A81" s="354"/>
      <c r="B81" s="526"/>
      <c r="C81" s="527"/>
      <c r="D81" s="182"/>
      <c r="E81" s="342"/>
      <c r="F81" s="249"/>
      <c r="G81" s="145">
        <v>0</v>
      </c>
      <c r="H81" s="183"/>
      <c r="I81" s="48"/>
      <c r="J81" s="48"/>
      <c r="K81" s="48"/>
      <c r="L81" s="36">
        <f t="shared" ref="L81:L83" si="15">G81*H81</f>
        <v>0</v>
      </c>
      <c r="M81" s="247"/>
      <c r="N81" s="192">
        <f t="shared" ref="N81:N84" si="16">L81</f>
        <v>0</v>
      </c>
      <c r="O81" s="244">
        <f>N81</f>
        <v>0</v>
      </c>
    </row>
    <row r="82" spans="1:15" s="1" customFormat="1" x14ac:dyDescent="0.35">
      <c r="A82" s="354"/>
      <c r="B82" s="526"/>
      <c r="C82" s="527"/>
      <c r="D82" s="182"/>
      <c r="E82" s="342"/>
      <c r="F82" s="249"/>
      <c r="G82" s="145">
        <v>0</v>
      </c>
      <c r="H82" s="183"/>
      <c r="I82" s="48"/>
      <c r="J82" s="48"/>
      <c r="K82" s="48"/>
      <c r="L82" s="36">
        <f t="shared" si="15"/>
        <v>0</v>
      </c>
      <c r="M82" s="247"/>
      <c r="N82" s="192">
        <f t="shared" si="16"/>
        <v>0</v>
      </c>
    </row>
    <row r="83" spans="1:15" s="1" customFormat="1" x14ac:dyDescent="0.35">
      <c r="A83" s="354"/>
      <c r="B83" s="517"/>
      <c r="C83" s="518"/>
      <c r="D83" s="29"/>
      <c r="E83" s="342"/>
      <c r="F83" s="250"/>
      <c r="G83" s="145">
        <v>0</v>
      </c>
      <c r="H83" s="51"/>
      <c r="I83" s="49"/>
      <c r="J83" s="50"/>
      <c r="K83" s="49"/>
      <c r="L83" s="36">
        <f t="shared" si="15"/>
        <v>0</v>
      </c>
      <c r="M83" s="30"/>
      <c r="N83" s="192">
        <f t="shared" si="16"/>
        <v>0</v>
      </c>
    </row>
    <row r="84" spans="1:15" s="1" customFormat="1" x14ac:dyDescent="0.35">
      <c r="A84" s="354"/>
      <c r="B84" s="500"/>
      <c r="C84" s="501"/>
      <c r="D84" s="340"/>
      <c r="E84" s="342"/>
      <c r="F84" s="249"/>
      <c r="G84" s="145">
        <v>0</v>
      </c>
      <c r="H84" s="183"/>
      <c r="I84" s="48"/>
      <c r="J84" s="48"/>
      <c r="K84" s="49"/>
      <c r="L84" s="36">
        <f>G84*H84</f>
        <v>0</v>
      </c>
      <c r="M84" s="430"/>
      <c r="N84" s="192">
        <f t="shared" si="16"/>
        <v>0</v>
      </c>
    </row>
    <row r="85" spans="1:15" s="1" customFormat="1" x14ac:dyDescent="0.35">
      <c r="A85" s="354"/>
      <c r="B85" s="153"/>
      <c r="C85" s="134"/>
      <c r="D85" s="134"/>
      <c r="E85" s="135"/>
      <c r="F85" s="135"/>
      <c r="G85" s="134"/>
      <c r="H85" s="134"/>
      <c r="I85" s="134"/>
      <c r="J85" s="134"/>
      <c r="K85" s="134"/>
      <c r="L85" s="134"/>
      <c r="M85" s="134"/>
      <c r="N85" s="156"/>
    </row>
    <row r="86" spans="1:15" s="1" customFormat="1" ht="15" customHeight="1" x14ac:dyDescent="0.35">
      <c r="A86" s="354"/>
      <c r="B86" s="158"/>
      <c r="C86" s="178"/>
      <c r="D86" s="179"/>
      <c r="E86" s="136"/>
      <c r="F86" s="136"/>
      <c r="G86" s="198" t="s">
        <v>68</v>
      </c>
      <c r="H86" s="198"/>
      <c r="I86" s="198"/>
      <c r="J86" s="198"/>
      <c r="K86" s="198"/>
      <c r="L86" s="198"/>
      <c r="M86" s="198"/>
      <c r="N86" s="157">
        <f>SUM(N80:N85)</f>
        <v>0</v>
      </c>
    </row>
    <row r="87" spans="1:15" s="1" customFormat="1" x14ac:dyDescent="0.35">
      <c r="A87" s="354"/>
      <c r="B87" s="154"/>
      <c r="C87" s="42"/>
      <c r="D87" s="6"/>
      <c r="E87" s="47"/>
      <c r="F87" s="47"/>
      <c r="G87" s="6"/>
      <c r="H87" s="6"/>
      <c r="I87" s="6"/>
      <c r="J87" s="6"/>
      <c r="K87" s="6"/>
      <c r="L87" s="6"/>
      <c r="M87" s="6"/>
      <c r="N87" s="155"/>
    </row>
    <row r="88" spans="1:15" ht="15" thickBot="1" x14ac:dyDescent="0.4">
      <c r="B88" s="194"/>
      <c r="C88" s="195"/>
      <c r="D88" s="195"/>
      <c r="E88" s="196"/>
      <c r="F88" s="196"/>
      <c r="G88" s="148"/>
      <c r="H88" s="148"/>
      <c r="I88" s="148"/>
      <c r="J88" s="148"/>
      <c r="K88" s="148"/>
      <c r="L88" s="147"/>
      <c r="M88" s="147"/>
      <c r="N88" s="149"/>
    </row>
    <row r="89" spans="1:15" s="1" customFormat="1" ht="29" x14ac:dyDescent="0.35">
      <c r="A89" s="354"/>
      <c r="B89" s="502" t="s">
        <v>27</v>
      </c>
      <c r="C89" s="503"/>
      <c r="D89" s="504" t="s">
        <v>359</v>
      </c>
      <c r="E89" s="504"/>
      <c r="F89" s="344"/>
      <c r="G89" s="511"/>
      <c r="H89" s="512"/>
      <c r="I89" s="512"/>
      <c r="J89" s="512"/>
      <c r="K89" s="512"/>
      <c r="L89" s="512"/>
      <c r="M89" s="513"/>
      <c r="N89" s="150" t="s">
        <v>454</v>
      </c>
    </row>
    <row r="90" spans="1:15" ht="15" customHeight="1" thickBot="1" x14ac:dyDescent="0.4">
      <c r="B90" s="505" t="s">
        <v>388</v>
      </c>
      <c r="C90" s="506"/>
      <c r="D90" s="506"/>
      <c r="E90" s="507"/>
      <c r="F90" s="329"/>
      <c r="G90" s="508" t="s">
        <v>387</v>
      </c>
      <c r="H90" s="509"/>
      <c r="I90" s="509"/>
      <c r="J90" s="509"/>
      <c r="K90" s="509"/>
      <c r="L90" s="509"/>
      <c r="M90" s="510"/>
      <c r="N90" s="330"/>
    </row>
  </sheetData>
  <mergeCells count="86">
    <mergeCell ref="B21:D21"/>
    <mergeCell ref="E17:G17"/>
    <mergeCell ref="E19:G19"/>
    <mergeCell ref="E21:G21"/>
    <mergeCell ref="F58:N58"/>
    <mergeCell ref="K17:L17"/>
    <mergeCell ref="B18:D18"/>
    <mergeCell ref="E18:G18"/>
    <mergeCell ref="K18:L18"/>
    <mergeCell ref="K19:L19"/>
    <mergeCell ref="B17:D17"/>
    <mergeCell ref="B19:D19"/>
    <mergeCell ref="B20:D20"/>
    <mergeCell ref="E20:G20"/>
    <mergeCell ref="K20:L20"/>
    <mergeCell ref="B50:C50"/>
    <mergeCell ref="F68:N68"/>
    <mergeCell ref="F78:N78"/>
    <mergeCell ref="G89:M89"/>
    <mergeCell ref="K22:L22"/>
    <mergeCell ref="K23:L23"/>
    <mergeCell ref="K24:L24"/>
    <mergeCell ref="K25:L25"/>
    <mergeCell ref="F48:N48"/>
    <mergeCell ref="B7:N7"/>
    <mergeCell ref="B11:D11"/>
    <mergeCell ref="B12:D12"/>
    <mergeCell ref="E11:G11"/>
    <mergeCell ref="E12:G12"/>
    <mergeCell ref="B10:D10"/>
    <mergeCell ref="C9:H9"/>
    <mergeCell ref="K9:M9"/>
    <mergeCell ref="E10:G10"/>
    <mergeCell ref="K10:L10"/>
    <mergeCell ref="B16:D16"/>
    <mergeCell ref="B15:D15"/>
    <mergeCell ref="E15:G15"/>
    <mergeCell ref="E16:G16"/>
    <mergeCell ref="B13:D13"/>
    <mergeCell ref="B14:D14"/>
    <mergeCell ref="E13:G13"/>
    <mergeCell ref="E14:G14"/>
    <mergeCell ref="K21:L21"/>
    <mergeCell ref="B51:C51"/>
    <mergeCell ref="B52:C52"/>
    <mergeCell ref="B53:C53"/>
    <mergeCell ref="B54:C54"/>
    <mergeCell ref="B48:C48"/>
    <mergeCell ref="D48:E48"/>
    <mergeCell ref="B49:C49"/>
    <mergeCell ref="K26:L26"/>
    <mergeCell ref="F28:N28"/>
    <mergeCell ref="F38:N38"/>
    <mergeCell ref="B28:C28"/>
    <mergeCell ref="D28:E28"/>
    <mergeCell ref="B38:C38"/>
    <mergeCell ref="D38:E38"/>
    <mergeCell ref="B44:C44"/>
    <mergeCell ref="B70:C70"/>
    <mergeCell ref="B59:C59"/>
    <mergeCell ref="B60:C60"/>
    <mergeCell ref="B61:C61"/>
    <mergeCell ref="B62:C62"/>
    <mergeCell ref="B63:C63"/>
    <mergeCell ref="D58:E58"/>
    <mergeCell ref="B64:C64"/>
    <mergeCell ref="B68:C68"/>
    <mergeCell ref="D68:E68"/>
    <mergeCell ref="B69:C69"/>
    <mergeCell ref="B58:C58"/>
    <mergeCell ref="B71:C71"/>
    <mergeCell ref="B72:C72"/>
    <mergeCell ref="B73:C73"/>
    <mergeCell ref="B74:C74"/>
    <mergeCell ref="B78:C78"/>
    <mergeCell ref="G90:M90"/>
    <mergeCell ref="D78:E78"/>
    <mergeCell ref="B84:C84"/>
    <mergeCell ref="B89:C89"/>
    <mergeCell ref="D89:E89"/>
    <mergeCell ref="B90:E90"/>
    <mergeCell ref="B83:C83"/>
    <mergeCell ref="B79:C79"/>
    <mergeCell ref="B80:C80"/>
    <mergeCell ref="B81:C81"/>
    <mergeCell ref="B82:C82"/>
  </mergeCells>
  <dataValidations count="1">
    <dataValidation type="list" allowBlank="1" showInputMessage="1" showErrorMessage="1" sqref="F30:F34 F70:F74 F50:F54 C85:D85 F40:F44 F60:F64 D41:D44 D50:D54 D84 F80:F84">
      <formula1>"Monthly Personnel Activity Report, Quarterly Semi-Annual Certification, Not Applicable"</formula1>
    </dataValidation>
  </dataValidations>
  <pageMargins left="0.25" right="0.25" top="0.75" bottom="0.75" header="0.3" footer="0.3"/>
  <pageSetup paperSize="5" scale="57"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'16-DataSource (DO NOT EDIT)'!$A$2:$A$9</xm:f>
          </x14:formula1>
          <xm:sqref>D30:D34 D40:D44 D60:D64 D70:D74 D80 D83</xm:sqref>
        </x14:dataValidation>
        <x14:dataValidation type="list" allowBlank="1" showInputMessage="1" showErrorMessage="1">
          <x14:formula1>
            <xm:f>'16-DataSource (DO NOT EDIT)'!#REF!</xm:f>
          </x14:formula1>
          <xm:sqref>D40</xm:sqref>
        </x14:dataValidation>
        <x14:dataValidation type="list" allowBlank="1" showInputMessage="1" showErrorMessage="1">
          <x14:formula1>
            <xm:f>'[3]10-DataSource (DO NOT EDIT)'!#REF!</xm:f>
          </x14:formula1>
          <xm:sqref>D81:D82</xm:sqref>
        </x14:dataValidation>
        <x14:dataValidation type="list" allowBlank="1" showInputMessage="1" showErrorMessage="1">
          <x14:formula1>
            <xm:f>'16-DataSource (DO NOT EDIT)'!$C$6</xm:f>
          </x14:formula1>
          <xm:sqref>E50:E54 E30:E34 E40:E44 E60:E64 E70:E74 E80:E84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6:V90"/>
  <sheetViews>
    <sheetView topLeftCell="A22" zoomScaleNormal="100" workbookViewId="0">
      <selection activeCell="E30" sqref="E30"/>
    </sheetView>
  </sheetViews>
  <sheetFormatPr defaultColWidth="8.6328125" defaultRowHeight="14.5" x14ac:dyDescent="0.35"/>
  <cols>
    <col min="1" max="1" width="3.6328125" style="354" customWidth="1"/>
    <col min="2" max="2" width="28.54296875" customWidth="1"/>
    <col min="3" max="3" width="29.90625" customWidth="1"/>
    <col min="4" max="4" width="33.453125" customWidth="1"/>
    <col min="5" max="5" width="21.36328125" bestFit="1" customWidth="1"/>
    <col min="6" max="6" width="19" customWidth="1"/>
    <col min="7" max="7" width="13.6328125" customWidth="1"/>
    <col min="8" max="8" width="15.54296875" customWidth="1"/>
    <col min="9" max="9" width="21.90625" customWidth="1"/>
    <col min="10" max="10" width="13.6328125" customWidth="1"/>
    <col min="11" max="11" width="19.6328125" customWidth="1"/>
    <col min="12" max="12" width="23.36328125" customWidth="1"/>
    <col min="13" max="13" width="27.08984375" customWidth="1"/>
    <col min="14" max="14" width="25.90625" bestFit="1" customWidth="1"/>
    <col min="15" max="15" width="2.36328125" customWidth="1"/>
    <col min="16" max="17" width="12.08984375" bestFit="1" customWidth="1"/>
    <col min="18" max="18" width="10.08984375" bestFit="1" customWidth="1"/>
    <col min="19" max="19" width="9.6328125" bestFit="1" customWidth="1"/>
    <col min="20" max="20" width="9.453125" customWidth="1"/>
  </cols>
  <sheetData>
    <row r="6" spans="1:16" ht="15" thickBot="1" x14ac:dyDescent="0.4"/>
    <row r="7" spans="1:16" ht="47.25" customHeight="1" x14ac:dyDescent="0.5">
      <c r="B7" s="628" t="s">
        <v>512</v>
      </c>
      <c r="C7" s="629"/>
      <c r="D7" s="629"/>
      <c r="E7" s="629"/>
      <c r="F7" s="629"/>
      <c r="G7" s="629"/>
      <c r="H7" s="629"/>
      <c r="I7" s="629"/>
      <c r="J7" s="629"/>
      <c r="K7" s="629"/>
      <c r="L7" s="629"/>
      <c r="M7" s="629"/>
      <c r="N7" s="630"/>
    </row>
    <row r="8" spans="1:16" ht="21" x14ac:dyDescent="0.5">
      <c r="B8" s="350"/>
      <c r="C8" s="351"/>
      <c r="D8" s="351"/>
      <c r="E8" s="351"/>
      <c r="F8" s="351"/>
      <c r="G8" s="351"/>
      <c r="H8" s="351"/>
      <c r="I8" s="352"/>
      <c r="J8" s="352"/>
      <c r="K8" s="351"/>
      <c r="L8" s="351"/>
      <c r="M8" s="351"/>
      <c r="N8" s="353"/>
    </row>
    <row r="9" spans="1:16" ht="21" customHeight="1" x14ac:dyDescent="0.5">
      <c r="B9" s="308" t="s">
        <v>347</v>
      </c>
      <c r="C9" s="631"/>
      <c r="D9" s="632"/>
      <c r="E9" s="632"/>
      <c r="F9" s="632"/>
      <c r="G9" s="632"/>
      <c r="H9" s="633"/>
      <c r="I9" s="200"/>
      <c r="J9" s="174"/>
      <c r="K9" s="634" t="s">
        <v>445</v>
      </c>
      <c r="L9" s="635"/>
      <c r="M9" s="636"/>
      <c r="N9" s="309"/>
      <c r="O9" s="164"/>
      <c r="P9" s="2"/>
    </row>
    <row r="10" spans="1:16" ht="45.75" customHeight="1" x14ac:dyDescent="0.35">
      <c r="A10" s="355"/>
      <c r="B10" s="544" t="s">
        <v>469</v>
      </c>
      <c r="C10" s="478"/>
      <c r="D10" s="478"/>
      <c r="E10" s="545" t="s">
        <v>484</v>
      </c>
      <c r="F10" s="545"/>
      <c r="G10" s="545"/>
      <c r="H10" s="219" t="s">
        <v>389</v>
      </c>
      <c r="I10" s="175"/>
      <c r="J10" s="175"/>
      <c r="K10" s="637" t="s">
        <v>378</v>
      </c>
      <c r="L10" s="637"/>
      <c r="M10" s="394" t="s">
        <v>382</v>
      </c>
      <c r="N10" s="309"/>
      <c r="O10" s="164"/>
      <c r="P10" s="2"/>
    </row>
    <row r="11" spans="1:16" x14ac:dyDescent="0.35">
      <c r="B11" s="547" t="s">
        <v>471</v>
      </c>
      <c r="C11" s="468"/>
      <c r="D11" s="468"/>
      <c r="E11" s="548"/>
      <c r="F11" s="548"/>
      <c r="G11" s="548"/>
      <c r="H11" s="310"/>
      <c r="I11" s="201"/>
      <c r="J11" s="201"/>
      <c r="K11" s="549" t="s">
        <v>1</v>
      </c>
      <c r="L11" s="549" t="s">
        <v>1</v>
      </c>
      <c r="M11" s="311">
        <f>N35</f>
        <v>0</v>
      </c>
      <c r="N11" s="312"/>
      <c r="O11" s="185"/>
      <c r="P11" s="2"/>
    </row>
    <row r="12" spans="1:16" x14ac:dyDescent="0.35">
      <c r="B12" s="547" t="s">
        <v>356</v>
      </c>
      <c r="C12" s="468"/>
      <c r="D12" s="468"/>
      <c r="E12" s="550">
        <v>0</v>
      </c>
      <c r="F12" s="550"/>
      <c r="G12" s="550"/>
      <c r="H12" s="313">
        <f>E12*0.05</f>
        <v>0</v>
      </c>
      <c r="I12" s="201"/>
      <c r="J12" s="201"/>
      <c r="K12" s="549" t="s">
        <v>2</v>
      </c>
      <c r="L12" s="549" t="s">
        <v>2</v>
      </c>
      <c r="M12" s="311">
        <f>N45</f>
        <v>0</v>
      </c>
      <c r="N12" s="312"/>
      <c r="O12" s="185"/>
      <c r="P12" s="2"/>
    </row>
    <row r="13" spans="1:16" x14ac:dyDescent="0.35">
      <c r="B13" s="547" t="s">
        <v>357</v>
      </c>
      <c r="C13" s="468"/>
      <c r="D13" s="468"/>
      <c r="E13" s="551">
        <v>0</v>
      </c>
      <c r="F13" s="551"/>
      <c r="G13" s="551"/>
      <c r="H13" s="313">
        <f t="shared" ref="H13:H15" si="0">E13*0.05</f>
        <v>0</v>
      </c>
      <c r="I13" s="201"/>
      <c r="J13" s="201"/>
      <c r="K13" s="549" t="s">
        <v>3</v>
      </c>
      <c r="L13" s="549" t="s">
        <v>3</v>
      </c>
      <c r="M13" s="311">
        <f>N55</f>
        <v>0</v>
      </c>
      <c r="N13" s="312"/>
      <c r="O13" s="185"/>
      <c r="P13" s="2"/>
    </row>
    <row r="14" spans="1:16" x14ac:dyDescent="0.35">
      <c r="B14" s="552" t="s">
        <v>358</v>
      </c>
      <c r="C14" s="469"/>
      <c r="D14" s="469"/>
      <c r="E14" s="551">
        <v>0</v>
      </c>
      <c r="F14" s="551"/>
      <c r="G14" s="551"/>
      <c r="H14" s="313">
        <f t="shared" si="0"/>
        <v>0</v>
      </c>
      <c r="I14" s="201"/>
      <c r="J14" s="314"/>
      <c r="K14" s="549" t="s">
        <v>4</v>
      </c>
      <c r="L14" s="549" t="s">
        <v>4</v>
      </c>
      <c r="M14" s="311">
        <f>N65</f>
        <v>0</v>
      </c>
      <c r="N14" s="315"/>
      <c r="O14" s="186"/>
      <c r="P14" s="2"/>
    </row>
    <row r="15" spans="1:16" x14ac:dyDescent="0.35">
      <c r="B15" s="547" t="s">
        <v>472</v>
      </c>
      <c r="C15" s="468"/>
      <c r="D15" s="468"/>
      <c r="E15" s="551">
        <v>0</v>
      </c>
      <c r="F15" s="551"/>
      <c r="G15" s="551"/>
      <c r="H15" s="313">
        <f t="shared" si="0"/>
        <v>0</v>
      </c>
      <c r="I15" s="201"/>
      <c r="J15" s="314"/>
      <c r="K15" s="549" t="s">
        <v>31</v>
      </c>
      <c r="L15" s="549" t="s">
        <v>31</v>
      </c>
      <c r="M15" s="311">
        <f>N75</f>
        <v>0</v>
      </c>
      <c r="N15" s="315"/>
      <c r="O15" s="186"/>
      <c r="P15" s="2"/>
    </row>
    <row r="16" spans="1:16" x14ac:dyDescent="0.35">
      <c r="B16" s="547" t="s">
        <v>473</v>
      </c>
      <c r="C16" s="468"/>
      <c r="D16" s="468"/>
      <c r="E16" s="551">
        <v>0</v>
      </c>
      <c r="F16" s="551"/>
      <c r="G16" s="551"/>
      <c r="H16" s="313">
        <f>E16*0.08</f>
        <v>0</v>
      </c>
      <c r="I16" s="176"/>
      <c r="J16" s="314"/>
      <c r="K16" s="549" t="s">
        <v>5</v>
      </c>
      <c r="L16" s="549" t="s">
        <v>5</v>
      </c>
      <c r="M16" s="316">
        <f>N86</f>
        <v>0</v>
      </c>
      <c r="N16" s="317"/>
      <c r="O16" s="187"/>
      <c r="P16" s="2"/>
    </row>
    <row r="17" spans="1:22" x14ac:dyDescent="0.35">
      <c r="B17" s="552" t="s">
        <v>474</v>
      </c>
      <c r="C17" s="469"/>
      <c r="D17" s="469"/>
      <c r="E17" s="551">
        <v>0</v>
      </c>
      <c r="F17" s="551"/>
      <c r="G17" s="551"/>
      <c r="H17" s="313">
        <f t="shared" ref="H17:H18" si="1">E17*0.08</f>
        <v>0</v>
      </c>
      <c r="I17" s="143"/>
      <c r="J17" s="314"/>
      <c r="K17" s="468" t="s">
        <v>348</v>
      </c>
      <c r="L17" s="468"/>
      <c r="M17" s="215">
        <f>SUM(M11:M16)</f>
        <v>0</v>
      </c>
      <c r="N17" s="318"/>
      <c r="O17" s="6"/>
      <c r="P17" s="2"/>
      <c r="R17" s="2"/>
      <c r="S17" s="144"/>
      <c r="T17" s="144"/>
    </row>
    <row r="18" spans="1:22" ht="15.5" x14ac:dyDescent="0.35">
      <c r="B18" s="552" t="s">
        <v>475</v>
      </c>
      <c r="C18" s="469"/>
      <c r="D18" s="469"/>
      <c r="E18" s="551">
        <v>0</v>
      </c>
      <c r="F18" s="551"/>
      <c r="G18" s="551"/>
      <c r="H18" s="313">
        <f t="shared" si="1"/>
        <v>0</v>
      </c>
      <c r="I18" s="143"/>
      <c r="J18" s="314"/>
      <c r="K18" s="581" t="s">
        <v>379</v>
      </c>
      <c r="L18" s="582"/>
      <c r="M18" s="216" t="s">
        <v>382</v>
      </c>
      <c r="N18" s="318"/>
      <c r="O18" s="6"/>
      <c r="P18" s="2"/>
      <c r="R18" s="2"/>
      <c r="S18" s="19"/>
      <c r="T18" s="19"/>
    </row>
    <row r="19" spans="1:22" x14ac:dyDescent="0.35">
      <c r="B19" s="584" t="s">
        <v>476</v>
      </c>
      <c r="C19" s="470"/>
      <c r="D19" s="470"/>
      <c r="E19" s="583">
        <f>SUM(E12:E18)</f>
        <v>0</v>
      </c>
      <c r="F19" s="583"/>
      <c r="G19" s="583"/>
      <c r="H19" s="384">
        <f>SUM(H12:H18)</f>
        <v>0</v>
      </c>
      <c r="I19" s="143"/>
      <c r="J19" s="314"/>
      <c r="K19" s="559" t="s">
        <v>377</v>
      </c>
      <c r="L19" s="559"/>
      <c r="M19" s="215">
        <f>N90</f>
        <v>0</v>
      </c>
      <c r="N19" s="155"/>
      <c r="O19" s="184"/>
      <c r="P19" s="2"/>
      <c r="R19" s="201"/>
      <c r="S19" s="143"/>
      <c r="T19" s="47"/>
    </row>
    <row r="20" spans="1:22" x14ac:dyDescent="0.35">
      <c r="B20" s="523" t="s">
        <v>493</v>
      </c>
      <c r="C20" s="471"/>
      <c r="D20" s="471"/>
      <c r="E20" s="585">
        <f>E19*25%</f>
        <v>0</v>
      </c>
      <c r="F20" s="585"/>
      <c r="G20" s="585"/>
      <c r="H20" s="391"/>
      <c r="I20" s="143"/>
      <c r="J20" s="314"/>
      <c r="K20" s="563"/>
      <c r="L20" s="563"/>
      <c r="M20" s="215"/>
      <c r="N20" s="155"/>
      <c r="O20" s="184"/>
      <c r="P20" s="2"/>
      <c r="R20" s="201"/>
      <c r="S20" s="143"/>
      <c r="T20" s="47"/>
    </row>
    <row r="21" spans="1:22" x14ac:dyDescent="0.35">
      <c r="B21" s="627"/>
      <c r="C21" s="487"/>
      <c r="D21" s="495"/>
      <c r="E21" s="619"/>
      <c r="F21" s="487"/>
      <c r="G21" s="495"/>
      <c r="H21" s="392"/>
      <c r="I21" s="143"/>
      <c r="J21" s="314"/>
      <c r="K21" s="559" t="s">
        <v>380</v>
      </c>
      <c r="L21" s="559"/>
      <c r="M21" s="215">
        <f>M17+M19</f>
        <v>0</v>
      </c>
      <c r="N21" s="319"/>
      <c r="O21" s="146"/>
      <c r="P21" s="2"/>
      <c r="R21" s="201"/>
      <c r="S21" s="143"/>
      <c r="T21" s="47"/>
    </row>
    <row r="22" spans="1:22" x14ac:dyDescent="0.35">
      <c r="B22" s="320"/>
      <c r="C22" s="314"/>
      <c r="D22" s="314"/>
      <c r="E22" s="314"/>
      <c r="F22" s="314"/>
      <c r="G22" s="314"/>
      <c r="H22" s="314"/>
      <c r="I22" s="314"/>
      <c r="J22" s="314"/>
      <c r="K22" s="559"/>
      <c r="L22" s="559"/>
      <c r="M22" s="182"/>
      <c r="N22" s="319"/>
      <c r="O22" s="2"/>
      <c r="P22" s="2"/>
      <c r="R22" s="2"/>
      <c r="S22" s="2"/>
      <c r="T22" s="2"/>
    </row>
    <row r="23" spans="1:22" ht="15" customHeight="1" x14ac:dyDescent="0.35">
      <c r="B23" s="320"/>
      <c r="C23" s="314"/>
      <c r="D23" s="314"/>
      <c r="E23" s="314"/>
      <c r="F23" s="314"/>
      <c r="G23" s="314"/>
      <c r="H23" s="314"/>
      <c r="I23" s="201"/>
      <c r="J23" s="314"/>
      <c r="K23" s="555" t="s">
        <v>384</v>
      </c>
      <c r="L23" s="556"/>
      <c r="M23" s="398" t="s">
        <v>386</v>
      </c>
      <c r="N23" s="319"/>
      <c r="O23" s="2"/>
      <c r="P23" s="2"/>
      <c r="R23" s="2"/>
      <c r="S23" s="6"/>
      <c r="T23" s="6"/>
    </row>
    <row r="24" spans="1:22" x14ac:dyDescent="0.35">
      <c r="B24" s="320"/>
      <c r="C24" s="314"/>
      <c r="D24" s="314"/>
      <c r="E24" s="314"/>
      <c r="F24" s="314"/>
      <c r="G24" s="314"/>
      <c r="H24" s="314"/>
      <c r="I24" s="201"/>
      <c r="J24" s="314"/>
      <c r="K24" s="557" t="s">
        <v>381</v>
      </c>
      <c r="L24" s="558"/>
      <c r="M24" s="321">
        <f>N30</f>
        <v>0</v>
      </c>
      <c r="N24" s="319"/>
      <c r="O24" s="2"/>
      <c r="P24" s="2"/>
      <c r="R24" s="6"/>
      <c r="S24" s="6"/>
      <c r="T24" s="6"/>
    </row>
    <row r="25" spans="1:22" x14ac:dyDescent="0.35">
      <c r="B25" s="320"/>
      <c r="C25" s="314"/>
      <c r="D25" s="314"/>
      <c r="E25" s="314"/>
      <c r="F25" s="314"/>
      <c r="G25" s="314"/>
      <c r="H25" s="314"/>
      <c r="I25" s="201"/>
      <c r="J25" s="314"/>
      <c r="K25" s="559" t="s">
        <v>385</v>
      </c>
      <c r="L25" s="559"/>
      <c r="M25" s="322">
        <f>M19+M24</f>
        <v>0</v>
      </c>
      <c r="N25" s="319"/>
      <c r="O25" s="2"/>
      <c r="P25" s="2"/>
      <c r="R25" s="6"/>
      <c r="S25" s="6"/>
      <c r="T25" s="6"/>
    </row>
    <row r="26" spans="1:22" x14ac:dyDescent="0.35">
      <c r="B26" s="323"/>
      <c r="C26" s="2"/>
      <c r="D26" s="2"/>
      <c r="E26" s="2"/>
      <c r="F26" s="2"/>
      <c r="G26" s="2"/>
      <c r="H26" s="2"/>
      <c r="I26" s="6"/>
      <c r="J26" s="6"/>
      <c r="K26" s="559" t="s">
        <v>383</v>
      </c>
      <c r="L26" s="559"/>
      <c r="M26" s="253">
        <v>0.08</v>
      </c>
      <c r="N26" s="319"/>
      <c r="O26" s="2"/>
      <c r="P26" s="2"/>
    </row>
    <row r="27" spans="1:22" ht="18.75" customHeight="1" thickBot="1" x14ac:dyDescent="0.4">
      <c r="B27" s="331"/>
      <c r="C27" s="332"/>
      <c r="D27" s="195"/>
      <c r="E27" s="148"/>
      <c r="F27" s="148"/>
      <c r="G27" s="148"/>
      <c r="H27" s="333"/>
      <c r="I27" s="148"/>
      <c r="J27" s="148"/>
      <c r="K27" s="148"/>
      <c r="L27" s="148"/>
      <c r="M27" s="148"/>
      <c r="N27" s="334"/>
    </row>
    <row r="28" spans="1:22" s="1" customFormat="1" ht="18.5" x14ac:dyDescent="0.35">
      <c r="A28" s="354"/>
      <c r="B28" s="533" t="s">
        <v>27</v>
      </c>
      <c r="C28" s="534"/>
      <c r="D28" s="535" t="s">
        <v>28</v>
      </c>
      <c r="E28" s="535"/>
      <c r="F28" s="586"/>
      <c r="G28" s="587"/>
      <c r="H28" s="587"/>
      <c r="I28" s="587"/>
      <c r="J28" s="587"/>
      <c r="K28" s="587"/>
      <c r="L28" s="587"/>
      <c r="M28" s="587"/>
      <c r="N28" s="588"/>
    </row>
    <row r="29" spans="1:22" s="11" customFormat="1" ht="29" x14ac:dyDescent="0.35">
      <c r="A29" s="356"/>
      <c r="B29" s="202" t="s">
        <v>355</v>
      </c>
      <c r="C29" s="34" t="s">
        <v>34</v>
      </c>
      <c r="D29" s="34" t="s">
        <v>24</v>
      </c>
      <c r="E29" s="137" t="s">
        <v>23</v>
      </c>
      <c r="F29" s="343" t="s">
        <v>431</v>
      </c>
      <c r="G29" s="197" t="s">
        <v>35</v>
      </c>
      <c r="H29" s="138" t="s">
        <v>38</v>
      </c>
      <c r="I29" s="133" t="s">
        <v>50</v>
      </c>
      <c r="J29" s="197" t="s">
        <v>36</v>
      </c>
      <c r="K29" s="133" t="s">
        <v>51</v>
      </c>
      <c r="L29" s="138" t="s">
        <v>37</v>
      </c>
      <c r="M29" s="197" t="s">
        <v>25</v>
      </c>
      <c r="N29" s="150" t="s">
        <v>455</v>
      </c>
      <c r="O29" s="12"/>
      <c r="P29" s="12"/>
      <c r="Q29" s="13"/>
    </row>
    <row r="30" spans="1:22" s="2" customFormat="1" x14ac:dyDescent="0.35">
      <c r="A30" s="357"/>
      <c r="B30" s="341"/>
      <c r="C30" s="170"/>
      <c r="D30" s="342"/>
      <c r="E30" s="342"/>
      <c r="F30" s="342"/>
      <c r="G30" s="38">
        <v>0</v>
      </c>
      <c r="H30" s="24">
        <v>0</v>
      </c>
      <c r="I30" s="40">
        <f>G30*H30</f>
        <v>0</v>
      </c>
      <c r="J30" s="23">
        <v>0</v>
      </c>
      <c r="K30" s="38">
        <f>I30*J30</f>
        <v>0</v>
      </c>
      <c r="L30" s="40">
        <f>I30+K30</f>
        <v>0</v>
      </c>
      <c r="M30" s="29"/>
      <c r="N30" s="189">
        <f>L30</f>
        <v>0</v>
      </c>
      <c r="O30" s="14"/>
      <c r="P30" s="15"/>
      <c r="Q30" s="16"/>
    </row>
    <row r="31" spans="1:22" s="2" customFormat="1" x14ac:dyDescent="0.35">
      <c r="A31" s="354"/>
      <c r="B31" s="171"/>
      <c r="C31" s="342"/>
      <c r="D31" s="172"/>
      <c r="E31" s="342"/>
      <c r="F31" s="342"/>
      <c r="G31" s="39">
        <v>0</v>
      </c>
      <c r="H31" s="24">
        <v>0</v>
      </c>
      <c r="I31" s="40">
        <f t="shared" ref="I31:I34" si="2">G31*H31</f>
        <v>0</v>
      </c>
      <c r="J31" s="23">
        <v>0</v>
      </c>
      <c r="K31" s="38">
        <f t="shared" ref="K31:K34" si="3">I31*J31</f>
        <v>0</v>
      </c>
      <c r="L31" s="40">
        <f t="shared" ref="L31:L34" si="4">I31+K31</f>
        <v>0</v>
      </c>
      <c r="M31" s="29"/>
      <c r="N31" s="190">
        <f t="shared" ref="N31:N34" si="5">L31</f>
        <v>0</v>
      </c>
      <c r="O31" s="242">
        <f>N31</f>
        <v>0</v>
      </c>
      <c r="P31" s="15"/>
      <c r="Q31" s="16"/>
      <c r="R31" s="17"/>
      <c r="S31" s="18"/>
      <c r="T31" s="16"/>
      <c r="V31" s="16"/>
    </row>
    <row r="32" spans="1:22" x14ac:dyDescent="0.35">
      <c r="B32" s="171"/>
      <c r="C32" s="342"/>
      <c r="D32" s="172"/>
      <c r="E32" s="342"/>
      <c r="F32" s="342"/>
      <c r="G32" s="39">
        <v>0</v>
      </c>
      <c r="H32" s="24">
        <v>0</v>
      </c>
      <c r="I32" s="40">
        <f t="shared" si="2"/>
        <v>0</v>
      </c>
      <c r="J32" s="23">
        <v>0</v>
      </c>
      <c r="K32" s="38">
        <f t="shared" si="3"/>
        <v>0</v>
      </c>
      <c r="L32" s="40">
        <f t="shared" si="4"/>
        <v>0</v>
      </c>
      <c r="M32" s="29"/>
      <c r="N32" s="190">
        <f t="shared" si="5"/>
        <v>0</v>
      </c>
      <c r="O32" s="242">
        <f>N32</f>
        <v>0</v>
      </c>
      <c r="P32" s="15"/>
      <c r="Q32" s="16"/>
    </row>
    <row r="33" spans="1:17" ht="15" customHeight="1" x14ac:dyDescent="0.35">
      <c r="B33" s="171"/>
      <c r="C33" s="170"/>
      <c r="D33" s="53"/>
      <c r="E33" s="342"/>
      <c r="F33" s="342"/>
      <c r="G33" s="38">
        <v>0</v>
      </c>
      <c r="H33" s="24">
        <v>0</v>
      </c>
      <c r="I33" s="40">
        <f t="shared" si="2"/>
        <v>0</v>
      </c>
      <c r="J33" s="23">
        <v>0</v>
      </c>
      <c r="K33" s="38">
        <f t="shared" si="3"/>
        <v>0</v>
      </c>
      <c r="L33" s="40">
        <f t="shared" si="4"/>
        <v>0</v>
      </c>
      <c r="M33" s="29"/>
      <c r="N33" s="190">
        <f t="shared" si="5"/>
        <v>0</v>
      </c>
      <c r="O33" s="14"/>
      <c r="P33" s="15"/>
      <c r="Q33" s="16"/>
    </row>
    <row r="34" spans="1:17" ht="15" customHeight="1" x14ac:dyDescent="0.35">
      <c r="B34" s="171"/>
      <c r="C34" s="338"/>
      <c r="D34" s="53"/>
      <c r="E34" s="342"/>
      <c r="F34" s="53"/>
      <c r="G34" s="38">
        <v>0</v>
      </c>
      <c r="H34" s="24">
        <v>0</v>
      </c>
      <c r="I34" s="40">
        <f t="shared" si="2"/>
        <v>0</v>
      </c>
      <c r="J34" s="23">
        <v>0</v>
      </c>
      <c r="K34" s="38">
        <f t="shared" si="3"/>
        <v>0</v>
      </c>
      <c r="L34" s="40">
        <f t="shared" si="4"/>
        <v>0</v>
      </c>
      <c r="M34" s="29"/>
      <c r="N34" s="190">
        <f t="shared" si="5"/>
        <v>0</v>
      </c>
      <c r="O34" s="6"/>
      <c r="P34" s="15"/>
      <c r="Q34" s="16"/>
    </row>
    <row r="35" spans="1:17" ht="15" customHeight="1" x14ac:dyDescent="0.35">
      <c r="B35" s="180"/>
      <c r="C35" s="178"/>
      <c r="D35" s="179"/>
      <c r="E35" s="162"/>
      <c r="F35" s="162"/>
      <c r="G35" s="199" t="s">
        <v>42</v>
      </c>
      <c r="H35" s="199"/>
      <c r="I35" s="199"/>
      <c r="J35" s="199"/>
      <c r="K35" s="199"/>
      <c r="L35" s="199"/>
      <c r="M35" s="199"/>
      <c r="N35" s="160">
        <f>SUM(N30:N34)</f>
        <v>0</v>
      </c>
    </row>
    <row r="36" spans="1:17" s="6" customFormat="1" x14ac:dyDescent="0.35">
      <c r="A36" s="357"/>
      <c r="B36" s="154"/>
      <c r="C36" s="42"/>
      <c r="N36" s="191"/>
    </row>
    <row r="37" spans="1:17" s="6" customFormat="1" x14ac:dyDescent="0.35">
      <c r="A37" s="357"/>
      <c r="B37" s="154"/>
      <c r="C37" s="42"/>
      <c r="N37" s="191"/>
    </row>
    <row r="38" spans="1:17" ht="18.5" x14ac:dyDescent="0.35">
      <c r="B38" s="521" t="s">
        <v>27</v>
      </c>
      <c r="C38" s="522"/>
      <c r="D38" s="504" t="s">
        <v>33</v>
      </c>
      <c r="E38" s="504"/>
      <c r="F38" s="515"/>
      <c r="G38" s="515"/>
      <c r="H38" s="515"/>
      <c r="I38" s="515"/>
      <c r="J38" s="515"/>
      <c r="K38" s="515"/>
      <c r="L38" s="515"/>
      <c r="M38" s="515"/>
      <c r="N38" s="516"/>
    </row>
    <row r="39" spans="1:17" s="2" customFormat="1" ht="58" x14ac:dyDescent="0.35">
      <c r="A39" s="357"/>
      <c r="B39" s="339" t="s">
        <v>354</v>
      </c>
      <c r="C39" s="34" t="s">
        <v>353</v>
      </c>
      <c r="D39" s="34" t="s">
        <v>24</v>
      </c>
      <c r="E39" s="197" t="s">
        <v>23</v>
      </c>
      <c r="F39" s="28" t="s">
        <v>432</v>
      </c>
      <c r="G39" s="197" t="s">
        <v>57</v>
      </c>
      <c r="H39" s="35" t="s">
        <v>39</v>
      </c>
      <c r="I39" s="197" t="s">
        <v>47</v>
      </c>
      <c r="J39" s="197" t="s">
        <v>56</v>
      </c>
      <c r="K39" s="28" t="s">
        <v>55</v>
      </c>
      <c r="L39" s="163" t="s">
        <v>0</v>
      </c>
      <c r="M39" s="197" t="s">
        <v>25</v>
      </c>
      <c r="N39" s="150" t="s">
        <v>455</v>
      </c>
    </row>
    <row r="40" spans="1:17" s="20" customFormat="1" x14ac:dyDescent="0.35">
      <c r="A40" s="358"/>
      <c r="B40" s="335"/>
      <c r="C40" s="336"/>
      <c r="D40" s="182"/>
      <c r="E40" s="342"/>
      <c r="F40" s="342"/>
      <c r="G40" s="52">
        <v>0</v>
      </c>
      <c r="H40" s="183"/>
      <c r="I40" s="27"/>
      <c r="J40" s="27"/>
      <c r="K40" s="27"/>
      <c r="L40" s="36">
        <f>G40*H40</f>
        <v>0</v>
      </c>
      <c r="M40" s="29"/>
      <c r="N40" s="192">
        <f>L40</f>
        <v>0</v>
      </c>
      <c r="O40" s="243">
        <f>N40</f>
        <v>0</v>
      </c>
      <c r="P40" s="21"/>
    </row>
    <row r="41" spans="1:17" s="20" customFormat="1" ht="15" customHeight="1" x14ac:dyDescent="0.35">
      <c r="A41" s="358"/>
      <c r="B41" s="335"/>
      <c r="C41" s="336"/>
      <c r="D41" s="340"/>
      <c r="E41" s="342"/>
      <c r="F41" s="54"/>
      <c r="G41" s="52">
        <v>0</v>
      </c>
      <c r="H41" s="183"/>
      <c r="I41" s="27"/>
      <c r="J41" s="27"/>
      <c r="K41" s="27"/>
      <c r="L41" s="36">
        <f>G41*H41</f>
        <v>0</v>
      </c>
      <c r="M41" s="29"/>
      <c r="N41" s="192">
        <f>L41</f>
        <v>0</v>
      </c>
      <c r="P41" s="21"/>
    </row>
    <row r="42" spans="1:17" s="20" customFormat="1" ht="15" customHeight="1" x14ac:dyDescent="0.35">
      <c r="A42" s="358"/>
      <c r="B42" s="335"/>
      <c r="C42" s="336"/>
      <c r="D42" s="340"/>
      <c r="E42" s="342"/>
      <c r="F42" s="54"/>
      <c r="G42" s="52">
        <v>0</v>
      </c>
      <c r="H42" s="183"/>
      <c r="I42" s="27"/>
      <c r="J42" s="27"/>
      <c r="K42" s="27"/>
      <c r="L42" s="36">
        <f>G42*H42</f>
        <v>0</v>
      </c>
      <c r="M42" s="29"/>
      <c r="N42" s="192">
        <f t="shared" ref="N42:N43" si="6">L42</f>
        <v>0</v>
      </c>
      <c r="P42" s="21"/>
    </row>
    <row r="43" spans="1:17" ht="15" customHeight="1" x14ac:dyDescent="0.35">
      <c r="B43" s="337"/>
      <c r="C43" s="338"/>
      <c r="D43" s="53"/>
      <c r="E43" s="342"/>
      <c r="F43" s="41"/>
      <c r="G43" s="52">
        <v>0</v>
      </c>
      <c r="H43" s="183"/>
      <c r="I43" s="31"/>
      <c r="J43" s="32"/>
      <c r="K43" s="33"/>
      <c r="L43" s="108">
        <f>G43*K43</f>
        <v>0</v>
      </c>
      <c r="M43" s="430"/>
      <c r="N43" s="192">
        <f t="shared" si="6"/>
        <v>0</v>
      </c>
      <c r="P43" s="3"/>
    </row>
    <row r="44" spans="1:17" ht="15" customHeight="1" x14ac:dyDescent="0.35">
      <c r="B44" s="500"/>
      <c r="C44" s="501"/>
      <c r="D44" s="340"/>
      <c r="E44" s="342"/>
      <c r="F44" s="54"/>
      <c r="G44" s="52">
        <v>0</v>
      </c>
      <c r="H44" s="183"/>
      <c r="I44" s="27"/>
      <c r="J44" s="27"/>
      <c r="K44" s="33"/>
      <c r="L44" s="108">
        <f>G44*K44</f>
        <v>0</v>
      </c>
      <c r="M44" s="430"/>
      <c r="N44" s="193">
        <f>L44*30%</f>
        <v>0</v>
      </c>
    </row>
    <row r="45" spans="1:17" ht="15" customHeight="1" x14ac:dyDescent="0.35">
      <c r="B45" s="158"/>
      <c r="C45" s="178"/>
      <c r="D45" s="179"/>
      <c r="E45" s="162"/>
      <c r="F45" s="162"/>
      <c r="G45" s="198" t="s">
        <v>43</v>
      </c>
      <c r="H45" s="198"/>
      <c r="I45" s="198"/>
      <c r="J45" s="198"/>
      <c r="K45" s="198"/>
      <c r="L45" s="198"/>
      <c r="M45" s="198"/>
      <c r="N45" s="157">
        <f>SUM(N40:N44)</f>
        <v>0</v>
      </c>
    </row>
    <row r="46" spans="1:17" x14ac:dyDescent="0.35">
      <c r="B46" s="159"/>
      <c r="C46" s="44"/>
      <c r="D46" s="44"/>
      <c r="E46" s="45"/>
      <c r="F46" s="45"/>
      <c r="G46" s="46"/>
      <c r="H46" s="46"/>
      <c r="I46" s="46"/>
      <c r="J46" s="46"/>
      <c r="K46" s="46"/>
      <c r="L46" s="46"/>
      <c r="M46" s="46"/>
      <c r="N46" s="155"/>
    </row>
    <row r="47" spans="1:17" x14ac:dyDescent="0.35">
      <c r="B47" s="159"/>
      <c r="C47" s="44"/>
      <c r="D47" s="44"/>
      <c r="E47" s="45"/>
      <c r="F47" s="45"/>
      <c r="G47" s="46"/>
      <c r="H47" s="46"/>
      <c r="I47" s="46"/>
      <c r="J47" s="46"/>
      <c r="K47" s="46"/>
      <c r="L47" s="46"/>
      <c r="M47" s="46"/>
      <c r="N47" s="155"/>
    </row>
    <row r="48" spans="1:17" ht="18.5" x14ac:dyDescent="0.35">
      <c r="B48" s="521" t="s">
        <v>27</v>
      </c>
      <c r="C48" s="522"/>
      <c r="D48" s="504" t="s">
        <v>29</v>
      </c>
      <c r="E48" s="504"/>
      <c r="F48" s="530" t="s">
        <v>60</v>
      </c>
      <c r="G48" s="531"/>
      <c r="H48" s="531"/>
      <c r="I48" s="531"/>
      <c r="J48" s="531"/>
      <c r="K48" s="531"/>
      <c r="L48" s="531"/>
      <c r="M48" s="531"/>
      <c r="N48" s="532"/>
    </row>
    <row r="49" spans="2:15" ht="29" x14ac:dyDescent="0.35">
      <c r="B49" s="523" t="s">
        <v>351</v>
      </c>
      <c r="C49" s="471"/>
      <c r="D49" s="34" t="s">
        <v>24</v>
      </c>
      <c r="E49" s="197" t="s">
        <v>23</v>
      </c>
      <c r="F49" s="161"/>
      <c r="G49" s="197" t="s">
        <v>58</v>
      </c>
      <c r="H49" s="35" t="s">
        <v>39</v>
      </c>
      <c r="I49" s="161" t="s">
        <v>47</v>
      </c>
      <c r="J49" s="161" t="s">
        <v>56</v>
      </c>
      <c r="K49" s="161" t="s">
        <v>55</v>
      </c>
      <c r="L49" s="163" t="s">
        <v>0</v>
      </c>
      <c r="M49" s="197" t="s">
        <v>25</v>
      </c>
      <c r="N49" s="150" t="s">
        <v>455</v>
      </c>
    </row>
    <row r="50" spans="2:15" x14ac:dyDescent="0.35">
      <c r="B50" s="519"/>
      <c r="C50" s="520"/>
      <c r="D50" s="182"/>
      <c r="E50" s="342"/>
      <c r="F50" s="249"/>
      <c r="G50" s="52">
        <v>0</v>
      </c>
      <c r="H50" s="183"/>
      <c r="I50" s="48"/>
      <c r="J50" s="48"/>
      <c r="K50" s="48"/>
      <c r="L50" s="36">
        <f>G50*H50</f>
        <v>0</v>
      </c>
      <c r="M50" s="30"/>
      <c r="N50" s="192">
        <f>L50</f>
        <v>0</v>
      </c>
    </row>
    <row r="51" spans="2:15" ht="15" customHeight="1" x14ac:dyDescent="0.35">
      <c r="B51" s="519"/>
      <c r="C51" s="520"/>
      <c r="D51" s="340"/>
      <c r="E51" s="342"/>
      <c r="F51" s="249"/>
      <c r="G51" s="52">
        <v>0</v>
      </c>
      <c r="H51" s="183"/>
      <c r="I51" s="48"/>
      <c r="J51" s="48"/>
      <c r="K51" s="48"/>
      <c r="L51" s="36">
        <f t="shared" ref="L51:L54" si="7">G51*H51</f>
        <v>0</v>
      </c>
      <c r="M51" s="30"/>
      <c r="N51" s="192">
        <f t="shared" ref="N51:N54" si="8">L51</f>
        <v>0</v>
      </c>
    </row>
    <row r="52" spans="2:15" x14ac:dyDescent="0.35">
      <c r="B52" s="519"/>
      <c r="C52" s="520"/>
      <c r="D52" s="340"/>
      <c r="E52" s="342"/>
      <c r="F52" s="249"/>
      <c r="G52" s="52">
        <v>0</v>
      </c>
      <c r="H52" s="183"/>
      <c r="I52" s="48"/>
      <c r="J52" s="48"/>
      <c r="K52" s="48"/>
      <c r="L52" s="36">
        <f t="shared" si="7"/>
        <v>0</v>
      </c>
      <c r="M52" s="30"/>
      <c r="N52" s="192">
        <f t="shared" si="8"/>
        <v>0</v>
      </c>
    </row>
    <row r="53" spans="2:15" x14ac:dyDescent="0.35">
      <c r="B53" s="500"/>
      <c r="C53" s="501"/>
      <c r="D53" s="53"/>
      <c r="E53" s="342"/>
      <c r="F53" s="250"/>
      <c r="G53" s="52">
        <v>0</v>
      </c>
      <c r="H53" s="51"/>
      <c r="I53" s="49"/>
      <c r="J53" s="50"/>
      <c r="K53" s="49"/>
      <c r="L53" s="36">
        <f t="shared" si="7"/>
        <v>0</v>
      </c>
      <c r="M53" s="30"/>
      <c r="N53" s="192">
        <f t="shared" si="8"/>
        <v>0</v>
      </c>
    </row>
    <row r="54" spans="2:15" x14ac:dyDescent="0.35">
      <c r="B54" s="500"/>
      <c r="C54" s="501"/>
      <c r="D54" s="340"/>
      <c r="E54" s="342"/>
      <c r="F54" s="249"/>
      <c r="G54" s="52">
        <v>0</v>
      </c>
      <c r="H54" s="183"/>
      <c r="I54" s="48"/>
      <c r="J54" s="48"/>
      <c r="K54" s="49"/>
      <c r="L54" s="36">
        <f t="shared" si="7"/>
        <v>0</v>
      </c>
      <c r="M54" s="430"/>
      <c r="N54" s="192">
        <f t="shared" si="8"/>
        <v>0</v>
      </c>
    </row>
    <row r="55" spans="2:15" ht="15" customHeight="1" x14ac:dyDescent="0.35">
      <c r="B55" s="158"/>
      <c r="C55" s="178"/>
      <c r="D55" s="179"/>
      <c r="E55" s="181"/>
      <c r="F55" s="181"/>
      <c r="G55" s="198" t="s">
        <v>44</v>
      </c>
      <c r="H55" s="198"/>
      <c r="I55" s="198"/>
      <c r="J55" s="198"/>
      <c r="K55" s="198"/>
      <c r="L55" s="198"/>
      <c r="M55" s="198"/>
      <c r="N55" s="157">
        <f>SUM(N50:N54)</f>
        <v>0</v>
      </c>
    </row>
    <row r="56" spans="2:15" x14ac:dyDescent="0.35">
      <c r="B56" s="159"/>
      <c r="C56" s="44"/>
      <c r="D56" s="44"/>
      <c r="E56" s="45"/>
      <c r="F56" s="45"/>
      <c r="G56" s="46"/>
      <c r="H56" s="46"/>
      <c r="I56" s="46"/>
      <c r="J56" s="46"/>
      <c r="K56" s="46"/>
      <c r="L56" s="46"/>
      <c r="M56" s="46"/>
      <c r="N56" s="155"/>
    </row>
    <row r="57" spans="2:15" x14ac:dyDescent="0.35">
      <c r="B57" s="159"/>
      <c r="C57" s="44"/>
      <c r="D57" s="44"/>
      <c r="E57" s="45"/>
      <c r="F57" s="45"/>
      <c r="G57" s="46"/>
      <c r="H57" s="46"/>
      <c r="I57" s="46"/>
      <c r="J57" s="46"/>
      <c r="K57" s="46"/>
      <c r="L57" s="46"/>
      <c r="M57" s="46"/>
      <c r="N57" s="155"/>
    </row>
    <row r="58" spans="2:15" ht="18.5" x14ac:dyDescent="0.35">
      <c r="B58" s="521" t="s">
        <v>27</v>
      </c>
      <c r="C58" s="522"/>
      <c r="D58" s="504" t="s">
        <v>59</v>
      </c>
      <c r="E58" s="504"/>
      <c r="F58" s="530" t="s">
        <v>61</v>
      </c>
      <c r="G58" s="531"/>
      <c r="H58" s="531"/>
      <c r="I58" s="531"/>
      <c r="J58" s="531"/>
      <c r="K58" s="531"/>
      <c r="L58" s="531"/>
      <c r="M58" s="531"/>
      <c r="N58" s="532"/>
    </row>
    <row r="59" spans="2:15" ht="29" x14ac:dyDescent="0.35">
      <c r="B59" s="523" t="s">
        <v>352</v>
      </c>
      <c r="C59" s="471"/>
      <c r="D59" s="34" t="s">
        <v>24</v>
      </c>
      <c r="E59" s="197" t="s">
        <v>23</v>
      </c>
      <c r="F59" s="161"/>
      <c r="G59" s="197" t="s">
        <v>58</v>
      </c>
      <c r="H59" s="35" t="s">
        <v>39</v>
      </c>
      <c r="I59" s="161" t="s">
        <v>47</v>
      </c>
      <c r="J59" s="161" t="s">
        <v>56</v>
      </c>
      <c r="K59" s="161" t="s">
        <v>342</v>
      </c>
      <c r="L59" s="163" t="s">
        <v>0</v>
      </c>
      <c r="M59" s="197" t="s">
        <v>25</v>
      </c>
      <c r="N59" s="150" t="s">
        <v>455</v>
      </c>
    </row>
    <row r="60" spans="2:15" x14ac:dyDescent="0.35">
      <c r="B60" s="519"/>
      <c r="C60" s="520"/>
      <c r="D60" s="182"/>
      <c r="E60" s="342"/>
      <c r="F60" s="249"/>
      <c r="G60" s="52">
        <v>0</v>
      </c>
      <c r="H60" s="183"/>
      <c r="I60" s="48"/>
      <c r="J60" s="48"/>
      <c r="K60" s="48"/>
      <c r="L60" s="36">
        <f>G60*H60</f>
        <v>0</v>
      </c>
      <c r="M60" s="245"/>
      <c r="N60" s="192">
        <f t="shared" ref="N60:N64" si="9">L60</f>
        <v>0</v>
      </c>
      <c r="O60" s="244">
        <f t="shared" ref="O60:O63" si="10">N60</f>
        <v>0</v>
      </c>
    </row>
    <row r="61" spans="2:15" x14ac:dyDescent="0.35">
      <c r="B61" s="528"/>
      <c r="C61" s="529"/>
      <c r="D61" s="182"/>
      <c r="E61" s="342"/>
      <c r="F61" s="249"/>
      <c r="G61" s="52">
        <v>0</v>
      </c>
      <c r="H61" s="183"/>
      <c r="I61" s="48"/>
      <c r="J61" s="48"/>
      <c r="K61" s="48"/>
      <c r="L61" s="36">
        <f>G61*H61</f>
        <v>0</v>
      </c>
      <c r="M61" s="245"/>
      <c r="N61" s="192">
        <f t="shared" si="9"/>
        <v>0</v>
      </c>
      <c r="O61" s="244">
        <f t="shared" si="10"/>
        <v>0</v>
      </c>
    </row>
    <row r="62" spans="2:15" x14ac:dyDescent="0.35">
      <c r="B62" s="519"/>
      <c r="C62" s="520"/>
      <c r="D62" s="182"/>
      <c r="E62" s="342"/>
      <c r="F62" s="249"/>
      <c r="G62" s="52">
        <v>0</v>
      </c>
      <c r="H62" s="183"/>
      <c r="I62" s="48"/>
      <c r="J62" s="48"/>
      <c r="K62" s="48"/>
      <c r="L62" s="36">
        <f t="shared" ref="L62:L64" si="11">G62*H62</f>
        <v>0</v>
      </c>
      <c r="M62" s="30"/>
      <c r="N62" s="192">
        <f t="shared" si="9"/>
        <v>0</v>
      </c>
      <c r="O62" s="244">
        <f t="shared" si="10"/>
        <v>0</v>
      </c>
    </row>
    <row r="63" spans="2:15" x14ac:dyDescent="0.35">
      <c r="B63" s="500"/>
      <c r="C63" s="501"/>
      <c r="D63" s="53"/>
      <c r="E63" s="342"/>
      <c r="F63" s="249"/>
      <c r="G63" s="37">
        <v>0</v>
      </c>
      <c r="H63" s="51"/>
      <c r="I63" s="49"/>
      <c r="J63" s="50"/>
      <c r="K63" s="49"/>
      <c r="L63" s="36">
        <f t="shared" si="11"/>
        <v>0</v>
      </c>
      <c r="M63" s="30"/>
      <c r="N63" s="192">
        <f t="shared" si="9"/>
        <v>0</v>
      </c>
      <c r="O63" s="168">
        <f t="shared" si="10"/>
        <v>0</v>
      </c>
    </row>
    <row r="64" spans="2:15" ht="15" customHeight="1" x14ac:dyDescent="0.35">
      <c r="B64" s="528"/>
      <c r="C64" s="529"/>
      <c r="D64" s="182"/>
      <c r="E64" s="342"/>
      <c r="F64" s="249"/>
      <c r="G64" s="52">
        <v>0</v>
      </c>
      <c r="H64" s="183"/>
      <c r="I64" s="48"/>
      <c r="J64" s="48"/>
      <c r="K64" s="48"/>
      <c r="L64" s="36">
        <f t="shared" si="11"/>
        <v>0</v>
      </c>
      <c r="M64" s="30"/>
      <c r="N64" s="192">
        <f t="shared" si="9"/>
        <v>0</v>
      </c>
    </row>
    <row r="65" spans="1:15" ht="15" customHeight="1" x14ac:dyDescent="0.35">
      <c r="B65" s="158"/>
      <c r="C65" s="178"/>
      <c r="D65" s="179"/>
      <c r="E65" s="136"/>
      <c r="F65" s="136"/>
      <c r="G65" s="198" t="s">
        <v>63</v>
      </c>
      <c r="H65" s="198"/>
      <c r="I65" s="198"/>
      <c r="J65" s="198"/>
      <c r="K65" s="198"/>
      <c r="L65" s="198"/>
      <c r="M65" s="198"/>
      <c r="N65" s="157">
        <f>SUM(N60:N64)</f>
        <v>0</v>
      </c>
    </row>
    <row r="66" spans="1:15" s="1" customFormat="1" x14ac:dyDescent="0.35">
      <c r="A66" s="354"/>
      <c r="B66" s="154"/>
      <c r="C66" s="42"/>
      <c r="D66" s="6"/>
      <c r="E66" s="47"/>
      <c r="F66" s="47"/>
      <c r="G66" s="6"/>
      <c r="H66" s="6"/>
      <c r="I66" s="6"/>
      <c r="J66" s="6"/>
      <c r="K66" s="6"/>
      <c r="L66" s="6"/>
      <c r="M66" s="6"/>
      <c r="N66" s="155"/>
    </row>
    <row r="67" spans="1:15" s="1" customFormat="1" x14ac:dyDescent="0.35">
      <c r="A67" s="354"/>
      <c r="B67" s="154"/>
      <c r="C67" s="42"/>
      <c r="D67" s="6"/>
      <c r="E67" s="47"/>
      <c r="F67" s="47"/>
      <c r="G67" s="6"/>
      <c r="H67" s="6"/>
      <c r="I67" s="6"/>
      <c r="J67" s="6"/>
      <c r="K67" s="6"/>
      <c r="L67" s="6"/>
      <c r="M67" s="6"/>
      <c r="N67" s="155"/>
    </row>
    <row r="68" spans="1:15" s="1" customFormat="1" ht="18.5" x14ac:dyDescent="0.35">
      <c r="A68" s="354"/>
      <c r="B68" s="521" t="s">
        <v>27</v>
      </c>
      <c r="C68" s="522"/>
      <c r="D68" s="504" t="s">
        <v>64</v>
      </c>
      <c r="E68" s="504"/>
      <c r="F68" s="570"/>
      <c r="G68" s="571"/>
      <c r="H68" s="571"/>
      <c r="I68" s="571"/>
      <c r="J68" s="571"/>
      <c r="K68" s="571"/>
      <c r="L68" s="571"/>
      <c r="M68" s="571"/>
      <c r="N68" s="572"/>
    </row>
    <row r="69" spans="1:15" s="1" customFormat="1" ht="29" x14ac:dyDescent="0.35">
      <c r="A69" s="354"/>
      <c r="B69" s="523" t="s">
        <v>352</v>
      </c>
      <c r="C69" s="471"/>
      <c r="D69" s="34" t="s">
        <v>24</v>
      </c>
      <c r="E69" s="197" t="s">
        <v>23</v>
      </c>
      <c r="F69" s="161"/>
      <c r="G69" s="197" t="s">
        <v>58</v>
      </c>
      <c r="H69" s="165" t="s">
        <v>39</v>
      </c>
      <c r="I69" s="197" t="s">
        <v>343</v>
      </c>
      <c r="J69" s="197" t="s">
        <v>344</v>
      </c>
      <c r="K69" s="28" t="s">
        <v>345</v>
      </c>
      <c r="L69" s="163" t="s">
        <v>0</v>
      </c>
      <c r="M69" s="197" t="s">
        <v>25</v>
      </c>
      <c r="N69" s="150" t="s">
        <v>455</v>
      </c>
    </row>
    <row r="70" spans="1:15" s="1" customFormat="1" ht="15" customHeight="1" x14ac:dyDescent="0.35">
      <c r="A70" s="354"/>
      <c r="B70" s="524"/>
      <c r="C70" s="525"/>
      <c r="D70" s="182"/>
      <c r="E70" s="342"/>
      <c r="F70" s="249"/>
      <c r="G70" s="52">
        <v>0</v>
      </c>
      <c r="H70" s="183"/>
      <c r="I70" s="142"/>
      <c r="J70" s="166">
        <f>G70*H70*I70</f>
        <v>0</v>
      </c>
      <c r="K70" s="188">
        <v>0</v>
      </c>
      <c r="L70" s="36">
        <f>J70*K70</f>
        <v>0</v>
      </c>
      <c r="M70" s="30"/>
      <c r="N70" s="192">
        <f>L70</f>
        <v>0</v>
      </c>
      <c r="O70" s="244">
        <f>N70</f>
        <v>0</v>
      </c>
    </row>
    <row r="71" spans="1:15" s="1" customFormat="1" x14ac:dyDescent="0.35">
      <c r="A71" s="354"/>
      <c r="B71" s="519"/>
      <c r="C71" s="520"/>
      <c r="D71" s="340"/>
      <c r="E71" s="342"/>
      <c r="F71" s="249"/>
      <c r="G71" s="52">
        <v>0</v>
      </c>
      <c r="H71" s="183"/>
      <c r="I71" s="142"/>
      <c r="J71" s="166">
        <f t="shared" ref="J71:J74" si="12">G71*H71*I71</f>
        <v>0</v>
      </c>
      <c r="K71" s="188">
        <v>0</v>
      </c>
      <c r="L71" s="36">
        <f t="shared" ref="L71:L74" si="13">J71*K71</f>
        <v>0</v>
      </c>
      <c r="M71" s="41"/>
      <c r="N71" s="192">
        <f t="shared" ref="N71:N74" si="14">L71</f>
        <v>0</v>
      </c>
      <c r="O71" s="244">
        <f>N71</f>
        <v>0</v>
      </c>
    </row>
    <row r="72" spans="1:15" s="1" customFormat="1" x14ac:dyDescent="0.35">
      <c r="A72" s="354"/>
      <c r="B72" s="517"/>
      <c r="C72" s="518"/>
      <c r="D72" s="336"/>
      <c r="E72" s="342"/>
      <c r="F72" s="249"/>
      <c r="G72" s="52">
        <v>0</v>
      </c>
      <c r="H72" s="183"/>
      <c r="I72" s="142"/>
      <c r="J72" s="166">
        <f t="shared" si="12"/>
        <v>0</v>
      </c>
      <c r="K72" s="188">
        <v>0</v>
      </c>
      <c r="L72" s="36">
        <f t="shared" si="13"/>
        <v>0</v>
      </c>
      <c r="M72" s="245"/>
      <c r="N72" s="192">
        <f t="shared" si="14"/>
        <v>0</v>
      </c>
      <c r="O72" s="243">
        <f>N72</f>
        <v>0</v>
      </c>
    </row>
    <row r="73" spans="1:15" s="1" customFormat="1" ht="15" customHeight="1" x14ac:dyDescent="0.35">
      <c r="A73" s="354"/>
      <c r="B73" s="519"/>
      <c r="C73" s="520"/>
      <c r="D73" s="340"/>
      <c r="E73" s="342"/>
      <c r="F73" s="249"/>
      <c r="G73" s="52">
        <v>0</v>
      </c>
      <c r="H73" s="183"/>
      <c r="I73" s="142"/>
      <c r="J73" s="166">
        <f t="shared" si="12"/>
        <v>0</v>
      </c>
      <c r="K73" s="188">
        <v>0</v>
      </c>
      <c r="L73" s="36">
        <f t="shared" si="13"/>
        <v>0</v>
      </c>
      <c r="M73" s="41"/>
      <c r="N73" s="192">
        <f t="shared" si="14"/>
        <v>0</v>
      </c>
    </row>
    <row r="74" spans="1:15" s="1" customFormat="1" ht="15" customHeight="1" x14ac:dyDescent="0.35">
      <c r="A74" s="354"/>
      <c r="B74" s="519"/>
      <c r="C74" s="520"/>
      <c r="D74" s="53"/>
      <c r="E74" s="342"/>
      <c r="F74" s="250"/>
      <c r="G74" s="52">
        <v>0</v>
      </c>
      <c r="H74" s="183"/>
      <c r="I74" s="142"/>
      <c r="J74" s="166">
        <f t="shared" si="12"/>
        <v>0</v>
      </c>
      <c r="K74" s="188">
        <v>0</v>
      </c>
      <c r="L74" s="36">
        <f t="shared" si="13"/>
        <v>0</v>
      </c>
      <c r="M74" s="41"/>
      <c r="N74" s="192">
        <f t="shared" si="14"/>
        <v>0</v>
      </c>
    </row>
    <row r="75" spans="1:15" s="1" customFormat="1" ht="15" customHeight="1" x14ac:dyDescent="0.35">
      <c r="A75" s="354"/>
      <c r="B75" s="158"/>
      <c r="C75" s="178"/>
      <c r="D75" s="179"/>
      <c r="E75" s="136"/>
      <c r="F75" s="136"/>
      <c r="G75" s="198" t="s">
        <v>66</v>
      </c>
      <c r="H75" s="198"/>
      <c r="I75" s="198"/>
      <c r="J75" s="198"/>
      <c r="K75" s="198"/>
      <c r="L75" s="198"/>
      <c r="M75" s="198"/>
      <c r="N75" s="157">
        <f>SUM(N70:N74)</f>
        <v>0</v>
      </c>
    </row>
    <row r="76" spans="1:15" s="1" customFormat="1" x14ac:dyDescent="0.35">
      <c r="A76" s="354"/>
      <c r="B76" s="154"/>
      <c r="C76" s="42"/>
      <c r="D76" s="6"/>
      <c r="E76" s="47"/>
      <c r="F76" s="47"/>
      <c r="G76" s="6"/>
      <c r="H76" s="6"/>
      <c r="I76" s="6"/>
      <c r="J76" s="6"/>
      <c r="K76" s="6"/>
      <c r="L76" s="6"/>
      <c r="M76" s="6"/>
      <c r="N76" s="155"/>
    </row>
    <row r="77" spans="1:15" s="1" customFormat="1" x14ac:dyDescent="0.35">
      <c r="A77" s="354"/>
      <c r="B77" s="154"/>
      <c r="C77" s="42"/>
      <c r="D77" s="6"/>
      <c r="E77" s="47"/>
      <c r="F77" s="47"/>
      <c r="G77" s="6"/>
      <c r="H77" s="6"/>
      <c r="I77" s="6"/>
      <c r="J77" s="6"/>
      <c r="K77" s="6"/>
      <c r="L77" s="6"/>
      <c r="M77" s="6"/>
      <c r="N77" s="155"/>
    </row>
    <row r="78" spans="1:15" s="1" customFormat="1" ht="18.5" x14ac:dyDescent="0.35">
      <c r="A78" s="354"/>
      <c r="B78" s="521" t="s">
        <v>27</v>
      </c>
      <c r="C78" s="522"/>
      <c r="D78" s="504" t="s">
        <v>67</v>
      </c>
      <c r="E78" s="504"/>
      <c r="F78" s="514"/>
      <c r="G78" s="515"/>
      <c r="H78" s="515"/>
      <c r="I78" s="515"/>
      <c r="J78" s="515"/>
      <c r="K78" s="515"/>
      <c r="L78" s="515"/>
      <c r="M78" s="515"/>
      <c r="N78" s="516"/>
    </row>
    <row r="79" spans="1:15" s="1" customFormat="1" ht="29" x14ac:dyDescent="0.35">
      <c r="A79" s="354"/>
      <c r="B79" s="523" t="s">
        <v>352</v>
      </c>
      <c r="C79" s="471"/>
      <c r="D79" s="34" t="s">
        <v>24</v>
      </c>
      <c r="E79" s="197" t="s">
        <v>23</v>
      </c>
      <c r="F79" s="161"/>
      <c r="G79" s="197" t="s">
        <v>58</v>
      </c>
      <c r="H79" s="35" t="s">
        <v>39</v>
      </c>
      <c r="I79" s="197" t="s">
        <v>47</v>
      </c>
      <c r="J79" s="197" t="s">
        <v>56</v>
      </c>
      <c r="K79" s="28" t="s">
        <v>55</v>
      </c>
      <c r="L79" s="163" t="s">
        <v>0</v>
      </c>
      <c r="M79" s="197" t="s">
        <v>25</v>
      </c>
      <c r="N79" s="150" t="s">
        <v>455</v>
      </c>
    </row>
    <row r="80" spans="1:15" s="1" customFormat="1" x14ac:dyDescent="0.35">
      <c r="A80" s="354"/>
      <c r="B80" s="524"/>
      <c r="C80" s="525"/>
      <c r="D80" s="182"/>
      <c r="E80" s="342"/>
      <c r="F80" s="249"/>
      <c r="G80" s="52">
        <v>0</v>
      </c>
      <c r="H80" s="183"/>
      <c r="I80" s="48"/>
      <c r="J80" s="48"/>
      <c r="K80" s="48"/>
      <c r="L80" s="36">
        <f>G80*H80</f>
        <v>0</v>
      </c>
      <c r="M80" s="30"/>
      <c r="N80" s="192">
        <f>L80</f>
        <v>0</v>
      </c>
      <c r="O80" s="244"/>
    </row>
    <row r="81" spans="1:15" s="1" customFormat="1" x14ac:dyDescent="0.35">
      <c r="A81" s="354"/>
      <c r="B81" s="526"/>
      <c r="C81" s="527"/>
      <c r="D81" s="182"/>
      <c r="E81" s="342"/>
      <c r="F81" s="249"/>
      <c r="G81" s="145">
        <v>0</v>
      </c>
      <c r="H81" s="183"/>
      <c r="I81" s="48"/>
      <c r="J81" s="48"/>
      <c r="K81" s="48"/>
      <c r="L81" s="36">
        <f t="shared" ref="L81:L83" si="15">G81*H81</f>
        <v>0</v>
      </c>
      <c r="M81" s="247"/>
      <c r="N81" s="192">
        <f t="shared" ref="N81:N84" si="16">L81</f>
        <v>0</v>
      </c>
      <c r="O81" s="244">
        <f>N81</f>
        <v>0</v>
      </c>
    </row>
    <row r="82" spans="1:15" s="1" customFormat="1" x14ac:dyDescent="0.35">
      <c r="A82" s="354"/>
      <c r="B82" s="526"/>
      <c r="C82" s="527"/>
      <c r="D82" s="182"/>
      <c r="E82" s="342"/>
      <c r="F82" s="249"/>
      <c r="G82" s="145">
        <v>0</v>
      </c>
      <c r="H82" s="183"/>
      <c r="I82" s="48"/>
      <c r="J82" s="48"/>
      <c r="K82" s="48"/>
      <c r="L82" s="36">
        <f t="shared" si="15"/>
        <v>0</v>
      </c>
      <c r="M82" s="247"/>
      <c r="N82" s="192">
        <f t="shared" si="16"/>
        <v>0</v>
      </c>
    </row>
    <row r="83" spans="1:15" s="1" customFormat="1" x14ac:dyDescent="0.35">
      <c r="A83" s="354"/>
      <c r="B83" s="517"/>
      <c r="C83" s="518"/>
      <c r="D83" s="29"/>
      <c r="E83" s="342"/>
      <c r="F83" s="250"/>
      <c r="G83" s="145">
        <v>0</v>
      </c>
      <c r="H83" s="51"/>
      <c r="I83" s="49"/>
      <c r="J83" s="50"/>
      <c r="K83" s="49"/>
      <c r="L83" s="36">
        <f t="shared" si="15"/>
        <v>0</v>
      </c>
      <c r="M83" s="30"/>
      <c r="N83" s="192">
        <f t="shared" si="16"/>
        <v>0</v>
      </c>
    </row>
    <row r="84" spans="1:15" s="1" customFormat="1" x14ac:dyDescent="0.35">
      <c r="A84" s="354"/>
      <c r="B84" s="500"/>
      <c r="C84" s="501"/>
      <c r="D84" s="340"/>
      <c r="E84" s="342"/>
      <c r="F84" s="249"/>
      <c r="G84" s="145">
        <v>0</v>
      </c>
      <c r="H84" s="183"/>
      <c r="I84" s="48"/>
      <c r="J84" s="48"/>
      <c r="K84" s="49"/>
      <c r="L84" s="36">
        <f>G84*H84</f>
        <v>0</v>
      </c>
      <c r="M84" s="430"/>
      <c r="N84" s="192">
        <f t="shared" si="16"/>
        <v>0</v>
      </c>
    </row>
    <row r="85" spans="1:15" s="1" customFormat="1" x14ac:dyDescent="0.35">
      <c r="A85" s="354"/>
      <c r="B85" s="153"/>
      <c r="C85" s="134"/>
      <c r="D85" s="134"/>
      <c r="E85" s="135"/>
      <c r="F85" s="135"/>
      <c r="G85" s="134"/>
      <c r="H85" s="134"/>
      <c r="I85" s="134"/>
      <c r="J85" s="134"/>
      <c r="K85" s="134"/>
      <c r="L85" s="134"/>
      <c r="M85" s="134"/>
      <c r="N85" s="156"/>
    </row>
    <row r="86" spans="1:15" s="1" customFormat="1" ht="15" customHeight="1" x14ac:dyDescent="0.35">
      <c r="A86" s="354"/>
      <c r="B86" s="158"/>
      <c r="C86" s="178"/>
      <c r="D86" s="179"/>
      <c r="E86" s="136"/>
      <c r="F86" s="136"/>
      <c r="G86" s="198" t="s">
        <v>68</v>
      </c>
      <c r="H86" s="198"/>
      <c r="I86" s="198"/>
      <c r="J86" s="198"/>
      <c r="K86" s="198"/>
      <c r="L86" s="198"/>
      <c r="M86" s="198"/>
      <c r="N86" s="157">
        <f>SUM(N80:N85)</f>
        <v>0</v>
      </c>
    </row>
    <row r="87" spans="1:15" s="1" customFormat="1" x14ac:dyDescent="0.35">
      <c r="A87" s="354"/>
      <c r="B87" s="154"/>
      <c r="C87" s="42"/>
      <c r="D87" s="6"/>
      <c r="E87" s="47"/>
      <c r="F87" s="47"/>
      <c r="G87" s="6"/>
      <c r="H87" s="6"/>
      <c r="I87" s="6"/>
      <c r="J87" s="6"/>
      <c r="K87" s="6"/>
      <c r="L87" s="6"/>
      <c r="M87" s="6"/>
      <c r="N87" s="155"/>
    </row>
    <row r="88" spans="1:15" ht="15" thickBot="1" x14ac:dyDescent="0.4">
      <c r="B88" s="194"/>
      <c r="C88" s="195"/>
      <c r="D88" s="195"/>
      <c r="E88" s="196"/>
      <c r="F88" s="196"/>
      <c r="G88" s="148"/>
      <c r="H88" s="148"/>
      <c r="I88" s="148"/>
      <c r="J88" s="148"/>
      <c r="K88" s="148"/>
      <c r="L88" s="147"/>
      <c r="M88" s="147"/>
      <c r="N88" s="149"/>
    </row>
    <row r="89" spans="1:15" s="1" customFormat="1" ht="29" x14ac:dyDescent="0.35">
      <c r="A89" s="354"/>
      <c r="B89" s="502" t="s">
        <v>27</v>
      </c>
      <c r="C89" s="503"/>
      <c r="D89" s="504" t="s">
        <v>359</v>
      </c>
      <c r="E89" s="504"/>
      <c r="F89" s="344"/>
      <c r="G89" s="511"/>
      <c r="H89" s="512"/>
      <c r="I89" s="512"/>
      <c r="J89" s="512"/>
      <c r="K89" s="512"/>
      <c r="L89" s="512"/>
      <c r="M89" s="513"/>
      <c r="N89" s="150" t="s">
        <v>455</v>
      </c>
    </row>
    <row r="90" spans="1:15" ht="15" customHeight="1" thickBot="1" x14ac:dyDescent="0.4">
      <c r="B90" s="505" t="s">
        <v>388</v>
      </c>
      <c r="C90" s="506"/>
      <c r="D90" s="506"/>
      <c r="E90" s="507"/>
      <c r="F90" s="329"/>
      <c r="G90" s="508" t="s">
        <v>387</v>
      </c>
      <c r="H90" s="509"/>
      <c r="I90" s="509"/>
      <c r="J90" s="509"/>
      <c r="K90" s="509"/>
      <c r="L90" s="509"/>
      <c r="M90" s="510"/>
      <c r="N90" s="330"/>
    </row>
  </sheetData>
  <mergeCells count="92">
    <mergeCell ref="B21:D21"/>
    <mergeCell ref="E17:G17"/>
    <mergeCell ref="E19:G19"/>
    <mergeCell ref="E21:G21"/>
    <mergeCell ref="F58:N58"/>
    <mergeCell ref="K17:L17"/>
    <mergeCell ref="B18:D18"/>
    <mergeCell ref="E18:G18"/>
    <mergeCell ref="K18:L18"/>
    <mergeCell ref="K19:L19"/>
    <mergeCell ref="B17:D17"/>
    <mergeCell ref="B19:D19"/>
    <mergeCell ref="B20:D20"/>
    <mergeCell ref="E20:G20"/>
    <mergeCell ref="K20:L20"/>
    <mergeCell ref="B50:C50"/>
    <mergeCell ref="F68:N68"/>
    <mergeCell ref="F78:N78"/>
    <mergeCell ref="G89:M89"/>
    <mergeCell ref="K22:L22"/>
    <mergeCell ref="K23:L23"/>
    <mergeCell ref="K24:L24"/>
    <mergeCell ref="K25:L25"/>
    <mergeCell ref="F48:N48"/>
    <mergeCell ref="B7:N7"/>
    <mergeCell ref="B11:D11"/>
    <mergeCell ref="B12:D12"/>
    <mergeCell ref="E11:G11"/>
    <mergeCell ref="K11:L11"/>
    <mergeCell ref="E12:G12"/>
    <mergeCell ref="K12:L12"/>
    <mergeCell ref="B10:D10"/>
    <mergeCell ref="C9:H9"/>
    <mergeCell ref="K9:M9"/>
    <mergeCell ref="E10:G10"/>
    <mergeCell ref="K10:L10"/>
    <mergeCell ref="B13:D13"/>
    <mergeCell ref="B14:D14"/>
    <mergeCell ref="E13:G13"/>
    <mergeCell ref="K13:L13"/>
    <mergeCell ref="E14:G14"/>
    <mergeCell ref="K14:L14"/>
    <mergeCell ref="B16:D16"/>
    <mergeCell ref="B15:D15"/>
    <mergeCell ref="E15:G15"/>
    <mergeCell ref="K15:L15"/>
    <mergeCell ref="E16:G16"/>
    <mergeCell ref="K16:L16"/>
    <mergeCell ref="K21:L21"/>
    <mergeCell ref="B51:C51"/>
    <mergeCell ref="B52:C52"/>
    <mergeCell ref="B53:C53"/>
    <mergeCell ref="B54:C54"/>
    <mergeCell ref="B48:C48"/>
    <mergeCell ref="D48:E48"/>
    <mergeCell ref="B49:C49"/>
    <mergeCell ref="K26:L26"/>
    <mergeCell ref="F28:N28"/>
    <mergeCell ref="F38:N38"/>
    <mergeCell ref="B28:C28"/>
    <mergeCell ref="D28:E28"/>
    <mergeCell ref="B38:C38"/>
    <mergeCell ref="D38:E38"/>
    <mergeCell ref="B44:C44"/>
    <mergeCell ref="B70:C70"/>
    <mergeCell ref="B59:C59"/>
    <mergeCell ref="B60:C60"/>
    <mergeCell ref="B61:C61"/>
    <mergeCell ref="B62:C62"/>
    <mergeCell ref="B63:C63"/>
    <mergeCell ref="D58:E58"/>
    <mergeCell ref="B64:C64"/>
    <mergeCell ref="B68:C68"/>
    <mergeCell ref="D68:E68"/>
    <mergeCell ref="B69:C69"/>
    <mergeCell ref="B58:C58"/>
    <mergeCell ref="B71:C71"/>
    <mergeCell ref="B72:C72"/>
    <mergeCell ref="B73:C73"/>
    <mergeCell ref="B74:C74"/>
    <mergeCell ref="B78:C78"/>
    <mergeCell ref="G90:M90"/>
    <mergeCell ref="D78:E78"/>
    <mergeCell ref="B84:C84"/>
    <mergeCell ref="B89:C89"/>
    <mergeCell ref="D89:E89"/>
    <mergeCell ref="B90:E90"/>
    <mergeCell ref="B83:C83"/>
    <mergeCell ref="B79:C79"/>
    <mergeCell ref="B80:C80"/>
    <mergeCell ref="B81:C81"/>
    <mergeCell ref="B82:C82"/>
  </mergeCells>
  <dataValidations count="1">
    <dataValidation type="list" allowBlank="1" showInputMessage="1" showErrorMessage="1" sqref="F30:F34 F70:F74 F50:F54 C85:D85 F40:F44 F60:F64 D41:D44 D50:D54 D84 F80:F84">
      <formula1>"Monthly Personnel Activity Report, Quarterly Semi-Annual Certification, Not Applicable"</formula1>
    </dataValidation>
  </dataValidations>
  <pageMargins left="0.7" right="0.7" top="0.75" bottom="0.75" header="0.3" footer="0.3"/>
  <pageSetup paperSize="5" scale="53"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'16-DataSource (DO NOT EDIT)'!$A$2:$A$9</xm:f>
          </x14:formula1>
          <xm:sqref>D30:D34 D40:D44 D60:D64 D70:D74 D80 D83</xm:sqref>
        </x14:dataValidation>
        <x14:dataValidation type="list" allowBlank="1" showInputMessage="1" showErrorMessage="1">
          <x14:formula1>
            <xm:f>'16-DataSource (DO NOT EDIT)'!#REF!</xm:f>
          </x14:formula1>
          <xm:sqref>D40</xm:sqref>
        </x14:dataValidation>
        <x14:dataValidation type="list" allowBlank="1" showInputMessage="1" showErrorMessage="1">
          <x14:formula1>
            <xm:f>'[3]10-DataSource (DO NOT EDIT)'!#REF!</xm:f>
          </x14:formula1>
          <xm:sqref>D81:D82</xm:sqref>
        </x14:dataValidation>
        <x14:dataValidation type="list" allowBlank="1" showInputMessage="1" showErrorMessage="1">
          <x14:formula1>
            <xm:f>'16-DataSource (DO NOT EDIT)'!$C$7</xm:f>
          </x14:formula1>
          <xm:sqref>E50:E54 E30:E34 E40:E44 E60:E64 E70:E74 E80:E84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6:V90"/>
  <sheetViews>
    <sheetView zoomScaleNormal="100" workbookViewId="0">
      <selection activeCell="E40" sqref="E40"/>
    </sheetView>
  </sheetViews>
  <sheetFormatPr defaultColWidth="8.6328125" defaultRowHeight="14.5" x14ac:dyDescent="0.35"/>
  <cols>
    <col min="1" max="1" width="3.6328125" style="354" customWidth="1"/>
    <col min="2" max="2" width="28.54296875" customWidth="1"/>
    <col min="3" max="3" width="29.90625" customWidth="1"/>
    <col min="4" max="4" width="33.453125" customWidth="1"/>
    <col min="5" max="5" width="21.36328125" bestFit="1" customWidth="1"/>
    <col min="6" max="6" width="19" customWidth="1"/>
    <col min="7" max="7" width="13.6328125" customWidth="1"/>
    <col min="8" max="8" width="15.54296875" customWidth="1"/>
    <col min="9" max="9" width="21.90625" customWidth="1"/>
    <col min="10" max="10" width="13.6328125" customWidth="1"/>
    <col min="11" max="11" width="19.6328125" customWidth="1"/>
    <col min="12" max="12" width="23.36328125" customWidth="1"/>
    <col min="13" max="13" width="27.08984375" customWidth="1"/>
    <col min="14" max="14" width="25.90625" bestFit="1" customWidth="1"/>
    <col min="15" max="15" width="2.36328125" customWidth="1"/>
    <col min="16" max="17" width="12.08984375" bestFit="1" customWidth="1"/>
    <col min="18" max="18" width="10.08984375" bestFit="1" customWidth="1"/>
    <col min="19" max="19" width="9.6328125" bestFit="1" customWidth="1"/>
    <col min="20" max="20" width="9.453125" customWidth="1"/>
  </cols>
  <sheetData>
    <row r="6" spans="1:16" ht="15" thickBot="1" x14ac:dyDescent="0.4"/>
    <row r="7" spans="1:16" ht="46.5" customHeight="1" x14ac:dyDescent="0.5">
      <c r="B7" s="573" t="s">
        <v>513</v>
      </c>
      <c r="C7" s="574"/>
      <c r="D7" s="574"/>
      <c r="E7" s="574"/>
      <c r="F7" s="574"/>
      <c r="G7" s="574"/>
      <c r="H7" s="574"/>
      <c r="I7" s="574"/>
      <c r="J7" s="574"/>
      <c r="K7" s="574"/>
      <c r="L7" s="574"/>
      <c r="M7" s="574"/>
      <c r="N7" s="575"/>
    </row>
    <row r="8" spans="1:16" ht="15.65" customHeight="1" x14ac:dyDescent="0.35">
      <c r="B8" s="22"/>
      <c r="C8" s="4"/>
      <c r="D8" s="4"/>
      <c r="E8" s="4"/>
      <c r="F8" s="4"/>
      <c r="G8" s="4"/>
      <c r="H8" s="4"/>
      <c r="I8" s="4"/>
      <c r="J8" s="4"/>
      <c r="K8" s="4"/>
      <c r="L8" s="4"/>
      <c r="M8" s="214"/>
      <c r="N8" s="307"/>
    </row>
    <row r="9" spans="1:16" ht="21" customHeight="1" x14ac:dyDescent="0.5">
      <c r="B9" s="308" t="s">
        <v>347</v>
      </c>
      <c r="C9" s="589"/>
      <c r="D9" s="590"/>
      <c r="E9" s="590"/>
      <c r="F9" s="590"/>
      <c r="G9" s="590"/>
      <c r="H9" s="591"/>
      <c r="I9" s="200"/>
      <c r="J9" s="174"/>
      <c r="K9" s="576" t="s">
        <v>445</v>
      </c>
      <c r="L9" s="577"/>
      <c r="M9" s="578"/>
      <c r="N9" s="309"/>
      <c r="O9" s="164"/>
      <c r="P9" s="2"/>
    </row>
    <row r="10" spans="1:16" ht="45.75" customHeight="1" x14ac:dyDescent="0.35">
      <c r="A10" s="355"/>
      <c r="B10" s="544" t="s">
        <v>469</v>
      </c>
      <c r="C10" s="478"/>
      <c r="D10" s="478"/>
      <c r="E10" s="545" t="s">
        <v>484</v>
      </c>
      <c r="F10" s="545"/>
      <c r="G10" s="545"/>
      <c r="H10" s="219" t="s">
        <v>389</v>
      </c>
      <c r="I10" s="175"/>
      <c r="J10" s="175"/>
      <c r="K10" s="546" t="s">
        <v>378</v>
      </c>
      <c r="L10" s="546"/>
      <c r="M10" s="254" t="s">
        <v>382</v>
      </c>
      <c r="N10" s="309"/>
      <c r="O10" s="164"/>
      <c r="P10" s="2"/>
    </row>
    <row r="11" spans="1:16" x14ac:dyDescent="0.35">
      <c r="B11" s="547" t="s">
        <v>471</v>
      </c>
      <c r="C11" s="468"/>
      <c r="D11" s="468"/>
      <c r="E11" s="548"/>
      <c r="F11" s="548"/>
      <c r="G11" s="548"/>
      <c r="H11" s="310"/>
      <c r="I11" s="201"/>
      <c r="J11" s="201"/>
      <c r="K11" s="549" t="s">
        <v>1</v>
      </c>
      <c r="L11" s="549" t="s">
        <v>1</v>
      </c>
      <c r="M11" s="311">
        <f>N35</f>
        <v>0</v>
      </c>
      <c r="N11" s="312"/>
      <c r="O11" s="185"/>
      <c r="P11" s="2"/>
    </row>
    <row r="12" spans="1:16" x14ac:dyDescent="0.35">
      <c r="B12" s="547" t="s">
        <v>356</v>
      </c>
      <c r="C12" s="468"/>
      <c r="D12" s="468"/>
      <c r="E12" s="550">
        <v>0</v>
      </c>
      <c r="F12" s="550"/>
      <c r="G12" s="550"/>
      <c r="H12" s="313">
        <f>E12*0.05</f>
        <v>0</v>
      </c>
      <c r="I12" s="201"/>
      <c r="J12" s="201"/>
      <c r="K12" s="549" t="s">
        <v>2</v>
      </c>
      <c r="L12" s="549" t="s">
        <v>2</v>
      </c>
      <c r="M12" s="311">
        <f>N45</f>
        <v>0</v>
      </c>
      <c r="N12" s="312"/>
      <c r="O12" s="185"/>
      <c r="P12" s="2"/>
    </row>
    <row r="13" spans="1:16" x14ac:dyDescent="0.35">
      <c r="B13" s="547" t="s">
        <v>357</v>
      </c>
      <c r="C13" s="468"/>
      <c r="D13" s="468"/>
      <c r="E13" s="551">
        <v>0</v>
      </c>
      <c r="F13" s="551"/>
      <c r="G13" s="551"/>
      <c r="H13" s="313">
        <f t="shared" ref="H13:H15" si="0">E13*0.05</f>
        <v>0</v>
      </c>
      <c r="I13" s="201"/>
      <c r="J13" s="201"/>
      <c r="K13" s="549" t="s">
        <v>3</v>
      </c>
      <c r="L13" s="549" t="s">
        <v>3</v>
      </c>
      <c r="M13" s="311">
        <f>N55</f>
        <v>0</v>
      </c>
      <c r="N13" s="312"/>
      <c r="O13" s="185"/>
      <c r="P13" s="2"/>
    </row>
    <row r="14" spans="1:16" x14ac:dyDescent="0.35">
      <c r="B14" s="552" t="s">
        <v>358</v>
      </c>
      <c r="C14" s="469"/>
      <c r="D14" s="469"/>
      <c r="E14" s="551">
        <v>0</v>
      </c>
      <c r="F14" s="551"/>
      <c r="G14" s="551"/>
      <c r="H14" s="313">
        <f t="shared" si="0"/>
        <v>0</v>
      </c>
      <c r="I14" s="201"/>
      <c r="J14" s="314"/>
      <c r="K14" s="549" t="s">
        <v>4</v>
      </c>
      <c r="L14" s="549" t="s">
        <v>4</v>
      </c>
      <c r="M14" s="311">
        <f>N65</f>
        <v>0</v>
      </c>
      <c r="N14" s="315"/>
      <c r="O14" s="186"/>
      <c r="P14" s="2"/>
    </row>
    <row r="15" spans="1:16" x14ac:dyDescent="0.35">
      <c r="B15" s="547" t="s">
        <v>472</v>
      </c>
      <c r="C15" s="468"/>
      <c r="D15" s="468"/>
      <c r="E15" s="551">
        <v>0</v>
      </c>
      <c r="F15" s="551"/>
      <c r="G15" s="551"/>
      <c r="H15" s="313">
        <f t="shared" si="0"/>
        <v>0</v>
      </c>
      <c r="I15" s="201"/>
      <c r="J15" s="314"/>
      <c r="K15" s="549" t="s">
        <v>31</v>
      </c>
      <c r="L15" s="549" t="s">
        <v>31</v>
      </c>
      <c r="M15" s="311">
        <f>N75</f>
        <v>0</v>
      </c>
      <c r="N15" s="315"/>
      <c r="O15" s="186"/>
      <c r="P15" s="2"/>
    </row>
    <row r="16" spans="1:16" x14ac:dyDescent="0.35">
      <c r="B16" s="547" t="s">
        <v>473</v>
      </c>
      <c r="C16" s="468"/>
      <c r="D16" s="468"/>
      <c r="E16" s="551">
        <v>0</v>
      </c>
      <c r="F16" s="551"/>
      <c r="G16" s="551"/>
      <c r="H16" s="313">
        <f>E16*0.08</f>
        <v>0</v>
      </c>
      <c r="I16" s="176"/>
      <c r="J16" s="314"/>
      <c r="K16" s="549" t="s">
        <v>5</v>
      </c>
      <c r="L16" s="549" t="s">
        <v>5</v>
      </c>
      <c r="M16" s="316">
        <f>N86</f>
        <v>0</v>
      </c>
      <c r="N16" s="317"/>
      <c r="O16" s="187"/>
      <c r="P16" s="2"/>
    </row>
    <row r="17" spans="1:22" x14ac:dyDescent="0.35">
      <c r="B17" s="552" t="s">
        <v>474</v>
      </c>
      <c r="C17" s="469"/>
      <c r="D17" s="469"/>
      <c r="E17" s="551">
        <v>0</v>
      </c>
      <c r="F17" s="551"/>
      <c r="G17" s="551"/>
      <c r="H17" s="313">
        <f t="shared" ref="H17:H18" si="1">E17*0.08</f>
        <v>0</v>
      </c>
      <c r="I17" s="143"/>
      <c r="J17" s="314"/>
      <c r="K17" s="468" t="s">
        <v>348</v>
      </c>
      <c r="L17" s="468"/>
      <c r="M17" s="215">
        <f>SUM(M11:M16)</f>
        <v>0</v>
      </c>
      <c r="N17" s="318"/>
      <c r="O17" s="6"/>
      <c r="P17" s="2"/>
      <c r="R17" s="2"/>
      <c r="S17" s="144"/>
      <c r="T17" s="144"/>
    </row>
    <row r="18" spans="1:22" ht="15.5" x14ac:dyDescent="0.35">
      <c r="B18" s="552" t="s">
        <v>475</v>
      </c>
      <c r="C18" s="469"/>
      <c r="D18" s="469"/>
      <c r="E18" s="551">
        <v>0</v>
      </c>
      <c r="F18" s="551"/>
      <c r="G18" s="551"/>
      <c r="H18" s="313">
        <f t="shared" si="1"/>
        <v>0</v>
      </c>
      <c r="I18" s="143"/>
      <c r="J18" s="314"/>
      <c r="K18" s="581" t="s">
        <v>379</v>
      </c>
      <c r="L18" s="582"/>
      <c r="M18" s="216" t="s">
        <v>382</v>
      </c>
      <c r="N18" s="318"/>
      <c r="O18" s="6"/>
      <c r="P18" s="2"/>
      <c r="R18" s="2"/>
      <c r="S18" s="19"/>
      <c r="T18" s="19"/>
    </row>
    <row r="19" spans="1:22" x14ac:dyDescent="0.35">
      <c r="B19" s="584" t="s">
        <v>476</v>
      </c>
      <c r="C19" s="470"/>
      <c r="D19" s="470"/>
      <c r="E19" s="583">
        <f>SUM(E12:E18)</f>
        <v>0</v>
      </c>
      <c r="F19" s="583"/>
      <c r="G19" s="583"/>
      <c r="H19" s="384">
        <f>SUM(H12:H18)</f>
        <v>0</v>
      </c>
      <c r="I19" s="143"/>
      <c r="J19" s="314"/>
      <c r="K19" s="559" t="s">
        <v>377</v>
      </c>
      <c r="L19" s="559"/>
      <c r="M19" s="215">
        <f>N90</f>
        <v>0</v>
      </c>
      <c r="N19" s="155"/>
      <c r="O19" s="184"/>
      <c r="P19" s="2"/>
      <c r="R19" s="201"/>
      <c r="S19" s="143"/>
      <c r="T19" s="47"/>
    </row>
    <row r="20" spans="1:22" x14ac:dyDescent="0.35">
      <c r="B20" s="523" t="s">
        <v>495</v>
      </c>
      <c r="C20" s="471"/>
      <c r="D20" s="471"/>
      <c r="E20" s="585">
        <f>E19*25%</f>
        <v>0</v>
      </c>
      <c r="F20" s="585"/>
      <c r="G20" s="585"/>
      <c r="H20" s="391"/>
      <c r="I20" s="143"/>
      <c r="J20" s="314"/>
      <c r="K20" s="563"/>
      <c r="L20" s="563"/>
      <c r="M20" s="215"/>
      <c r="N20" s="155"/>
      <c r="O20" s="184"/>
      <c r="P20" s="2"/>
      <c r="R20" s="201"/>
      <c r="S20" s="143"/>
      <c r="T20" s="47"/>
    </row>
    <row r="21" spans="1:22" x14ac:dyDescent="0.35">
      <c r="B21" s="627"/>
      <c r="C21" s="487"/>
      <c r="D21" s="495"/>
      <c r="E21" s="619"/>
      <c r="F21" s="487"/>
      <c r="G21" s="495"/>
      <c r="H21" s="392"/>
      <c r="I21" s="143"/>
      <c r="J21" s="314"/>
      <c r="K21" s="559" t="s">
        <v>380</v>
      </c>
      <c r="L21" s="559"/>
      <c r="M21" s="215">
        <f>M17+M19</f>
        <v>0</v>
      </c>
      <c r="N21" s="319"/>
      <c r="O21" s="146"/>
      <c r="P21" s="2"/>
      <c r="R21" s="201"/>
      <c r="S21" s="143"/>
      <c r="T21" s="47"/>
    </row>
    <row r="22" spans="1:22" x14ac:dyDescent="0.35">
      <c r="B22" s="320"/>
      <c r="C22" s="314"/>
      <c r="D22" s="314"/>
      <c r="E22" s="314"/>
      <c r="F22" s="314"/>
      <c r="G22" s="314"/>
      <c r="H22" s="314"/>
      <c r="I22" s="314"/>
      <c r="J22" s="314"/>
      <c r="K22" s="559"/>
      <c r="L22" s="559"/>
      <c r="M22" s="182"/>
      <c r="N22" s="319"/>
      <c r="O22" s="2"/>
      <c r="P22" s="2"/>
      <c r="R22" s="2"/>
      <c r="S22" s="2"/>
      <c r="T22" s="2"/>
    </row>
    <row r="23" spans="1:22" ht="15" customHeight="1" x14ac:dyDescent="0.35">
      <c r="B23" s="320"/>
      <c r="C23" s="314"/>
      <c r="D23" s="314"/>
      <c r="E23" s="314"/>
      <c r="F23" s="314"/>
      <c r="G23" s="314"/>
      <c r="H23" s="314"/>
      <c r="I23" s="201"/>
      <c r="J23" s="314"/>
      <c r="K23" s="555" t="s">
        <v>384</v>
      </c>
      <c r="L23" s="556"/>
      <c r="M23" s="398" t="s">
        <v>386</v>
      </c>
      <c r="N23" s="319"/>
      <c r="O23" s="2"/>
      <c r="P23" s="2"/>
      <c r="R23" s="2"/>
      <c r="S23" s="6"/>
      <c r="T23" s="6"/>
    </row>
    <row r="24" spans="1:22" x14ac:dyDescent="0.35">
      <c r="B24" s="320"/>
      <c r="C24" s="314"/>
      <c r="D24" s="314"/>
      <c r="E24" s="314"/>
      <c r="F24" s="314"/>
      <c r="G24" s="314"/>
      <c r="H24" s="314"/>
      <c r="I24" s="201"/>
      <c r="J24" s="314"/>
      <c r="K24" s="557" t="s">
        <v>381</v>
      </c>
      <c r="L24" s="558"/>
      <c r="M24" s="321">
        <f>N35</f>
        <v>0</v>
      </c>
      <c r="N24" s="319"/>
      <c r="O24" s="2"/>
      <c r="P24" s="2"/>
      <c r="R24" s="6"/>
      <c r="S24" s="6"/>
      <c r="T24" s="6"/>
    </row>
    <row r="25" spans="1:22" x14ac:dyDescent="0.35">
      <c r="B25" s="320"/>
      <c r="C25" s="314"/>
      <c r="D25" s="314"/>
      <c r="E25" s="314"/>
      <c r="F25" s="314"/>
      <c r="G25" s="314"/>
      <c r="H25" s="314"/>
      <c r="I25" s="201"/>
      <c r="J25" s="314"/>
      <c r="K25" s="559" t="s">
        <v>385</v>
      </c>
      <c r="L25" s="559"/>
      <c r="M25" s="322">
        <f>M19+M24</f>
        <v>0</v>
      </c>
      <c r="N25" s="319"/>
      <c r="O25" s="2"/>
      <c r="P25" s="2"/>
      <c r="R25" s="6"/>
      <c r="S25" s="6"/>
      <c r="T25" s="6"/>
    </row>
    <row r="26" spans="1:22" x14ac:dyDescent="0.35">
      <c r="B26" s="323"/>
      <c r="C26" s="2"/>
      <c r="D26" s="2"/>
      <c r="E26" s="2"/>
      <c r="F26" s="2"/>
      <c r="G26" s="2"/>
      <c r="H26" s="2"/>
      <c r="I26" s="6"/>
      <c r="J26" s="6"/>
      <c r="K26" s="559" t="s">
        <v>383</v>
      </c>
      <c r="L26" s="559"/>
      <c r="M26" s="253">
        <v>0.08</v>
      </c>
      <c r="N26" s="319"/>
      <c r="O26" s="2"/>
      <c r="P26" s="2"/>
    </row>
    <row r="27" spans="1:22" ht="18.75" customHeight="1" thickBot="1" x14ac:dyDescent="0.4">
      <c r="B27" s="331"/>
      <c r="C27" s="332"/>
      <c r="D27" s="195"/>
      <c r="E27" s="148"/>
      <c r="F27" s="148"/>
      <c r="G27" s="148"/>
      <c r="H27" s="333"/>
      <c r="I27" s="148"/>
      <c r="J27" s="148"/>
      <c r="K27" s="148"/>
      <c r="L27" s="148"/>
      <c r="M27" s="148"/>
      <c r="N27" s="334"/>
    </row>
    <row r="28" spans="1:22" s="1" customFormat="1" ht="18.5" x14ac:dyDescent="0.35">
      <c r="A28" s="354"/>
      <c r="B28" s="533" t="s">
        <v>27</v>
      </c>
      <c r="C28" s="534"/>
      <c r="D28" s="535" t="s">
        <v>28</v>
      </c>
      <c r="E28" s="535"/>
      <c r="F28" s="586"/>
      <c r="G28" s="587"/>
      <c r="H28" s="587"/>
      <c r="I28" s="587"/>
      <c r="J28" s="587"/>
      <c r="K28" s="587"/>
      <c r="L28" s="587"/>
      <c r="M28" s="587"/>
      <c r="N28" s="588"/>
    </row>
    <row r="29" spans="1:22" s="11" customFormat="1" ht="29" x14ac:dyDescent="0.35">
      <c r="A29" s="356"/>
      <c r="B29" s="202" t="s">
        <v>355</v>
      </c>
      <c r="C29" s="34" t="s">
        <v>34</v>
      </c>
      <c r="D29" s="34" t="s">
        <v>24</v>
      </c>
      <c r="E29" s="137" t="s">
        <v>23</v>
      </c>
      <c r="F29" s="343" t="s">
        <v>431</v>
      </c>
      <c r="G29" s="197" t="s">
        <v>35</v>
      </c>
      <c r="H29" s="138" t="s">
        <v>38</v>
      </c>
      <c r="I29" s="133" t="s">
        <v>50</v>
      </c>
      <c r="J29" s="197" t="s">
        <v>36</v>
      </c>
      <c r="K29" s="133" t="s">
        <v>51</v>
      </c>
      <c r="L29" s="138" t="s">
        <v>37</v>
      </c>
      <c r="M29" s="197" t="s">
        <v>25</v>
      </c>
      <c r="N29" s="150" t="s">
        <v>456</v>
      </c>
      <c r="O29" s="12"/>
      <c r="P29" s="12"/>
      <c r="Q29" s="13"/>
    </row>
    <row r="30" spans="1:22" s="2" customFormat="1" x14ac:dyDescent="0.35">
      <c r="A30" s="357"/>
      <c r="B30" s="341"/>
      <c r="C30" s="170"/>
      <c r="D30" s="342"/>
      <c r="E30" s="342"/>
      <c r="F30" s="342"/>
      <c r="G30" s="38">
        <v>0</v>
      </c>
      <c r="H30" s="24">
        <v>0</v>
      </c>
      <c r="I30" s="40">
        <f>G30*H30</f>
        <v>0</v>
      </c>
      <c r="J30" s="23">
        <v>0</v>
      </c>
      <c r="K30" s="38">
        <f>I30*J30</f>
        <v>0</v>
      </c>
      <c r="L30" s="40">
        <f>I30+K30</f>
        <v>0</v>
      </c>
      <c r="M30" s="29"/>
      <c r="N30" s="189">
        <f>L30</f>
        <v>0</v>
      </c>
      <c r="O30" s="14"/>
      <c r="P30" s="15"/>
      <c r="Q30" s="16"/>
    </row>
    <row r="31" spans="1:22" s="2" customFormat="1" x14ac:dyDescent="0.35">
      <c r="A31" s="354"/>
      <c r="B31" s="171"/>
      <c r="C31" s="342"/>
      <c r="D31" s="172"/>
      <c r="E31" s="342"/>
      <c r="F31" s="342"/>
      <c r="G31" s="39">
        <v>0</v>
      </c>
      <c r="H31" s="24">
        <v>0</v>
      </c>
      <c r="I31" s="40">
        <f t="shared" ref="I31:I34" si="2">G31*H31</f>
        <v>0</v>
      </c>
      <c r="J31" s="23">
        <v>0</v>
      </c>
      <c r="K31" s="38">
        <f t="shared" ref="K31:K34" si="3">I31*J31</f>
        <v>0</v>
      </c>
      <c r="L31" s="40">
        <f t="shared" ref="L31:L34" si="4">I31+K31</f>
        <v>0</v>
      </c>
      <c r="M31" s="29"/>
      <c r="N31" s="190">
        <f t="shared" ref="N31:N34" si="5">L31</f>
        <v>0</v>
      </c>
      <c r="O31" s="242">
        <f>N31</f>
        <v>0</v>
      </c>
      <c r="P31" s="15"/>
      <c r="Q31" s="16"/>
      <c r="R31" s="17"/>
      <c r="S31" s="18"/>
      <c r="T31" s="16"/>
      <c r="V31" s="16"/>
    </row>
    <row r="32" spans="1:22" x14ac:dyDescent="0.35">
      <c r="B32" s="171"/>
      <c r="C32" s="342"/>
      <c r="D32" s="172"/>
      <c r="E32" s="342"/>
      <c r="F32" s="342"/>
      <c r="G32" s="39">
        <v>0</v>
      </c>
      <c r="H32" s="24">
        <v>0</v>
      </c>
      <c r="I32" s="40">
        <f t="shared" si="2"/>
        <v>0</v>
      </c>
      <c r="J32" s="23">
        <v>0</v>
      </c>
      <c r="K32" s="38">
        <f t="shared" si="3"/>
        <v>0</v>
      </c>
      <c r="L32" s="40">
        <f t="shared" si="4"/>
        <v>0</v>
      </c>
      <c r="M32" s="29"/>
      <c r="N32" s="190">
        <f t="shared" si="5"/>
        <v>0</v>
      </c>
      <c r="O32" s="242">
        <f>N32</f>
        <v>0</v>
      </c>
      <c r="P32" s="15"/>
      <c r="Q32" s="16"/>
    </row>
    <row r="33" spans="1:17" ht="15" customHeight="1" x14ac:dyDescent="0.35">
      <c r="B33" s="171"/>
      <c r="C33" s="170"/>
      <c r="D33" s="53"/>
      <c r="E33" s="342"/>
      <c r="F33" s="342"/>
      <c r="G33" s="38">
        <v>0</v>
      </c>
      <c r="H33" s="24">
        <v>0</v>
      </c>
      <c r="I33" s="40">
        <f t="shared" si="2"/>
        <v>0</v>
      </c>
      <c r="J33" s="23">
        <v>0</v>
      </c>
      <c r="K33" s="38">
        <f t="shared" si="3"/>
        <v>0</v>
      </c>
      <c r="L33" s="40">
        <f t="shared" si="4"/>
        <v>0</v>
      </c>
      <c r="M33" s="29"/>
      <c r="N33" s="190">
        <f t="shared" si="5"/>
        <v>0</v>
      </c>
      <c r="O33" s="14"/>
      <c r="P33" s="15"/>
      <c r="Q33" s="16"/>
    </row>
    <row r="34" spans="1:17" ht="15" customHeight="1" x14ac:dyDescent="0.35">
      <c r="B34" s="171"/>
      <c r="C34" s="338"/>
      <c r="D34" s="53"/>
      <c r="E34" s="342"/>
      <c r="F34" s="53"/>
      <c r="G34" s="38">
        <v>0</v>
      </c>
      <c r="H34" s="24">
        <v>0</v>
      </c>
      <c r="I34" s="40">
        <f t="shared" si="2"/>
        <v>0</v>
      </c>
      <c r="J34" s="23">
        <v>0</v>
      </c>
      <c r="K34" s="38">
        <f t="shared" si="3"/>
        <v>0</v>
      </c>
      <c r="L34" s="40">
        <f t="shared" si="4"/>
        <v>0</v>
      </c>
      <c r="M34" s="29"/>
      <c r="N34" s="190">
        <f t="shared" si="5"/>
        <v>0</v>
      </c>
      <c r="O34" s="6"/>
      <c r="P34" s="15"/>
      <c r="Q34" s="16"/>
    </row>
    <row r="35" spans="1:17" ht="15" customHeight="1" x14ac:dyDescent="0.35">
      <c r="B35" s="180"/>
      <c r="C35" s="178"/>
      <c r="D35" s="179"/>
      <c r="E35" s="162"/>
      <c r="F35" s="162"/>
      <c r="G35" s="199" t="s">
        <v>42</v>
      </c>
      <c r="H35" s="199"/>
      <c r="I35" s="199"/>
      <c r="J35" s="199"/>
      <c r="K35" s="199"/>
      <c r="L35" s="199"/>
      <c r="M35" s="199"/>
      <c r="N35" s="160">
        <f>SUM(N30:N34)</f>
        <v>0</v>
      </c>
    </row>
    <row r="36" spans="1:17" s="6" customFormat="1" x14ac:dyDescent="0.35">
      <c r="A36" s="357"/>
      <c r="B36" s="154"/>
      <c r="C36" s="42"/>
      <c r="N36" s="191"/>
    </row>
    <row r="37" spans="1:17" s="6" customFormat="1" x14ac:dyDescent="0.35">
      <c r="A37" s="357"/>
      <c r="B37" s="154"/>
      <c r="C37" s="42"/>
      <c r="N37" s="191"/>
    </row>
    <row r="38" spans="1:17" ht="18.5" x14ac:dyDescent="0.35">
      <c r="B38" s="521" t="s">
        <v>27</v>
      </c>
      <c r="C38" s="522"/>
      <c r="D38" s="504" t="s">
        <v>33</v>
      </c>
      <c r="E38" s="504"/>
      <c r="F38" s="515"/>
      <c r="G38" s="515"/>
      <c r="H38" s="515"/>
      <c r="I38" s="515"/>
      <c r="J38" s="515"/>
      <c r="K38" s="515"/>
      <c r="L38" s="515"/>
      <c r="M38" s="515"/>
      <c r="N38" s="516"/>
    </row>
    <row r="39" spans="1:17" s="2" customFormat="1" ht="58" x14ac:dyDescent="0.35">
      <c r="A39" s="357"/>
      <c r="B39" s="339" t="s">
        <v>354</v>
      </c>
      <c r="C39" s="34" t="s">
        <v>353</v>
      </c>
      <c r="D39" s="34" t="s">
        <v>24</v>
      </c>
      <c r="E39" s="197" t="s">
        <v>23</v>
      </c>
      <c r="F39" s="28" t="s">
        <v>432</v>
      </c>
      <c r="G39" s="197" t="s">
        <v>57</v>
      </c>
      <c r="H39" s="35" t="s">
        <v>39</v>
      </c>
      <c r="I39" s="197" t="s">
        <v>47</v>
      </c>
      <c r="J39" s="197" t="s">
        <v>56</v>
      </c>
      <c r="K39" s="28" t="s">
        <v>55</v>
      </c>
      <c r="L39" s="163" t="s">
        <v>0</v>
      </c>
      <c r="M39" s="197" t="s">
        <v>25</v>
      </c>
      <c r="N39" s="150" t="s">
        <v>456</v>
      </c>
    </row>
    <row r="40" spans="1:17" s="20" customFormat="1" x14ac:dyDescent="0.35">
      <c r="A40" s="358"/>
      <c r="B40" s="335"/>
      <c r="C40" s="336"/>
      <c r="D40" s="182"/>
      <c r="E40" s="342"/>
      <c r="F40" s="342"/>
      <c r="G40" s="52">
        <v>0</v>
      </c>
      <c r="H40" s="183"/>
      <c r="I40" s="27"/>
      <c r="J40" s="27"/>
      <c r="K40" s="27"/>
      <c r="L40" s="36">
        <f>G40*H40</f>
        <v>0</v>
      </c>
      <c r="M40" s="29"/>
      <c r="N40" s="192">
        <f>L40</f>
        <v>0</v>
      </c>
      <c r="O40" s="243">
        <f>N40</f>
        <v>0</v>
      </c>
      <c r="P40" s="21"/>
    </row>
    <row r="41" spans="1:17" s="20" customFormat="1" ht="15" customHeight="1" x14ac:dyDescent="0.35">
      <c r="A41" s="358"/>
      <c r="B41" s="335"/>
      <c r="C41" s="336"/>
      <c r="D41" s="340"/>
      <c r="E41" s="342"/>
      <c r="F41" s="54"/>
      <c r="G41" s="52">
        <v>0</v>
      </c>
      <c r="H41" s="183"/>
      <c r="I41" s="27"/>
      <c r="J41" s="27"/>
      <c r="K41" s="27"/>
      <c r="L41" s="36">
        <f>G41*H41</f>
        <v>0</v>
      </c>
      <c r="M41" s="29"/>
      <c r="N41" s="192">
        <f>L41</f>
        <v>0</v>
      </c>
      <c r="P41" s="21"/>
    </row>
    <row r="42" spans="1:17" s="20" customFormat="1" ht="15" customHeight="1" x14ac:dyDescent="0.35">
      <c r="A42" s="358"/>
      <c r="B42" s="335"/>
      <c r="C42" s="336"/>
      <c r="D42" s="340"/>
      <c r="E42" s="342"/>
      <c r="F42" s="54"/>
      <c r="G42" s="52">
        <v>0</v>
      </c>
      <c r="H42" s="183"/>
      <c r="I42" s="27"/>
      <c r="J42" s="27"/>
      <c r="K42" s="27"/>
      <c r="L42" s="36">
        <f>G42*H42</f>
        <v>0</v>
      </c>
      <c r="M42" s="29"/>
      <c r="N42" s="192">
        <f t="shared" ref="N42:N43" si="6">L42</f>
        <v>0</v>
      </c>
      <c r="P42" s="21"/>
    </row>
    <row r="43" spans="1:17" ht="15" customHeight="1" x14ac:dyDescent="0.35">
      <c r="B43" s="337"/>
      <c r="C43" s="338"/>
      <c r="D43" s="53"/>
      <c r="E43" s="342"/>
      <c r="F43" s="41"/>
      <c r="G43" s="52">
        <v>0</v>
      </c>
      <c r="H43" s="183"/>
      <c r="I43" s="31"/>
      <c r="J43" s="32"/>
      <c r="K43" s="33"/>
      <c r="L43" s="108">
        <f>G43*K43</f>
        <v>0</v>
      </c>
      <c r="M43" s="430"/>
      <c r="N43" s="192">
        <f t="shared" si="6"/>
        <v>0</v>
      </c>
      <c r="P43" s="3"/>
    </row>
    <row r="44" spans="1:17" ht="15" customHeight="1" x14ac:dyDescent="0.35">
      <c r="B44" s="500"/>
      <c r="C44" s="501"/>
      <c r="D44" s="340"/>
      <c r="E44" s="342"/>
      <c r="F44" s="54"/>
      <c r="G44" s="52">
        <v>0</v>
      </c>
      <c r="H44" s="183"/>
      <c r="I44" s="27"/>
      <c r="J44" s="27"/>
      <c r="K44" s="33"/>
      <c r="L44" s="108">
        <f>G44*K44</f>
        <v>0</v>
      </c>
      <c r="M44" s="430"/>
      <c r="N44" s="193">
        <f>L44*30%</f>
        <v>0</v>
      </c>
    </row>
    <row r="45" spans="1:17" ht="18.5" x14ac:dyDescent="0.35">
      <c r="B45" s="158"/>
      <c r="C45" s="178"/>
      <c r="D45" s="179"/>
      <c r="E45" s="162"/>
      <c r="F45" s="162"/>
      <c r="G45" s="198" t="s">
        <v>43</v>
      </c>
      <c r="H45" s="198"/>
      <c r="I45" s="198"/>
      <c r="J45" s="198"/>
      <c r="K45" s="198"/>
      <c r="L45" s="198"/>
      <c r="M45" s="198"/>
      <c r="N45" s="157">
        <f>SUM(N40:N44)</f>
        <v>0</v>
      </c>
    </row>
    <row r="46" spans="1:17" x14ac:dyDescent="0.35">
      <c r="B46" s="159"/>
      <c r="C46" s="44"/>
      <c r="D46" s="44"/>
      <c r="E46" s="45"/>
      <c r="F46" s="45"/>
      <c r="G46" s="46"/>
      <c r="H46" s="46"/>
      <c r="I46" s="46"/>
      <c r="J46" s="46"/>
      <c r="K46" s="46"/>
      <c r="L46" s="46"/>
      <c r="M46" s="46"/>
      <c r="N46" s="155"/>
    </row>
    <row r="47" spans="1:17" x14ac:dyDescent="0.35">
      <c r="B47" s="159"/>
      <c r="C47" s="44"/>
      <c r="D47" s="44"/>
      <c r="E47" s="45"/>
      <c r="F47" s="45"/>
      <c r="G47" s="46"/>
      <c r="H47" s="46"/>
      <c r="I47" s="46"/>
      <c r="J47" s="46"/>
      <c r="K47" s="46"/>
      <c r="L47" s="46"/>
      <c r="M47" s="46"/>
      <c r="N47" s="155"/>
    </row>
    <row r="48" spans="1:17" ht="18.5" x14ac:dyDescent="0.35">
      <c r="B48" s="521" t="s">
        <v>27</v>
      </c>
      <c r="C48" s="522"/>
      <c r="D48" s="504" t="s">
        <v>29</v>
      </c>
      <c r="E48" s="504"/>
      <c r="F48" s="530" t="s">
        <v>60</v>
      </c>
      <c r="G48" s="531"/>
      <c r="H48" s="531"/>
      <c r="I48" s="531"/>
      <c r="J48" s="531"/>
      <c r="K48" s="531"/>
      <c r="L48" s="531"/>
      <c r="M48" s="531"/>
      <c r="N48" s="532"/>
    </row>
    <row r="49" spans="2:15" ht="29" x14ac:dyDescent="0.35">
      <c r="B49" s="523" t="s">
        <v>351</v>
      </c>
      <c r="C49" s="471"/>
      <c r="D49" s="34" t="s">
        <v>24</v>
      </c>
      <c r="E49" s="197" t="s">
        <v>23</v>
      </c>
      <c r="F49" s="161"/>
      <c r="G49" s="197" t="s">
        <v>58</v>
      </c>
      <c r="H49" s="35" t="s">
        <v>39</v>
      </c>
      <c r="I49" s="161" t="s">
        <v>47</v>
      </c>
      <c r="J49" s="161" t="s">
        <v>56</v>
      </c>
      <c r="K49" s="161" t="s">
        <v>55</v>
      </c>
      <c r="L49" s="163" t="s">
        <v>0</v>
      </c>
      <c r="M49" s="197" t="s">
        <v>25</v>
      </c>
      <c r="N49" s="150" t="s">
        <v>456</v>
      </c>
    </row>
    <row r="50" spans="2:15" x14ac:dyDescent="0.35">
      <c r="B50" s="519"/>
      <c r="C50" s="520"/>
      <c r="D50" s="182"/>
      <c r="E50" s="342"/>
      <c r="F50" s="249"/>
      <c r="G50" s="52">
        <v>0</v>
      </c>
      <c r="H50" s="183"/>
      <c r="I50" s="48"/>
      <c r="J50" s="48"/>
      <c r="K50" s="48"/>
      <c r="L50" s="36">
        <f>G50*H50</f>
        <v>0</v>
      </c>
      <c r="M50" s="30"/>
      <c r="N50" s="192">
        <f>L50</f>
        <v>0</v>
      </c>
    </row>
    <row r="51" spans="2:15" ht="15" customHeight="1" x14ac:dyDescent="0.35">
      <c r="B51" s="519"/>
      <c r="C51" s="520"/>
      <c r="D51" s="340"/>
      <c r="E51" s="342"/>
      <c r="F51" s="249"/>
      <c r="G51" s="52">
        <v>0</v>
      </c>
      <c r="H51" s="183"/>
      <c r="I51" s="48"/>
      <c r="J51" s="48"/>
      <c r="K51" s="48"/>
      <c r="L51" s="36">
        <f t="shared" ref="L51:L54" si="7">G51*H51</f>
        <v>0</v>
      </c>
      <c r="M51" s="30"/>
      <c r="N51" s="192">
        <f t="shared" ref="N51:N54" si="8">L51</f>
        <v>0</v>
      </c>
    </row>
    <row r="52" spans="2:15" x14ac:dyDescent="0.35">
      <c r="B52" s="519"/>
      <c r="C52" s="520"/>
      <c r="D52" s="340"/>
      <c r="E52" s="342"/>
      <c r="F52" s="249"/>
      <c r="G52" s="52">
        <v>0</v>
      </c>
      <c r="H52" s="183"/>
      <c r="I52" s="48"/>
      <c r="J52" s="48"/>
      <c r="K52" s="48"/>
      <c r="L52" s="36">
        <f t="shared" si="7"/>
        <v>0</v>
      </c>
      <c r="M52" s="30"/>
      <c r="N52" s="192">
        <f t="shared" si="8"/>
        <v>0</v>
      </c>
    </row>
    <row r="53" spans="2:15" x14ac:dyDescent="0.35">
      <c r="B53" s="500"/>
      <c r="C53" s="501"/>
      <c r="D53" s="53"/>
      <c r="E53" s="342"/>
      <c r="F53" s="250"/>
      <c r="G53" s="52">
        <v>0</v>
      </c>
      <c r="H53" s="51"/>
      <c r="I53" s="49"/>
      <c r="J53" s="50"/>
      <c r="K53" s="49"/>
      <c r="L53" s="36">
        <f t="shared" si="7"/>
        <v>0</v>
      </c>
      <c r="M53" s="30"/>
      <c r="N53" s="192">
        <f t="shared" si="8"/>
        <v>0</v>
      </c>
    </row>
    <row r="54" spans="2:15" x14ac:dyDescent="0.35">
      <c r="B54" s="500"/>
      <c r="C54" s="501"/>
      <c r="D54" s="340"/>
      <c r="E54" s="342"/>
      <c r="F54" s="249"/>
      <c r="G54" s="52">
        <v>0</v>
      </c>
      <c r="H54" s="183"/>
      <c r="I54" s="48"/>
      <c r="J54" s="48"/>
      <c r="K54" s="49"/>
      <c r="L54" s="36">
        <f t="shared" si="7"/>
        <v>0</v>
      </c>
      <c r="M54" s="430"/>
      <c r="N54" s="192">
        <f t="shared" si="8"/>
        <v>0</v>
      </c>
    </row>
    <row r="55" spans="2:15" ht="18.5" x14ac:dyDescent="0.35">
      <c r="B55" s="158"/>
      <c r="C55" s="178"/>
      <c r="D55" s="179"/>
      <c r="E55" s="181"/>
      <c r="F55" s="181"/>
      <c r="G55" s="198" t="s">
        <v>44</v>
      </c>
      <c r="H55" s="198"/>
      <c r="I55" s="198"/>
      <c r="J55" s="198"/>
      <c r="K55" s="198"/>
      <c r="L55" s="198"/>
      <c r="M55" s="198"/>
      <c r="N55" s="157">
        <f>SUM(N50:N54)</f>
        <v>0</v>
      </c>
    </row>
    <row r="56" spans="2:15" x14ac:dyDescent="0.35">
      <c r="B56" s="159"/>
      <c r="C56" s="44"/>
      <c r="D56" s="44"/>
      <c r="E56" s="45"/>
      <c r="F56" s="45"/>
      <c r="G56" s="46"/>
      <c r="H56" s="46"/>
      <c r="I56" s="46"/>
      <c r="J56" s="46"/>
      <c r="K56" s="46"/>
      <c r="L56" s="46"/>
      <c r="M56" s="46"/>
      <c r="N56" s="155"/>
    </row>
    <row r="57" spans="2:15" x14ac:dyDescent="0.35">
      <c r="B57" s="159"/>
      <c r="C57" s="44"/>
      <c r="D57" s="44"/>
      <c r="E57" s="45"/>
      <c r="F57" s="45"/>
      <c r="G57" s="46"/>
      <c r="H57" s="46"/>
      <c r="I57" s="46"/>
      <c r="J57" s="46"/>
      <c r="K57" s="46"/>
      <c r="L57" s="46"/>
      <c r="M57" s="46"/>
      <c r="N57" s="155"/>
    </row>
    <row r="58" spans="2:15" ht="18.5" x14ac:dyDescent="0.35">
      <c r="B58" s="521" t="s">
        <v>27</v>
      </c>
      <c r="C58" s="522"/>
      <c r="D58" s="504" t="s">
        <v>59</v>
      </c>
      <c r="E58" s="504"/>
      <c r="F58" s="530" t="s">
        <v>61</v>
      </c>
      <c r="G58" s="531"/>
      <c r="H58" s="531"/>
      <c r="I58" s="531"/>
      <c r="J58" s="531"/>
      <c r="K58" s="531"/>
      <c r="L58" s="531"/>
      <c r="M58" s="531"/>
      <c r="N58" s="532"/>
    </row>
    <row r="59" spans="2:15" ht="29" x14ac:dyDescent="0.35">
      <c r="B59" s="523" t="s">
        <v>352</v>
      </c>
      <c r="C59" s="471"/>
      <c r="D59" s="34" t="s">
        <v>24</v>
      </c>
      <c r="E59" s="197" t="s">
        <v>23</v>
      </c>
      <c r="F59" s="161"/>
      <c r="G59" s="197" t="s">
        <v>58</v>
      </c>
      <c r="H59" s="35" t="s">
        <v>39</v>
      </c>
      <c r="I59" s="161" t="s">
        <v>47</v>
      </c>
      <c r="J59" s="161" t="s">
        <v>56</v>
      </c>
      <c r="K59" s="161" t="s">
        <v>342</v>
      </c>
      <c r="L59" s="163" t="s">
        <v>0</v>
      </c>
      <c r="M59" s="197" t="s">
        <v>25</v>
      </c>
      <c r="N59" s="150" t="s">
        <v>456</v>
      </c>
    </row>
    <row r="60" spans="2:15" x14ac:dyDescent="0.35">
      <c r="B60" s="519"/>
      <c r="C60" s="520"/>
      <c r="D60" s="182"/>
      <c r="E60" s="342"/>
      <c r="F60" s="249"/>
      <c r="G60" s="52">
        <v>0</v>
      </c>
      <c r="H60" s="183"/>
      <c r="I60" s="48"/>
      <c r="J60" s="48"/>
      <c r="K60" s="48"/>
      <c r="L60" s="36">
        <f>G60*H60</f>
        <v>0</v>
      </c>
      <c r="M60" s="245"/>
      <c r="N60" s="192">
        <f t="shared" ref="N60:N64" si="9">L60</f>
        <v>0</v>
      </c>
      <c r="O60" s="244">
        <f t="shared" ref="O60:O63" si="10">N60</f>
        <v>0</v>
      </c>
    </row>
    <row r="61" spans="2:15" x14ac:dyDescent="0.35">
      <c r="B61" s="528"/>
      <c r="C61" s="529"/>
      <c r="D61" s="182"/>
      <c r="E61" s="342"/>
      <c r="F61" s="249"/>
      <c r="G61" s="52">
        <v>0</v>
      </c>
      <c r="H61" s="183"/>
      <c r="I61" s="48"/>
      <c r="J61" s="48"/>
      <c r="K61" s="48"/>
      <c r="L61" s="36">
        <f>G61*H61</f>
        <v>0</v>
      </c>
      <c r="M61" s="245"/>
      <c r="N61" s="192">
        <f t="shared" si="9"/>
        <v>0</v>
      </c>
      <c r="O61" s="244">
        <f t="shared" si="10"/>
        <v>0</v>
      </c>
    </row>
    <row r="62" spans="2:15" x14ac:dyDescent="0.35">
      <c r="B62" s="519"/>
      <c r="C62" s="520"/>
      <c r="D62" s="182"/>
      <c r="E62" s="342"/>
      <c r="F62" s="249"/>
      <c r="G62" s="52">
        <v>0</v>
      </c>
      <c r="H62" s="183"/>
      <c r="I62" s="48"/>
      <c r="J62" s="48"/>
      <c r="K62" s="48"/>
      <c r="L62" s="36">
        <f t="shared" ref="L62:L64" si="11">G62*H62</f>
        <v>0</v>
      </c>
      <c r="M62" s="30"/>
      <c r="N62" s="192">
        <f t="shared" si="9"/>
        <v>0</v>
      </c>
      <c r="O62" s="244">
        <f t="shared" si="10"/>
        <v>0</v>
      </c>
    </row>
    <row r="63" spans="2:15" x14ac:dyDescent="0.35">
      <c r="B63" s="500"/>
      <c r="C63" s="501"/>
      <c r="D63" s="53"/>
      <c r="E63" s="342"/>
      <c r="F63" s="249"/>
      <c r="G63" s="37">
        <v>0</v>
      </c>
      <c r="H63" s="51"/>
      <c r="I63" s="49"/>
      <c r="J63" s="50"/>
      <c r="K63" s="49"/>
      <c r="L63" s="36">
        <f t="shared" si="11"/>
        <v>0</v>
      </c>
      <c r="M63" s="30"/>
      <c r="N63" s="192">
        <f t="shared" si="9"/>
        <v>0</v>
      </c>
      <c r="O63" s="168">
        <f t="shared" si="10"/>
        <v>0</v>
      </c>
    </row>
    <row r="64" spans="2:15" ht="15" customHeight="1" x14ac:dyDescent="0.35">
      <c r="B64" s="528"/>
      <c r="C64" s="529"/>
      <c r="D64" s="182"/>
      <c r="E64" s="342"/>
      <c r="F64" s="249"/>
      <c r="G64" s="52">
        <v>0</v>
      </c>
      <c r="H64" s="183"/>
      <c r="I64" s="48"/>
      <c r="J64" s="48"/>
      <c r="K64" s="48"/>
      <c r="L64" s="36">
        <f t="shared" si="11"/>
        <v>0</v>
      </c>
      <c r="M64" s="30"/>
      <c r="N64" s="192">
        <f t="shared" si="9"/>
        <v>0</v>
      </c>
    </row>
    <row r="65" spans="1:15" ht="18.5" x14ac:dyDescent="0.35">
      <c r="B65" s="158"/>
      <c r="C65" s="178"/>
      <c r="D65" s="179"/>
      <c r="E65" s="136"/>
      <c r="F65" s="136"/>
      <c r="G65" s="198" t="s">
        <v>63</v>
      </c>
      <c r="H65" s="198"/>
      <c r="I65" s="198"/>
      <c r="J65" s="198"/>
      <c r="K65" s="198"/>
      <c r="L65" s="198"/>
      <c r="M65" s="198"/>
      <c r="N65" s="157">
        <f>SUM(N60:N64)</f>
        <v>0</v>
      </c>
    </row>
    <row r="66" spans="1:15" s="1" customFormat="1" x14ac:dyDescent="0.35">
      <c r="A66" s="354"/>
      <c r="B66" s="154"/>
      <c r="C66" s="42"/>
      <c r="D66" s="6"/>
      <c r="E66" s="47"/>
      <c r="F66" s="47"/>
      <c r="G66" s="6"/>
      <c r="H66" s="6"/>
      <c r="I66" s="6"/>
      <c r="J66" s="6"/>
      <c r="K66" s="6"/>
      <c r="L66" s="6"/>
      <c r="M66" s="6"/>
      <c r="N66" s="155"/>
    </row>
    <row r="67" spans="1:15" s="1" customFormat="1" x14ac:dyDescent="0.35">
      <c r="A67" s="354"/>
      <c r="B67" s="154"/>
      <c r="C67" s="42"/>
      <c r="D67" s="6"/>
      <c r="E67" s="47"/>
      <c r="F67" s="47"/>
      <c r="G67" s="6"/>
      <c r="H67" s="6"/>
      <c r="I67" s="6"/>
      <c r="J67" s="6"/>
      <c r="K67" s="6"/>
      <c r="L67" s="6"/>
      <c r="M67" s="6"/>
      <c r="N67" s="155"/>
    </row>
    <row r="68" spans="1:15" s="1" customFormat="1" ht="18.5" x14ac:dyDescent="0.35">
      <c r="A68" s="354"/>
      <c r="B68" s="521" t="s">
        <v>27</v>
      </c>
      <c r="C68" s="522"/>
      <c r="D68" s="504" t="s">
        <v>64</v>
      </c>
      <c r="E68" s="504"/>
      <c r="F68" s="570"/>
      <c r="G68" s="571"/>
      <c r="H68" s="571"/>
      <c r="I68" s="571"/>
      <c r="J68" s="571"/>
      <c r="K68" s="571"/>
      <c r="L68" s="571"/>
      <c r="M68" s="571"/>
      <c r="N68" s="572"/>
    </row>
    <row r="69" spans="1:15" s="1" customFormat="1" ht="29" x14ac:dyDescent="0.35">
      <c r="A69" s="354"/>
      <c r="B69" s="523" t="s">
        <v>352</v>
      </c>
      <c r="C69" s="471"/>
      <c r="D69" s="34" t="s">
        <v>24</v>
      </c>
      <c r="E69" s="197" t="s">
        <v>23</v>
      </c>
      <c r="F69" s="161"/>
      <c r="G69" s="197" t="s">
        <v>58</v>
      </c>
      <c r="H69" s="165" t="s">
        <v>39</v>
      </c>
      <c r="I69" s="197" t="s">
        <v>343</v>
      </c>
      <c r="J69" s="197" t="s">
        <v>344</v>
      </c>
      <c r="K69" s="28" t="s">
        <v>345</v>
      </c>
      <c r="L69" s="163" t="s">
        <v>0</v>
      </c>
      <c r="M69" s="197" t="s">
        <v>25</v>
      </c>
      <c r="N69" s="150" t="s">
        <v>456</v>
      </c>
    </row>
    <row r="70" spans="1:15" s="1" customFormat="1" ht="15" customHeight="1" x14ac:dyDescent="0.35">
      <c r="A70" s="354"/>
      <c r="B70" s="524"/>
      <c r="C70" s="525"/>
      <c r="D70" s="182"/>
      <c r="E70" s="342"/>
      <c r="F70" s="249"/>
      <c r="G70" s="52">
        <v>0</v>
      </c>
      <c r="H70" s="183"/>
      <c r="I70" s="142"/>
      <c r="J70" s="166">
        <f>G70*H70*I70</f>
        <v>0</v>
      </c>
      <c r="K70" s="188">
        <v>0</v>
      </c>
      <c r="L70" s="36">
        <f>J70*K70</f>
        <v>0</v>
      </c>
      <c r="M70" s="30"/>
      <c r="N70" s="192">
        <f>L70</f>
        <v>0</v>
      </c>
      <c r="O70" s="244">
        <f>N70</f>
        <v>0</v>
      </c>
    </row>
    <row r="71" spans="1:15" s="1" customFormat="1" x14ac:dyDescent="0.35">
      <c r="A71" s="354"/>
      <c r="B71" s="519"/>
      <c r="C71" s="520"/>
      <c r="D71" s="340"/>
      <c r="E71" s="342"/>
      <c r="F71" s="249"/>
      <c r="G71" s="52">
        <v>0</v>
      </c>
      <c r="H71" s="183"/>
      <c r="I71" s="142"/>
      <c r="J71" s="166">
        <f t="shared" ref="J71:J74" si="12">G71*H71*I71</f>
        <v>0</v>
      </c>
      <c r="K71" s="188">
        <v>0</v>
      </c>
      <c r="L71" s="36">
        <f t="shared" ref="L71:L74" si="13">J71*K71</f>
        <v>0</v>
      </c>
      <c r="M71" s="41"/>
      <c r="N71" s="192">
        <f t="shared" ref="N71:N74" si="14">L71</f>
        <v>0</v>
      </c>
      <c r="O71" s="244">
        <f>N71</f>
        <v>0</v>
      </c>
    </row>
    <row r="72" spans="1:15" s="1" customFormat="1" x14ac:dyDescent="0.35">
      <c r="A72" s="354"/>
      <c r="B72" s="517"/>
      <c r="C72" s="518"/>
      <c r="D72" s="336"/>
      <c r="E72" s="342"/>
      <c r="F72" s="249"/>
      <c r="G72" s="52">
        <v>0</v>
      </c>
      <c r="H72" s="183"/>
      <c r="I72" s="142"/>
      <c r="J72" s="166">
        <f t="shared" si="12"/>
        <v>0</v>
      </c>
      <c r="K72" s="188">
        <v>0</v>
      </c>
      <c r="L72" s="36">
        <f t="shared" si="13"/>
        <v>0</v>
      </c>
      <c r="M72" s="245"/>
      <c r="N72" s="192">
        <f t="shared" si="14"/>
        <v>0</v>
      </c>
      <c r="O72" s="243">
        <f>N72</f>
        <v>0</v>
      </c>
    </row>
    <row r="73" spans="1:15" s="1" customFormat="1" ht="15" customHeight="1" x14ac:dyDescent="0.35">
      <c r="A73" s="354"/>
      <c r="B73" s="519"/>
      <c r="C73" s="520"/>
      <c r="D73" s="340"/>
      <c r="E73" s="342"/>
      <c r="F73" s="249"/>
      <c r="G73" s="52">
        <v>0</v>
      </c>
      <c r="H73" s="183"/>
      <c r="I73" s="142"/>
      <c r="J73" s="166">
        <f t="shared" si="12"/>
        <v>0</v>
      </c>
      <c r="K73" s="188">
        <v>0</v>
      </c>
      <c r="L73" s="36">
        <f t="shared" si="13"/>
        <v>0</v>
      </c>
      <c r="M73" s="41"/>
      <c r="N73" s="192">
        <f t="shared" si="14"/>
        <v>0</v>
      </c>
    </row>
    <row r="74" spans="1:15" s="1" customFormat="1" ht="15" customHeight="1" x14ac:dyDescent="0.35">
      <c r="A74" s="354"/>
      <c r="B74" s="519"/>
      <c r="C74" s="520"/>
      <c r="D74" s="53"/>
      <c r="E74" s="342"/>
      <c r="F74" s="250"/>
      <c r="G74" s="52">
        <v>0</v>
      </c>
      <c r="H74" s="183"/>
      <c r="I74" s="142"/>
      <c r="J74" s="166">
        <f t="shared" si="12"/>
        <v>0</v>
      </c>
      <c r="K74" s="188">
        <v>0</v>
      </c>
      <c r="L74" s="36">
        <f t="shared" si="13"/>
        <v>0</v>
      </c>
      <c r="M74" s="41"/>
      <c r="N74" s="192">
        <f t="shared" si="14"/>
        <v>0</v>
      </c>
    </row>
    <row r="75" spans="1:15" s="1" customFormat="1" ht="18.5" x14ac:dyDescent="0.35">
      <c r="A75" s="354"/>
      <c r="B75" s="158"/>
      <c r="C75" s="178"/>
      <c r="D75" s="179"/>
      <c r="E75" s="136"/>
      <c r="F75" s="136"/>
      <c r="G75" s="198" t="s">
        <v>66</v>
      </c>
      <c r="H75" s="198"/>
      <c r="I75" s="198"/>
      <c r="J75" s="198"/>
      <c r="K75" s="198"/>
      <c r="L75" s="198"/>
      <c r="M75" s="198"/>
      <c r="N75" s="157">
        <f>SUM(N70:N74)</f>
        <v>0</v>
      </c>
    </row>
    <row r="76" spans="1:15" s="1" customFormat="1" x14ac:dyDescent="0.35">
      <c r="A76" s="354"/>
      <c r="B76" s="154"/>
      <c r="C76" s="42"/>
      <c r="D76" s="6"/>
      <c r="E76" s="47"/>
      <c r="F76" s="47"/>
      <c r="G76" s="6"/>
      <c r="H76" s="6"/>
      <c r="I76" s="6"/>
      <c r="J76" s="6"/>
      <c r="K76" s="6"/>
      <c r="L76" s="6"/>
      <c r="M76" s="6"/>
      <c r="N76" s="155"/>
    </row>
    <row r="77" spans="1:15" s="1" customFormat="1" x14ac:dyDescent="0.35">
      <c r="A77" s="354"/>
      <c r="B77" s="154"/>
      <c r="C77" s="42"/>
      <c r="D77" s="6"/>
      <c r="E77" s="47"/>
      <c r="F77" s="47"/>
      <c r="G77" s="6"/>
      <c r="H77" s="6"/>
      <c r="I77" s="6"/>
      <c r="J77" s="6"/>
      <c r="K77" s="6"/>
      <c r="L77" s="6"/>
      <c r="M77" s="6"/>
      <c r="N77" s="155"/>
    </row>
    <row r="78" spans="1:15" s="1" customFormat="1" ht="18.5" x14ac:dyDescent="0.35">
      <c r="A78" s="354"/>
      <c r="B78" s="521" t="s">
        <v>27</v>
      </c>
      <c r="C78" s="522"/>
      <c r="D78" s="504" t="s">
        <v>67</v>
      </c>
      <c r="E78" s="504"/>
      <c r="F78" s="514"/>
      <c r="G78" s="515"/>
      <c r="H78" s="515"/>
      <c r="I78" s="515"/>
      <c r="J78" s="515"/>
      <c r="K78" s="515"/>
      <c r="L78" s="515"/>
      <c r="M78" s="515"/>
      <c r="N78" s="516"/>
    </row>
    <row r="79" spans="1:15" s="1" customFormat="1" ht="29" x14ac:dyDescent="0.35">
      <c r="A79" s="354"/>
      <c r="B79" s="523" t="s">
        <v>352</v>
      </c>
      <c r="C79" s="471"/>
      <c r="D79" s="34" t="s">
        <v>24</v>
      </c>
      <c r="E79" s="197" t="s">
        <v>23</v>
      </c>
      <c r="F79" s="161"/>
      <c r="G79" s="197" t="s">
        <v>58</v>
      </c>
      <c r="H79" s="35" t="s">
        <v>39</v>
      </c>
      <c r="I79" s="197" t="s">
        <v>47</v>
      </c>
      <c r="J79" s="197" t="s">
        <v>56</v>
      </c>
      <c r="K79" s="28" t="s">
        <v>55</v>
      </c>
      <c r="L79" s="163" t="s">
        <v>0</v>
      </c>
      <c r="M79" s="197" t="s">
        <v>25</v>
      </c>
      <c r="N79" s="150" t="s">
        <v>456</v>
      </c>
    </row>
    <row r="80" spans="1:15" s="1" customFormat="1" x14ac:dyDescent="0.35">
      <c r="A80" s="354"/>
      <c r="B80" s="524"/>
      <c r="C80" s="525"/>
      <c r="D80" s="182"/>
      <c r="E80" s="342"/>
      <c r="F80" s="249"/>
      <c r="G80" s="52">
        <v>0</v>
      </c>
      <c r="H80" s="183"/>
      <c r="I80" s="48"/>
      <c r="J80" s="48"/>
      <c r="K80" s="48"/>
      <c r="L80" s="36">
        <f>G80*H80</f>
        <v>0</v>
      </c>
      <c r="M80" s="30"/>
      <c r="N80" s="192">
        <f>L80</f>
        <v>0</v>
      </c>
      <c r="O80" s="244"/>
    </row>
    <row r="81" spans="1:15" s="1" customFormat="1" x14ac:dyDescent="0.35">
      <c r="A81" s="354"/>
      <c r="B81" s="526"/>
      <c r="C81" s="527"/>
      <c r="D81" s="182"/>
      <c r="E81" s="342"/>
      <c r="F81" s="249"/>
      <c r="G81" s="145">
        <v>0</v>
      </c>
      <c r="H81" s="183"/>
      <c r="I81" s="48"/>
      <c r="J81" s="48"/>
      <c r="K81" s="48"/>
      <c r="L81" s="36">
        <f t="shared" ref="L81:L83" si="15">G81*H81</f>
        <v>0</v>
      </c>
      <c r="M81" s="247"/>
      <c r="N81" s="192">
        <f t="shared" ref="N81:N84" si="16">L81</f>
        <v>0</v>
      </c>
      <c r="O81" s="244">
        <f>N81</f>
        <v>0</v>
      </c>
    </row>
    <row r="82" spans="1:15" s="1" customFormat="1" x14ac:dyDescent="0.35">
      <c r="A82" s="354"/>
      <c r="B82" s="526"/>
      <c r="C82" s="527"/>
      <c r="D82" s="182"/>
      <c r="E82" s="342"/>
      <c r="F82" s="249"/>
      <c r="G82" s="145">
        <v>0</v>
      </c>
      <c r="H82" s="183"/>
      <c r="I82" s="48"/>
      <c r="J82" s="48"/>
      <c r="K82" s="48"/>
      <c r="L82" s="36">
        <f t="shared" si="15"/>
        <v>0</v>
      </c>
      <c r="M82" s="247"/>
      <c r="N82" s="192">
        <f t="shared" si="16"/>
        <v>0</v>
      </c>
    </row>
    <row r="83" spans="1:15" s="1" customFormat="1" x14ac:dyDescent="0.35">
      <c r="A83" s="354"/>
      <c r="B83" s="517"/>
      <c r="C83" s="518"/>
      <c r="D83" s="29"/>
      <c r="E83" s="342"/>
      <c r="F83" s="250"/>
      <c r="G83" s="145">
        <v>0</v>
      </c>
      <c r="H83" s="51"/>
      <c r="I83" s="49"/>
      <c r="J83" s="50"/>
      <c r="K83" s="49"/>
      <c r="L83" s="36">
        <f t="shared" si="15"/>
        <v>0</v>
      </c>
      <c r="M83" s="30"/>
      <c r="N83" s="192">
        <f t="shared" si="16"/>
        <v>0</v>
      </c>
    </row>
    <row r="84" spans="1:15" s="1" customFormat="1" x14ac:dyDescent="0.35">
      <c r="A84" s="354"/>
      <c r="B84" s="500"/>
      <c r="C84" s="501"/>
      <c r="D84" s="340"/>
      <c r="E84" s="342"/>
      <c r="F84" s="249"/>
      <c r="G84" s="145">
        <v>0</v>
      </c>
      <c r="H84" s="183"/>
      <c r="I84" s="48"/>
      <c r="J84" s="48"/>
      <c r="K84" s="49"/>
      <c r="L84" s="36">
        <f>G84*H84</f>
        <v>0</v>
      </c>
      <c r="M84" s="430"/>
      <c r="N84" s="192">
        <f t="shared" si="16"/>
        <v>0</v>
      </c>
    </row>
    <row r="85" spans="1:15" s="1" customFormat="1" x14ac:dyDescent="0.35">
      <c r="A85" s="354"/>
      <c r="B85" s="153"/>
      <c r="C85" s="134"/>
      <c r="D85" s="134"/>
      <c r="E85" s="135"/>
      <c r="F85" s="135"/>
      <c r="G85" s="134"/>
      <c r="H85" s="134"/>
      <c r="I85" s="134"/>
      <c r="J85" s="134"/>
      <c r="K85" s="134"/>
      <c r="L85" s="134"/>
      <c r="M85" s="134"/>
      <c r="N85" s="156"/>
    </row>
    <row r="86" spans="1:15" s="1" customFormat="1" ht="18.5" x14ac:dyDescent="0.35">
      <c r="A86" s="354"/>
      <c r="B86" s="158"/>
      <c r="C86" s="178"/>
      <c r="D86" s="179"/>
      <c r="E86" s="136"/>
      <c r="F86" s="136"/>
      <c r="G86" s="198" t="s">
        <v>68</v>
      </c>
      <c r="H86" s="198"/>
      <c r="I86" s="198"/>
      <c r="J86" s="198"/>
      <c r="K86" s="198"/>
      <c r="L86" s="198"/>
      <c r="M86" s="198"/>
      <c r="N86" s="157">
        <f>SUM(N80:N85)</f>
        <v>0</v>
      </c>
    </row>
    <row r="87" spans="1:15" s="1" customFormat="1" x14ac:dyDescent="0.35">
      <c r="A87" s="354"/>
      <c r="B87" s="154"/>
      <c r="C87" s="42"/>
      <c r="D87" s="6"/>
      <c r="E87" s="47"/>
      <c r="F87" s="47"/>
      <c r="G87" s="6"/>
      <c r="H87" s="6"/>
      <c r="I87" s="6"/>
      <c r="J87" s="6"/>
      <c r="K87" s="6"/>
      <c r="L87" s="6"/>
      <c r="M87" s="6"/>
      <c r="N87" s="155"/>
    </row>
    <row r="88" spans="1:15" ht="15" thickBot="1" x14ac:dyDescent="0.4">
      <c r="B88" s="194"/>
      <c r="C88" s="195"/>
      <c r="D88" s="195"/>
      <c r="E88" s="196"/>
      <c r="F88" s="196"/>
      <c r="G88" s="148"/>
      <c r="H88" s="148"/>
      <c r="I88" s="148"/>
      <c r="J88" s="148"/>
      <c r="K88" s="148"/>
      <c r="L88" s="147"/>
      <c r="M88" s="147"/>
      <c r="N88" s="149"/>
    </row>
    <row r="89" spans="1:15" s="1" customFormat="1" ht="29" x14ac:dyDescent="0.35">
      <c r="A89" s="354"/>
      <c r="B89" s="502" t="s">
        <v>27</v>
      </c>
      <c r="C89" s="503"/>
      <c r="D89" s="504" t="s">
        <v>359</v>
      </c>
      <c r="E89" s="504"/>
      <c r="F89" s="344"/>
      <c r="G89" s="511"/>
      <c r="H89" s="512"/>
      <c r="I89" s="512"/>
      <c r="J89" s="512"/>
      <c r="K89" s="512"/>
      <c r="L89" s="512"/>
      <c r="M89" s="513"/>
      <c r="N89" s="150" t="s">
        <v>456</v>
      </c>
    </row>
    <row r="90" spans="1:15" ht="15" customHeight="1" thickBot="1" x14ac:dyDescent="0.4">
      <c r="B90" s="505" t="s">
        <v>388</v>
      </c>
      <c r="C90" s="506"/>
      <c r="D90" s="506"/>
      <c r="E90" s="507"/>
      <c r="F90" s="329"/>
      <c r="G90" s="508" t="s">
        <v>387</v>
      </c>
      <c r="H90" s="509"/>
      <c r="I90" s="509"/>
      <c r="J90" s="509"/>
      <c r="K90" s="509"/>
      <c r="L90" s="509"/>
      <c r="M90" s="510"/>
      <c r="N90" s="330">
        <v>0</v>
      </c>
    </row>
  </sheetData>
  <mergeCells count="92">
    <mergeCell ref="B21:D21"/>
    <mergeCell ref="E17:G17"/>
    <mergeCell ref="E19:G19"/>
    <mergeCell ref="E21:G21"/>
    <mergeCell ref="F58:N58"/>
    <mergeCell ref="K17:L17"/>
    <mergeCell ref="B18:D18"/>
    <mergeCell ref="E18:G18"/>
    <mergeCell ref="K18:L18"/>
    <mergeCell ref="K19:L19"/>
    <mergeCell ref="B17:D17"/>
    <mergeCell ref="B19:D19"/>
    <mergeCell ref="B20:D20"/>
    <mergeCell ref="E20:G20"/>
    <mergeCell ref="K20:L20"/>
    <mergeCell ref="B50:C50"/>
    <mergeCell ref="F68:N68"/>
    <mergeCell ref="F78:N78"/>
    <mergeCell ref="G89:M89"/>
    <mergeCell ref="K22:L22"/>
    <mergeCell ref="K23:L23"/>
    <mergeCell ref="K24:L24"/>
    <mergeCell ref="K25:L25"/>
    <mergeCell ref="F48:N48"/>
    <mergeCell ref="B10:D10"/>
    <mergeCell ref="C9:H9"/>
    <mergeCell ref="K9:M9"/>
    <mergeCell ref="E10:G10"/>
    <mergeCell ref="K10:L10"/>
    <mergeCell ref="B11:D11"/>
    <mergeCell ref="B12:D12"/>
    <mergeCell ref="E11:G11"/>
    <mergeCell ref="K11:L11"/>
    <mergeCell ref="E12:G12"/>
    <mergeCell ref="K12:L12"/>
    <mergeCell ref="B13:D13"/>
    <mergeCell ref="B14:D14"/>
    <mergeCell ref="E13:G13"/>
    <mergeCell ref="K13:L13"/>
    <mergeCell ref="E14:G14"/>
    <mergeCell ref="K14:L14"/>
    <mergeCell ref="B16:D16"/>
    <mergeCell ref="B15:D15"/>
    <mergeCell ref="E15:G15"/>
    <mergeCell ref="K15:L15"/>
    <mergeCell ref="E16:G16"/>
    <mergeCell ref="K16:L16"/>
    <mergeCell ref="K21:L21"/>
    <mergeCell ref="B51:C51"/>
    <mergeCell ref="B52:C52"/>
    <mergeCell ref="B53:C53"/>
    <mergeCell ref="B54:C54"/>
    <mergeCell ref="B48:C48"/>
    <mergeCell ref="D48:E48"/>
    <mergeCell ref="B49:C49"/>
    <mergeCell ref="K26:L26"/>
    <mergeCell ref="F28:N28"/>
    <mergeCell ref="F38:N38"/>
    <mergeCell ref="B28:C28"/>
    <mergeCell ref="D28:E28"/>
    <mergeCell ref="B38:C38"/>
    <mergeCell ref="D38:E38"/>
    <mergeCell ref="B44:C44"/>
    <mergeCell ref="B58:C58"/>
    <mergeCell ref="B82:C82"/>
    <mergeCell ref="D58:E58"/>
    <mergeCell ref="B64:C64"/>
    <mergeCell ref="B68:C68"/>
    <mergeCell ref="D68:E68"/>
    <mergeCell ref="B69:C69"/>
    <mergeCell ref="B70:C70"/>
    <mergeCell ref="B59:C59"/>
    <mergeCell ref="B60:C60"/>
    <mergeCell ref="B61:C61"/>
    <mergeCell ref="B62:C62"/>
    <mergeCell ref="B63:C63"/>
    <mergeCell ref="G90:M90"/>
    <mergeCell ref="B7:N7"/>
    <mergeCell ref="D78:E78"/>
    <mergeCell ref="B84:C84"/>
    <mergeCell ref="B89:C89"/>
    <mergeCell ref="D89:E89"/>
    <mergeCell ref="B90:E90"/>
    <mergeCell ref="B83:C83"/>
    <mergeCell ref="B71:C71"/>
    <mergeCell ref="B72:C72"/>
    <mergeCell ref="B73:C73"/>
    <mergeCell ref="B74:C74"/>
    <mergeCell ref="B78:C78"/>
    <mergeCell ref="B79:C79"/>
    <mergeCell ref="B80:C80"/>
    <mergeCell ref="B81:C81"/>
  </mergeCells>
  <dataValidations count="1">
    <dataValidation type="list" allowBlank="1" showInputMessage="1" showErrorMessage="1" sqref="F30:F34 F70:F74 F50:F54 C85:D85 F40:F44 F60:F64 D41:D44 D50:D54 D84 F80:F84">
      <formula1>"Monthly Personnel Activity Report, Quarterly Semi-Annual Certification, Not Applicable"</formula1>
    </dataValidation>
  </dataValidations>
  <pageMargins left="0.25" right="0.25" top="0.75" bottom="0.75" header="0.3" footer="0.3"/>
  <pageSetup paperSize="5" scale="57"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'16-DataSource (DO NOT EDIT)'!$A$2:$A$9</xm:f>
          </x14:formula1>
          <xm:sqref>D30:D34 D40:D44 D60:D64 D70:D74 D80 D83</xm:sqref>
        </x14:dataValidation>
        <x14:dataValidation type="list" allowBlank="1" showInputMessage="1" showErrorMessage="1">
          <x14:formula1>
            <xm:f>'16-DataSource (DO NOT EDIT)'!#REF!</xm:f>
          </x14:formula1>
          <xm:sqref>D40</xm:sqref>
        </x14:dataValidation>
        <x14:dataValidation type="list" allowBlank="1" showInputMessage="1" showErrorMessage="1">
          <x14:formula1>
            <xm:f>'[3]10-DataSource (DO NOT EDIT)'!#REF!</xm:f>
          </x14:formula1>
          <xm:sqref>D81:D82</xm:sqref>
        </x14:dataValidation>
        <x14:dataValidation type="list" allowBlank="1" showInputMessage="1" showErrorMessage="1">
          <x14:formula1>
            <xm:f>'16-DataSource (DO NOT EDIT)'!$C$8</xm:f>
          </x14:formula1>
          <xm:sqref>E50:E54 E30:E34 E40:E44 E60:E64 E70:E74 E80:E84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L96"/>
  <sheetViews>
    <sheetView workbookViewId="0">
      <selection activeCell="L9" sqref="L9"/>
    </sheetView>
  </sheetViews>
  <sheetFormatPr defaultRowHeight="14.5" x14ac:dyDescent="0.35"/>
  <cols>
    <col min="1" max="1" width="2.90625" customWidth="1"/>
    <col min="2" max="2" width="28.36328125" customWidth="1"/>
    <col min="3" max="3" width="15.54296875" customWidth="1"/>
    <col min="4" max="4" width="22.54296875" customWidth="1"/>
    <col min="5" max="6" width="18.36328125" bestFit="1" customWidth="1"/>
    <col min="7" max="10" width="18.453125" bestFit="1" customWidth="1"/>
    <col min="11" max="11" width="19.54296875" bestFit="1" customWidth="1"/>
    <col min="12" max="12" width="18.453125" bestFit="1" customWidth="1"/>
  </cols>
  <sheetData>
    <row r="7" spans="1:12" s="255" customFormat="1" ht="31" x14ac:dyDescent="0.35">
      <c r="A7"/>
      <c r="B7" s="638" t="s">
        <v>459</v>
      </c>
      <c r="C7" s="639"/>
      <c r="D7" s="640"/>
      <c r="E7" s="345" t="s">
        <v>391</v>
      </c>
      <c r="F7" s="345" t="s">
        <v>413</v>
      </c>
      <c r="G7" s="345" t="s">
        <v>414</v>
      </c>
      <c r="H7" s="359" t="s">
        <v>450</v>
      </c>
      <c r="I7" s="345" t="s">
        <v>415</v>
      </c>
      <c r="J7" s="345" t="s">
        <v>416</v>
      </c>
      <c r="K7" s="345" t="s">
        <v>417</v>
      </c>
      <c r="L7" s="262" t="s">
        <v>460</v>
      </c>
    </row>
    <row r="8" spans="1:12" s="255" customFormat="1" ht="46.5" x14ac:dyDescent="0.35">
      <c r="A8"/>
      <c r="B8" s="546" t="s">
        <v>378</v>
      </c>
      <c r="C8" s="546"/>
      <c r="D8" s="256" t="s">
        <v>433</v>
      </c>
      <c r="E8" s="254" t="s">
        <v>382</v>
      </c>
      <c r="F8" s="254" t="s">
        <v>382</v>
      </c>
      <c r="G8" s="254" t="s">
        <v>382</v>
      </c>
      <c r="H8" s="254" t="s">
        <v>382</v>
      </c>
      <c r="I8" s="254" t="s">
        <v>382</v>
      </c>
      <c r="J8" s="254" t="s">
        <v>382</v>
      </c>
      <c r="K8" s="254" t="s">
        <v>382</v>
      </c>
      <c r="L8" s="254" t="s">
        <v>382</v>
      </c>
    </row>
    <row r="9" spans="1:12" x14ac:dyDescent="0.35">
      <c r="B9" s="641" t="s">
        <v>1</v>
      </c>
      <c r="C9" s="641" t="s">
        <v>1</v>
      </c>
      <c r="D9" s="349">
        <f>'6-SAMPLE Federal AEFLA 231 '!M11</f>
        <v>63125</v>
      </c>
      <c r="E9" s="346">
        <f>'7-Federal AEFLA 231 Budget'!M11</f>
        <v>0</v>
      </c>
      <c r="F9" s="346">
        <f>'8-Federal AEFLA 225 Budget'!M11</f>
        <v>0</v>
      </c>
      <c r="G9" s="346">
        <f>'9-Federal AEFLA 243 Budget '!M11</f>
        <v>0</v>
      </c>
      <c r="H9" s="346">
        <f>'10-AFE State Budget'!M12</f>
        <v>0</v>
      </c>
      <c r="I9" s="346">
        <f>'11-AFE Local Budget'!M11</f>
        <v>0</v>
      </c>
      <c r="J9" s="346">
        <f>'12-WIC CP Budget '!M11</f>
        <v>0</v>
      </c>
      <c r="K9" s="346">
        <f>'13-Gateway to Careers Budget '!M11</f>
        <v>0</v>
      </c>
      <c r="L9" s="252">
        <f>SUM(E9:K9)</f>
        <v>0</v>
      </c>
    </row>
    <row r="10" spans="1:12" x14ac:dyDescent="0.35">
      <c r="B10" s="549" t="s">
        <v>2</v>
      </c>
      <c r="C10" s="549" t="s">
        <v>2</v>
      </c>
      <c r="D10" s="349">
        <f>'6-SAMPLE Federal AEFLA 231 '!M12</f>
        <v>2550</v>
      </c>
      <c r="E10" s="346">
        <f>'7-Federal AEFLA 231 Budget'!M12</f>
        <v>0</v>
      </c>
      <c r="F10" s="346">
        <f>'8-Federal AEFLA 225 Budget'!M12</f>
        <v>0</v>
      </c>
      <c r="G10" s="346">
        <f>'9-Federal AEFLA 243 Budget '!M12</f>
        <v>0</v>
      </c>
      <c r="H10" s="346">
        <f>'10-AFE State Budget'!M13</f>
        <v>0</v>
      </c>
      <c r="I10" s="346">
        <f>'11-AFE Local Budget'!M12</f>
        <v>0</v>
      </c>
      <c r="J10" s="346">
        <f>'12-WIC CP Budget '!M12</f>
        <v>0</v>
      </c>
      <c r="K10" s="346">
        <f>'13-Gateway to Careers Budget '!M12</f>
        <v>0</v>
      </c>
      <c r="L10" s="252">
        <f t="shared" ref="L10:L14" si="0">SUM(E10:K10)</f>
        <v>0</v>
      </c>
    </row>
    <row r="11" spans="1:12" x14ac:dyDescent="0.35">
      <c r="B11" s="549" t="s">
        <v>3</v>
      </c>
      <c r="C11" s="549" t="s">
        <v>3</v>
      </c>
      <c r="D11" s="349">
        <f>'6-SAMPLE Federal AEFLA 231 '!M13</f>
        <v>0</v>
      </c>
      <c r="E11" s="346">
        <f>'7-Federal AEFLA 231 Budget'!M13</f>
        <v>0</v>
      </c>
      <c r="F11" s="346">
        <f>'8-Federal AEFLA 225 Budget'!M13</f>
        <v>0</v>
      </c>
      <c r="G11" s="346">
        <f>'9-Federal AEFLA 243 Budget '!M13</f>
        <v>0</v>
      </c>
      <c r="H11" s="346">
        <f>'10-AFE State Budget'!M14</f>
        <v>0</v>
      </c>
      <c r="I11" s="346">
        <f>'11-AFE Local Budget'!M13</f>
        <v>0</v>
      </c>
      <c r="J11" s="346">
        <f>'12-WIC CP Budget '!M13</f>
        <v>0</v>
      </c>
      <c r="K11" s="346">
        <f>'13-Gateway to Careers Budget '!M13</f>
        <v>0</v>
      </c>
      <c r="L11" s="252">
        <f t="shared" si="0"/>
        <v>0</v>
      </c>
    </row>
    <row r="12" spans="1:12" x14ac:dyDescent="0.35">
      <c r="B12" s="549" t="s">
        <v>4</v>
      </c>
      <c r="C12" s="549" t="s">
        <v>4</v>
      </c>
      <c r="D12" s="349">
        <f>'6-SAMPLE Federal AEFLA 231 '!M14</f>
        <v>5662.5</v>
      </c>
      <c r="E12" s="346">
        <f>'7-Federal AEFLA 231 Budget'!M14</f>
        <v>0</v>
      </c>
      <c r="F12" s="346">
        <f>'8-Federal AEFLA 225 Budget'!M14</f>
        <v>0</v>
      </c>
      <c r="G12" s="346">
        <f>'9-Federal AEFLA 243 Budget '!M14</f>
        <v>0</v>
      </c>
      <c r="H12" s="346">
        <f>'10-AFE State Budget'!M15</f>
        <v>0</v>
      </c>
      <c r="I12" s="346">
        <f>'11-AFE Local Budget'!M14</f>
        <v>0</v>
      </c>
      <c r="J12" s="346">
        <f>'12-WIC CP Budget '!M14</f>
        <v>0</v>
      </c>
      <c r="K12" s="346">
        <f>'13-Gateway to Careers Budget '!M14</f>
        <v>0</v>
      </c>
      <c r="L12" s="252">
        <f t="shared" si="0"/>
        <v>0</v>
      </c>
    </row>
    <row r="13" spans="1:12" x14ac:dyDescent="0.35">
      <c r="B13" s="549" t="s">
        <v>31</v>
      </c>
      <c r="C13" s="549" t="s">
        <v>31</v>
      </c>
      <c r="D13" s="349">
        <f>'6-SAMPLE Federal AEFLA 231 '!M15</f>
        <v>19162.5</v>
      </c>
      <c r="E13" s="346">
        <f>'7-Federal AEFLA 231 Budget'!M15</f>
        <v>0</v>
      </c>
      <c r="F13" s="346">
        <f>'8-Federal AEFLA 225 Budget'!M15</f>
        <v>0</v>
      </c>
      <c r="G13" s="346">
        <f>'9-Federal AEFLA 243 Budget '!M15</f>
        <v>0</v>
      </c>
      <c r="H13" s="346">
        <f>'10-AFE State Budget'!M16</f>
        <v>0</v>
      </c>
      <c r="I13" s="346">
        <f>'11-AFE Local Budget'!M15</f>
        <v>0</v>
      </c>
      <c r="J13" s="346">
        <f>'12-WIC CP Budget '!M15</f>
        <v>0</v>
      </c>
      <c r="K13" s="346">
        <f>'13-Gateway to Careers Budget '!M15</f>
        <v>0</v>
      </c>
      <c r="L13" s="252">
        <f t="shared" si="0"/>
        <v>0</v>
      </c>
    </row>
    <row r="14" spans="1:12" x14ac:dyDescent="0.35">
      <c r="B14" s="549" t="s">
        <v>5</v>
      </c>
      <c r="C14" s="549" t="s">
        <v>5</v>
      </c>
      <c r="D14" s="349">
        <f>'6-SAMPLE Federal AEFLA 231 '!M16</f>
        <v>8000</v>
      </c>
      <c r="E14" s="346">
        <f>'7-Federal AEFLA 231 Budget'!M16</f>
        <v>0</v>
      </c>
      <c r="F14" s="346">
        <f>'8-Federal AEFLA 225 Budget'!M16</f>
        <v>0</v>
      </c>
      <c r="G14" s="346">
        <f>'9-Federal AEFLA 243 Budget '!M16</f>
        <v>0</v>
      </c>
      <c r="H14" s="346">
        <f>'10-AFE State Budget'!M17</f>
        <v>0</v>
      </c>
      <c r="I14" s="346">
        <f>'11-AFE Local Budget'!M16</f>
        <v>0</v>
      </c>
      <c r="J14" s="346">
        <f>'12-WIC CP Budget '!M16</f>
        <v>0</v>
      </c>
      <c r="K14" s="346">
        <f>'13-Gateway to Careers Budget '!M16</f>
        <v>0</v>
      </c>
      <c r="L14" s="252">
        <f t="shared" si="0"/>
        <v>0</v>
      </c>
    </row>
    <row r="15" spans="1:12" x14ac:dyDescent="0.35">
      <c r="B15" s="468" t="s">
        <v>348</v>
      </c>
      <c r="C15" s="468"/>
      <c r="D15" s="218">
        <f>SUM(D9:D14)</f>
        <v>98500</v>
      </c>
      <c r="E15" s="218">
        <f t="shared" ref="E15:K15" si="1">SUM(E9:E14)</f>
        <v>0</v>
      </c>
      <c r="F15" s="218">
        <f t="shared" si="1"/>
        <v>0</v>
      </c>
      <c r="G15" s="218">
        <f t="shared" si="1"/>
        <v>0</v>
      </c>
      <c r="H15" s="218">
        <f t="shared" si="1"/>
        <v>0</v>
      </c>
      <c r="I15" s="218">
        <f t="shared" si="1"/>
        <v>0</v>
      </c>
      <c r="J15" s="218">
        <f t="shared" si="1"/>
        <v>0</v>
      </c>
      <c r="K15" s="218">
        <f t="shared" si="1"/>
        <v>0</v>
      </c>
      <c r="L15" s="259">
        <f>SUM(E15:K15)</f>
        <v>0</v>
      </c>
    </row>
    <row r="16" spans="1:12" ht="15.5" x14ac:dyDescent="0.35">
      <c r="B16" s="581" t="s">
        <v>379</v>
      </c>
      <c r="C16" s="582"/>
      <c r="D16" s="257" t="s">
        <v>382</v>
      </c>
      <c r="E16" s="216" t="s">
        <v>382</v>
      </c>
      <c r="F16" s="216" t="s">
        <v>382</v>
      </c>
      <c r="G16" s="216" t="s">
        <v>382</v>
      </c>
      <c r="H16" s="216" t="s">
        <v>382</v>
      </c>
      <c r="I16" s="216" t="s">
        <v>382</v>
      </c>
      <c r="J16" s="216" t="s">
        <v>382</v>
      </c>
      <c r="K16" s="216" t="s">
        <v>382</v>
      </c>
      <c r="L16" s="216" t="s">
        <v>382</v>
      </c>
    </row>
    <row r="17" spans="2:12" x14ac:dyDescent="0.35">
      <c r="B17" s="559" t="s">
        <v>377</v>
      </c>
      <c r="C17" s="559"/>
      <c r="D17" s="218">
        <f>'6-SAMPLE Federal AEFLA 231 '!M19</f>
        <v>1500</v>
      </c>
      <c r="E17" s="346">
        <f>'7-Federal AEFLA 231 Budget'!M19</f>
        <v>0</v>
      </c>
      <c r="F17" s="346">
        <f>'8-Federal AEFLA 225 Budget'!M19</f>
        <v>0</v>
      </c>
      <c r="G17" s="346">
        <f>'9-Federal AEFLA 243 Budget '!M19</f>
        <v>0</v>
      </c>
      <c r="H17" s="346">
        <f>'10-AFE State Budget'!M20</f>
        <v>0</v>
      </c>
      <c r="I17" s="346">
        <f>'11-AFE Local Budget'!M19</f>
        <v>0</v>
      </c>
      <c r="J17" s="346">
        <f>'12-WIC CP Budget '!M19</f>
        <v>0</v>
      </c>
      <c r="K17" s="346">
        <f>'13-Gateway to Careers Budget '!M19</f>
        <v>0</v>
      </c>
      <c r="L17" s="259">
        <f>SUM(E17:K17)</f>
        <v>0</v>
      </c>
    </row>
    <row r="18" spans="2:12" x14ac:dyDescent="0.35">
      <c r="B18" s="563"/>
      <c r="C18" s="563"/>
      <c r="D18" s="218"/>
      <c r="E18" s="346"/>
      <c r="F18" s="346"/>
      <c r="G18" s="346"/>
      <c r="H18" s="346"/>
      <c r="I18" s="346"/>
      <c r="J18" s="346"/>
      <c r="K18" s="346"/>
      <c r="L18" s="252"/>
    </row>
    <row r="19" spans="2:12" x14ac:dyDescent="0.35">
      <c r="B19" s="559" t="s">
        <v>380</v>
      </c>
      <c r="C19" s="559"/>
      <c r="D19" s="218">
        <f>'6-SAMPLE Federal AEFLA 231 '!M21</f>
        <v>100000</v>
      </c>
      <c r="E19" s="346">
        <f>'7-Federal AEFLA 231 Budget'!M21</f>
        <v>0</v>
      </c>
      <c r="F19" s="346">
        <f>'8-Federal AEFLA 225 Budget'!M21</f>
        <v>0</v>
      </c>
      <c r="G19" s="346">
        <f>'9-Federal AEFLA 243 Budget '!M21</f>
        <v>0</v>
      </c>
      <c r="H19" s="346">
        <f>'10-AFE State Budget'!M22</f>
        <v>0</v>
      </c>
      <c r="I19" s="346">
        <f>'11-AFE Local Budget'!M21</f>
        <v>0</v>
      </c>
      <c r="J19" s="346">
        <f>'12-WIC CP Budget '!M21</f>
        <v>0</v>
      </c>
      <c r="K19" s="346">
        <f>'13-Gateway to Careers Budget '!M21</f>
        <v>0</v>
      </c>
      <c r="L19" s="259">
        <f t="shared" ref="L19" si="2">SUM(E19:K19)</f>
        <v>0</v>
      </c>
    </row>
    <row r="20" spans="2:12" x14ac:dyDescent="0.35">
      <c r="B20" s="559"/>
      <c r="C20" s="559"/>
      <c r="D20" s="347"/>
      <c r="E20" s="346"/>
      <c r="F20" s="259"/>
      <c r="G20" s="259"/>
      <c r="H20" s="259"/>
      <c r="I20" s="259"/>
      <c r="J20" s="259"/>
      <c r="K20" s="259"/>
      <c r="L20" s="259"/>
    </row>
    <row r="21" spans="2:12" x14ac:dyDescent="0.35">
      <c r="B21" s="555" t="s">
        <v>384</v>
      </c>
      <c r="C21" s="556"/>
      <c r="D21" s="258" t="s">
        <v>386</v>
      </c>
      <c r="E21" s="248" t="s">
        <v>386</v>
      </c>
      <c r="F21" s="248" t="s">
        <v>386</v>
      </c>
      <c r="G21" s="248" t="s">
        <v>386</v>
      </c>
      <c r="H21" s="248" t="s">
        <v>386</v>
      </c>
      <c r="I21" s="248" t="s">
        <v>386</v>
      </c>
      <c r="J21" s="248" t="s">
        <v>386</v>
      </c>
      <c r="K21" s="248" t="s">
        <v>386</v>
      </c>
      <c r="L21" s="178"/>
    </row>
    <row r="22" spans="2:12" x14ac:dyDescent="0.35">
      <c r="B22" s="557" t="s">
        <v>381</v>
      </c>
      <c r="C22" s="558"/>
      <c r="D22" s="218">
        <f>'6-SAMPLE Federal AEFLA 231 '!M24</f>
        <v>3375</v>
      </c>
      <c r="E22" s="260">
        <f>'7-Federal AEFLA 231 Budget'!M24</f>
        <v>0</v>
      </c>
      <c r="F22" s="260">
        <f>'8-Federal AEFLA 225 Budget'!M24</f>
        <v>0</v>
      </c>
      <c r="G22" s="259">
        <f>'9-Federal AEFLA 243 Budget '!M24</f>
        <v>0</v>
      </c>
      <c r="H22" s="259">
        <f>'10-AFE State Budget'!M25</f>
        <v>0</v>
      </c>
      <c r="I22" s="259">
        <f>'11-AFE Local Budget'!M24</f>
        <v>0</v>
      </c>
      <c r="J22" s="259">
        <f>'12-WIC CP Budget '!M24</f>
        <v>0</v>
      </c>
      <c r="K22" s="259">
        <f>'13-Gateway to Careers Budget '!M24</f>
        <v>0</v>
      </c>
      <c r="L22" s="43"/>
    </row>
    <row r="23" spans="2:12" x14ac:dyDescent="0.35">
      <c r="B23" s="559" t="s">
        <v>385</v>
      </c>
      <c r="C23" s="559"/>
      <c r="D23" s="218">
        <f>'6-SAMPLE Federal AEFLA 231 '!M25</f>
        <v>4875</v>
      </c>
      <c r="E23" s="260">
        <f>'7-Federal AEFLA 231 Budget'!M25</f>
        <v>0</v>
      </c>
      <c r="F23" s="260">
        <f>'8-Federal AEFLA 225 Budget'!M25</f>
        <v>0</v>
      </c>
      <c r="G23" s="259">
        <f>'9-Federal AEFLA 243 Budget '!M25</f>
        <v>0</v>
      </c>
      <c r="H23" s="259">
        <f>'10-AFE State Budget'!M26</f>
        <v>0</v>
      </c>
      <c r="I23" s="259">
        <f>'11-AFE Local Budget'!M25</f>
        <v>0</v>
      </c>
      <c r="J23" s="259">
        <f>'12-WIC CP Budget '!M25</f>
        <v>0</v>
      </c>
      <c r="K23" s="259">
        <f>'13-Gateway to Careers Budget '!M25</f>
        <v>0</v>
      </c>
      <c r="L23" s="43"/>
    </row>
    <row r="24" spans="2:12" x14ac:dyDescent="0.35">
      <c r="B24" s="559" t="s">
        <v>383</v>
      </c>
      <c r="C24" s="559"/>
      <c r="D24" s="348">
        <v>0.05</v>
      </c>
      <c r="E24" s="261">
        <v>0.05</v>
      </c>
      <c r="F24" s="261">
        <v>0.05</v>
      </c>
      <c r="G24" s="261">
        <v>0.05</v>
      </c>
      <c r="H24" s="261">
        <v>0.05</v>
      </c>
      <c r="I24" s="261">
        <v>0.08</v>
      </c>
      <c r="J24" s="261">
        <v>0.08</v>
      </c>
      <c r="K24" s="261">
        <v>0.08</v>
      </c>
      <c r="L24" s="43"/>
    </row>
    <row r="34" spans="1:1" x14ac:dyDescent="0.35">
      <c r="A34" s="1"/>
    </row>
    <row r="35" spans="1:1" x14ac:dyDescent="0.35">
      <c r="A35" s="11"/>
    </row>
    <row r="36" spans="1:1" x14ac:dyDescent="0.35">
      <c r="A36" s="2"/>
    </row>
    <row r="42" spans="1:1" x14ac:dyDescent="0.35">
      <c r="A42" s="6"/>
    </row>
    <row r="43" spans="1:1" x14ac:dyDescent="0.35">
      <c r="A43" s="6"/>
    </row>
    <row r="45" spans="1:1" x14ac:dyDescent="0.35">
      <c r="A45" s="2"/>
    </row>
    <row r="46" spans="1:1" x14ac:dyDescent="0.35">
      <c r="A46" s="20"/>
    </row>
    <row r="47" spans="1:1" x14ac:dyDescent="0.35">
      <c r="A47" s="20"/>
    </row>
    <row r="48" spans="1:1" x14ac:dyDescent="0.35">
      <c r="A48" s="20"/>
    </row>
    <row r="72" spans="1:1" x14ac:dyDescent="0.35">
      <c r="A72" s="1"/>
    </row>
    <row r="73" spans="1:1" x14ac:dyDescent="0.35">
      <c r="A73" s="1"/>
    </row>
    <row r="74" spans="1:1" x14ac:dyDescent="0.35">
      <c r="A74" s="1"/>
    </row>
    <row r="75" spans="1:1" x14ac:dyDescent="0.35">
      <c r="A75" s="1"/>
    </row>
    <row r="76" spans="1:1" x14ac:dyDescent="0.35">
      <c r="A76" s="1"/>
    </row>
    <row r="77" spans="1:1" x14ac:dyDescent="0.35">
      <c r="A77" s="1"/>
    </row>
    <row r="78" spans="1:1" x14ac:dyDescent="0.35">
      <c r="A78" s="1"/>
    </row>
    <row r="79" spans="1:1" x14ac:dyDescent="0.35">
      <c r="A79" s="1"/>
    </row>
    <row r="80" spans="1:1" x14ac:dyDescent="0.35">
      <c r="A80" s="1"/>
    </row>
    <row r="81" spans="1:1" x14ac:dyDescent="0.35">
      <c r="A81" s="1"/>
    </row>
    <row r="82" spans="1:1" x14ac:dyDescent="0.35">
      <c r="A82" s="1"/>
    </row>
    <row r="83" spans="1:1" x14ac:dyDescent="0.35">
      <c r="A83" s="1"/>
    </row>
    <row r="84" spans="1:1" x14ac:dyDescent="0.35">
      <c r="A84" s="1"/>
    </row>
    <row r="85" spans="1:1" x14ac:dyDescent="0.35">
      <c r="A85" s="1"/>
    </row>
    <row r="86" spans="1:1" x14ac:dyDescent="0.35">
      <c r="A86" s="1"/>
    </row>
    <row r="87" spans="1:1" x14ac:dyDescent="0.35">
      <c r="A87" s="1"/>
    </row>
    <row r="88" spans="1:1" x14ac:dyDescent="0.35">
      <c r="A88" s="1"/>
    </row>
    <row r="89" spans="1:1" x14ac:dyDescent="0.35">
      <c r="A89" s="1"/>
    </row>
    <row r="90" spans="1:1" x14ac:dyDescent="0.35">
      <c r="A90" s="1"/>
    </row>
    <row r="91" spans="1:1" x14ac:dyDescent="0.35">
      <c r="A91" s="1"/>
    </row>
    <row r="92" spans="1:1" x14ac:dyDescent="0.35">
      <c r="A92" s="1"/>
    </row>
    <row r="93" spans="1:1" x14ac:dyDescent="0.35">
      <c r="A93" s="1"/>
    </row>
    <row r="95" spans="1:1" x14ac:dyDescent="0.35">
      <c r="A95" s="1"/>
    </row>
    <row r="96" spans="1:1" x14ac:dyDescent="0.35">
      <c r="A96" s="1"/>
    </row>
  </sheetData>
  <mergeCells count="18">
    <mergeCell ref="B24:C24"/>
    <mergeCell ref="B13:C13"/>
    <mergeCell ref="B14:C14"/>
    <mergeCell ref="B15:C15"/>
    <mergeCell ref="B16:C16"/>
    <mergeCell ref="B17:C17"/>
    <mergeCell ref="B18:C18"/>
    <mergeCell ref="B19:C19"/>
    <mergeCell ref="B20:C20"/>
    <mergeCell ref="B21:C21"/>
    <mergeCell ref="B22:C22"/>
    <mergeCell ref="B23:C23"/>
    <mergeCell ref="B12:C12"/>
    <mergeCell ref="B7:D7"/>
    <mergeCell ref="B8:C8"/>
    <mergeCell ref="B9:C9"/>
    <mergeCell ref="B10:C10"/>
    <mergeCell ref="B11:C11"/>
  </mergeCells>
  <pageMargins left="0.25" right="0.25" top="0.75" bottom="0.75" header="0.3" footer="0.3"/>
  <pageSetup paperSize="5" scale="79" fitToHeight="0" orientation="landscape"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G71"/>
  <sheetViews>
    <sheetView zoomScaleNormal="100" zoomScaleSheetLayoutView="100" workbookViewId="0">
      <selection activeCell="F27" sqref="F27"/>
    </sheetView>
  </sheetViews>
  <sheetFormatPr defaultRowHeight="14.5" x14ac:dyDescent="0.35"/>
  <cols>
    <col min="1" max="1" width="1.90625" customWidth="1"/>
    <col min="2" max="2" width="9.6328125" customWidth="1"/>
    <col min="3" max="3" width="31.453125" customWidth="1"/>
    <col min="4" max="4" width="22.36328125" customWidth="1"/>
    <col min="5" max="5" width="18.36328125" customWidth="1"/>
    <col min="6" max="6" width="56" customWidth="1"/>
    <col min="7" max="7" width="11.08984375" customWidth="1"/>
  </cols>
  <sheetData>
    <row r="1" spans="2:7" ht="130.25" customHeight="1" x14ac:dyDescent="0.35">
      <c r="B1" s="669"/>
      <c r="C1" s="670"/>
      <c r="D1" s="670"/>
      <c r="E1" s="670"/>
      <c r="F1" s="671"/>
    </row>
    <row r="2" spans="2:7" x14ac:dyDescent="0.35">
      <c r="B2" s="672" t="s">
        <v>22</v>
      </c>
      <c r="C2" s="673"/>
      <c r="D2" s="673"/>
      <c r="E2" s="673"/>
      <c r="F2" s="674"/>
    </row>
    <row r="3" spans="2:7" x14ac:dyDescent="0.35">
      <c r="B3" s="675" t="s">
        <v>461</v>
      </c>
      <c r="C3" s="676"/>
      <c r="D3" s="676"/>
      <c r="E3" s="676"/>
      <c r="F3" s="677"/>
    </row>
    <row r="4" spans="2:7" x14ac:dyDescent="0.35">
      <c r="B4" s="678" t="s">
        <v>21</v>
      </c>
      <c r="C4" s="679"/>
      <c r="D4" s="679"/>
      <c r="E4" s="679"/>
      <c r="F4" s="680"/>
    </row>
    <row r="5" spans="2:7" x14ac:dyDescent="0.35">
      <c r="B5" s="645" t="s">
        <v>360</v>
      </c>
      <c r="C5" s="646"/>
      <c r="D5" s="646"/>
      <c r="E5" s="646"/>
      <c r="F5" s="647"/>
    </row>
    <row r="6" spans="2:7" s="7" customFormat="1" x14ac:dyDescent="0.35">
      <c r="B6" s="642" t="s">
        <v>390</v>
      </c>
      <c r="C6" s="643"/>
      <c r="D6" s="643"/>
      <c r="E6" s="643"/>
      <c r="F6" s="644"/>
    </row>
    <row r="7" spans="2:7" s="7" customFormat="1" ht="15.75" customHeight="1" x14ac:dyDescent="0.3">
      <c r="B7" s="654" t="s">
        <v>361</v>
      </c>
      <c r="C7" s="655"/>
      <c r="D7" s="656"/>
      <c r="E7" s="657"/>
      <c r="F7" s="658"/>
      <c r="G7" s="203"/>
    </row>
    <row r="8" spans="2:7" s="7" customFormat="1" ht="15.75" customHeight="1" x14ac:dyDescent="0.3">
      <c r="B8" s="654" t="s">
        <v>362</v>
      </c>
      <c r="C8" s="655"/>
      <c r="D8" s="656"/>
      <c r="E8" s="231"/>
      <c r="F8" s="264"/>
      <c r="G8" s="203"/>
    </row>
    <row r="9" spans="2:7" s="7" customFormat="1" ht="15" customHeight="1" x14ac:dyDescent="0.35">
      <c r="B9" s="265" t="s">
        <v>363</v>
      </c>
      <c r="C9" s="220"/>
      <c r="D9" s="220"/>
      <c r="E9" s="220"/>
      <c r="F9" s="266"/>
    </row>
    <row r="10" spans="2:7" s="7" customFormat="1" x14ac:dyDescent="0.35">
      <c r="B10" s="267"/>
      <c r="C10" s="220" t="s">
        <v>392</v>
      </c>
      <c r="D10" s="268"/>
      <c r="E10" s="221"/>
      <c r="F10" s="266" t="s">
        <v>395</v>
      </c>
    </row>
    <row r="11" spans="2:7" s="7" customFormat="1" ht="15" customHeight="1" x14ac:dyDescent="0.35">
      <c r="B11" s="267"/>
      <c r="C11" s="220" t="s">
        <v>393</v>
      </c>
      <c r="D11" s="268"/>
      <c r="E11" s="221"/>
      <c r="F11" s="266" t="s">
        <v>396</v>
      </c>
      <c r="G11" s="204"/>
    </row>
    <row r="12" spans="2:7" s="7" customFormat="1" x14ac:dyDescent="0.35">
      <c r="B12" s="267"/>
      <c r="C12" s="220" t="s">
        <v>394</v>
      </c>
      <c r="D12" s="220"/>
      <c r="E12" s="221"/>
      <c r="F12" s="266" t="s">
        <v>397</v>
      </c>
    </row>
    <row r="13" spans="2:7" s="7" customFormat="1" ht="15.75" customHeight="1" x14ac:dyDescent="0.25">
      <c r="B13" s="659" t="s">
        <v>365</v>
      </c>
      <c r="C13" s="660"/>
      <c r="D13" s="660"/>
      <c r="E13" s="661"/>
      <c r="F13" s="662"/>
    </row>
    <row r="14" spans="2:7" s="7" customFormat="1" ht="15" customHeight="1" x14ac:dyDescent="0.35">
      <c r="B14" s="269" t="s">
        <v>366</v>
      </c>
      <c r="C14" s="205"/>
      <c r="D14" s="205"/>
      <c r="E14" s="205"/>
      <c r="F14" s="270"/>
    </row>
    <row r="15" spans="2:7" s="7" customFormat="1" x14ac:dyDescent="0.35">
      <c r="B15" s="267"/>
      <c r="C15" s="205" t="s">
        <v>367</v>
      </c>
      <c r="D15" s="205"/>
      <c r="E15" s="205"/>
      <c r="F15" s="270"/>
    </row>
    <row r="16" spans="2:7" s="7" customFormat="1" ht="15" customHeight="1" x14ac:dyDescent="0.35">
      <c r="B16" s="271"/>
      <c r="C16" s="205" t="s">
        <v>368</v>
      </c>
      <c r="D16" s="205"/>
      <c r="E16" s="205"/>
      <c r="F16" s="270"/>
      <c r="G16" s="204"/>
    </row>
    <row r="17" spans="2:7" s="7" customFormat="1" x14ac:dyDescent="0.35">
      <c r="B17" s="645" t="s">
        <v>20</v>
      </c>
      <c r="C17" s="646"/>
      <c r="D17" s="646"/>
      <c r="E17" s="646"/>
      <c r="F17" s="647"/>
    </row>
    <row r="18" spans="2:7" s="7" customFormat="1" ht="12.5" x14ac:dyDescent="0.25">
      <c r="B18" s="663" t="s">
        <v>399</v>
      </c>
      <c r="C18" s="664"/>
      <c r="D18" s="664"/>
      <c r="E18" s="664"/>
      <c r="F18" s="665"/>
    </row>
    <row r="19" spans="2:7" s="7" customFormat="1" ht="21.75" customHeight="1" x14ac:dyDescent="0.25">
      <c r="B19" s="666"/>
      <c r="C19" s="667"/>
      <c r="D19" s="667"/>
      <c r="E19" s="667"/>
      <c r="F19" s="668"/>
    </row>
    <row r="20" spans="2:7" s="7" customFormat="1" x14ac:dyDescent="0.35">
      <c r="B20" s="645" t="s">
        <v>439</v>
      </c>
      <c r="C20" s="646"/>
      <c r="D20" s="646"/>
      <c r="E20" s="646"/>
      <c r="F20" s="647"/>
    </row>
    <row r="21" spans="2:7" s="7" customFormat="1" ht="12.5" x14ac:dyDescent="0.25">
      <c r="B21" s="648" t="s">
        <v>398</v>
      </c>
      <c r="C21" s="649"/>
      <c r="D21" s="649"/>
      <c r="E21" s="649"/>
      <c r="F21" s="650"/>
    </row>
    <row r="22" spans="2:7" s="7" customFormat="1" ht="15.75" customHeight="1" x14ac:dyDescent="0.25">
      <c r="B22" s="651"/>
      <c r="C22" s="652"/>
      <c r="D22" s="652"/>
      <c r="E22" s="652"/>
      <c r="F22" s="653"/>
    </row>
    <row r="23" spans="2:7" s="7" customFormat="1" ht="17.399999999999999" customHeight="1" x14ac:dyDescent="0.35">
      <c r="B23" s="645" t="s">
        <v>19</v>
      </c>
      <c r="C23" s="646"/>
      <c r="D23" s="646"/>
      <c r="E23" s="646"/>
      <c r="F23" s="647"/>
    </row>
    <row r="24" spans="2:7" s="7" customFormat="1" x14ac:dyDescent="0.35">
      <c r="B24" s="272" t="s">
        <v>434</v>
      </c>
      <c r="C24" s="263" t="s">
        <v>435</v>
      </c>
      <c r="D24" s="263" t="s">
        <v>436</v>
      </c>
      <c r="E24" s="263" t="s">
        <v>437</v>
      </c>
      <c r="F24" s="273" t="s">
        <v>438</v>
      </c>
    </row>
    <row r="25" spans="2:7" s="7" customFormat="1" ht="101.5" x14ac:dyDescent="0.25">
      <c r="B25" s="274" t="s">
        <v>26</v>
      </c>
      <c r="C25" s="233" t="s">
        <v>18</v>
      </c>
      <c r="D25" s="224" t="s">
        <v>442</v>
      </c>
      <c r="E25" s="227" t="s">
        <v>443</v>
      </c>
      <c r="F25" s="275" t="s">
        <v>407</v>
      </c>
    </row>
    <row r="26" spans="2:7" s="7" customFormat="1" x14ac:dyDescent="0.25">
      <c r="B26" s="276" t="s">
        <v>30</v>
      </c>
      <c r="C26" s="240" t="s">
        <v>400</v>
      </c>
      <c r="D26" s="232"/>
      <c r="E26" s="232"/>
      <c r="F26" s="277"/>
    </row>
    <row r="27" spans="2:7" s="7" customFormat="1" x14ac:dyDescent="0.35">
      <c r="B27" s="278">
        <v>100</v>
      </c>
      <c r="C27" s="222" t="s">
        <v>369</v>
      </c>
      <c r="D27" s="206">
        <f>0</f>
        <v>0</v>
      </c>
      <c r="E27" s="206">
        <f>0</f>
        <v>0</v>
      </c>
      <c r="F27" s="279"/>
      <c r="G27" s="207"/>
    </row>
    <row r="28" spans="2:7" s="7" customFormat="1" x14ac:dyDescent="0.35">
      <c r="B28" s="278">
        <v>300</v>
      </c>
      <c r="C28" s="222" t="s">
        <v>2</v>
      </c>
      <c r="D28" s="206">
        <f>0</f>
        <v>0</v>
      </c>
      <c r="E28" s="206">
        <f>0</f>
        <v>0</v>
      </c>
      <c r="F28" s="279"/>
      <c r="G28" s="9"/>
    </row>
    <row r="29" spans="2:7" s="7" customFormat="1" x14ac:dyDescent="0.35">
      <c r="B29" s="278">
        <v>500</v>
      </c>
      <c r="C29" s="223" t="s">
        <v>16</v>
      </c>
      <c r="D29" s="206">
        <f>0</f>
        <v>0</v>
      </c>
      <c r="E29" s="206">
        <f>0</f>
        <v>0</v>
      </c>
      <c r="F29" s="279"/>
      <c r="G29" s="8"/>
    </row>
    <row r="30" spans="2:7" s="7" customFormat="1" ht="13.65" customHeight="1" x14ac:dyDescent="0.35">
      <c r="B30" s="278">
        <v>600</v>
      </c>
      <c r="C30" s="223" t="s">
        <v>15</v>
      </c>
      <c r="D30" s="206">
        <f>0</f>
        <v>0</v>
      </c>
      <c r="E30" s="206">
        <f>0</f>
        <v>0</v>
      </c>
      <c r="F30" s="280"/>
      <c r="G30" s="208"/>
    </row>
    <row r="31" spans="2:7" s="7" customFormat="1" ht="13.65" customHeight="1" x14ac:dyDescent="0.35">
      <c r="B31" s="278">
        <v>700</v>
      </c>
      <c r="C31" s="223" t="s">
        <v>31</v>
      </c>
      <c r="D31" s="206">
        <f>0</f>
        <v>0</v>
      </c>
      <c r="E31" s="206">
        <f>0</f>
        <v>0</v>
      </c>
      <c r="F31" s="279"/>
      <c r="G31" s="208"/>
    </row>
    <row r="32" spans="2:7" s="7" customFormat="1" x14ac:dyDescent="0.35">
      <c r="B32" s="278">
        <v>800</v>
      </c>
      <c r="C32" s="223" t="s">
        <v>5</v>
      </c>
      <c r="D32" s="206">
        <f>0</f>
        <v>0</v>
      </c>
      <c r="E32" s="206">
        <f>0</f>
        <v>0</v>
      </c>
      <c r="F32" s="279"/>
      <c r="G32" s="208"/>
    </row>
    <row r="33" spans="2:7" s="7" customFormat="1" x14ac:dyDescent="0.35">
      <c r="B33" s="281"/>
      <c r="C33" s="241" t="s">
        <v>348</v>
      </c>
      <c r="D33" s="209">
        <f>SUM(D27:D32)</f>
        <v>0</v>
      </c>
      <c r="E33" s="209">
        <f>SUM(E27:E32)</f>
        <v>0</v>
      </c>
      <c r="F33" s="282"/>
      <c r="G33" s="208"/>
    </row>
    <row r="34" spans="2:7" s="7" customFormat="1" x14ac:dyDescent="0.35">
      <c r="B34" s="283" t="s">
        <v>17</v>
      </c>
      <c r="C34" s="240" t="s">
        <v>401</v>
      </c>
      <c r="D34" s="234"/>
      <c r="E34" s="234"/>
      <c r="F34" s="284"/>
      <c r="G34" s="208"/>
    </row>
    <row r="35" spans="2:7" s="7" customFormat="1" ht="29" x14ac:dyDescent="0.35">
      <c r="B35" s="281"/>
      <c r="C35" s="225" t="s">
        <v>405</v>
      </c>
      <c r="D35" s="209">
        <f>SUM(D29:D34)</f>
        <v>0</v>
      </c>
      <c r="E35" s="209">
        <f>SUM(E29:E34)</f>
        <v>0</v>
      </c>
      <c r="F35" s="285"/>
      <c r="G35" s="208"/>
    </row>
    <row r="36" spans="2:7" s="7" customFormat="1" x14ac:dyDescent="0.35">
      <c r="B36" s="281"/>
      <c r="C36" s="237" t="s">
        <v>371</v>
      </c>
      <c r="D36" s="238"/>
      <c r="E36" s="238"/>
      <c r="F36" s="286"/>
      <c r="G36" s="208"/>
    </row>
    <row r="37" spans="2:7" s="7" customFormat="1" ht="35.25" customHeight="1" x14ac:dyDescent="0.35">
      <c r="B37" s="283" t="s">
        <v>32</v>
      </c>
      <c r="C37" s="239" t="s">
        <v>404</v>
      </c>
      <c r="D37" s="234">
        <f>D33+D35</f>
        <v>0</v>
      </c>
      <c r="E37" s="234">
        <f>SUM(E30:E35)</f>
        <v>0</v>
      </c>
      <c r="F37" s="284"/>
      <c r="G37" s="9"/>
    </row>
    <row r="38" spans="2:7" s="7" customFormat="1" ht="15" customHeight="1" x14ac:dyDescent="0.35">
      <c r="B38" s="283" t="s">
        <v>370</v>
      </c>
      <c r="C38" s="235" t="s">
        <v>349</v>
      </c>
      <c r="D38" s="234"/>
      <c r="E38" s="234"/>
      <c r="F38" s="284"/>
      <c r="G38" s="9"/>
    </row>
    <row r="39" spans="2:7" s="7" customFormat="1" ht="28.5" customHeight="1" x14ac:dyDescent="0.35">
      <c r="B39" s="281"/>
      <c r="C39" s="226" t="s">
        <v>406</v>
      </c>
      <c r="D39" s="209">
        <f t="shared" ref="D39" si="0">D34+D37</f>
        <v>0</v>
      </c>
      <c r="E39" s="209">
        <f t="shared" ref="E39" si="1">SUM(E31:E37)</f>
        <v>0</v>
      </c>
      <c r="F39" s="287"/>
      <c r="G39" s="9"/>
    </row>
    <row r="40" spans="2:7" s="7" customFormat="1" ht="15" customHeight="1" x14ac:dyDescent="0.35">
      <c r="B40" s="288" t="s">
        <v>403</v>
      </c>
      <c r="C40" s="236" t="s">
        <v>402</v>
      </c>
      <c r="D40" s="234">
        <f>D35+D39</f>
        <v>0</v>
      </c>
      <c r="E40" s="234">
        <f>SUM(E32:E39)</f>
        <v>0</v>
      </c>
      <c r="F40" s="289"/>
      <c r="G40" s="9"/>
    </row>
    <row r="41" spans="2:7" s="7" customFormat="1" ht="15.75" customHeight="1" x14ac:dyDescent="0.35">
      <c r="B41" s="681"/>
      <c r="C41" s="682"/>
      <c r="D41" s="682"/>
      <c r="E41" s="682"/>
      <c r="F41" s="683"/>
    </row>
    <row r="42" spans="2:7" s="7" customFormat="1" ht="16.649999999999999" customHeight="1" x14ac:dyDescent="0.35">
      <c r="B42" s="689" t="s">
        <v>372</v>
      </c>
      <c r="C42" s="690"/>
      <c r="D42" s="690"/>
      <c r="E42" s="690"/>
      <c r="F42" s="691"/>
    </row>
    <row r="43" spans="2:7" s="7" customFormat="1" x14ac:dyDescent="0.35">
      <c r="B43" s="698" t="s">
        <v>373</v>
      </c>
      <c r="C43" s="699"/>
      <c r="D43" s="699"/>
      <c r="E43" s="699"/>
      <c r="F43" s="700"/>
    </row>
    <row r="44" spans="2:7" s="7" customFormat="1" x14ac:dyDescent="0.35">
      <c r="B44" s="701" t="s">
        <v>440</v>
      </c>
      <c r="C44" s="702"/>
      <c r="D44" s="702"/>
      <c r="E44" s="702"/>
      <c r="F44" s="703"/>
    </row>
    <row r="45" spans="2:7" s="7" customFormat="1" ht="30" customHeight="1" x14ac:dyDescent="0.35">
      <c r="B45" s="692" t="s">
        <v>441</v>
      </c>
      <c r="C45" s="693"/>
      <c r="D45" s="693"/>
      <c r="E45" s="693"/>
      <c r="F45" s="694"/>
    </row>
    <row r="46" spans="2:7" s="7" customFormat="1" x14ac:dyDescent="0.35">
      <c r="B46" s="269"/>
      <c r="C46" s="704"/>
      <c r="D46" s="704"/>
      <c r="E46" s="704"/>
      <c r="F46" s="705"/>
    </row>
    <row r="47" spans="2:7" s="7" customFormat="1" ht="29" x14ac:dyDescent="0.7">
      <c r="B47" s="269"/>
      <c r="C47" s="210" t="s">
        <v>14</v>
      </c>
      <c r="D47" s="706"/>
      <c r="E47" s="706"/>
      <c r="F47" s="707"/>
    </row>
    <row r="48" spans="2:7" s="7" customFormat="1" x14ac:dyDescent="0.35">
      <c r="B48" s="269"/>
      <c r="C48" s="210" t="s">
        <v>13</v>
      </c>
      <c r="D48" s="708"/>
      <c r="E48" s="708"/>
      <c r="F48" s="709"/>
    </row>
    <row r="49" spans="2:7" s="7" customFormat="1" x14ac:dyDescent="0.35">
      <c r="B49" s="269"/>
      <c r="C49" s="210" t="s">
        <v>12</v>
      </c>
      <c r="D49" s="710"/>
      <c r="E49" s="710"/>
      <c r="F49" s="709"/>
    </row>
    <row r="50" spans="2:7" x14ac:dyDescent="0.35">
      <c r="B50" s="290"/>
      <c r="C50" s="211"/>
      <c r="D50" s="211"/>
      <c r="E50" s="211"/>
      <c r="F50" s="291"/>
    </row>
    <row r="51" spans="2:7" x14ac:dyDescent="0.35">
      <c r="B51" s="292"/>
      <c r="C51" s="684" t="s">
        <v>11</v>
      </c>
      <c r="D51" s="684"/>
      <c r="E51" s="684"/>
      <c r="F51" s="685"/>
    </row>
    <row r="52" spans="2:7" ht="19.5" customHeight="1" x14ac:dyDescent="0.35">
      <c r="B52" s="293"/>
      <c r="C52" s="229" t="s">
        <v>10</v>
      </c>
      <c r="D52" s="251" t="s">
        <v>9</v>
      </c>
      <c r="E52" s="230" t="s">
        <v>364</v>
      </c>
      <c r="F52" s="294" t="s">
        <v>374</v>
      </c>
    </row>
    <row r="53" spans="2:7" x14ac:dyDescent="0.35">
      <c r="B53" s="269"/>
      <c r="C53" s="228" t="s">
        <v>375</v>
      </c>
      <c r="D53" s="205"/>
      <c r="E53" s="205"/>
      <c r="F53" s="270"/>
    </row>
    <row r="54" spans="2:7" x14ac:dyDescent="0.35">
      <c r="B54" s="269"/>
      <c r="C54" s="205"/>
      <c r="D54" s="205" t="s">
        <v>8</v>
      </c>
      <c r="E54" s="205"/>
      <c r="F54" s="270"/>
    </row>
    <row r="55" spans="2:7" ht="16.649999999999999" customHeight="1" x14ac:dyDescent="0.35">
      <c r="B55" s="269"/>
      <c r="C55" s="205" t="s">
        <v>7</v>
      </c>
      <c r="D55" s="205"/>
      <c r="E55" s="205"/>
      <c r="F55" s="270"/>
    </row>
    <row r="56" spans="2:7" x14ac:dyDescent="0.35">
      <c r="B56" s="269"/>
      <c r="C56" s="205"/>
      <c r="D56" s="205"/>
      <c r="E56" s="205"/>
      <c r="F56" s="270"/>
    </row>
    <row r="57" spans="2:7" x14ac:dyDescent="0.35">
      <c r="B57" s="686" t="s">
        <v>6</v>
      </c>
      <c r="C57" s="687"/>
      <c r="D57" s="687"/>
      <c r="E57" s="687"/>
      <c r="F57" s="688"/>
    </row>
    <row r="58" spans="2:7" x14ac:dyDescent="0.35">
      <c r="B58" s="695" t="s">
        <v>376</v>
      </c>
      <c r="C58" s="696"/>
      <c r="D58" s="696"/>
      <c r="E58" s="696"/>
      <c r="F58" s="697"/>
    </row>
    <row r="59" spans="2:7" ht="15" thickBot="1" x14ac:dyDescent="0.4">
      <c r="B59" s="295"/>
      <c r="C59" s="296"/>
      <c r="D59" s="296"/>
      <c r="E59" s="296"/>
      <c r="F59" s="297"/>
    </row>
    <row r="60" spans="2:7" x14ac:dyDescent="0.35">
      <c r="C60" s="207"/>
      <c r="D60" s="2"/>
      <c r="E60" s="2"/>
      <c r="F60" s="2"/>
    </row>
    <row r="61" spans="2:7" x14ac:dyDescent="0.35">
      <c r="C61" s="2"/>
      <c r="D61" s="212"/>
      <c r="E61" s="212"/>
      <c r="F61" s="207"/>
      <c r="G61" s="7"/>
    </row>
    <row r="62" spans="2:7" x14ac:dyDescent="0.35">
      <c r="C62" s="9"/>
      <c r="D62" s="8"/>
      <c r="E62" s="8"/>
      <c r="F62" s="9"/>
      <c r="G62" s="7"/>
    </row>
    <row r="63" spans="2:7" x14ac:dyDescent="0.35">
      <c r="C63" s="8"/>
      <c r="D63" s="8"/>
      <c r="E63" s="8"/>
      <c r="F63" s="10"/>
      <c r="G63" s="7"/>
    </row>
    <row r="64" spans="2:7" x14ac:dyDescent="0.35">
      <c r="C64" s="208"/>
      <c r="D64" s="207"/>
      <c r="E64" s="207"/>
      <c r="F64" s="9"/>
      <c r="G64" s="7"/>
    </row>
    <row r="65" spans="3:7" x14ac:dyDescent="0.35">
      <c r="C65" s="208"/>
      <c r="D65" s="207"/>
      <c r="E65" s="207"/>
      <c r="F65" s="9"/>
      <c r="G65" s="7"/>
    </row>
    <row r="66" spans="3:7" x14ac:dyDescent="0.35">
      <c r="C66" s="208"/>
      <c r="D66" s="207"/>
      <c r="E66" s="207"/>
      <c r="F66" s="9"/>
      <c r="G66" s="7"/>
    </row>
    <row r="67" spans="3:7" x14ac:dyDescent="0.35">
      <c r="C67" s="208"/>
      <c r="D67" s="207"/>
      <c r="E67" s="207"/>
      <c r="F67" s="9"/>
      <c r="G67" s="7"/>
    </row>
    <row r="68" spans="3:7" x14ac:dyDescent="0.35">
      <c r="C68" s="208"/>
      <c r="D68" s="8"/>
      <c r="E68" s="8"/>
      <c r="F68" s="9"/>
      <c r="G68" s="7"/>
    </row>
    <row r="69" spans="3:7" x14ac:dyDescent="0.35">
      <c r="C69" s="8"/>
      <c r="D69" s="8"/>
      <c r="E69" s="8"/>
      <c r="F69" s="9"/>
      <c r="G69" s="7"/>
    </row>
    <row r="70" spans="3:7" x14ac:dyDescent="0.35">
      <c r="C70" s="9"/>
      <c r="D70" s="9"/>
      <c r="E70" s="9"/>
      <c r="F70" s="9"/>
      <c r="G70" s="7"/>
    </row>
    <row r="71" spans="3:7" x14ac:dyDescent="0.35">
      <c r="C71" s="9"/>
      <c r="D71" s="9"/>
      <c r="E71" s="9"/>
      <c r="F71" s="10"/>
      <c r="G71" s="7"/>
    </row>
  </sheetData>
  <mergeCells count="28">
    <mergeCell ref="B58:F58"/>
    <mergeCell ref="B43:F43"/>
    <mergeCell ref="B44:F44"/>
    <mergeCell ref="C46:F46"/>
    <mergeCell ref="D47:F47"/>
    <mergeCell ref="D48:F48"/>
    <mergeCell ref="D49:F49"/>
    <mergeCell ref="B41:F41"/>
    <mergeCell ref="C51:F51"/>
    <mergeCell ref="B57:F57"/>
    <mergeCell ref="B42:F42"/>
    <mergeCell ref="B45:F45"/>
    <mergeCell ref="B1:F1"/>
    <mergeCell ref="B2:F2"/>
    <mergeCell ref="B3:F3"/>
    <mergeCell ref="B4:F4"/>
    <mergeCell ref="B5:F5"/>
    <mergeCell ref="B6:F6"/>
    <mergeCell ref="B20:F20"/>
    <mergeCell ref="B21:F22"/>
    <mergeCell ref="B23:F23"/>
    <mergeCell ref="B17:F17"/>
    <mergeCell ref="B7:D7"/>
    <mergeCell ref="E7:F7"/>
    <mergeCell ref="B8:D8"/>
    <mergeCell ref="B13:D13"/>
    <mergeCell ref="E13:F13"/>
    <mergeCell ref="B18:F19"/>
  </mergeCells>
  <dataValidations count="1">
    <dataValidation type="list" allowBlank="1" showInputMessage="1" showErrorMessage="1" sqref="E7:F7">
      <formula1>"Federal AEFLA 231, Federal AEFLA 225, Federal AEFLA 243, AFE State, AFE Local, WIC CP, Gateway to Careers"</formula1>
    </dataValidation>
  </dataValidations>
  <pageMargins left="1" right="1" top="1" bottom="1" header="0.5" footer="0.5"/>
  <pageSetup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1</xdr:col>
                    <xdr:colOff>444500</xdr:colOff>
                    <xdr:row>8</xdr:row>
                    <xdr:rowOff>152400</xdr:rowOff>
                  </from>
                  <to>
                    <xdr:col>2</xdr:col>
                    <xdr:colOff>495300</xdr:colOff>
                    <xdr:row>10</xdr:row>
                    <xdr:rowOff>25400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1</xdr:col>
                    <xdr:colOff>444500</xdr:colOff>
                    <xdr:row>10</xdr:row>
                    <xdr:rowOff>25400</xdr:rowOff>
                  </from>
                  <to>
                    <xdr:col>1</xdr:col>
                    <xdr:colOff>609600</xdr:colOff>
                    <xdr:row>11</xdr:row>
                    <xdr:rowOff>6350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1</xdr:col>
                    <xdr:colOff>425450</xdr:colOff>
                    <xdr:row>10</xdr:row>
                    <xdr:rowOff>139700</xdr:rowOff>
                  </from>
                  <to>
                    <xdr:col>2</xdr:col>
                    <xdr:colOff>381000</xdr:colOff>
                    <xdr:row>12</xdr:row>
                    <xdr:rowOff>63500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4</xdr:col>
                    <xdr:colOff>558800</xdr:colOff>
                    <xdr:row>9</xdr:row>
                    <xdr:rowOff>6350</xdr:rowOff>
                  </from>
                  <to>
                    <xdr:col>5</xdr:col>
                    <xdr:colOff>6350</xdr:colOff>
                    <xdr:row>10</xdr:row>
                    <xdr:rowOff>38100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4</xdr:col>
                    <xdr:colOff>558800</xdr:colOff>
                    <xdr:row>9</xdr:row>
                    <xdr:rowOff>177800</xdr:rowOff>
                  </from>
                  <to>
                    <xdr:col>5</xdr:col>
                    <xdr:colOff>0</xdr:colOff>
                    <xdr:row>11</xdr:row>
                    <xdr:rowOff>25400</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4</xdr:col>
                    <xdr:colOff>558800</xdr:colOff>
                    <xdr:row>10</xdr:row>
                    <xdr:rowOff>184150</xdr:rowOff>
                  </from>
                  <to>
                    <xdr:col>5</xdr:col>
                    <xdr:colOff>6350</xdr:colOff>
                    <xdr:row>12</xdr:row>
                    <xdr:rowOff>25400</xdr:rowOff>
                  </to>
                </anchor>
              </controlPr>
            </control>
          </mc:Choice>
        </mc:AlternateContent>
        <mc:AlternateContent xmlns:mc="http://schemas.openxmlformats.org/markup-compatibility/2006">
          <mc:Choice Requires="x14">
            <control shapeId="9225" r:id="rId10" name="Check Box 9">
              <controlPr defaultSize="0" autoFill="0" autoLine="0" autoPict="0">
                <anchor moveWithCells="1">
                  <from>
                    <xdr:col>1</xdr:col>
                    <xdr:colOff>196850</xdr:colOff>
                    <xdr:row>13</xdr:row>
                    <xdr:rowOff>177800</xdr:rowOff>
                  </from>
                  <to>
                    <xdr:col>2</xdr:col>
                    <xdr:colOff>254000</xdr:colOff>
                    <xdr:row>15</xdr:row>
                    <xdr:rowOff>25400</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1</xdr:col>
                    <xdr:colOff>215900</xdr:colOff>
                    <xdr:row>15</xdr:row>
                    <xdr:rowOff>0</xdr:rowOff>
                  </from>
                  <to>
                    <xdr:col>2</xdr:col>
                    <xdr:colOff>254000</xdr:colOff>
                    <xdr:row>16</xdr:row>
                    <xdr:rowOff>25400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7"/>
  <sheetViews>
    <sheetView zoomScale="120" zoomScaleNormal="120" workbookViewId="0">
      <selection activeCell="C5" sqref="C5"/>
    </sheetView>
  </sheetViews>
  <sheetFormatPr defaultColWidth="8.90625" defaultRowHeight="15.5" x14ac:dyDescent="0.35"/>
  <cols>
    <col min="1" max="1" width="31.6328125" style="110" bestFit="1" customWidth="1"/>
    <col min="2" max="2" width="6.08984375" style="110" customWidth="1"/>
    <col min="3" max="3" width="28.54296875" style="110" bestFit="1" customWidth="1"/>
    <col min="4" max="4" width="6" style="110" customWidth="1"/>
    <col min="5" max="16384" width="8.90625" style="110"/>
  </cols>
  <sheetData>
    <row r="1" spans="1:3" ht="20.399999999999999" customHeight="1" x14ac:dyDescent="0.35">
      <c r="A1" s="109" t="s">
        <v>333</v>
      </c>
      <c r="C1" s="109" t="s">
        <v>350</v>
      </c>
    </row>
    <row r="2" spans="1:3" x14ac:dyDescent="0.35">
      <c r="A2" s="110" t="s">
        <v>40</v>
      </c>
      <c r="C2" s="110" t="s">
        <v>391</v>
      </c>
    </row>
    <row r="3" spans="1:3" x14ac:dyDescent="0.35">
      <c r="A3" s="110" t="s">
        <v>41</v>
      </c>
      <c r="C3" s="110" t="s">
        <v>413</v>
      </c>
    </row>
    <row r="4" spans="1:3" x14ac:dyDescent="0.35">
      <c r="A4" s="110" t="s">
        <v>48</v>
      </c>
      <c r="C4" s="110" t="s">
        <v>414</v>
      </c>
    </row>
    <row r="5" spans="1:3" x14ac:dyDescent="0.35">
      <c r="A5" s="110" t="s">
        <v>49</v>
      </c>
      <c r="C5" s="379" t="s">
        <v>450</v>
      </c>
    </row>
    <row r="6" spans="1:3" x14ac:dyDescent="0.35">
      <c r="A6" s="110" t="s">
        <v>46</v>
      </c>
      <c r="C6" s="110" t="s">
        <v>415</v>
      </c>
    </row>
    <row r="7" spans="1:3" x14ac:dyDescent="0.35">
      <c r="A7" s="110" t="s">
        <v>334</v>
      </c>
      <c r="C7" s="110" t="s">
        <v>416</v>
      </c>
    </row>
    <row r="8" spans="1:3" x14ac:dyDescent="0.35">
      <c r="A8" s="110" t="s">
        <v>335</v>
      </c>
      <c r="C8" s="110" t="s">
        <v>417</v>
      </c>
    </row>
    <row r="9" spans="1:3" x14ac:dyDescent="0.35">
      <c r="A9" s="110" t="s">
        <v>45</v>
      </c>
    </row>
    <row r="11" spans="1:3" x14ac:dyDescent="0.35">
      <c r="A11" s="109" t="s">
        <v>336</v>
      </c>
    </row>
    <row r="12" spans="1:3" x14ac:dyDescent="0.35">
      <c r="A12" s="110" t="s">
        <v>337</v>
      </c>
    </row>
    <row r="13" spans="1:3" x14ac:dyDescent="0.35">
      <c r="A13" s="110" t="s">
        <v>338</v>
      </c>
    </row>
    <row r="14" spans="1:3" x14ac:dyDescent="0.35">
      <c r="A14" s="110" t="s">
        <v>94</v>
      </c>
    </row>
    <row r="17" spans="1:1" x14ac:dyDescent="0.35">
      <c r="A17" s="11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5"/>
  <sheetViews>
    <sheetView zoomScaleNormal="100" workbookViewId="0">
      <selection activeCell="K6" sqref="K6"/>
    </sheetView>
  </sheetViews>
  <sheetFormatPr defaultColWidth="10" defaultRowHeight="15.5" x14ac:dyDescent="0.35"/>
  <cols>
    <col min="1" max="7" width="10" style="5"/>
    <col min="8" max="8" width="24.08984375" style="5" customWidth="1"/>
    <col min="9" max="9" width="10" style="5"/>
    <col min="10" max="10" width="17.08984375" style="5" customWidth="1"/>
    <col min="11" max="11" width="10" style="5"/>
    <col min="13" max="16384" width="10" style="5"/>
  </cols>
  <sheetData>
    <row r="1" spans="1:12" ht="82.5" customHeight="1" x14ac:dyDescent="0.35">
      <c r="A1" s="451" t="s">
        <v>462</v>
      </c>
      <c r="B1" s="451"/>
      <c r="C1" s="451"/>
      <c r="D1" s="451"/>
      <c r="E1" s="451"/>
      <c r="F1" s="451"/>
      <c r="G1" s="451"/>
      <c r="H1" s="451"/>
    </row>
    <row r="2" spans="1:12" ht="72" customHeight="1" x14ac:dyDescent="0.45">
      <c r="A2" s="177">
        <v>1</v>
      </c>
      <c r="B2" s="453" t="s">
        <v>468</v>
      </c>
      <c r="C2" s="453"/>
      <c r="D2" s="453"/>
      <c r="E2" s="453"/>
      <c r="F2" s="453"/>
      <c r="G2" s="453"/>
      <c r="H2" s="453"/>
      <c r="K2"/>
      <c r="L2" s="5"/>
    </row>
    <row r="3" spans="1:12" ht="45" customHeight="1" x14ac:dyDescent="0.35">
      <c r="A3" s="177">
        <v>2</v>
      </c>
      <c r="B3" s="455" t="s">
        <v>479</v>
      </c>
      <c r="C3" s="456"/>
      <c r="D3" s="456"/>
      <c r="E3" s="456"/>
      <c r="F3" s="456"/>
      <c r="G3" s="456"/>
      <c r="H3" s="457"/>
      <c r="K3"/>
      <c r="L3" s="5"/>
    </row>
    <row r="4" spans="1:12" ht="38.25" customHeight="1" x14ac:dyDescent="0.45">
      <c r="A4" s="177">
        <v>3</v>
      </c>
      <c r="B4" s="452" t="s">
        <v>480</v>
      </c>
      <c r="C4" s="452"/>
      <c r="D4" s="452"/>
      <c r="E4" s="452"/>
      <c r="F4" s="452"/>
      <c r="G4" s="452"/>
      <c r="H4" s="452"/>
      <c r="J4" s="360"/>
    </row>
    <row r="5" spans="1:12" ht="58.5" customHeight="1" x14ac:dyDescent="0.45">
      <c r="A5" s="213">
        <v>4</v>
      </c>
      <c r="B5" s="454" t="s">
        <v>464</v>
      </c>
      <c r="C5" s="454"/>
      <c r="D5" s="454"/>
      <c r="E5" s="454"/>
      <c r="F5" s="454"/>
      <c r="G5" s="454"/>
      <c r="H5" s="454"/>
      <c r="J5" s="383"/>
    </row>
    <row r="6" spans="1:12" ht="76.25" customHeight="1" x14ac:dyDescent="0.45">
      <c r="A6" s="441">
        <v>5</v>
      </c>
      <c r="B6" s="454" t="s">
        <v>481</v>
      </c>
      <c r="C6" s="454"/>
      <c r="D6" s="454"/>
      <c r="E6" s="454"/>
      <c r="F6" s="454"/>
      <c r="G6" s="454"/>
      <c r="H6" s="454"/>
      <c r="J6" s="360"/>
      <c r="L6" s="5"/>
    </row>
    <row r="7" spans="1:12" ht="39" customHeight="1" x14ac:dyDescent="0.35">
      <c r="A7" s="442"/>
      <c r="B7" s="438" t="s">
        <v>465</v>
      </c>
      <c r="C7" s="439"/>
      <c r="D7" s="439"/>
      <c r="E7" s="439"/>
      <c r="F7" s="439"/>
      <c r="G7" s="439"/>
      <c r="H7" s="440"/>
      <c r="J7" s="360"/>
      <c r="L7" s="5"/>
    </row>
    <row r="8" spans="1:12" ht="44.25" customHeight="1" x14ac:dyDescent="0.35">
      <c r="A8" s="443"/>
      <c r="B8" s="448" t="s">
        <v>466</v>
      </c>
      <c r="C8" s="449"/>
      <c r="D8" s="449"/>
      <c r="E8" s="450"/>
      <c r="F8" s="438" t="s">
        <v>467</v>
      </c>
      <c r="G8" s="439"/>
      <c r="H8" s="440"/>
      <c r="J8" s="360"/>
      <c r="L8" s="5"/>
    </row>
    <row r="9" spans="1:12" ht="81.75" customHeight="1" x14ac:dyDescent="0.45">
      <c r="A9" s="213">
        <v>6</v>
      </c>
      <c r="B9" s="445" t="s">
        <v>482</v>
      </c>
      <c r="C9" s="446"/>
      <c r="D9" s="446"/>
      <c r="E9" s="446"/>
      <c r="F9" s="446"/>
      <c r="G9" s="446"/>
      <c r="H9" s="447"/>
      <c r="J9" s="361"/>
      <c r="L9" s="5"/>
    </row>
    <row r="10" spans="1:12" ht="29.25" customHeight="1" x14ac:dyDescent="0.35">
      <c r="A10" s="177">
        <v>7</v>
      </c>
      <c r="B10" s="444" t="s">
        <v>483</v>
      </c>
      <c r="C10" s="444"/>
      <c r="D10" s="444"/>
      <c r="E10" s="444"/>
      <c r="F10" s="444"/>
      <c r="G10" s="444"/>
      <c r="H10" s="444"/>
      <c r="J10" s="362"/>
      <c r="L10" s="5"/>
    </row>
    <row r="11" spans="1:12" ht="41" customHeight="1" x14ac:dyDescent="0.35">
      <c r="A11" s="177">
        <v>8</v>
      </c>
      <c r="B11" s="444" t="s">
        <v>463</v>
      </c>
      <c r="C11" s="444"/>
      <c r="D11" s="444"/>
      <c r="E11" s="444"/>
      <c r="F11" s="444"/>
      <c r="G11" s="444"/>
      <c r="H11" s="444"/>
      <c r="L11" s="5"/>
    </row>
    <row r="12" spans="1:12" ht="40.5" customHeight="1" x14ac:dyDescent="0.35">
      <c r="L12" s="5"/>
    </row>
    <row r="13" spans="1:12" ht="44.25" customHeight="1" x14ac:dyDescent="0.35">
      <c r="L13" s="5"/>
    </row>
    <row r="14" spans="1:12" ht="102" customHeight="1" x14ac:dyDescent="0.35">
      <c r="L14" s="5"/>
    </row>
    <row r="15" spans="1:12" x14ac:dyDescent="0.35">
      <c r="L15" s="5"/>
    </row>
  </sheetData>
  <mergeCells count="13">
    <mergeCell ref="A1:H1"/>
    <mergeCell ref="B4:H4"/>
    <mergeCell ref="B2:H2"/>
    <mergeCell ref="B6:H6"/>
    <mergeCell ref="B5:H5"/>
    <mergeCell ref="B3:H3"/>
    <mergeCell ref="F8:H8"/>
    <mergeCell ref="A6:A8"/>
    <mergeCell ref="B10:H10"/>
    <mergeCell ref="B9:H9"/>
    <mergeCell ref="B11:H11"/>
    <mergeCell ref="B7:H7"/>
    <mergeCell ref="B8:E8"/>
  </mergeCells>
  <pageMargins left="0.7" right="0.7" top="0.75" bottom="0.75" header="0.3" footer="0.3"/>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139"/>
  <sheetViews>
    <sheetView zoomScale="120" zoomScaleNormal="120" workbookViewId="0"/>
  </sheetViews>
  <sheetFormatPr defaultRowHeight="14.5" x14ac:dyDescent="0.35"/>
  <cols>
    <col min="1" max="1" width="100.6328125" customWidth="1"/>
  </cols>
  <sheetData>
    <row r="1" spans="1:1" ht="15.5" x14ac:dyDescent="0.35">
      <c r="A1" s="107" t="s">
        <v>69</v>
      </c>
    </row>
    <row r="2" spans="1:1" s="1" customFormat="1" x14ac:dyDescent="0.35">
      <c r="A2" s="56"/>
    </row>
    <row r="3" spans="1:1" ht="15" thickBot="1" x14ac:dyDescent="0.4">
      <c r="A3" s="112" t="s">
        <v>70</v>
      </c>
    </row>
    <row r="4" spans="1:1" ht="15" customHeight="1" x14ac:dyDescent="0.35">
      <c r="A4" s="113" t="s">
        <v>71</v>
      </c>
    </row>
    <row r="5" spans="1:1" ht="50.15" customHeight="1" thickBot="1" x14ac:dyDescent="0.4">
      <c r="A5" s="114" t="s">
        <v>72</v>
      </c>
    </row>
    <row r="6" spans="1:1" x14ac:dyDescent="0.35">
      <c r="A6" s="115" t="s">
        <v>73</v>
      </c>
    </row>
    <row r="7" spans="1:1" ht="63.15" customHeight="1" thickBot="1" x14ac:dyDescent="0.4">
      <c r="A7" s="114" t="s">
        <v>74</v>
      </c>
    </row>
    <row r="8" spans="1:1" x14ac:dyDescent="0.35">
      <c r="A8" s="116" t="s">
        <v>75</v>
      </c>
    </row>
    <row r="9" spans="1:1" ht="49.5" customHeight="1" thickBot="1" x14ac:dyDescent="0.4">
      <c r="A9" s="114" t="s">
        <v>76</v>
      </c>
    </row>
    <row r="10" spans="1:1" x14ac:dyDescent="0.35">
      <c r="A10" s="115" t="s">
        <v>77</v>
      </c>
    </row>
    <row r="11" spans="1:1" ht="32.25" customHeight="1" thickBot="1" x14ac:dyDescent="0.4">
      <c r="A11" s="60" t="s">
        <v>78</v>
      </c>
    </row>
    <row r="12" spans="1:1" x14ac:dyDescent="0.35">
      <c r="A12" s="115" t="s">
        <v>79</v>
      </c>
    </row>
    <row r="13" spans="1:1" ht="35.25" customHeight="1" x14ac:dyDescent="0.35">
      <c r="A13" s="60" t="s">
        <v>80</v>
      </c>
    </row>
    <row r="14" spans="1:1" ht="18" customHeight="1" x14ac:dyDescent="0.35">
      <c r="A14" s="117" t="s">
        <v>81</v>
      </c>
    </row>
    <row r="15" spans="1:1" ht="15" customHeight="1" thickBot="1" x14ac:dyDescent="0.4">
      <c r="A15" s="118" t="s">
        <v>82</v>
      </c>
    </row>
    <row r="16" spans="1:1" x14ac:dyDescent="0.35">
      <c r="A16" s="115" t="s">
        <v>83</v>
      </c>
    </row>
    <row r="17" spans="1:1" ht="33" customHeight="1" thickBot="1" x14ac:dyDescent="0.4">
      <c r="A17" s="60" t="s">
        <v>84</v>
      </c>
    </row>
    <row r="18" spans="1:1" x14ac:dyDescent="0.35">
      <c r="A18" s="113" t="s">
        <v>85</v>
      </c>
    </row>
    <row r="19" spans="1:1" ht="15" customHeight="1" thickBot="1" x14ac:dyDescent="0.4">
      <c r="A19" s="119" t="s">
        <v>82</v>
      </c>
    </row>
    <row r="20" spans="1:1" ht="15" customHeight="1" x14ac:dyDescent="0.35">
      <c r="A20" s="120"/>
    </row>
    <row r="21" spans="1:1" ht="15" thickBot="1" x14ac:dyDescent="0.4">
      <c r="A21" s="58" t="s">
        <v>86</v>
      </c>
    </row>
    <row r="22" spans="1:1" x14ac:dyDescent="0.35">
      <c r="A22" s="113" t="s">
        <v>71</v>
      </c>
    </row>
    <row r="23" spans="1:1" ht="63.15" customHeight="1" thickBot="1" x14ac:dyDescent="0.4">
      <c r="A23" s="60" t="s">
        <v>87</v>
      </c>
    </row>
    <row r="24" spans="1:1" x14ac:dyDescent="0.35">
      <c r="A24" s="121" t="s">
        <v>73</v>
      </c>
    </row>
    <row r="25" spans="1:1" ht="34.65" customHeight="1" thickBot="1" x14ac:dyDescent="0.4">
      <c r="A25" s="60" t="s">
        <v>88</v>
      </c>
    </row>
    <row r="26" spans="1:1" x14ac:dyDescent="0.35">
      <c r="A26" s="122" t="s">
        <v>89</v>
      </c>
    </row>
    <row r="27" spans="1:1" ht="32.4" customHeight="1" thickBot="1" x14ac:dyDescent="0.4">
      <c r="A27" s="114" t="s">
        <v>90</v>
      </c>
    </row>
    <row r="28" spans="1:1" x14ac:dyDescent="0.35">
      <c r="A28" s="113" t="s">
        <v>77</v>
      </c>
    </row>
    <row r="29" spans="1:1" ht="31.25" customHeight="1" thickBot="1" x14ac:dyDescent="0.4">
      <c r="A29" s="60" t="s">
        <v>91</v>
      </c>
    </row>
    <row r="30" spans="1:1" x14ac:dyDescent="0.35">
      <c r="A30" s="113" t="s">
        <v>79</v>
      </c>
    </row>
    <row r="31" spans="1:1" ht="33" customHeight="1" x14ac:dyDescent="0.35">
      <c r="A31" s="60" t="s">
        <v>92</v>
      </c>
    </row>
    <row r="32" spans="1:1" ht="15" customHeight="1" x14ac:dyDescent="0.35">
      <c r="A32" s="117" t="s">
        <v>93</v>
      </c>
    </row>
    <row r="33" spans="1:1" ht="15" customHeight="1" thickBot="1" x14ac:dyDescent="0.4">
      <c r="A33" s="118" t="s">
        <v>94</v>
      </c>
    </row>
    <row r="34" spans="1:1" x14ac:dyDescent="0.35">
      <c r="A34" s="121" t="s">
        <v>95</v>
      </c>
    </row>
    <row r="35" spans="1:1" ht="51.75" customHeight="1" thickBot="1" x14ac:dyDescent="0.4">
      <c r="A35" s="60" t="s">
        <v>96</v>
      </c>
    </row>
    <row r="36" spans="1:1" x14ac:dyDescent="0.35">
      <c r="A36" s="113" t="s">
        <v>85</v>
      </c>
    </row>
    <row r="37" spans="1:1" ht="15" customHeight="1" thickBot="1" x14ac:dyDescent="0.4">
      <c r="A37" s="123" t="s">
        <v>94</v>
      </c>
    </row>
    <row r="38" spans="1:1" ht="15" customHeight="1" x14ac:dyDescent="0.35">
      <c r="A38" s="124"/>
    </row>
    <row r="39" spans="1:1" ht="15" thickBot="1" x14ac:dyDescent="0.4">
      <c r="A39" s="58" t="s">
        <v>97</v>
      </c>
    </row>
    <row r="40" spans="1:1" ht="15" customHeight="1" x14ac:dyDescent="0.35">
      <c r="A40" s="113" t="s">
        <v>71</v>
      </c>
    </row>
    <row r="41" spans="1:1" ht="46.25" customHeight="1" thickBot="1" x14ac:dyDescent="0.4">
      <c r="A41" s="125" t="s">
        <v>98</v>
      </c>
    </row>
    <row r="42" spans="1:1" x14ac:dyDescent="0.35">
      <c r="A42" s="113" t="s">
        <v>73</v>
      </c>
    </row>
    <row r="43" spans="1:1" ht="33.75" customHeight="1" thickBot="1" x14ac:dyDescent="0.4">
      <c r="A43" s="125" t="s">
        <v>99</v>
      </c>
    </row>
    <row r="44" spans="1:1" x14ac:dyDescent="0.35">
      <c r="A44" s="122" t="s">
        <v>89</v>
      </c>
    </row>
    <row r="45" spans="1:1" ht="47" customHeight="1" thickBot="1" x14ac:dyDescent="0.4">
      <c r="A45" s="60" t="s">
        <v>100</v>
      </c>
    </row>
    <row r="46" spans="1:1" x14ac:dyDescent="0.35">
      <c r="A46" s="113" t="s">
        <v>77</v>
      </c>
    </row>
    <row r="47" spans="1:1" ht="47.75" customHeight="1" thickBot="1" x14ac:dyDescent="0.4">
      <c r="A47" s="60" t="s">
        <v>101</v>
      </c>
    </row>
    <row r="48" spans="1:1" x14ac:dyDescent="0.35">
      <c r="A48" s="113" t="s">
        <v>79</v>
      </c>
    </row>
    <row r="49" spans="1:1" ht="47" customHeight="1" x14ac:dyDescent="0.35">
      <c r="A49" s="60" t="s">
        <v>102</v>
      </c>
    </row>
    <row r="50" spans="1:1" ht="15" customHeight="1" x14ac:dyDescent="0.35">
      <c r="A50" s="117" t="s">
        <v>93</v>
      </c>
    </row>
    <row r="51" spans="1:1" ht="15" customHeight="1" thickBot="1" x14ac:dyDescent="0.4">
      <c r="A51" s="118" t="s">
        <v>94</v>
      </c>
    </row>
    <row r="52" spans="1:1" x14ac:dyDescent="0.35">
      <c r="A52" s="113" t="s">
        <v>95</v>
      </c>
    </row>
    <row r="53" spans="1:1" ht="46.25" customHeight="1" thickBot="1" x14ac:dyDescent="0.4">
      <c r="A53" s="60" t="s">
        <v>103</v>
      </c>
    </row>
    <row r="54" spans="1:1" x14ac:dyDescent="0.35">
      <c r="A54" s="113" t="s">
        <v>85</v>
      </c>
    </row>
    <row r="55" spans="1:1" ht="20.25" customHeight="1" thickBot="1" x14ac:dyDescent="0.4">
      <c r="A55" s="123" t="s">
        <v>94</v>
      </c>
    </row>
    <row r="56" spans="1:1" ht="15" customHeight="1" x14ac:dyDescent="0.35">
      <c r="A56" s="124"/>
    </row>
    <row r="57" spans="1:1" ht="15" thickBot="1" x14ac:dyDescent="0.4">
      <c r="A57" s="126" t="s">
        <v>104</v>
      </c>
    </row>
    <row r="58" spans="1:1" x14ac:dyDescent="0.35">
      <c r="A58" s="113" t="s">
        <v>105</v>
      </c>
    </row>
    <row r="59" spans="1:1" ht="47.25" customHeight="1" thickBot="1" x14ac:dyDescent="0.4">
      <c r="A59" s="127" t="s">
        <v>106</v>
      </c>
    </row>
    <row r="60" spans="1:1" x14ac:dyDescent="0.35">
      <c r="A60" s="113" t="s">
        <v>73</v>
      </c>
    </row>
    <row r="61" spans="1:1" ht="48" customHeight="1" thickBot="1" x14ac:dyDescent="0.4">
      <c r="A61" s="127" t="s">
        <v>107</v>
      </c>
    </row>
    <row r="62" spans="1:1" x14ac:dyDescent="0.35">
      <c r="A62" s="113" t="s">
        <v>75</v>
      </c>
    </row>
    <row r="63" spans="1:1" ht="33" customHeight="1" thickBot="1" x14ac:dyDescent="0.4">
      <c r="A63" s="127" t="s">
        <v>108</v>
      </c>
    </row>
    <row r="64" spans="1:1" x14ac:dyDescent="0.35">
      <c r="A64" s="113" t="s">
        <v>77</v>
      </c>
    </row>
    <row r="65" spans="1:1" ht="52.25" customHeight="1" thickBot="1" x14ac:dyDescent="0.4">
      <c r="A65" s="125" t="s">
        <v>109</v>
      </c>
    </row>
    <row r="66" spans="1:1" x14ac:dyDescent="0.35">
      <c r="A66" s="113" t="s">
        <v>110</v>
      </c>
    </row>
    <row r="67" spans="1:1" ht="35.25" customHeight="1" x14ac:dyDescent="0.35">
      <c r="A67" s="125" t="s">
        <v>111</v>
      </c>
    </row>
    <row r="68" spans="1:1" ht="15" customHeight="1" x14ac:dyDescent="0.35">
      <c r="A68" s="117" t="s">
        <v>93</v>
      </c>
    </row>
    <row r="69" spans="1:1" ht="15" customHeight="1" thickBot="1" x14ac:dyDescent="0.4">
      <c r="A69" s="118" t="s">
        <v>94</v>
      </c>
    </row>
    <row r="70" spans="1:1" x14ac:dyDescent="0.35">
      <c r="A70" s="113" t="s">
        <v>95</v>
      </c>
    </row>
    <row r="71" spans="1:1" ht="32.25" customHeight="1" thickBot="1" x14ac:dyDescent="0.4">
      <c r="A71" s="125" t="s">
        <v>112</v>
      </c>
    </row>
    <row r="72" spans="1:1" x14ac:dyDescent="0.35">
      <c r="A72" s="115" t="s">
        <v>85</v>
      </c>
    </row>
    <row r="73" spans="1:1" ht="15" customHeight="1" thickBot="1" x14ac:dyDescent="0.4">
      <c r="A73" s="128" t="s">
        <v>94</v>
      </c>
    </row>
    <row r="74" spans="1:1" ht="15.75" customHeight="1" x14ac:dyDescent="0.35">
      <c r="A74" s="129"/>
    </row>
    <row r="75" spans="1:1" ht="15" thickBot="1" x14ac:dyDescent="0.4">
      <c r="A75" s="58" t="s">
        <v>113</v>
      </c>
    </row>
    <row r="76" spans="1:1" x14ac:dyDescent="0.35">
      <c r="A76" s="113" t="s">
        <v>105</v>
      </c>
    </row>
    <row r="77" spans="1:1" ht="48" customHeight="1" thickBot="1" x14ac:dyDescent="0.4">
      <c r="A77" s="60" t="s">
        <v>114</v>
      </c>
    </row>
    <row r="78" spans="1:1" x14ac:dyDescent="0.35">
      <c r="A78" s="113" t="s">
        <v>73</v>
      </c>
    </row>
    <row r="79" spans="1:1" ht="37.5" customHeight="1" thickBot="1" x14ac:dyDescent="0.4">
      <c r="A79" s="60" t="s">
        <v>115</v>
      </c>
    </row>
    <row r="80" spans="1:1" x14ac:dyDescent="0.35">
      <c r="A80" s="113" t="s">
        <v>89</v>
      </c>
    </row>
    <row r="81" spans="1:1" ht="36.75" customHeight="1" thickBot="1" x14ac:dyDescent="0.4">
      <c r="A81" s="60" t="s">
        <v>116</v>
      </c>
    </row>
    <row r="82" spans="1:1" x14ac:dyDescent="0.35">
      <c r="A82" s="113" t="s">
        <v>77</v>
      </c>
    </row>
    <row r="83" spans="1:1" ht="33" customHeight="1" thickBot="1" x14ac:dyDescent="0.4">
      <c r="A83" s="60" t="s">
        <v>117</v>
      </c>
    </row>
    <row r="84" spans="1:1" x14ac:dyDescent="0.35">
      <c r="A84" s="113" t="s">
        <v>79</v>
      </c>
    </row>
    <row r="85" spans="1:1" ht="34.65" customHeight="1" x14ac:dyDescent="0.35">
      <c r="A85" s="125" t="s">
        <v>118</v>
      </c>
    </row>
    <row r="86" spans="1:1" ht="15" customHeight="1" x14ac:dyDescent="0.35">
      <c r="A86" s="117" t="s">
        <v>93</v>
      </c>
    </row>
    <row r="87" spans="1:1" ht="15" customHeight="1" thickBot="1" x14ac:dyDescent="0.4">
      <c r="A87" s="118" t="s">
        <v>82</v>
      </c>
    </row>
    <row r="88" spans="1:1" x14ac:dyDescent="0.35">
      <c r="A88" s="113" t="s">
        <v>95</v>
      </c>
    </row>
    <row r="89" spans="1:1" ht="33.75" customHeight="1" thickBot="1" x14ac:dyDescent="0.4">
      <c r="A89" s="125" t="s">
        <v>119</v>
      </c>
    </row>
    <row r="90" spans="1:1" x14ac:dyDescent="0.35">
      <c r="A90" s="115" t="s">
        <v>85</v>
      </c>
    </row>
    <row r="91" spans="1:1" ht="15" thickBot="1" x14ac:dyDescent="0.4">
      <c r="A91" s="128" t="s">
        <v>82</v>
      </c>
    </row>
    <row r="92" spans="1:1" x14ac:dyDescent="0.35">
      <c r="A92" s="129"/>
    </row>
    <row r="93" spans="1:1" x14ac:dyDescent="0.35">
      <c r="A93" s="58" t="s">
        <v>120</v>
      </c>
    </row>
    <row r="94" spans="1:1" x14ac:dyDescent="0.35">
      <c r="A94" s="59" t="s">
        <v>71</v>
      </c>
    </row>
    <row r="95" spans="1:1" ht="48.9" customHeight="1" x14ac:dyDescent="0.35">
      <c r="A95" s="60" t="s">
        <v>121</v>
      </c>
    </row>
    <row r="96" spans="1:1" x14ac:dyDescent="0.35">
      <c r="A96" s="59" t="s">
        <v>73</v>
      </c>
    </row>
    <row r="97" spans="1:1" ht="48.9" customHeight="1" x14ac:dyDescent="0.35">
      <c r="A97" s="60" t="s">
        <v>122</v>
      </c>
    </row>
    <row r="98" spans="1:1" x14ac:dyDescent="0.35">
      <c r="A98" s="61" t="s">
        <v>89</v>
      </c>
    </row>
    <row r="99" spans="1:1" ht="43.5" x14ac:dyDescent="0.35">
      <c r="A99" s="60" t="s">
        <v>340</v>
      </c>
    </row>
    <row r="100" spans="1:1" x14ac:dyDescent="0.35">
      <c r="A100" s="59" t="s">
        <v>77</v>
      </c>
    </row>
    <row r="101" spans="1:1" ht="33" customHeight="1" x14ac:dyDescent="0.35">
      <c r="A101" s="60" t="s">
        <v>123</v>
      </c>
    </row>
    <row r="102" spans="1:1" x14ac:dyDescent="0.35">
      <c r="A102" s="59" t="s">
        <v>79</v>
      </c>
    </row>
    <row r="103" spans="1:1" ht="36" customHeight="1" x14ac:dyDescent="0.35">
      <c r="A103" s="60" t="s">
        <v>124</v>
      </c>
    </row>
    <row r="104" spans="1:1" ht="15" customHeight="1" x14ac:dyDescent="0.35">
      <c r="A104" s="117" t="s">
        <v>93</v>
      </c>
    </row>
    <row r="105" spans="1:1" ht="15" customHeight="1" x14ac:dyDescent="0.35">
      <c r="A105" s="118" t="s">
        <v>339</v>
      </c>
    </row>
    <row r="106" spans="1:1" x14ac:dyDescent="0.35">
      <c r="A106" s="59" t="s">
        <v>95</v>
      </c>
    </row>
    <row r="107" spans="1:1" ht="29" x14ac:dyDescent="0.35">
      <c r="A107" s="60" t="s">
        <v>125</v>
      </c>
    </row>
    <row r="108" spans="1:1" x14ac:dyDescent="0.35">
      <c r="A108" s="62" t="s">
        <v>85</v>
      </c>
    </row>
    <row r="109" spans="1:1" ht="29" x14ac:dyDescent="0.35">
      <c r="A109" s="60" t="s">
        <v>126</v>
      </c>
    </row>
    <row r="129" spans="1:1" x14ac:dyDescent="0.35">
      <c r="A129" s="26"/>
    </row>
    <row r="131" spans="1:1" x14ac:dyDescent="0.35">
      <c r="A131" s="26"/>
    </row>
    <row r="134" spans="1:1" x14ac:dyDescent="0.35">
      <c r="A134" s="1"/>
    </row>
    <row r="138" spans="1:1" x14ac:dyDescent="0.35">
      <c r="A138" s="26"/>
    </row>
    <row r="139" spans="1:1" x14ac:dyDescent="0.35">
      <c r="A139" s="2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53"/>
  <sheetViews>
    <sheetView zoomScale="120" zoomScaleNormal="120" workbookViewId="0">
      <selection activeCell="A7" sqref="A7"/>
    </sheetView>
  </sheetViews>
  <sheetFormatPr defaultRowHeight="14.5" x14ac:dyDescent="0.35"/>
  <cols>
    <col min="1" max="1" width="124.08984375" customWidth="1"/>
  </cols>
  <sheetData>
    <row r="1" spans="1:1" ht="15" thickBot="1" x14ac:dyDescent="0.4">
      <c r="A1" s="130" t="s">
        <v>127</v>
      </c>
    </row>
    <row r="2" spans="1:1" ht="15.5" x14ac:dyDescent="0.35">
      <c r="A2" s="131" t="s">
        <v>128</v>
      </c>
    </row>
    <row r="3" spans="1:1" ht="16" thickBot="1" x14ac:dyDescent="0.4">
      <c r="A3" s="132" t="s">
        <v>129</v>
      </c>
    </row>
    <row r="4" spans="1:1" ht="15.5" x14ac:dyDescent="0.35">
      <c r="A4" s="63"/>
    </row>
    <row r="5" spans="1:1" ht="16" thickBot="1" x14ac:dyDescent="0.4">
      <c r="A5" s="64" t="s">
        <v>130</v>
      </c>
    </row>
    <row r="6" spans="1:1" x14ac:dyDescent="0.35">
      <c r="A6" s="65" t="s">
        <v>131</v>
      </c>
    </row>
    <row r="7" spans="1:1" ht="73" thickBot="1" x14ac:dyDescent="0.4">
      <c r="A7" s="66" t="s">
        <v>457</v>
      </c>
    </row>
    <row r="8" spans="1:1" x14ac:dyDescent="0.35">
      <c r="A8" s="67" t="s">
        <v>132</v>
      </c>
    </row>
    <row r="9" spans="1:1" ht="58" x14ac:dyDescent="0.35">
      <c r="A9" s="68" t="s">
        <v>133</v>
      </c>
    </row>
    <row r="10" spans="1:1" ht="87" x14ac:dyDescent="0.35">
      <c r="A10" s="68" t="s">
        <v>134</v>
      </c>
    </row>
    <row r="11" spans="1:1" ht="29" x14ac:dyDescent="0.35">
      <c r="A11" s="68" t="s">
        <v>135</v>
      </c>
    </row>
    <row r="12" spans="1:1" x14ac:dyDescent="0.35">
      <c r="A12" s="69" t="s">
        <v>136</v>
      </c>
    </row>
    <row r="13" spans="1:1" x14ac:dyDescent="0.35">
      <c r="A13" s="69" t="s">
        <v>137</v>
      </c>
    </row>
    <row r="14" spans="1:1" x14ac:dyDescent="0.35">
      <c r="A14" s="69" t="s">
        <v>138</v>
      </c>
    </row>
    <row r="15" spans="1:1" x14ac:dyDescent="0.35">
      <c r="A15" s="69" t="s">
        <v>139</v>
      </c>
    </row>
    <row r="16" spans="1:1" ht="29" x14ac:dyDescent="0.35">
      <c r="A16" s="68" t="s">
        <v>140</v>
      </c>
    </row>
    <row r="17" spans="1:1" ht="43.5" x14ac:dyDescent="0.35">
      <c r="A17" s="68" t="s">
        <v>141</v>
      </c>
    </row>
    <row r="18" spans="1:1" x14ac:dyDescent="0.35">
      <c r="A18" s="69" t="s">
        <v>142</v>
      </c>
    </row>
    <row r="19" spans="1:1" x14ac:dyDescent="0.35">
      <c r="A19" s="69" t="s">
        <v>143</v>
      </c>
    </row>
    <row r="20" spans="1:1" x14ac:dyDescent="0.35">
      <c r="A20" s="69" t="s">
        <v>144</v>
      </c>
    </row>
    <row r="21" spans="1:1" ht="43.5" x14ac:dyDescent="0.35">
      <c r="A21" s="68" t="s">
        <v>145</v>
      </c>
    </row>
    <row r="22" spans="1:1" ht="29" x14ac:dyDescent="0.35">
      <c r="A22" s="69" t="s">
        <v>146</v>
      </c>
    </row>
    <row r="23" spans="1:1" ht="29" x14ac:dyDescent="0.35">
      <c r="A23" s="69" t="s">
        <v>147</v>
      </c>
    </row>
    <row r="24" spans="1:1" x14ac:dyDescent="0.35">
      <c r="A24" s="69" t="s">
        <v>148</v>
      </c>
    </row>
    <row r="25" spans="1:1" x14ac:dyDescent="0.35">
      <c r="A25" s="69" t="s">
        <v>149</v>
      </c>
    </row>
    <row r="26" spans="1:1" ht="29" x14ac:dyDescent="0.35">
      <c r="A26" s="69" t="s">
        <v>150</v>
      </c>
    </row>
    <row r="27" spans="1:1" ht="29.5" thickBot="1" x14ac:dyDescent="0.4">
      <c r="A27" s="70" t="s">
        <v>151</v>
      </c>
    </row>
    <row r="28" spans="1:1" x14ac:dyDescent="0.35">
      <c r="A28" s="67" t="s">
        <v>152</v>
      </c>
    </row>
    <row r="29" spans="1:1" ht="16.25" customHeight="1" x14ac:dyDescent="0.35">
      <c r="A29" s="71" t="s">
        <v>153</v>
      </c>
    </row>
    <row r="30" spans="1:1" x14ac:dyDescent="0.35">
      <c r="A30" s="72" t="s">
        <v>154</v>
      </c>
    </row>
    <row r="31" spans="1:1" x14ac:dyDescent="0.35">
      <c r="A31" s="72" t="s">
        <v>155</v>
      </c>
    </row>
    <row r="32" spans="1:1" x14ac:dyDescent="0.35">
      <c r="A32" s="72" t="s">
        <v>156</v>
      </c>
    </row>
    <row r="33" spans="1:1" ht="29" x14ac:dyDescent="0.35">
      <c r="A33" s="72" t="s">
        <v>157</v>
      </c>
    </row>
    <row r="34" spans="1:1" ht="29" x14ac:dyDescent="0.35">
      <c r="A34" s="72" t="s">
        <v>158</v>
      </c>
    </row>
    <row r="35" spans="1:1" ht="29" x14ac:dyDescent="0.35">
      <c r="A35" s="72" t="s">
        <v>159</v>
      </c>
    </row>
    <row r="36" spans="1:1" ht="35" customHeight="1" thickBot="1" x14ac:dyDescent="0.4">
      <c r="A36" s="73" t="s">
        <v>160</v>
      </c>
    </row>
    <row r="37" spans="1:1" x14ac:dyDescent="0.35">
      <c r="A37" s="74" t="s">
        <v>161</v>
      </c>
    </row>
    <row r="38" spans="1:1" ht="43.5" x14ac:dyDescent="0.35">
      <c r="A38" s="71" t="s">
        <v>162</v>
      </c>
    </row>
    <row r="39" spans="1:1" ht="29" x14ac:dyDescent="0.35">
      <c r="A39" s="72" t="s">
        <v>163</v>
      </c>
    </row>
    <row r="40" spans="1:1" ht="29" x14ac:dyDescent="0.35">
      <c r="A40" s="72" t="s">
        <v>164</v>
      </c>
    </row>
    <row r="41" spans="1:1" x14ac:dyDescent="0.35">
      <c r="A41" s="72" t="s">
        <v>165</v>
      </c>
    </row>
    <row r="42" spans="1:1" ht="29" x14ac:dyDescent="0.35">
      <c r="A42" s="72" t="s">
        <v>166</v>
      </c>
    </row>
    <row r="43" spans="1:1" ht="29.5" thickBot="1" x14ac:dyDescent="0.4">
      <c r="A43" s="73" t="s">
        <v>167</v>
      </c>
    </row>
    <row r="44" spans="1:1" x14ac:dyDescent="0.35">
      <c r="A44" s="74" t="s">
        <v>168</v>
      </c>
    </row>
    <row r="45" spans="1:1" ht="35.4" customHeight="1" x14ac:dyDescent="0.35">
      <c r="A45" s="71" t="s">
        <v>169</v>
      </c>
    </row>
    <row r="46" spans="1:1" x14ac:dyDescent="0.35">
      <c r="A46" s="72" t="s">
        <v>170</v>
      </c>
    </row>
    <row r="47" spans="1:1" ht="29" x14ac:dyDescent="0.35">
      <c r="A47" s="72" t="s">
        <v>171</v>
      </c>
    </row>
    <row r="48" spans="1:1" ht="29" x14ac:dyDescent="0.35">
      <c r="A48" s="72" t="s">
        <v>172</v>
      </c>
    </row>
    <row r="49" spans="1:1" ht="29" x14ac:dyDescent="0.35">
      <c r="A49" s="71" t="s">
        <v>173</v>
      </c>
    </row>
    <row r="50" spans="1:1" ht="66" customHeight="1" x14ac:dyDescent="0.35">
      <c r="A50" s="71" t="s">
        <v>174</v>
      </c>
    </row>
    <row r="51" spans="1:1" ht="125" customHeight="1" x14ac:dyDescent="0.35">
      <c r="A51" s="71" t="s">
        <v>175</v>
      </c>
    </row>
    <row r="52" spans="1:1" ht="38" customHeight="1" thickBot="1" x14ac:dyDescent="0.4">
      <c r="A52" s="66" t="s">
        <v>176</v>
      </c>
    </row>
    <row r="53" spans="1:1" x14ac:dyDescent="0.35">
      <c r="A53" s="43"/>
    </row>
  </sheetData>
  <hyperlinks>
    <hyperlink ref="A2" r:id="rId1" display="https://www.ecfr.gov/cgi-bin/retrieveECFR?gp=&amp;SID=6b27ac74ce36129d52146fcd507de008&amp;mc=true&amp;n=pt2.1.200&amp;r=PART&amp;ty=HTML"/>
    <hyperlink ref="A3" r:id="rId2" display="https://www.ecfr.gov/cgi-bin/retrieveECFR?gp=&amp;SID=6b27ac74ce36129d52146fcd507de008&amp;mc=true&amp;n=sp2.1.200.a&amp;r=SUBPART&amp;ty=HTML"/>
  </hyperlinks>
  <pageMargins left="0.7" right="0.7" top="0.75" bottom="0.75" header="0.3" footer="0.3"/>
  <pageSetup scale="72"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168"/>
  <sheetViews>
    <sheetView zoomScale="120" zoomScaleNormal="120" workbookViewId="0"/>
  </sheetViews>
  <sheetFormatPr defaultColWidth="9.08984375" defaultRowHeight="14.5" x14ac:dyDescent="0.35"/>
  <cols>
    <col min="1" max="1" width="124.08984375" customWidth="1"/>
  </cols>
  <sheetData>
    <row r="1" spans="1:1" ht="15" thickBot="1" x14ac:dyDescent="0.4">
      <c r="A1" s="130" t="s">
        <v>127</v>
      </c>
    </row>
    <row r="2" spans="1:1" ht="15.5" x14ac:dyDescent="0.35">
      <c r="A2" s="131" t="s">
        <v>128</v>
      </c>
    </row>
    <row r="3" spans="1:1" ht="16" thickBot="1" x14ac:dyDescent="0.4">
      <c r="A3" s="132" t="s">
        <v>129</v>
      </c>
    </row>
    <row r="4" spans="1:1" ht="15.5" x14ac:dyDescent="0.35">
      <c r="A4" s="75"/>
    </row>
    <row r="5" spans="1:1" ht="15" customHeight="1" x14ac:dyDescent="0.35">
      <c r="A5" s="76" t="s">
        <v>177</v>
      </c>
    </row>
    <row r="6" spans="1:1" x14ac:dyDescent="0.35">
      <c r="A6" s="74" t="s">
        <v>178</v>
      </c>
    </row>
    <row r="7" spans="1:1" ht="43.5" x14ac:dyDescent="0.35">
      <c r="A7" s="77" t="s">
        <v>179</v>
      </c>
    </row>
    <row r="8" spans="1:1" ht="34.65" customHeight="1" x14ac:dyDescent="0.35">
      <c r="A8" s="57" t="s">
        <v>180</v>
      </c>
    </row>
    <row r="9" spans="1:1" ht="29" x14ac:dyDescent="0.35">
      <c r="A9" s="78" t="s">
        <v>181</v>
      </c>
    </row>
    <row r="10" spans="1:1" ht="29" x14ac:dyDescent="0.35">
      <c r="A10" s="78" t="s">
        <v>182</v>
      </c>
    </row>
    <row r="11" spans="1:1" ht="29" x14ac:dyDescent="0.35">
      <c r="A11" s="78" t="s">
        <v>183</v>
      </c>
    </row>
    <row r="12" spans="1:1" ht="58.25" customHeight="1" x14ac:dyDescent="0.35">
      <c r="A12" s="71" t="s">
        <v>184</v>
      </c>
    </row>
    <row r="13" spans="1:1" x14ac:dyDescent="0.35">
      <c r="A13" s="74" t="s">
        <v>185</v>
      </c>
    </row>
    <row r="14" spans="1:1" ht="78" customHeight="1" x14ac:dyDescent="0.35">
      <c r="A14" s="77" t="s">
        <v>186</v>
      </c>
    </row>
    <row r="15" spans="1:1" ht="43.5" x14ac:dyDescent="0.35">
      <c r="A15" s="71" t="s">
        <v>187</v>
      </c>
    </row>
    <row r="16" spans="1:1" x14ac:dyDescent="0.35">
      <c r="A16" s="78" t="s">
        <v>188</v>
      </c>
    </row>
    <row r="17" spans="1:1" x14ac:dyDescent="0.35">
      <c r="A17" s="78" t="s">
        <v>189</v>
      </c>
    </row>
    <row r="18" spans="1:1" ht="29" x14ac:dyDescent="0.35">
      <c r="A18" s="78" t="s">
        <v>190</v>
      </c>
    </row>
    <row r="19" spans="1:1" ht="34.65" customHeight="1" x14ac:dyDescent="0.35">
      <c r="A19" s="79" t="s">
        <v>191</v>
      </c>
    </row>
    <row r="20" spans="1:1" ht="36" customHeight="1" x14ac:dyDescent="0.35">
      <c r="A20" s="79" t="s">
        <v>192</v>
      </c>
    </row>
    <row r="21" spans="1:1" ht="89" customHeight="1" x14ac:dyDescent="0.35">
      <c r="A21" s="71" t="s">
        <v>193</v>
      </c>
    </row>
    <row r="22" spans="1:1" ht="61.25" customHeight="1" thickBot="1" x14ac:dyDescent="0.4">
      <c r="A22" s="66" t="s">
        <v>194</v>
      </c>
    </row>
    <row r="23" spans="1:1" ht="15" thickBot="1" x14ac:dyDescent="0.4">
      <c r="A23" s="80"/>
    </row>
    <row r="24" spans="1:1" x14ac:dyDescent="0.35">
      <c r="A24" s="81" t="s">
        <v>195</v>
      </c>
    </row>
    <row r="25" spans="1:1" x14ac:dyDescent="0.35">
      <c r="A25" s="82" t="s">
        <v>196</v>
      </c>
    </row>
    <row r="26" spans="1:1" ht="48.9" customHeight="1" x14ac:dyDescent="0.35">
      <c r="A26" s="83" t="s">
        <v>197</v>
      </c>
    </row>
    <row r="27" spans="1:1" x14ac:dyDescent="0.35">
      <c r="A27" s="82" t="s">
        <v>198</v>
      </c>
    </row>
    <row r="28" spans="1:1" ht="15" thickBot="1" x14ac:dyDescent="0.4">
      <c r="A28" s="84" t="s">
        <v>199</v>
      </c>
    </row>
    <row r="29" spans="1:1" x14ac:dyDescent="0.35">
      <c r="A29" s="82" t="s">
        <v>200</v>
      </c>
    </row>
    <row r="30" spans="1:1" ht="60" customHeight="1" x14ac:dyDescent="0.35">
      <c r="A30" s="71" t="s">
        <v>201</v>
      </c>
    </row>
    <row r="31" spans="1:1" ht="29" x14ac:dyDescent="0.35">
      <c r="A31" s="71" t="s">
        <v>202</v>
      </c>
    </row>
    <row r="32" spans="1:1" x14ac:dyDescent="0.35">
      <c r="A32" s="72" t="s">
        <v>203</v>
      </c>
    </row>
    <row r="33" spans="1:1" x14ac:dyDescent="0.35">
      <c r="A33" s="72" t="s">
        <v>204</v>
      </c>
    </row>
    <row r="34" spans="1:1" x14ac:dyDescent="0.35">
      <c r="A34" s="72" t="s">
        <v>205</v>
      </c>
    </row>
    <row r="35" spans="1:1" x14ac:dyDescent="0.35">
      <c r="A35" s="72" t="s">
        <v>206</v>
      </c>
    </row>
    <row r="36" spans="1:1" ht="43.5" x14ac:dyDescent="0.35">
      <c r="A36" s="72" t="s">
        <v>207</v>
      </c>
    </row>
    <row r="37" spans="1:1" x14ac:dyDescent="0.35">
      <c r="A37" s="72" t="s">
        <v>208</v>
      </c>
    </row>
    <row r="38" spans="1:1" ht="29" x14ac:dyDescent="0.35">
      <c r="A38" s="72" t="s">
        <v>209</v>
      </c>
    </row>
    <row r="39" spans="1:1" ht="29" x14ac:dyDescent="0.35">
      <c r="A39" s="72" t="s">
        <v>210</v>
      </c>
    </row>
    <row r="40" spans="1:1" ht="29.5" thickBot="1" x14ac:dyDescent="0.4">
      <c r="A40" s="66" t="s">
        <v>211</v>
      </c>
    </row>
    <row r="41" spans="1:1" ht="15" thickBot="1" x14ac:dyDescent="0.4">
      <c r="A41" s="80"/>
    </row>
    <row r="42" spans="1:1" x14ac:dyDescent="0.35">
      <c r="A42" s="81" t="s">
        <v>212</v>
      </c>
    </row>
    <row r="43" spans="1:1" x14ac:dyDescent="0.35">
      <c r="A43" s="82" t="s">
        <v>213</v>
      </c>
    </row>
    <row r="44" spans="1:1" ht="58" x14ac:dyDescent="0.35">
      <c r="A44" s="85" t="s">
        <v>214</v>
      </c>
    </row>
    <row r="45" spans="1:1" x14ac:dyDescent="0.35">
      <c r="A45" s="82" t="s">
        <v>215</v>
      </c>
    </row>
    <row r="46" spans="1:1" ht="29" x14ac:dyDescent="0.35">
      <c r="A46" s="85" t="s">
        <v>216</v>
      </c>
    </row>
    <row r="47" spans="1:1" ht="29" x14ac:dyDescent="0.35">
      <c r="A47" s="71" t="s">
        <v>217</v>
      </c>
    </row>
    <row r="48" spans="1:1" ht="29.5" thickBot="1" x14ac:dyDescent="0.4">
      <c r="A48" s="71" t="s">
        <v>218</v>
      </c>
    </row>
    <row r="49" spans="1:1" x14ac:dyDescent="0.35">
      <c r="A49" s="67" t="s">
        <v>219</v>
      </c>
    </row>
    <row r="50" spans="1:1" ht="29" x14ac:dyDescent="0.35">
      <c r="A50" s="71" t="s">
        <v>220</v>
      </c>
    </row>
    <row r="51" spans="1:1" x14ac:dyDescent="0.35">
      <c r="A51" s="71" t="s">
        <v>221</v>
      </c>
    </row>
    <row r="52" spans="1:1" ht="29" x14ac:dyDescent="0.35">
      <c r="A52" s="72" t="s">
        <v>222</v>
      </c>
    </row>
    <row r="53" spans="1:1" ht="29" x14ac:dyDescent="0.35">
      <c r="A53" s="72" t="s">
        <v>223</v>
      </c>
    </row>
    <row r="54" spans="1:1" ht="58" x14ac:dyDescent="0.35">
      <c r="A54" s="72" t="s">
        <v>224</v>
      </c>
    </row>
    <row r="55" spans="1:1" ht="39" customHeight="1" x14ac:dyDescent="0.35">
      <c r="A55" s="72" t="s">
        <v>225</v>
      </c>
    </row>
    <row r="56" spans="1:1" ht="43.5" x14ac:dyDescent="0.35">
      <c r="A56" s="72" t="s">
        <v>226</v>
      </c>
    </row>
    <row r="57" spans="1:1" ht="29" x14ac:dyDescent="0.35">
      <c r="A57" s="72" t="s">
        <v>227</v>
      </c>
    </row>
    <row r="58" spans="1:1" ht="15" thickBot="1" x14ac:dyDescent="0.4">
      <c r="A58" s="73" t="s">
        <v>228</v>
      </c>
    </row>
    <row r="59" spans="1:1" x14ac:dyDescent="0.35">
      <c r="A59" s="82" t="s">
        <v>229</v>
      </c>
    </row>
    <row r="60" spans="1:1" ht="43.5" x14ac:dyDescent="0.35">
      <c r="A60" s="85" t="s">
        <v>230</v>
      </c>
    </row>
    <row r="61" spans="1:1" x14ac:dyDescent="0.35">
      <c r="A61" s="82" t="s">
        <v>231</v>
      </c>
    </row>
    <row r="62" spans="1:1" ht="48" customHeight="1" x14ac:dyDescent="0.35">
      <c r="A62" s="85" t="s">
        <v>232</v>
      </c>
    </row>
    <row r="63" spans="1:1" ht="15" customHeight="1" x14ac:dyDescent="0.35">
      <c r="A63" s="82" t="s">
        <v>233</v>
      </c>
    </row>
    <row r="64" spans="1:1" ht="33.75" customHeight="1" thickBot="1" x14ac:dyDescent="0.4">
      <c r="A64" s="84" t="s">
        <v>234</v>
      </c>
    </row>
    <row r="65" spans="1:1" x14ac:dyDescent="0.35">
      <c r="A65" s="82" t="s">
        <v>235</v>
      </c>
    </row>
    <row r="66" spans="1:1" s="86" customFormat="1" ht="44" thickBot="1" x14ac:dyDescent="0.4">
      <c r="A66" s="85" t="s">
        <v>236</v>
      </c>
    </row>
    <row r="67" spans="1:1" x14ac:dyDescent="0.35">
      <c r="A67" s="87" t="s">
        <v>237</v>
      </c>
    </row>
    <row r="68" spans="1:1" ht="29" x14ac:dyDescent="0.35">
      <c r="A68" s="88" t="s">
        <v>238</v>
      </c>
    </row>
    <row r="69" spans="1:1" ht="29.5" thickBot="1" x14ac:dyDescent="0.4">
      <c r="A69" s="89" t="s">
        <v>239</v>
      </c>
    </row>
    <row r="70" spans="1:1" ht="15" thickBot="1" x14ac:dyDescent="0.4">
      <c r="A70" s="90"/>
    </row>
    <row r="71" spans="1:1" x14ac:dyDescent="0.35">
      <c r="A71" s="81" t="s">
        <v>240</v>
      </c>
    </row>
    <row r="72" spans="1:1" x14ac:dyDescent="0.35">
      <c r="A72" s="91" t="s">
        <v>241</v>
      </c>
    </row>
    <row r="73" spans="1:1" ht="43.5" x14ac:dyDescent="0.35">
      <c r="A73" s="92" t="s">
        <v>242</v>
      </c>
    </row>
    <row r="74" spans="1:1" x14ac:dyDescent="0.35">
      <c r="A74" s="82" t="s">
        <v>243</v>
      </c>
    </row>
    <row r="75" spans="1:1" x14ac:dyDescent="0.35">
      <c r="A75" s="71" t="s">
        <v>244</v>
      </c>
    </row>
    <row r="76" spans="1:1" ht="43.5" x14ac:dyDescent="0.35">
      <c r="A76" s="71" t="s">
        <v>245</v>
      </c>
    </row>
    <row r="77" spans="1:1" ht="43.5" x14ac:dyDescent="0.35">
      <c r="A77" s="71" t="s">
        <v>246</v>
      </c>
    </row>
    <row r="78" spans="1:1" ht="21.75" customHeight="1" thickBot="1" x14ac:dyDescent="0.4">
      <c r="A78" s="66" t="s">
        <v>247</v>
      </c>
    </row>
    <row r="79" spans="1:1" ht="15" thickBot="1" x14ac:dyDescent="0.4">
      <c r="A79" s="93"/>
    </row>
    <row r="80" spans="1:1" x14ac:dyDescent="0.35">
      <c r="A80" s="94" t="s">
        <v>113</v>
      </c>
    </row>
    <row r="81" spans="1:1" x14ac:dyDescent="0.35">
      <c r="A81" s="82" t="s">
        <v>248</v>
      </c>
    </row>
    <row r="82" spans="1:1" ht="66" customHeight="1" x14ac:dyDescent="0.35">
      <c r="A82" s="71" t="s">
        <v>249</v>
      </c>
    </row>
    <row r="83" spans="1:1" ht="36.75" customHeight="1" x14ac:dyDescent="0.35">
      <c r="A83" s="71" t="s">
        <v>250</v>
      </c>
    </row>
    <row r="84" spans="1:1" ht="43.5" x14ac:dyDescent="0.35">
      <c r="A84" s="71" t="s">
        <v>251</v>
      </c>
    </row>
    <row r="85" spans="1:1" x14ac:dyDescent="0.35">
      <c r="A85" s="72" t="s">
        <v>252</v>
      </c>
    </row>
    <row r="86" spans="1:1" x14ac:dyDescent="0.35">
      <c r="A86" s="72" t="s">
        <v>253</v>
      </c>
    </row>
    <row r="87" spans="1:1" ht="51" customHeight="1" x14ac:dyDescent="0.35">
      <c r="A87" s="72" t="s">
        <v>254</v>
      </c>
    </row>
    <row r="88" spans="1:1" x14ac:dyDescent="0.35">
      <c r="A88" s="72" t="s">
        <v>255</v>
      </c>
    </row>
    <row r="89" spans="1:1" x14ac:dyDescent="0.35">
      <c r="A89" s="95" t="s">
        <v>256</v>
      </c>
    </row>
    <row r="90" spans="1:1" x14ac:dyDescent="0.35">
      <c r="A90" s="95" t="s">
        <v>257</v>
      </c>
    </row>
    <row r="91" spans="1:1" x14ac:dyDescent="0.35">
      <c r="A91" s="95" t="s">
        <v>258</v>
      </c>
    </row>
    <row r="92" spans="1:1" x14ac:dyDescent="0.35">
      <c r="A92" s="95" t="s">
        <v>259</v>
      </c>
    </row>
    <row r="93" spans="1:1" x14ac:dyDescent="0.35">
      <c r="A93" s="95" t="s">
        <v>260</v>
      </c>
    </row>
    <row r="94" spans="1:1" x14ac:dyDescent="0.35">
      <c r="A94" s="95" t="s">
        <v>261</v>
      </c>
    </row>
    <row r="95" spans="1:1" ht="15" customHeight="1" x14ac:dyDescent="0.35">
      <c r="A95" s="95" t="s">
        <v>262</v>
      </c>
    </row>
    <row r="96" spans="1:1" ht="72.5" x14ac:dyDescent="0.35">
      <c r="A96" s="71" t="s">
        <v>263</v>
      </c>
    </row>
    <row r="97" spans="1:1" ht="29.5" thickBot="1" x14ac:dyDescent="0.4">
      <c r="A97" s="66" t="s">
        <v>264</v>
      </c>
    </row>
    <row r="98" spans="1:1" ht="15" thickBot="1" x14ac:dyDescent="0.4">
      <c r="A98" s="90"/>
    </row>
    <row r="99" spans="1:1" x14ac:dyDescent="0.35">
      <c r="A99" s="81" t="s">
        <v>265</v>
      </c>
    </row>
    <row r="100" spans="1:1" x14ac:dyDescent="0.35">
      <c r="A100" s="82" t="s">
        <v>266</v>
      </c>
    </row>
    <row r="101" spans="1:1" ht="29" x14ac:dyDescent="0.35">
      <c r="A101" s="77" t="s">
        <v>267</v>
      </c>
    </row>
    <row r="102" spans="1:1" x14ac:dyDescent="0.35">
      <c r="A102" s="77" t="s">
        <v>268</v>
      </c>
    </row>
    <row r="103" spans="1:1" x14ac:dyDescent="0.35">
      <c r="A103" s="96" t="s">
        <v>269</v>
      </c>
    </row>
    <row r="104" spans="1:1" x14ac:dyDescent="0.35">
      <c r="A104" s="96" t="s">
        <v>270</v>
      </c>
    </row>
    <row r="105" spans="1:1" ht="29" x14ac:dyDescent="0.35">
      <c r="A105" s="96" t="s">
        <v>271</v>
      </c>
    </row>
    <row r="106" spans="1:1" x14ac:dyDescent="0.35">
      <c r="A106" s="96" t="s">
        <v>272</v>
      </c>
    </row>
    <row r="107" spans="1:1" ht="29" x14ac:dyDescent="0.35">
      <c r="A107" s="77" t="s">
        <v>273</v>
      </c>
    </row>
    <row r="108" spans="1:1" x14ac:dyDescent="0.35">
      <c r="A108" s="77" t="s">
        <v>274</v>
      </c>
    </row>
    <row r="109" spans="1:1" x14ac:dyDescent="0.35">
      <c r="A109" s="96" t="s">
        <v>275</v>
      </c>
    </row>
    <row r="110" spans="1:1" ht="29" x14ac:dyDescent="0.35">
      <c r="A110" s="96" t="s">
        <v>276</v>
      </c>
    </row>
    <row r="111" spans="1:1" ht="43.5" x14ac:dyDescent="0.35">
      <c r="A111" s="78" t="s">
        <v>277</v>
      </c>
    </row>
    <row r="112" spans="1:1" x14ac:dyDescent="0.35">
      <c r="A112" s="77" t="s">
        <v>278</v>
      </c>
    </row>
    <row r="113" spans="1:1" x14ac:dyDescent="0.35">
      <c r="A113" s="78" t="s">
        <v>279</v>
      </c>
    </row>
    <row r="114" spans="1:1" ht="29" x14ac:dyDescent="0.35">
      <c r="A114" s="78" t="s">
        <v>280</v>
      </c>
    </row>
    <row r="115" spans="1:1" x14ac:dyDescent="0.35">
      <c r="A115" s="79" t="s">
        <v>281</v>
      </c>
    </row>
    <row r="116" spans="1:1" ht="15" customHeight="1" x14ac:dyDescent="0.35">
      <c r="A116" s="97" t="s">
        <v>282</v>
      </c>
    </row>
    <row r="117" spans="1:1" ht="15" customHeight="1" x14ac:dyDescent="0.35">
      <c r="A117" s="79" t="s">
        <v>283</v>
      </c>
    </row>
    <row r="118" spans="1:1" x14ac:dyDescent="0.35">
      <c r="A118" s="78" t="s">
        <v>284</v>
      </c>
    </row>
    <row r="119" spans="1:1" x14ac:dyDescent="0.35">
      <c r="A119" s="78" t="s">
        <v>285</v>
      </c>
    </row>
    <row r="120" spans="1:1" x14ac:dyDescent="0.35">
      <c r="A120" s="82" t="s">
        <v>286</v>
      </c>
    </row>
    <row r="121" spans="1:1" ht="29" x14ac:dyDescent="0.35">
      <c r="A121" s="98" t="s">
        <v>287</v>
      </c>
    </row>
    <row r="122" spans="1:1" x14ac:dyDescent="0.35">
      <c r="A122" s="99" t="s">
        <v>288</v>
      </c>
    </row>
    <row r="123" spans="1:1" ht="29" x14ac:dyDescent="0.35">
      <c r="A123" s="100" t="s">
        <v>289</v>
      </c>
    </row>
    <row r="124" spans="1:1" ht="43.5" x14ac:dyDescent="0.35">
      <c r="A124" s="100" t="s">
        <v>290</v>
      </c>
    </row>
    <row r="125" spans="1:1" ht="29" x14ac:dyDescent="0.35">
      <c r="A125" s="101" t="s">
        <v>291</v>
      </c>
    </row>
    <row r="126" spans="1:1" ht="58" x14ac:dyDescent="0.35">
      <c r="A126" s="101" t="s">
        <v>292</v>
      </c>
    </row>
    <row r="127" spans="1:1" x14ac:dyDescent="0.35">
      <c r="A127" s="100" t="s">
        <v>293</v>
      </c>
    </row>
    <row r="128" spans="1:1" x14ac:dyDescent="0.35">
      <c r="A128" s="100" t="s">
        <v>294</v>
      </c>
    </row>
    <row r="129" spans="1:1" ht="29" x14ac:dyDescent="0.35">
      <c r="A129" s="102" t="s">
        <v>295</v>
      </c>
    </row>
    <row r="130" spans="1:1" x14ac:dyDescent="0.35">
      <c r="A130" s="74" t="s">
        <v>296</v>
      </c>
    </row>
    <row r="131" spans="1:1" ht="33.75" customHeight="1" x14ac:dyDescent="0.35">
      <c r="A131" s="77" t="s">
        <v>297</v>
      </c>
    </row>
    <row r="132" spans="1:1" ht="43.5" x14ac:dyDescent="0.35">
      <c r="A132" s="103" t="s">
        <v>298</v>
      </c>
    </row>
    <row r="133" spans="1:1" ht="58" x14ac:dyDescent="0.35">
      <c r="A133" s="103" t="s">
        <v>299</v>
      </c>
    </row>
    <row r="134" spans="1:1" x14ac:dyDescent="0.35">
      <c r="A134" s="77" t="s">
        <v>300</v>
      </c>
    </row>
    <row r="135" spans="1:1" x14ac:dyDescent="0.35">
      <c r="A135" s="82" t="s">
        <v>301</v>
      </c>
    </row>
    <row r="136" spans="1:1" ht="44" thickBot="1" x14ac:dyDescent="0.4">
      <c r="A136" s="71" t="s">
        <v>302</v>
      </c>
    </row>
    <row r="137" spans="1:1" x14ac:dyDescent="0.35">
      <c r="A137" s="67" t="s">
        <v>303</v>
      </c>
    </row>
    <row r="138" spans="1:1" ht="90" customHeight="1" thickBot="1" x14ac:dyDescent="0.4">
      <c r="A138" s="71" t="s">
        <v>304</v>
      </c>
    </row>
    <row r="139" spans="1:1" ht="15" customHeight="1" x14ac:dyDescent="0.35">
      <c r="A139" s="67" t="s">
        <v>305</v>
      </c>
    </row>
    <row r="140" spans="1:1" ht="24" customHeight="1" x14ac:dyDescent="0.35">
      <c r="A140" s="71" t="s">
        <v>306</v>
      </c>
    </row>
    <row r="141" spans="1:1" ht="24" customHeight="1" x14ac:dyDescent="0.35">
      <c r="A141" s="71" t="s">
        <v>307</v>
      </c>
    </row>
    <row r="142" spans="1:1" ht="28.25" customHeight="1" x14ac:dyDescent="0.35">
      <c r="A142" s="71" t="s">
        <v>308</v>
      </c>
    </row>
    <row r="143" spans="1:1" ht="24.65" customHeight="1" x14ac:dyDescent="0.35">
      <c r="A143" s="71" t="s">
        <v>309</v>
      </c>
    </row>
    <row r="144" spans="1:1" ht="26.75" customHeight="1" thickBot="1" x14ac:dyDescent="0.4">
      <c r="A144" s="66" t="s">
        <v>310</v>
      </c>
    </row>
    <row r="145" spans="1:1" x14ac:dyDescent="0.35">
      <c r="A145" s="82" t="s">
        <v>311</v>
      </c>
    </row>
    <row r="146" spans="1:1" ht="17" customHeight="1" x14ac:dyDescent="0.35">
      <c r="A146" s="104" t="s">
        <v>312</v>
      </c>
    </row>
    <row r="147" spans="1:1" x14ac:dyDescent="0.35">
      <c r="A147" s="82" t="s">
        <v>313</v>
      </c>
    </row>
    <row r="148" spans="1:1" ht="29.5" thickBot="1" x14ac:dyDescent="0.4">
      <c r="A148" s="84" t="s">
        <v>314</v>
      </c>
    </row>
    <row r="149" spans="1:1" x14ac:dyDescent="0.35">
      <c r="A149" s="67" t="s">
        <v>315</v>
      </c>
    </row>
    <row r="150" spans="1:1" ht="58.5" thickBot="1" x14ac:dyDescent="0.4">
      <c r="A150" s="66" t="s">
        <v>316</v>
      </c>
    </row>
    <row r="151" spans="1:1" x14ac:dyDescent="0.35">
      <c r="A151" s="82" t="s">
        <v>317</v>
      </c>
    </row>
    <row r="152" spans="1:1" ht="29" x14ac:dyDescent="0.35">
      <c r="A152" s="71" t="s">
        <v>318</v>
      </c>
    </row>
    <row r="153" spans="1:1" x14ac:dyDescent="0.35">
      <c r="A153" s="71" t="s">
        <v>319</v>
      </c>
    </row>
    <row r="154" spans="1:1" x14ac:dyDescent="0.35">
      <c r="A154" s="72" t="s">
        <v>320</v>
      </c>
    </row>
    <row r="155" spans="1:1" x14ac:dyDescent="0.35">
      <c r="A155" s="72" t="s">
        <v>321</v>
      </c>
    </row>
    <row r="156" spans="1:1" ht="29.5" thickBot="1" x14ac:dyDescent="0.4">
      <c r="A156" s="73" t="s">
        <v>322</v>
      </c>
    </row>
    <row r="157" spans="1:1" x14ac:dyDescent="0.35">
      <c r="A157" s="82" t="s">
        <v>323</v>
      </c>
    </row>
    <row r="158" spans="1:1" ht="29" x14ac:dyDescent="0.35">
      <c r="A158" s="71" t="s">
        <v>324</v>
      </c>
    </row>
    <row r="159" spans="1:1" x14ac:dyDescent="0.35">
      <c r="A159" s="82" t="s">
        <v>325</v>
      </c>
    </row>
    <row r="160" spans="1:1" x14ac:dyDescent="0.35">
      <c r="A160" s="71" t="s">
        <v>326</v>
      </c>
    </row>
    <row r="161" spans="1:1" x14ac:dyDescent="0.35">
      <c r="A161" s="82" t="s">
        <v>327</v>
      </c>
    </row>
    <row r="162" spans="1:1" ht="77.25" customHeight="1" thickBot="1" x14ac:dyDescent="0.4">
      <c r="A162" s="66" t="s">
        <v>328</v>
      </c>
    </row>
    <row r="163" spans="1:1" x14ac:dyDescent="0.35">
      <c r="A163" s="82" t="s">
        <v>329</v>
      </c>
    </row>
    <row r="164" spans="1:1" ht="101.5" x14ac:dyDescent="0.35">
      <c r="A164" s="71" t="s">
        <v>330</v>
      </c>
    </row>
    <row r="165" spans="1:1" x14ac:dyDescent="0.35">
      <c r="A165" s="82" t="s">
        <v>331</v>
      </c>
    </row>
    <row r="166" spans="1:1" ht="15" thickBot="1" x14ac:dyDescent="0.4">
      <c r="A166" s="105" t="s">
        <v>332</v>
      </c>
    </row>
    <row r="167" spans="1:1" x14ac:dyDescent="0.35">
      <c r="A167" s="106"/>
    </row>
    <row r="168" spans="1:1" ht="15" customHeight="1" x14ac:dyDescent="0.35"/>
  </sheetData>
  <hyperlinks>
    <hyperlink ref="A2" r:id="rId1" display="https://www.ecfr.gov/cgi-bin/retrieveECFR?gp=&amp;SID=6b27ac74ce36129d52146fcd507de008&amp;mc=true&amp;n=pt2.1.200&amp;r=PART&amp;ty=HTML"/>
    <hyperlink ref="A3" r:id="rId2" display="https://www.ecfr.gov/cgi-bin/retrieveECFR?gp=&amp;SID=6b27ac74ce36129d52146fcd507de008&amp;mc=true&amp;n=sp2.1.200.a&amp;r=SUBPART&amp;ty=HTML"/>
  </hyperlinks>
  <pageMargins left="0.7" right="0.7" top="0.75" bottom="0.75" header="0.3" footer="0.3"/>
  <pageSetup scale="72" fitToHeight="0"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zoomScaleNormal="100" workbookViewId="0">
      <selection activeCell="H67" sqref="H67:M67"/>
    </sheetView>
  </sheetViews>
  <sheetFormatPr defaultRowHeight="14.5" x14ac:dyDescent="0.35"/>
  <cols>
    <col min="1" max="1" width="10.54296875" customWidth="1"/>
    <col min="2" max="2" width="58.453125" customWidth="1"/>
    <col min="4" max="4" width="23" customWidth="1"/>
    <col min="5" max="6" width="15.36328125" customWidth="1"/>
    <col min="7" max="7" width="3" customWidth="1"/>
    <col min="8" max="8" width="10.54296875" customWidth="1"/>
    <col min="11" max="11" width="76.54296875" customWidth="1"/>
    <col min="12" max="12" width="15.36328125" customWidth="1"/>
    <col min="13" max="13" width="15.453125" customWidth="1"/>
  </cols>
  <sheetData>
    <row r="1" spans="1:13" ht="23.5" x14ac:dyDescent="0.55000000000000004">
      <c r="A1" s="458" t="s">
        <v>520</v>
      </c>
      <c r="B1" s="459"/>
      <c r="C1" s="459"/>
      <c r="D1" s="459"/>
      <c r="E1" s="459"/>
      <c r="F1" s="459"/>
      <c r="G1" s="459"/>
      <c r="H1" s="459"/>
      <c r="I1" s="459"/>
      <c r="J1" s="459"/>
      <c r="K1" s="459"/>
      <c r="L1" s="459"/>
      <c r="M1" s="460"/>
    </row>
    <row r="2" spans="1:13" ht="66.75" customHeight="1" x14ac:dyDescent="0.35">
      <c r="A2" s="497" t="s">
        <v>522</v>
      </c>
      <c r="B2" s="498"/>
      <c r="C2" s="498"/>
      <c r="D2" s="498"/>
      <c r="E2" s="498"/>
      <c r="F2" s="498"/>
      <c r="G2" s="2"/>
      <c r="H2" s="498" t="s">
        <v>521</v>
      </c>
      <c r="I2" s="498"/>
      <c r="J2" s="498"/>
      <c r="K2" s="498"/>
      <c r="L2" s="498"/>
      <c r="M2" s="499"/>
    </row>
    <row r="3" spans="1:13" ht="54" customHeight="1" x14ac:dyDescent="0.35">
      <c r="A3" s="467" t="s">
        <v>499</v>
      </c>
      <c r="B3" s="467"/>
      <c r="C3" s="467"/>
      <c r="D3" s="467"/>
      <c r="E3" s="467"/>
      <c r="F3" s="467"/>
      <c r="G3" s="2"/>
      <c r="H3" s="467" t="s">
        <v>500</v>
      </c>
      <c r="I3" s="467"/>
      <c r="J3" s="467"/>
      <c r="K3" s="467"/>
      <c r="L3" s="467"/>
      <c r="M3" s="467"/>
    </row>
    <row r="4" spans="1:13" ht="43.5" customHeight="1" x14ac:dyDescent="0.35">
      <c r="A4" s="397" t="s">
        <v>477</v>
      </c>
      <c r="B4" s="464" t="s">
        <v>469</v>
      </c>
      <c r="C4" s="465"/>
      <c r="D4" s="466"/>
      <c r="E4" s="371" t="s">
        <v>478</v>
      </c>
      <c r="F4" s="219" t="s">
        <v>389</v>
      </c>
      <c r="G4" s="2"/>
      <c r="H4" s="397" t="s">
        <v>477</v>
      </c>
      <c r="I4" s="477" t="s">
        <v>469</v>
      </c>
      <c r="J4" s="478"/>
      <c r="K4" s="478"/>
      <c r="L4" s="371" t="s">
        <v>478</v>
      </c>
      <c r="M4" s="219" t="s">
        <v>389</v>
      </c>
    </row>
    <row r="5" spans="1:13" x14ac:dyDescent="0.35">
      <c r="A5" s="382"/>
      <c r="B5" s="461" t="s">
        <v>471</v>
      </c>
      <c r="C5" s="461"/>
      <c r="D5" s="462"/>
      <c r="E5" s="372"/>
      <c r="F5" s="310"/>
      <c r="G5" s="2"/>
      <c r="H5" s="382"/>
      <c r="I5" s="468" t="s">
        <v>471</v>
      </c>
      <c r="J5" s="468"/>
      <c r="K5" s="468"/>
      <c r="L5" s="380"/>
      <c r="M5" s="310"/>
    </row>
    <row r="6" spans="1:13" x14ac:dyDescent="0.35">
      <c r="A6" s="382">
        <v>7</v>
      </c>
      <c r="B6" s="461" t="s">
        <v>356</v>
      </c>
      <c r="C6" s="461"/>
      <c r="D6" s="462"/>
      <c r="E6" s="370">
        <v>100000</v>
      </c>
      <c r="F6" s="313">
        <f>E6*0.05</f>
        <v>5000</v>
      </c>
      <c r="G6" s="2"/>
      <c r="H6" s="382">
        <v>7</v>
      </c>
      <c r="I6" s="468" t="s">
        <v>356</v>
      </c>
      <c r="J6" s="468"/>
      <c r="K6" s="468"/>
      <c r="L6" s="370">
        <v>50000</v>
      </c>
      <c r="M6" s="313">
        <f>L6*0.05</f>
        <v>2500</v>
      </c>
    </row>
    <row r="7" spans="1:13" x14ac:dyDescent="0.35">
      <c r="A7" s="382"/>
      <c r="B7" s="461" t="s">
        <v>357</v>
      </c>
      <c r="C7" s="461"/>
      <c r="D7" s="462"/>
      <c r="E7" s="368">
        <v>0</v>
      </c>
      <c r="F7" s="313">
        <f>E7*0.05</f>
        <v>0</v>
      </c>
      <c r="G7" s="2"/>
      <c r="H7" s="382"/>
      <c r="I7" s="468" t="s">
        <v>357</v>
      </c>
      <c r="J7" s="468"/>
      <c r="K7" s="468"/>
      <c r="L7" s="368">
        <v>0</v>
      </c>
      <c r="M7" s="313">
        <f>L7*0.05</f>
        <v>0</v>
      </c>
    </row>
    <row r="8" spans="1:13" x14ac:dyDescent="0.35">
      <c r="A8" s="382"/>
      <c r="B8" s="463" t="s">
        <v>358</v>
      </c>
      <c r="C8" s="463"/>
      <c r="D8" s="463"/>
      <c r="E8" s="368">
        <v>0</v>
      </c>
      <c r="F8" s="313">
        <f>E8*0.05</f>
        <v>0</v>
      </c>
      <c r="G8" s="2"/>
      <c r="H8" s="382"/>
      <c r="I8" s="469" t="s">
        <v>358</v>
      </c>
      <c r="J8" s="469"/>
      <c r="K8" s="469"/>
      <c r="L8" s="368">
        <v>0</v>
      </c>
      <c r="M8" s="313">
        <f>L8*0.05</f>
        <v>0</v>
      </c>
    </row>
    <row r="9" spans="1:13" x14ac:dyDescent="0.35">
      <c r="A9" s="382">
        <v>10</v>
      </c>
      <c r="B9" s="461" t="s">
        <v>472</v>
      </c>
      <c r="C9" s="461"/>
      <c r="D9" s="462"/>
      <c r="E9" s="368">
        <v>100000</v>
      </c>
      <c r="F9" s="313">
        <f>E9*0.05</f>
        <v>5000</v>
      </c>
      <c r="G9" s="2"/>
      <c r="H9" s="382">
        <v>10</v>
      </c>
      <c r="I9" s="468" t="s">
        <v>472</v>
      </c>
      <c r="J9" s="468"/>
      <c r="K9" s="468"/>
      <c r="L9" s="368">
        <v>50000</v>
      </c>
      <c r="M9" s="313">
        <f>L9*0.05</f>
        <v>2500</v>
      </c>
    </row>
    <row r="10" spans="1:13" x14ac:dyDescent="0.35">
      <c r="A10" s="382">
        <v>11</v>
      </c>
      <c r="B10" s="461" t="s">
        <v>473</v>
      </c>
      <c r="C10" s="461"/>
      <c r="D10" s="462"/>
      <c r="E10" s="368">
        <v>100000</v>
      </c>
      <c r="F10" s="313">
        <f>E10*0.08</f>
        <v>8000</v>
      </c>
      <c r="G10" s="2"/>
      <c r="H10" s="382">
        <v>11</v>
      </c>
      <c r="I10" s="468" t="s">
        <v>473</v>
      </c>
      <c r="J10" s="468"/>
      <c r="K10" s="468"/>
      <c r="L10" s="368">
        <v>50000</v>
      </c>
      <c r="M10" s="313">
        <f>L10*0.08</f>
        <v>4000</v>
      </c>
    </row>
    <row r="11" spans="1:13" x14ac:dyDescent="0.35">
      <c r="A11" s="382">
        <v>12</v>
      </c>
      <c r="B11" s="463" t="s">
        <v>474</v>
      </c>
      <c r="C11" s="463"/>
      <c r="D11" s="463"/>
      <c r="E11" s="368">
        <v>100000</v>
      </c>
      <c r="F11" s="346">
        <f>E11*0.08</f>
        <v>8000</v>
      </c>
      <c r="G11" s="2"/>
      <c r="H11" s="382">
        <v>12</v>
      </c>
      <c r="I11" s="469" t="s">
        <v>474</v>
      </c>
      <c r="J11" s="469"/>
      <c r="K11" s="469"/>
      <c r="L11" s="368">
        <v>50000</v>
      </c>
      <c r="M11" s="346">
        <f>L11*0.08</f>
        <v>4000</v>
      </c>
    </row>
    <row r="12" spans="1:13" x14ac:dyDescent="0.35">
      <c r="A12" s="382">
        <v>13</v>
      </c>
      <c r="B12" s="463" t="s">
        <v>475</v>
      </c>
      <c r="C12" s="463"/>
      <c r="D12" s="463"/>
      <c r="E12" s="369">
        <v>100000</v>
      </c>
      <c r="F12" s="363">
        <f>E12*0.08</f>
        <v>8000</v>
      </c>
      <c r="G12" s="2"/>
      <c r="H12" s="382">
        <v>13</v>
      </c>
      <c r="I12" s="469" t="s">
        <v>475</v>
      </c>
      <c r="J12" s="469"/>
      <c r="K12" s="469"/>
      <c r="L12" s="368">
        <v>50000</v>
      </c>
      <c r="M12" s="363">
        <f>L12*0.08</f>
        <v>4000</v>
      </c>
    </row>
    <row r="13" spans="1:13" x14ac:dyDescent="0.35">
      <c r="A13" s="374"/>
      <c r="B13" s="472" t="s">
        <v>476</v>
      </c>
      <c r="C13" s="470"/>
      <c r="D13" s="470"/>
      <c r="E13" s="367">
        <f>SUM(E6:E12)</f>
        <v>500000</v>
      </c>
      <c r="F13" s="366">
        <f>SUM(F6:F12)</f>
        <v>34000</v>
      </c>
      <c r="G13" s="2"/>
      <c r="H13" s="374"/>
      <c r="I13" s="470" t="s">
        <v>476</v>
      </c>
      <c r="J13" s="470"/>
      <c r="K13" s="470"/>
      <c r="L13" s="367">
        <f>SUM(L6:L12)</f>
        <v>250000</v>
      </c>
      <c r="M13" s="366">
        <f>SUM(M6:M12)</f>
        <v>17000</v>
      </c>
    </row>
    <row r="14" spans="1:13" x14ac:dyDescent="0.35">
      <c r="A14" s="375"/>
      <c r="B14" s="473" t="s">
        <v>493</v>
      </c>
      <c r="C14" s="473"/>
      <c r="D14" s="474"/>
      <c r="E14" s="377">
        <f>E13*25%</f>
        <v>125000</v>
      </c>
      <c r="F14" s="396"/>
      <c r="G14" s="2"/>
      <c r="H14" s="374"/>
      <c r="I14" s="471" t="s">
        <v>494</v>
      </c>
      <c r="J14" s="471"/>
      <c r="K14" s="471"/>
      <c r="L14" s="400">
        <f>L13*25%</f>
        <v>62500</v>
      </c>
      <c r="M14" s="401"/>
    </row>
    <row r="15" spans="1:13" s="2" customFormat="1" x14ac:dyDescent="0.35">
      <c r="A15" s="412"/>
      <c r="B15" s="4"/>
      <c r="C15" s="4"/>
      <c r="D15" s="4"/>
      <c r="E15" s="4"/>
      <c r="F15" s="4"/>
      <c r="H15" s="376"/>
      <c r="I15" s="4"/>
      <c r="J15" s="4"/>
      <c r="K15" s="4"/>
      <c r="L15" s="4"/>
      <c r="M15" s="214"/>
    </row>
    <row r="16" spans="1:13" s="2" customFormat="1" x14ac:dyDescent="0.35">
      <c r="A16" s="413"/>
      <c r="M16" s="414"/>
    </row>
    <row r="17" spans="1:13" s="2" customFormat="1" x14ac:dyDescent="0.35">
      <c r="A17" s="413"/>
      <c r="M17" s="414"/>
    </row>
    <row r="18" spans="1:13" s="2" customFormat="1" ht="66" customHeight="1" x14ac:dyDescent="0.35">
      <c r="A18" s="497" t="s">
        <v>523</v>
      </c>
      <c r="B18" s="498"/>
      <c r="C18" s="498"/>
      <c r="D18" s="498"/>
      <c r="E18" s="498"/>
      <c r="F18" s="498"/>
      <c r="H18" s="498" t="s">
        <v>496</v>
      </c>
      <c r="I18" s="498"/>
      <c r="J18" s="498"/>
      <c r="K18" s="498"/>
      <c r="L18" s="498"/>
      <c r="M18" s="499"/>
    </row>
    <row r="19" spans="1:13" s="2" customFormat="1" ht="48" customHeight="1" x14ac:dyDescent="0.35">
      <c r="A19" s="467" t="s">
        <v>515</v>
      </c>
      <c r="B19" s="467"/>
      <c r="C19" s="467"/>
      <c r="D19" s="467"/>
      <c r="E19" s="467"/>
      <c r="F19" s="467"/>
      <c r="H19" s="467" t="s">
        <v>501</v>
      </c>
      <c r="I19" s="467"/>
      <c r="J19" s="467"/>
      <c r="K19" s="467"/>
      <c r="L19" s="467"/>
      <c r="M19" s="467"/>
    </row>
    <row r="20" spans="1:13" ht="43.5" x14ac:dyDescent="0.35">
      <c r="A20" s="397" t="s">
        <v>477</v>
      </c>
      <c r="B20" s="464" t="s">
        <v>469</v>
      </c>
      <c r="C20" s="465"/>
      <c r="D20" s="466"/>
      <c r="E20" s="371" t="s">
        <v>478</v>
      </c>
      <c r="F20" s="219" t="s">
        <v>389</v>
      </c>
      <c r="G20" s="2"/>
      <c r="H20" s="397" t="s">
        <v>477</v>
      </c>
      <c r="I20" s="464" t="s">
        <v>469</v>
      </c>
      <c r="J20" s="465"/>
      <c r="K20" s="466"/>
      <c r="L20" s="371" t="s">
        <v>478</v>
      </c>
      <c r="M20" s="219" t="s">
        <v>389</v>
      </c>
    </row>
    <row r="21" spans="1:13" x14ac:dyDescent="0.35">
      <c r="A21" s="382"/>
      <c r="B21" s="461" t="s">
        <v>471</v>
      </c>
      <c r="C21" s="461"/>
      <c r="D21" s="462"/>
      <c r="E21" s="372"/>
      <c r="F21" s="310"/>
      <c r="G21" s="2"/>
      <c r="H21" s="382"/>
      <c r="I21" s="461" t="s">
        <v>471</v>
      </c>
      <c r="J21" s="461"/>
      <c r="K21" s="462"/>
      <c r="L21" s="372"/>
      <c r="M21" s="310"/>
    </row>
    <row r="22" spans="1:13" x14ac:dyDescent="0.35">
      <c r="A22" s="382"/>
      <c r="B22" s="461" t="s">
        <v>356</v>
      </c>
      <c r="C22" s="461"/>
      <c r="D22" s="462"/>
      <c r="E22" s="370"/>
      <c r="F22" s="313"/>
      <c r="G22" s="2"/>
      <c r="H22" s="382"/>
      <c r="I22" s="461" t="s">
        <v>356</v>
      </c>
      <c r="J22" s="461"/>
      <c r="K22" s="462"/>
      <c r="L22" s="370"/>
      <c r="M22" s="313"/>
    </row>
    <row r="23" spans="1:13" x14ac:dyDescent="0.35">
      <c r="A23" s="382">
        <v>8</v>
      </c>
      <c r="B23" s="461" t="s">
        <v>357</v>
      </c>
      <c r="C23" s="461"/>
      <c r="D23" s="462"/>
      <c r="E23" s="370">
        <v>100000</v>
      </c>
      <c r="F23" s="313">
        <f>E23*0.05</f>
        <v>5000</v>
      </c>
      <c r="G23" s="2"/>
      <c r="H23" s="382">
        <v>8</v>
      </c>
      <c r="I23" s="461" t="s">
        <v>357</v>
      </c>
      <c r="J23" s="461"/>
      <c r="K23" s="462"/>
      <c r="L23" s="370">
        <v>50001</v>
      </c>
      <c r="M23" s="313">
        <f>L23*0.05</f>
        <v>2500.0500000000002</v>
      </c>
    </row>
    <row r="24" spans="1:13" x14ac:dyDescent="0.35">
      <c r="A24" s="382"/>
      <c r="B24" s="463" t="s">
        <v>358</v>
      </c>
      <c r="C24" s="463"/>
      <c r="D24" s="463"/>
      <c r="E24" s="368">
        <v>0</v>
      </c>
      <c r="F24" s="313">
        <f>E24*0.05</f>
        <v>0</v>
      </c>
      <c r="G24" s="2"/>
      <c r="H24" s="382"/>
      <c r="I24" s="463" t="s">
        <v>358</v>
      </c>
      <c r="J24" s="463"/>
      <c r="K24" s="463"/>
      <c r="L24" s="368">
        <v>0</v>
      </c>
      <c r="M24" s="313">
        <f>L24*0.05</f>
        <v>0</v>
      </c>
    </row>
    <row r="25" spans="1:13" x14ac:dyDescent="0.35">
      <c r="A25" s="382">
        <v>10</v>
      </c>
      <c r="B25" s="461" t="s">
        <v>472</v>
      </c>
      <c r="C25" s="461"/>
      <c r="D25" s="462"/>
      <c r="E25" s="368">
        <v>100000</v>
      </c>
      <c r="F25" s="313">
        <f>E25*0.05</f>
        <v>5000</v>
      </c>
      <c r="G25" s="2"/>
      <c r="H25" s="382">
        <v>10</v>
      </c>
      <c r="I25" s="461" t="s">
        <v>472</v>
      </c>
      <c r="J25" s="461"/>
      <c r="K25" s="462"/>
      <c r="L25" s="368">
        <v>50000</v>
      </c>
      <c r="M25" s="313">
        <f>L25*0.05</f>
        <v>2500</v>
      </c>
    </row>
    <row r="26" spans="1:13" x14ac:dyDescent="0.35">
      <c r="A26" s="382">
        <v>11</v>
      </c>
      <c r="B26" s="461" t="s">
        <v>473</v>
      </c>
      <c r="C26" s="461"/>
      <c r="D26" s="462"/>
      <c r="E26" s="368">
        <v>100000</v>
      </c>
      <c r="F26" s="313">
        <f>E26*0.08</f>
        <v>8000</v>
      </c>
      <c r="G26" s="2"/>
      <c r="H26" s="382">
        <v>11</v>
      </c>
      <c r="I26" s="461" t="s">
        <v>473</v>
      </c>
      <c r="J26" s="461"/>
      <c r="K26" s="462"/>
      <c r="L26" s="368">
        <v>50000</v>
      </c>
      <c r="M26" s="313">
        <f>L26*0.08</f>
        <v>4000</v>
      </c>
    </row>
    <row r="27" spans="1:13" x14ac:dyDescent="0.35">
      <c r="A27" s="382">
        <v>12</v>
      </c>
      <c r="B27" s="463" t="s">
        <v>474</v>
      </c>
      <c r="C27" s="463"/>
      <c r="D27" s="463"/>
      <c r="E27" s="368">
        <v>100000</v>
      </c>
      <c r="F27" s="346">
        <f>E27*0.08</f>
        <v>8000</v>
      </c>
      <c r="G27" s="2"/>
      <c r="H27" s="382">
        <v>12</v>
      </c>
      <c r="I27" s="463" t="s">
        <v>474</v>
      </c>
      <c r="J27" s="463"/>
      <c r="K27" s="463"/>
      <c r="L27" s="368">
        <v>50000</v>
      </c>
      <c r="M27" s="346">
        <f>L27*0.08</f>
        <v>4000</v>
      </c>
    </row>
    <row r="28" spans="1:13" x14ac:dyDescent="0.35">
      <c r="A28" s="382">
        <v>13</v>
      </c>
      <c r="B28" s="463" t="s">
        <v>475</v>
      </c>
      <c r="C28" s="463"/>
      <c r="D28" s="463"/>
      <c r="E28" s="369">
        <v>100000</v>
      </c>
      <c r="F28" s="363">
        <f>E28*0.08</f>
        <v>8000</v>
      </c>
      <c r="G28" s="2"/>
      <c r="H28" s="382">
        <v>13</v>
      </c>
      <c r="I28" s="463" t="s">
        <v>475</v>
      </c>
      <c r="J28" s="463"/>
      <c r="K28" s="463"/>
      <c r="L28" s="368">
        <v>50000</v>
      </c>
      <c r="M28" s="363">
        <f>L28*0.08</f>
        <v>4000</v>
      </c>
    </row>
    <row r="29" spans="1:13" x14ac:dyDescent="0.35">
      <c r="A29" s="411"/>
      <c r="B29" s="472" t="s">
        <v>470</v>
      </c>
      <c r="C29" s="470"/>
      <c r="D29" s="470"/>
      <c r="E29" s="367">
        <f>SUM(E22:E28)</f>
        <v>500000</v>
      </c>
      <c r="F29" s="366">
        <f>SUM(F22:F28)</f>
        <v>34000</v>
      </c>
      <c r="G29" s="2"/>
      <c r="H29" s="374"/>
      <c r="I29" s="472" t="s">
        <v>476</v>
      </c>
      <c r="J29" s="470"/>
      <c r="K29" s="470"/>
      <c r="L29" s="367">
        <f>SUM(L22:L28)</f>
        <v>250001</v>
      </c>
      <c r="M29" s="366">
        <f>SUM(M22:M28)</f>
        <v>17000.05</v>
      </c>
    </row>
    <row r="30" spans="1:13" x14ac:dyDescent="0.35">
      <c r="A30" s="411"/>
      <c r="B30" s="475" t="s">
        <v>495</v>
      </c>
      <c r="C30" s="475"/>
      <c r="D30" s="476"/>
      <c r="E30" s="386">
        <f>E29*25%</f>
        <v>125000</v>
      </c>
      <c r="F30" s="387"/>
      <c r="G30" s="2"/>
      <c r="H30" s="374"/>
      <c r="I30" s="473" t="s">
        <v>495</v>
      </c>
      <c r="J30" s="473"/>
      <c r="K30" s="474"/>
      <c r="L30" s="377">
        <f>L29*25%</f>
        <v>62500.25</v>
      </c>
      <c r="M30" s="396"/>
    </row>
    <row r="31" spans="1:13" x14ac:dyDescent="0.35">
      <c r="A31" s="415"/>
      <c r="B31" s="4"/>
      <c r="C31" s="4"/>
      <c r="D31" s="4"/>
      <c r="E31" s="4"/>
      <c r="F31" s="4"/>
      <c r="G31" s="2"/>
      <c r="H31" s="376"/>
      <c r="I31" s="4"/>
      <c r="J31" s="4"/>
      <c r="K31" s="4"/>
      <c r="L31" s="4"/>
      <c r="M31" s="214"/>
    </row>
    <row r="32" spans="1:13" s="1" customFormat="1" x14ac:dyDescent="0.35">
      <c r="A32" s="416"/>
      <c r="B32" s="6"/>
      <c r="C32" s="6"/>
      <c r="D32" s="6"/>
      <c r="E32" s="6"/>
      <c r="F32" s="6"/>
      <c r="G32" s="6"/>
      <c r="H32" s="185"/>
      <c r="I32" s="6"/>
      <c r="J32" s="6"/>
      <c r="K32" s="6"/>
      <c r="L32" s="6"/>
      <c r="M32" s="417"/>
    </row>
    <row r="33" spans="1:13" s="1" customFormat="1" x14ac:dyDescent="0.35">
      <c r="A33" s="416"/>
      <c r="B33" s="6"/>
      <c r="C33" s="6"/>
      <c r="D33" s="6"/>
      <c r="E33" s="6"/>
      <c r="F33" s="6"/>
      <c r="G33" s="6"/>
      <c r="H33" s="185"/>
      <c r="I33" s="6"/>
      <c r="J33" s="6"/>
      <c r="K33" s="6"/>
      <c r="L33" s="6"/>
      <c r="M33" s="417"/>
    </row>
    <row r="34" spans="1:13" ht="66.75" customHeight="1" x14ac:dyDescent="0.35">
      <c r="A34" s="497" t="s">
        <v>524</v>
      </c>
      <c r="B34" s="498"/>
      <c r="C34" s="498"/>
      <c r="D34" s="498"/>
      <c r="E34" s="498"/>
      <c r="F34" s="498"/>
      <c r="G34" s="2"/>
      <c r="H34" s="498" t="s">
        <v>497</v>
      </c>
      <c r="I34" s="498"/>
      <c r="J34" s="498"/>
      <c r="K34" s="498"/>
      <c r="L34" s="498"/>
      <c r="M34" s="499"/>
    </row>
    <row r="35" spans="1:13" ht="55.5" customHeight="1" x14ac:dyDescent="0.35">
      <c r="A35" s="467" t="s">
        <v>502</v>
      </c>
      <c r="B35" s="467"/>
      <c r="C35" s="467"/>
      <c r="D35" s="467"/>
      <c r="E35" s="467"/>
      <c r="F35" s="467"/>
      <c r="G35" s="6"/>
      <c r="H35" s="467" t="s">
        <v>503</v>
      </c>
      <c r="I35" s="467"/>
      <c r="J35" s="467"/>
      <c r="K35" s="467"/>
      <c r="L35" s="467"/>
      <c r="M35" s="467"/>
    </row>
    <row r="36" spans="1:13" ht="43.5" x14ac:dyDescent="0.35">
      <c r="A36" s="397" t="s">
        <v>477</v>
      </c>
      <c r="B36" s="464" t="s">
        <v>469</v>
      </c>
      <c r="C36" s="465"/>
      <c r="D36" s="466"/>
      <c r="E36" s="371" t="s">
        <v>478</v>
      </c>
      <c r="F36" s="219" t="s">
        <v>389</v>
      </c>
      <c r="G36" s="2"/>
      <c r="H36" s="397" t="s">
        <v>477</v>
      </c>
      <c r="I36" s="464" t="s">
        <v>469</v>
      </c>
      <c r="J36" s="465"/>
      <c r="K36" s="466"/>
      <c r="L36" s="371" t="s">
        <v>478</v>
      </c>
      <c r="M36" s="219" t="s">
        <v>389</v>
      </c>
    </row>
    <row r="37" spans="1:13" x14ac:dyDescent="0.35">
      <c r="A37" s="382"/>
      <c r="B37" s="461" t="s">
        <v>471</v>
      </c>
      <c r="C37" s="461"/>
      <c r="D37" s="462"/>
      <c r="E37" s="372"/>
      <c r="F37" s="310"/>
      <c r="G37" s="2"/>
      <c r="H37" s="382"/>
      <c r="I37" s="461" t="s">
        <v>471</v>
      </c>
      <c r="J37" s="461"/>
      <c r="K37" s="462"/>
      <c r="L37" s="372"/>
      <c r="M37" s="310"/>
    </row>
    <row r="38" spans="1:13" x14ac:dyDescent="0.35">
      <c r="A38" s="382"/>
      <c r="B38" s="461" t="s">
        <v>356</v>
      </c>
      <c r="C38" s="461"/>
      <c r="D38" s="462"/>
      <c r="E38" s="370"/>
      <c r="F38" s="313"/>
      <c r="G38" s="2"/>
      <c r="H38" s="382"/>
      <c r="I38" s="461" t="s">
        <v>356</v>
      </c>
      <c r="J38" s="461"/>
      <c r="K38" s="462"/>
      <c r="L38" s="370"/>
      <c r="M38" s="313"/>
    </row>
    <row r="39" spans="1:13" x14ac:dyDescent="0.35">
      <c r="A39" s="382"/>
      <c r="B39" s="461" t="s">
        <v>357</v>
      </c>
      <c r="C39" s="461"/>
      <c r="D39" s="462"/>
      <c r="E39" s="370"/>
      <c r="F39" s="313"/>
      <c r="G39" s="2"/>
      <c r="H39" s="382"/>
      <c r="I39" s="461" t="s">
        <v>357</v>
      </c>
      <c r="J39" s="461"/>
      <c r="K39" s="462"/>
      <c r="L39" s="370"/>
      <c r="M39" s="313"/>
    </row>
    <row r="40" spans="1:13" x14ac:dyDescent="0.35">
      <c r="A40" s="382">
        <v>9</v>
      </c>
      <c r="B40" s="463" t="s">
        <v>358</v>
      </c>
      <c r="C40" s="463"/>
      <c r="D40" s="463"/>
      <c r="E40" s="370">
        <v>100000</v>
      </c>
      <c r="F40" s="313">
        <f>E40*0.05</f>
        <v>5000</v>
      </c>
      <c r="G40" s="2"/>
      <c r="H40" s="382">
        <v>9</v>
      </c>
      <c r="I40" s="463" t="s">
        <v>358</v>
      </c>
      <c r="J40" s="463"/>
      <c r="K40" s="463"/>
      <c r="L40" s="370">
        <v>50000</v>
      </c>
      <c r="M40" s="313">
        <f t="shared" ref="M40" si="0">L40*0.05</f>
        <v>2500</v>
      </c>
    </row>
    <row r="41" spans="1:13" x14ac:dyDescent="0.35">
      <c r="A41" s="382">
        <v>10</v>
      </c>
      <c r="B41" s="461" t="s">
        <v>472</v>
      </c>
      <c r="C41" s="461"/>
      <c r="D41" s="462"/>
      <c r="E41" s="368">
        <v>100000</v>
      </c>
      <c r="F41" s="313">
        <f>E41*0.05</f>
        <v>5000</v>
      </c>
      <c r="G41" s="2"/>
      <c r="H41" s="382">
        <v>10</v>
      </c>
      <c r="I41" s="461" t="s">
        <v>472</v>
      </c>
      <c r="J41" s="461"/>
      <c r="K41" s="462"/>
      <c r="L41" s="368">
        <v>50000</v>
      </c>
      <c r="M41" s="313">
        <f>L41*0.05</f>
        <v>2500</v>
      </c>
    </row>
    <row r="42" spans="1:13" x14ac:dyDescent="0.35">
      <c r="A42" s="382">
        <v>11</v>
      </c>
      <c r="B42" s="461" t="s">
        <v>473</v>
      </c>
      <c r="C42" s="461"/>
      <c r="D42" s="462"/>
      <c r="E42" s="368">
        <v>100000</v>
      </c>
      <c r="F42" s="313">
        <f>E42*0.08</f>
        <v>8000</v>
      </c>
      <c r="G42" s="2"/>
      <c r="H42" s="382">
        <v>11</v>
      </c>
      <c r="I42" s="461" t="s">
        <v>473</v>
      </c>
      <c r="J42" s="461"/>
      <c r="K42" s="462"/>
      <c r="L42" s="368">
        <v>50000</v>
      </c>
      <c r="M42" s="313">
        <f>L42*0.08</f>
        <v>4000</v>
      </c>
    </row>
    <row r="43" spans="1:13" x14ac:dyDescent="0.35">
      <c r="A43" s="382">
        <v>12</v>
      </c>
      <c r="B43" s="463" t="s">
        <v>474</v>
      </c>
      <c r="C43" s="463"/>
      <c r="D43" s="463"/>
      <c r="E43" s="368">
        <v>100000</v>
      </c>
      <c r="F43" s="346">
        <f>E43*0.08</f>
        <v>8000</v>
      </c>
      <c r="G43" s="2"/>
      <c r="H43" s="382">
        <v>12</v>
      </c>
      <c r="I43" s="463" t="s">
        <v>474</v>
      </c>
      <c r="J43" s="463"/>
      <c r="K43" s="463"/>
      <c r="L43" s="368">
        <v>50000</v>
      </c>
      <c r="M43" s="346">
        <f>L43*0.08</f>
        <v>4000</v>
      </c>
    </row>
    <row r="44" spans="1:13" x14ac:dyDescent="0.35">
      <c r="A44" s="382">
        <v>13</v>
      </c>
      <c r="B44" s="463" t="s">
        <v>475</v>
      </c>
      <c r="C44" s="463"/>
      <c r="D44" s="463"/>
      <c r="E44" s="369">
        <v>100000</v>
      </c>
      <c r="F44" s="363">
        <f>E44*0.08</f>
        <v>8000</v>
      </c>
      <c r="G44" s="2"/>
      <c r="H44" s="382">
        <v>13</v>
      </c>
      <c r="I44" s="463" t="s">
        <v>475</v>
      </c>
      <c r="J44" s="463"/>
      <c r="K44" s="463"/>
      <c r="L44" s="368">
        <v>50000</v>
      </c>
      <c r="M44" s="363">
        <f>L44*0.08</f>
        <v>4000</v>
      </c>
    </row>
    <row r="45" spans="1:13" x14ac:dyDescent="0.35">
      <c r="A45" s="411"/>
      <c r="B45" s="472" t="s">
        <v>470</v>
      </c>
      <c r="C45" s="470"/>
      <c r="D45" s="470"/>
      <c r="E45" s="367">
        <f>SUM(E38:E44)</f>
        <v>500000</v>
      </c>
      <c r="F45" s="366">
        <f>SUM(F38:F44)</f>
        <v>34000</v>
      </c>
      <c r="G45" s="2"/>
      <c r="H45" s="374"/>
      <c r="I45" s="472" t="s">
        <v>476</v>
      </c>
      <c r="J45" s="470"/>
      <c r="K45" s="470"/>
      <c r="L45" s="367">
        <f>SUM(L38:L44)</f>
        <v>250000</v>
      </c>
      <c r="M45" s="366">
        <f>SUM(M38:M44)</f>
        <v>17000</v>
      </c>
    </row>
    <row r="46" spans="1:13" x14ac:dyDescent="0.35">
      <c r="A46" s="411"/>
      <c r="B46" s="475" t="s">
        <v>495</v>
      </c>
      <c r="C46" s="475"/>
      <c r="D46" s="476"/>
      <c r="E46" s="373">
        <f>E45*25%</f>
        <v>125000</v>
      </c>
      <c r="F46" s="395"/>
      <c r="G46" s="2"/>
      <c r="H46" s="375"/>
      <c r="I46" s="473" t="s">
        <v>494</v>
      </c>
      <c r="J46" s="473"/>
      <c r="K46" s="474"/>
      <c r="L46" s="377">
        <f>L45*25%</f>
        <v>62500</v>
      </c>
      <c r="M46" s="396"/>
    </row>
    <row r="47" spans="1:13" x14ac:dyDescent="0.35">
      <c r="A47" s="415"/>
      <c r="B47" s="4"/>
      <c r="C47" s="4"/>
      <c r="D47" s="4"/>
      <c r="E47" s="4"/>
      <c r="F47" s="4"/>
      <c r="G47" s="2"/>
      <c r="H47" s="376"/>
      <c r="I47" s="4"/>
      <c r="J47" s="4"/>
      <c r="K47" s="4"/>
      <c r="L47" s="4"/>
      <c r="M47" s="214"/>
    </row>
    <row r="48" spans="1:13" x14ac:dyDescent="0.35">
      <c r="A48" s="413"/>
      <c r="B48" s="2"/>
      <c r="C48" s="2"/>
      <c r="D48" s="2"/>
      <c r="E48" s="2"/>
      <c r="F48" s="2"/>
      <c r="G48" s="2"/>
      <c r="H48" s="2"/>
      <c r="I48" s="2"/>
      <c r="J48" s="2"/>
      <c r="K48" s="2"/>
      <c r="L48" s="2"/>
      <c r="M48" s="414"/>
    </row>
    <row r="49" spans="1:13" x14ac:dyDescent="0.35">
      <c r="A49" s="413"/>
      <c r="B49" s="2"/>
      <c r="C49" s="2"/>
      <c r="D49" s="2"/>
      <c r="E49" s="2"/>
      <c r="F49" s="2"/>
      <c r="G49" s="2"/>
      <c r="H49" s="2"/>
      <c r="I49" s="2"/>
      <c r="J49" s="2"/>
      <c r="K49" s="2"/>
      <c r="L49" s="2"/>
      <c r="M49" s="414"/>
    </row>
    <row r="50" spans="1:13" ht="86.25" customHeight="1" x14ac:dyDescent="0.35">
      <c r="A50" s="497" t="s">
        <v>525</v>
      </c>
      <c r="B50" s="498"/>
      <c r="C50" s="498"/>
      <c r="D50" s="498"/>
      <c r="E50" s="498"/>
      <c r="F50" s="498"/>
      <c r="G50" s="2"/>
      <c r="H50" s="498" t="s">
        <v>514</v>
      </c>
      <c r="I50" s="498"/>
      <c r="J50" s="498"/>
      <c r="K50" s="498"/>
      <c r="L50" s="498"/>
      <c r="M50" s="499"/>
    </row>
    <row r="51" spans="1:13" ht="46.5" customHeight="1" x14ac:dyDescent="0.35">
      <c r="A51" s="467" t="s">
        <v>504</v>
      </c>
      <c r="B51" s="467"/>
      <c r="C51" s="467"/>
      <c r="D51" s="467"/>
      <c r="E51" s="467"/>
      <c r="F51" s="467"/>
      <c r="G51" s="2"/>
      <c r="H51" s="467" t="s">
        <v>505</v>
      </c>
      <c r="I51" s="467"/>
      <c r="J51" s="467"/>
      <c r="K51" s="467"/>
      <c r="L51" s="467"/>
      <c r="M51" s="467"/>
    </row>
    <row r="52" spans="1:13" ht="43.5" x14ac:dyDescent="0.35">
      <c r="A52" s="397" t="s">
        <v>477</v>
      </c>
      <c r="B52" s="464" t="s">
        <v>469</v>
      </c>
      <c r="C52" s="465"/>
      <c r="D52" s="466"/>
      <c r="E52" s="371" t="s">
        <v>478</v>
      </c>
      <c r="F52" s="219" t="s">
        <v>389</v>
      </c>
      <c r="G52" s="2"/>
      <c r="H52" s="365" t="s">
        <v>477</v>
      </c>
      <c r="I52" s="464" t="s">
        <v>469</v>
      </c>
      <c r="J52" s="465"/>
      <c r="K52" s="466"/>
      <c r="L52" s="371" t="s">
        <v>478</v>
      </c>
      <c r="M52" s="219" t="s">
        <v>389</v>
      </c>
    </row>
    <row r="53" spans="1:13" x14ac:dyDescent="0.35">
      <c r="A53" s="382"/>
      <c r="B53" s="461" t="s">
        <v>471</v>
      </c>
      <c r="C53" s="461"/>
      <c r="D53" s="462"/>
      <c r="E53" s="372"/>
      <c r="F53" s="310"/>
      <c r="G53" s="2"/>
      <c r="H53" s="381"/>
      <c r="I53" s="461" t="s">
        <v>471</v>
      </c>
      <c r="J53" s="461"/>
      <c r="K53" s="462"/>
      <c r="L53" s="372"/>
      <c r="M53" s="310"/>
    </row>
    <row r="54" spans="1:13" x14ac:dyDescent="0.35">
      <c r="A54" s="382">
        <v>7</v>
      </c>
      <c r="B54" s="461" t="s">
        <v>356</v>
      </c>
      <c r="C54" s="461"/>
      <c r="D54" s="462"/>
      <c r="E54" s="370">
        <v>125000</v>
      </c>
      <c r="F54" s="313">
        <f>E54*0.05</f>
        <v>6250</v>
      </c>
      <c r="G54" s="2"/>
      <c r="H54" s="381">
        <v>7</v>
      </c>
      <c r="I54" s="461" t="s">
        <v>356</v>
      </c>
      <c r="J54" s="461"/>
      <c r="K54" s="462"/>
      <c r="L54" s="370">
        <v>62500</v>
      </c>
      <c r="M54" s="313">
        <f>L54*0.05</f>
        <v>3125</v>
      </c>
    </row>
    <row r="55" spans="1:13" x14ac:dyDescent="0.35">
      <c r="A55" s="382"/>
      <c r="B55" s="461" t="s">
        <v>357</v>
      </c>
      <c r="C55" s="461"/>
      <c r="D55" s="462"/>
      <c r="E55" s="2"/>
      <c r="F55" s="2"/>
      <c r="G55" s="2"/>
      <c r="H55" s="381"/>
      <c r="I55" s="461" t="s">
        <v>357</v>
      </c>
      <c r="J55" s="461"/>
      <c r="K55" s="462"/>
      <c r="L55" s="2"/>
      <c r="M55" s="414"/>
    </row>
    <row r="56" spans="1:13" x14ac:dyDescent="0.35">
      <c r="A56" s="382"/>
      <c r="B56" s="463" t="s">
        <v>358</v>
      </c>
      <c r="C56" s="463"/>
      <c r="D56" s="463"/>
      <c r="E56" s="368">
        <v>0</v>
      </c>
      <c r="F56" s="313">
        <f>E56*0.05</f>
        <v>0</v>
      </c>
      <c r="G56" s="2"/>
      <c r="H56" s="381"/>
      <c r="I56" s="463" t="s">
        <v>358</v>
      </c>
      <c r="J56" s="463"/>
      <c r="K56" s="463"/>
      <c r="L56" s="368">
        <v>0</v>
      </c>
      <c r="M56" s="313">
        <f>L56*0.05</f>
        <v>0</v>
      </c>
    </row>
    <row r="57" spans="1:13" x14ac:dyDescent="0.35">
      <c r="A57" s="382">
        <v>10</v>
      </c>
      <c r="B57" s="461" t="s">
        <v>472</v>
      </c>
      <c r="C57" s="461"/>
      <c r="D57" s="462"/>
      <c r="E57" s="368">
        <v>125000</v>
      </c>
      <c r="F57" s="313">
        <f>E57*0.05</f>
        <v>6250</v>
      </c>
      <c r="G57" s="2"/>
      <c r="H57" s="381">
        <v>10</v>
      </c>
      <c r="I57" s="461" t="s">
        <v>472</v>
      </c>
      <c r="J57" s="461"/>
      <c r="K57" s="462"/>
      <c r="L57" s="368">
        <v>62500</v>
      </c>
      <c r="M57" s="313">
        <f>L57*0.05</f>
        <v>3125</v>
      </c>
    </row>
    <row r="58" spans="1:13" x14ac:dyDescent="0.35">
      <c r="A58" s="382">
        <v>11</v>
      </c>
      <c r="B58" s="461" t="s">
        <v>473</v>
      </c>
      <c r="C58" s="461"/>
      <c r="D58" s="462"/>
      <c r="E58" s="368">
        <v>125000</v>
      </c>
      <c r="F58" s="313">
        <f>E58*0.08</f>
        <v>10000</v>
      </c>
      <c r="G58" s="2"/>
      <c r="H58" s="381">
        <v>11</v>
      </c>
      <c r="I58" s="461" t="s">
        <v>473</v>
      </c>
      <c r="J58" s="461"/>
      <c r="K58" s="462"/>
      <c r="L58" s="368">
        <v>62500</v>
      </c>
      <c r="M58" s="313">
        <f>L58*0.08</f>
        <v>5000</v>
      </c>
    </row>
    <row r="59" spans="1:13" x14ac:dyDescent="0.35">
      <c r="A59" s="382">
        <v>12</v>
      </c>
      <c r="B59" s="463" t="s">
        <v>474</v>
      </c>
      <c r="C59" s="463"/>
      <c r="D59" s="463"/>
      <c r="E59" s="368">
        <v>125000</v>
      </c>
      <c r="F59" s="346">
        <f>E59*0.08</f>
        <v>10000</v>
      </c>
      <c r="G59" s="2"/>
      <c r="H59" s="381">
        <v>12</v>
      </c>
      <c r="I59" s="463" t="s">
        <v>474</v>
      </c>
      <c r="J59" s="463"/>
      <c r="K59" s="463"/>
      <c r="L59" s="368">
        <v>62500</v>
      </c>
      <c r="M59" s="346">
        <f>L59*0.08</f>
        <v>5000</v>
      </c>
    </row>
    <row r="60" spans="1:13" x14ac:dyDescent="0.35">
      <c r="A60" s="382"/>
      <c r="B60" s="463" t="s">
        <v>475</v>
      </c>
      <c r="C60" s="463"/>
      <c r="D60" s="463"/>
      <c r="E60" s="369"/>
      <c r="F60" s="363"/>
      <c r="G60" s="2"/>
      <c r="H60" s="381"/>
      <c r="I60" s="463" t="s">
        <v>475</v>
      </c>
      <c r="J60" s="463"/>
      <c r="K60" s="463"/>
      <c r="L60" s="369"/>
      <c r="M60" s="363"/>
    </row>
    <row r="61" spans="1:13" x14ac:dyDescent="0.35">
      <c r="A61" s="411"/>
      <c r="B61" s="472" t="s">
        <v>470</v>
      </c>
      <c r="C61" s="470"/>
      <c r="D61" s="470"/>
      <c r="E61" s="367">
        <f>SUM(E54:E60)</f>
        <v>500000</v>
      </c>
      <c r="F61" s="366">
        <f>SUM(F54:F60)</f>
        <v>32500</v>
      </c>
      <c r="G61" s="2"/>
      <c r="H61" s="378"/>
      <c r="I61" s="472" t="s">
        <v>470</v>
      </c>
      <c r="J61" s="470"/>
      <c r="K61" s="470"/>
      <c r="L61" s="367">
        <f>SUM(L54:L60)</f>
        <v>250000</v>
      </c>
      <c r="M61" s="366">
        <f>SUM(M54:M60)</f>
        <v>16250</v>
      </c>
    </row>
    <row r="62" spans="1:13" x14ac:dyDescent="0.35">
      <c r="A62" s="411"/>
      <c r="B62" s="475" t="s">
        <v>495</v>
      </c>
      <c r="C62" s="475"/>
      <c r="D62" s="476"/>
      <c r="E62" s="373">
        <f>E61*25%</f>
        <v>125000</v>
      </c>
      <c r="F62" s="395"/>
      <c r="G62" s="2"/>
      <c r="H62" s="378"/>
      <c r="I62" s="475" t="s">
        <v>494</v>
      </c>
      <c r="J62" s="475"/>
      <c r="K62" s="476"/>
      <c r="L62" s="373">
        <f>L61*25%</f>
        <v>62500</v>
      </c>
      <c r="M62" s="395"/>
    </row>
    <row r="63" spans="1:13" x14ac:dyDescent="0.35">
      <c r="A63" s="415"/>
      <c r="B63" s="4"/>
      <c r="C63" s="4"/>
      <c r="D63" s="4"/>
      <c r="E63" s="4"/>
      <c r="F63" s="4"/>
      <c r="G63" s="2"/>
      <c r="H63" s="4"/>
      <c r="I63" s="4"/>
      <c r="J63" s="4"/>
      <c r="K63" s="4"/>
      <c r="L63" s="4"/>
      <c r="M63" s="214"/>
    </row>
    <row r="64" spans="1:13" x14ac:dyDescent="0.35">
      <c r="A64" s="413"/>
      <c r="B64" s="2"/>
      <c r="C64" s="2"/>
      <c r="D64" s="2"/>
      <c r="E64" s="2"/>
      <c r="F64" s="2"/>
      <c r="G64" s="2"/>
      <c r="H64" s="2"/>
      <c r="I64" s="2"/>
      <c r="J64" s="2"/>
      <c r="K64" s="2"/>
      <c r="L64" s="2"/>
      <c r="M64" s="414"/>
    </row>
    <row r="65" spans="1:13" x14ac:dyDescent="0.35">
      <c r="A65" s="413"/>
      <c r="B65" s="2"/>
      <c r="C65" s="2"/>
      <c r="D65" s="2"/>
      <c r="E65" s="2"/>
      <c r="F65" s="2"/>
      <c r="G65" s="2"/>
      <c r="H65" s="2"/>
      <c r="I65" s="2"/>
      <c r="J65" s="2"/>
      <c r="K65" s="2"/>
      <c r="L65" s="2"/>
      <c r="M65" s="414"/>
    </row>
    <row r="66" spans="1:13" ht="84" customHeight="1" x14ac:dyDescent="0.35">
      <c r="A66" s="497" t="s">
        <v>526</v>
      </c>
      <c r="B66" s="498"/>
      <c r="C66" s="498"/>
      <c r="D66" s="498"/>
      <c r="E66" s="498"/>
      <c r="F66" s="498"/>
      <c r="G66" s="2"/>
      <c r="H66" s="498" t="s">
        <v>498</v>
      </c>
      <c r="I66" s="498"/>
      <c r="J66" s="498"/>
      <c r="K66" s="498"/>
      <c r="L66" s="498"/>
      <c r="M66" s="499"/>
    </row>
    <row r="67" spans="1:13" ht="48.75" customHeight="1" x14ac:dyDescent="0.35">
      <c r="A67" s="467" t="s">
        <v>506</v>
      </c>
      <c r="B67" s="467"/>
      <c r="C67" s="467"/>
      <c r="D67" s="467"/>
      <c r="E67" s="467"/>
      <c r="F67" s="467"/>
      <c r="G67" s="2"/>
      <c r="H67" s="467" t="s">
        <v>507</v>
      </c>
      <c r="I67" s="467"/>
      <c r="J67" s="467"/>
      <c r="K67" s="467"/>
      <c r="L67" s="467"/>
      <c r="M67" s="467"/>
    </row>
    <row r="68" spans="1:13" ht="43.5" x14ac:dyDescent="0.35">
      <c r="A68" s="397" t="s">
        <v>477</v>
      </c>
      <c r="B68" s="464" t="s">
        <v>469</v>
      </c>
      <c r="C68" s="465"/>
      <c r="D68" s="466"/>
      <c r="E68" s="371" t="s">
        <v>478</v>
      </c>
      <c r="F68" s="219" t="s">
        <v>389</v>
      </c>
      <c r="G68" s="2"/>
      <c r="H68" s="365" t="s">
        <v>477</v>
      </c>
      <c r="I68" s="464" t="s">
        <v>469</v>
      </c>
      <c r="J68" s="465"/>
      <c r="K68" s="466"/>
      <c r="L68" s="371" t="s">
        <v>478</v>
      </c>
      <c r="M68" s="219" t="s">
        <v>389</v>
      </c>
    </row>
    <row r="69" spans="1:13" x14ac:dyDescent="0.35">
      <c r="A69" s="382"/>
      <c r="B69" s="461" t="s">
        <v>471</v>
      </c>
      <c r="C69" s="461"/>
      <c r="D69" s="462"/>
      <c r="E69" s="372"/>
      <c r="F69" s="310"/>
      <c r="G69" s="2"/>
      <c r="H69" s="381"/>
      <c r="I69" s="461" t="s">
        <v>471</v>
      </c>
      <c r="J69" s="461"/>
      <c r="K69" s="462"/>
      <c r="L69" s="372"/>
      <c r="M69" s="310"/>
    </row>
    <row r="70" spans="1:13" x14ac:dyDescent="0.35">
      <c r="A70" s="382"/>
      <c r="B70" s="461" t="s">
        <v>356</v>
      </c>
      <c r="C70" s="461"/>
      <c r="D70" s="462"/>
      <c r="E70" s="370"/>
      <c r="F70" s="313"/>
      <c r="G70" s="2"/>
      <c r="H70" s="381"/>
      <c r="I70" s="461" t="s">
        <v>356</v>
      </c>
      <c r="J70" s="461"/>
      <c r="K70" s="462"/>
      <c r="L70" s="370"/>
      <c r="M70" s="313"/>
    </row>
    <row r="71" spans="1:13" x14ac:dyDescent="0.35">
      <c r="A71" s="382">
        <v>8</v>
      </c>
      <c r="B71" s="461" t="s">
        <v>357</v>
      </c>
      <c r="C71" s="461"/>
      <c r="D71" s="462"/>
      <c r="E71" s="370">
        <v>125000</v>
      </c>
      <c r="F71" s="313">
        <f>E71*0.05</f>
        <v>6250</v>
      </c>
      <c r="G71" s="2"/>
      <c r="H71" s="381">
        <v>8</v>
      </c>
      <c r="I71" s="461" t="s">
        <v>357</v>
      </c>
      <c r="J71" s="461"/>
      <c r="K71" s="462"/>
      <c r="L71" s="370">
        <v>62500</v>
      </c>
      <c r="M71" s="313">
        <f>L71*0.05</f>
        <v>3125</v>
      </c>
    </row>
    <row r="72" spans="1:13" x14ac:dyDescent="0.35">
      <c r="A72" s="382"/>
      <c r="B72" s="463" t="s">
        <v>358</v>
      </c>
      <c r="C72" s="463"/>
      <c r="D72" s="463"/>
      <c r="E72" s="368">
        <v>0</v>
      </c>
      <c r="F72" s="313">
        <f>E72*0.05</f>
        <v>0</v>
      </c>
      <c r="G72" s="2"/>
      <c r="H72" s="381"/>
      <c r="I72" s="463" t="s">
        <v>358</v>
      </c>
      <c r="J72" s="463"/>
      <c r="K72" s="463"/>
      <c r="L72" s="368">
        <v>0</v>
      </c>
      <c r="M72" s="313">
        <f>L72*0.05</f>
        <v>0</v>
      </c>
    </row>
    <row r="73" spans="1:13" x14ac:dyDescent="0.35">
      <c r="A73" s="382">
        <v>10</v>
      </c>
      <c r="B73" s="461" t="s">
        <v>472</v>
      </c>
      <c r="C73" s="461"/>
      <c r="D73" s="462"/>
      <c r="E73" s="368">
        <v>125000</v>
      </c>
      <c r="F73" s="313">
        <f>E73*0.05</f>
        <v>6250</v>
      </c>
      <c r="G73" s="2"/>
      <c r="H73" s="381">
        <v>10</v>
      </c>
      <c r="I73" s="461" t="s">
        <v>472</v>
      </c>
      <c r="J73" s="461"/>
      <c r="K73" s="462"/>
      <c r="L73" s="368">
        <v>62500</v>
      </c>
      <c r="M73" s="313">
        <f>L73*0.05</f>
        <v>3125</v>
      </c>
    </row>
    <row r="74" spans="1:13" x14ac:dyDescent="0.35">
      <c r="A74" s="382">
        <v>11</v>
      </c>
      <c r="B74" s="461" t="s">
        <v>473</v>
      </c>
      <c r="C74" s="461"/>
      <c r="D74" s="462"/>
      <c r="E74" s="368">
        <v>125000</v>
      </c>
      <c r="F74" s="313">
        <f>E74*0.08</f>
        <v>10000</v>
      </c>
      <c r="G74" s="2"/>
      <c r="H74" s="381">
        <v>11</v>
      </c>
      <c r="I74" s="461" t="s">
        <v>473</v>
      </c>
      <c r="J74" s="461"/>
      <c r="K74" s="462"/>
      <c r="L74" s="368">
        <v>62500</v>
      </c>
      <c r="M74" s="313">
        <f>L74*0.08</f>
        <v>5000</v>
      </c>
    </row>
    <row r="75" spans="1:13" x14ac:dyDescent="0.35">
      <c r="A75" s="382">
        <v>12</v>
      </c>
      <c r="B75" s="463" t="s">
        <v>474</v>
      </c>
      <c r="C75" s="463"/>
      <c r="D75" s="463"/>
      <c r="E75" s="368">
        <v>125000</v>
      </c>
      <c r="F75" s="346">
        <f>E75*0.08</f>
        <v>10000</v>
      </c>
      <c r="G75" s="2"/>
      <c r="H75" s="381">
        <v>12</v>
      </c>
      <c r="I75" s="463" t="s">
        <v>474</v>
      </c>
      <c r="J75" s="463"/>
      <c r="K75" s="463"/>
      <c r="L75" s="368">
        <v>62500</v>
      </c>
      <c r="M75" s="346">
        <f>L75*0.08</f>
        <v>5000</v>
      </c>
    </row>
    <row r="76" spans="1:13" x14ac:dyDescent="0.35">
      <c r="A76" s="382"/>
      <c r="B76" s="463" t="s">
        <v>475</v>
      </c>
      <c r="C76" s="463"/>
      <c r="D76" s="463"/>
      <c r="E76" s="369"/>
      <c r="F76" s="363"/>
      <c r="G76" s="2"/>
      <c r="H76" s="381"/>
      <c r="I76" s="463" t="s">
        <v>475</v>
      </c>
      <c r="J76" s="463"/>
      <c r="K76" s="463"/>
      <c r="L76" s="369"/>
      <c r="M76" s="363"/>
    </row>
    <row r="77" spans="1:13" x14ac:dyDescent="0.35">
      <c r="A77" s="411"/>
      <c r="B77" s="472" t="s">
        <v>470</v>
      </c>
      <c r="C77" s="470"/>
      <c r="D77" s="470"/>
      <c r="E77" s="367">
        <f>SUM(E70:E76)</f>
        <v>500000</v>
      </c>
      <c r="F77" s="366">
        <f>SUM(F70:F76)</f>
        <v>32500</v>
      </c>
      <c r="G77" s="2"/>
      <c r="H77" s="378"/>
      <c r="I77" s="472" t="s">
        <v>470</v>
      </c>
      <c r="J77" s="470"/>
      <c r="K77" s="470"/>
      <c r="L77" s="367">
        <f>SUM(L70:L76)</f>
        <v>250000</v>
      </c>
      <c r="M77" s="366">
        <f>SUM(M70:M76)</f>
        <v>16250</v>
      </c>
    </row>
    <row r="78" spans="1:13" x14ac:dyDescent="0.35">
      <c r="A78" s="411"/>
      <c r="B78" s="475" t="s">
        <v>494</v>
      </c>
      <c r="C78" s="475"/>
      <c r="D78" s="476"/>
      <c r="E78" s="373">
        <f>E77*25%</f>
        <v>125000</v>
      </c>
      <c r="F78" s="395"/>
      <c r="G78" s="2"/>
      <c r="H78" s="378"/>
      <c r="I78" s="475" t="s">
        <v>495</v>
      </c>
      <c r="J78" s="475"/>
      <c r="K78" s="476"/>
      <c r="L78" s="373">
        <f>L77*25%</f>
        <v>62500</v>
      </c>
      <c r="M78" s="395"/>
    </row>
    <row r="79" spans="1:13" x14ac:dyDescent="0.35">
      <c r="A79" s="415"/>
      <c r="B79" s="4"/>
      <c r="C79" s="4"/>
      <c r="D79" s="4"/>
      <c r="E79" s="4"/>
      <c r="F79" s="4"/>
      <c r="G79" s="2"/>
      <c r="H79" s="4"/>
      <c r="I79" s="4"/>
      <c r="J79" s="4"/>
      <c r="K79" s="4"/>
      <c r="L79" s="4"/>
      <c r="M79" s="214"/>
    </row>
    <row r="80" spans="1:13" x14ac:dyDescent="0.35">
      <c r="A80" s="413"/>
      <c r="B80" s="2"/>
      <c r="C80" s="2"/>
      <c r="D80" s="2"/>
      <c r="E80" s="2"/>
      <c r="F80" s="2"/>
      <c r="G80" s="2"/>
      <c r="H80" s="2"/>
      <c r="I80" s="2"/>
      <c r="J80" s="2"/>
      <c r="K80" s="2"/>
      <c r="L80" s="2"/>
      <c r="M80" s="414"/>
    </row>
    <row r="81" spans="1:13" x14ac:dyDescent="0.35">
      <c r="A81" s="413"/>
      <c r="B81" s="2"/>
      <c r="C81" s="2"/>
      <c r="D81" s="2"/>
      <c r="E81" s="2"/>
      <c r="F81" s="2"/>
      <c r="G81" s="2"/>
      <c r="H81" s="2"/>
      <c r="I81" s="2"/>
      <c r="J81" s="2"/>
      <c r="K81" s="2"/>
      <c r="L81" s="2"/>
      <c r="M81" s="414"/>
    </row>
    <row r="82" spans="1:13" ht="86.25" customHeight="1" x14ac:dyDescent="0.35">
      <c r="A82" s="497" t="s">
        <v>527</v>
      </c>
      <c r="B82" s="498"/>
      <c r="C82" s="498"/>
      <c r="D82" s="498"/>
      <c r="E82" s="498"/>
      <c r="F82" s="498"/>
      <c r="G82" s="2"/>
      <c r="H82" s="498" t="s">
        <v>530</v>
      </c>
      <c r="I82" s="498"/>
      <c r="J82" s="498"/>
      <c r="K82" s="498"/>
      <c r="L82" s="498"/>
      <c r="M82" s="499"/>
    </row>
    <row r="83" spans="1:13" ht="53.25" customHeight="1" x14ac:dyDescent="0.35">
      <c r="A83" s="467" t="s">
        <v>508</v>
      </c>
      <c r="B83" s="467"/>
      <c r="C83" s="467"/>
      <c r="D83" s="467"/>
      <c r="E83" s="467"/>
      <c r="F83" s="467"/>
      <c r="G83" s="2"/>
      <c r="H83" s="467" t="s">
        <v>509</v>
      </c>
      <c r="I83" s="467"/>
      <c r="J83" s="467"/>
      <c r="K83" s="467"/>
      <c r="L83" s="467"/>
      <c r="M83" s="467"/>
    </row>
    <row r="84" spans="1:13" ht="43.5" x14ac:dyDescent="0.35">
      <c r="A84" s="397" t="s">
        <v>477</v>
      </c>
      <c r="B84" s="464" t="s">
        <v>469</v>
      </c>
      <c r="C84" s="465"/>
      <c r="D84" s="466"/>
      <c r="E84" s="371" t="s">
        <v>478</v>
      </c>
      <c r="F84" s="219" t="s">
        <v>389</v>
      </c>
      <c r="G84" s="2"/>
      <c r="H84" s="365" t="s">
        <v>477</v>
      </c>
      <c r="I84" s="464" t="s">
        <v>469</v>
      </c>
      <c r="J84" s="465"/>
      <c r="K84" s="466"/>
      <c r="L84" s="371" t="s">
        <v>478</v>
      </c>
      <c r="M84" s="219" t="s">
        <v>389</v>
      </c>
    </row>
    <row r="85" spans="1:13" x14ac:dyDescent="0.35">
      <c r="A85" s="382"/>
      <c r="B85" s="461" t="s">
        <v>471</v>
      </c>
      <c r="C85" s="461"/>
      <c r="D85" s="462"/>
      <c r="E85" s="372"/>
      <c r="F85" s="310"/>
      <c r="G85" s="2"/>
      <c r="H85" s="381"/>
      <c r="I85" s="461" t="s">
        <v>471</v>
      </c>
      <c r="J85" s="461"/>
      <c r="K85" s="462"/>
      <c r="L85" s="372"/>
      <c r="M85" s="310"/>
    </row>
    <row r="86" spans="1:13" x14ac:dyDescent="0.35">
      <c r="A86" s="382"/>
      <c r="B86" s="461" t="s">
        <v>356</v>
      </c>
      <c r="C86" s="461"/>
      <c r="D86" s="462"/>
      <c r="E86" s="370"/>
      <c r="F86" s="313"/>
      <c r="G86" s="2"/>
      <c r="H86" s="381"/>
      <c r="I86" s="461" t="s">
        <v>356</v>
      </c>
      <c r="J86" s="461"/>
      <c r="K86" s="462"/>
      <c r="L86" s="370"/>
      <c r="M86" s="313"/>
    </row>
    <row r="87" spans="1:13" x14ac:dyDescent="0.35">
      <c r="A87" s="382"/>
      <c r="B87" s="461" t="s">
        <v>357</v>
      </c>
      <c r="C87" s="461"/>
      <c r="D87" s="462"/>
      <c r="E87" s="370"/>
      <c r="F87" s="313"/>
      <c r="G87" s="2"/>
      <c r="H87" s="381"/>
      <c r="I87" s="461" t="s">
        <v>357</v>
      </c>
      <c r="J87" s="461"/>
      <c r="K87" s="462"/>
      <c r="L87" s="370"/>
      <c r="M87" s="313"/>
    </row>
    <row r="88" spans="1:13" x14ac:dyDescent="0.35">
      <c r="A88" s="382">
        <v>9</v>
      </c>
      <c r="B88" s="463" t="s">
        <v>358</v>
      </c>
      <c r="C88" s="463"/>
      <c r="D88" s="463"/>
      <c r="E88" s="370">
        <v>125000</v>
      </c>
      <c r="F88" s="313">
        <f>E88*0.05</f>
        <v>6250</v>
      </c>
      <c r="G88" s="2"/>
      <c r="H88" s="381">
        <v>9</v>
      </c>
      <c r="I88" s="463" t="s">
        <v>358</v>
      </c>
      <c r="J88" s="463"/>
      <c r="K88" s="463"/>
      <c r="L88" s="370">
        <v>62500</v>
      </c>
      <c r="M88" s="313">
        <f>L88*0.05</f>
        <v>3125</v>
      </c>
    </row>
    <row r="89" spans="1:13" x14ac:dyDescent="0.35">
      <c r="A89" s="382">
        <v>10</v>
      </c>
      <c r="B89" s="461" t="s">
        <v>472</v>
      </c>
      <c r="C89" s="461"/>
      <c r="D89" s="462"/>
      <c r="E89" s="368">
        <v>125000</v>
      </c>
      <c r="F89" s="313">
        <f>E89*0.05</f>
        <v>6250</v>
      </c>
      <c r="G89" s="2"/>
      <c r="H89" s="381">
        <v>10</v>
      </c>
      <c r="I89" s="461" t="s">
        <v>472</v>
      </c>
      <c r="J89" s="461"/>
      <c r="K89" s="462"/>
      <c r="L89" s="368">
        <v>62500</v>
      </c>
      <c r="M89" s="313">
        <f>L89*0.05</f>
        <v>3125</v>
      </c>
    </row>
    <row r="90" spans="1:13" x14ac:dyDescent="0.35">
      <c r="A90" s="382">
        <v>11</v>
      </c>
      <c r="B90" s="461" t="s">
        <v>473</v>
      </c>
      <c r="C90" s="461"/>
      <c r="D90" s="462"/>
      <c r="E90" s="368">
        <v>125000</v>
      </c>
      <c r="F90" s="313">
        <f>E90*0.08</f>
        <v>10000</v>
      </c>
      <c r="G90" s="2"/>
      <c r="H90" s="381">
        <v>11</v>
      </c>
      <c r="I90" s="461" t="s">
        <v>473</v>
      </c>
      <c r="J90" s="461"/>
      <c r="K90" s="462"/>
      <c r="L90" s="368">
        <v>62500</v>
      </c>
      <c r="M90" s="313">
        <f>L90*0.08</f>
        <v>5000</v>
      </c>
    </row>
    <row r="91" spans="1:13" x14ac:dyDescent="0.35">
      <c r="A91" s="382">
        <v>12</v>
      </c>
      <c r="B91" s="463" t="s">
        <v>474</v>
      </c>
      <c r="C91" s="463"/>
      <c r="D91" s="463"/>
      <c r="E91" s="368">
        <v>125000</v>
      </c>
      <c r="F91" s="346">
        <f>E91*0.08</f>
        <v>10000</v>
      </c>
      <c r="G91" s="2"/>
      <c r="H91" s="381">
        <v>12</v>
      </c>
      <c r="I91" s="463" t="s">
        <v>474</v>
      </c>
      <c r="J91" s="463"/>
      <c r="K91" s="463"/>
      <c r="L91" s="368">
        <v>62500</v>
      </c>
      <c r="M91" s="346">
        <f>L91*0.08</f>
        <v>5000</v>
      </c>
    </row>
    <row r="92" spans="1:13" x14ac:dyDescent="0.35">
      <c r="A92" s="382"/>
      <c r="B92" s="463" t="s">
        <v>475</v>
      </c>
      <c r="C92" s="463"/>
      <c r="D92" s="463"/>
      <c r="E92" s="369"/>
      <c r="F92" s="363"/>
      <c r="G92" s="2"/>
      <c r="H92" s="381"/>
      <c r="I92" s="463" t="s">
        <v>475</v>
      </c>
      <c r="J92" s="463"/>
      <c r="K92" s="463"/>
      <c r="L92" s="369"/>
      <c r="M92" s="363"/>
    </row>
    <row r="93" spans="1:13" x14ac:dyDescent="0.35">
      <c r="A93" s="411"/>
      <c r="B93" s="472" t="s">
        <v>470</v>
      </c>
      <c r="C93" s="470"/>
      <c r="D93" s="470"/>
      <c r="E93" s="367">
        <f>SUM(E86:E92)</f>
        <v>500000</v>
      </c>
      <c r="F93" s="366">
        <f>SUM(F86:F92)</f>
        <v>32500</v>
      </c>
      <c r="G93" s="2"/>
      <c r="H93" s="378"/>
      <c r="I93" s="472" t="s">
        <v>470</v>
      </c>
      <c r="J93" s="470"/>
      <c r="K93" s="470"/>
      <c r="L93" s="367">
        <f>SUM(L86:L92)</f>
        <v>250000</v>
      </c>
      <c r="M93" s="366">
        <f>SUM(M86:M92)</f>
        <v>16250</v>
      </c>
    </row>
    <row r="94" spans="1:13" x14ac:dyDescent="0.35">
      <c r="A94" s="411"/>
      <c r="B94" s="475" t="s">
        <v>494</v>
      </c>
      <c r="C94" s="475"/>
      <c r="D94" s="476"/>
      <c r="E94" s="373">
        <f>E93*25%</f>
        <v>125000</v>
      </c>
      <c r="F94" s="395"/>
      <c r="G94" s="2"/>
      <c r="H94" s="378"/>
      <c r="I94" s="475" t="s">
        <v>495</v>
      </c>
      <c r="J94" s="475"/>
      <c r="K94" s="476"/>
      <c r="L94" s="373">
        <f>L93*25%</f>
        <v>62500</v>
      </c>
      <c r="M94" s="395"/>
    </row>
    <row r="95" spans="1:13" x14ac:dyDescent="0.35">
      <c r="A95" s="415"/>
      <c r="B95" s="4"/>
      <c r="C95" s="4"/>
      <c r="D95" s="4"/>
      <c r="E95" s="4"/>
      <c r="F95" s="4"/>
      <c r="G95" s="2"/>
      <c r="H95" s="4"/>
      <c r="I95" s="4"/>
      <c r="J95" s="4"/>
      <c r="K95" s="4"/>
      <c r="L95" s="4"/>
      <c r="M95" s="214"/>
    </row>
    <row r="96" spans="1:13" x14ac:dyDescent="0.35">
      <c r="A96" s="413"/>
      <c r="B96" s="2"/>
      <c r="C96" s="2"/>
      <c r="D96" s="2"/>
      <c r="E96" s="2"/>
      <c r="F96" s="2"/>
      <c r="G96" s="2"/>
      <c r="H96" s="2"/>
      <c r="I96" s="2"/>
      <c r="J96" s="2"/>
      <c r="K96" s="2"/>
      <c r="L96" s="2"/>
      <c r="M96" s="414"/>
    </row>
    <row r="97" spans="1:13" x14ac:dyDescent="0.35">
      <c r="A97" s="413"/>
      <c r="B97" s="2"/>
      <c r="C97" s="2"/>
      <c r="D97" s="2"/>
      <c r="E97" s="2"/>
      <c r="F97" s="2"/>
      <c r="G97" s="2"/>
      <c r="H97" s="2"/>
      <c r="I97" s="2"/>
      <c r="J97" s="2"/>
      <c r="K97" s="2"/>
      <c r="L97" s="2"/>
      <c r="M97" s="414"/>
    </row>
    <row r="98" spans="1:13" ht="85.5" customHeight="1" x14ac:dyDescent="0.35">
      <c r="A98" s="497"/>
      <c r="B98" s="498"/>
      <c r="C98" s="498"/>
      <c r="D98" s="498"/>
      <c r="E98" s="498"/>
      <c r="F98" s="498"/>
      <c r="G98" s="2"/>
      <c r="H98" s="498" t="s">
        <v>528</v>
      </c>
      <c r="I98" s="498"/>
      <c r="J98" s="498"/>
      <c r="K98" s="498"/>
      <c r="L98" s="498"/>
      <c r="M98" s="499"/>
    </row>
    <row r="99" spans="1:13" ht="48.75" customHeight="1" x14ac:dyDescent="0.35">
      <c r="A99" s="479"/>
      <c r="B99" s="480"/>
      <c r="C99" s="480"/>
      <c r="D99" s="480"/>
      <c r="E99" s="480"/>
      <c r="F99" s="481"/>
      <c r="G99" s="2"/>
      <c r="H99" s="482" t="s">
        <v>529</v>
      </c>
      <c r="I99" s="483"/>
      <c r="J99" s="483"/>
      <c r="K99" s="483"/>
      <c r="L99" s="483"/>
      <c r="M99" s="484"/>
    </row>
    <row r="100" spans="1:13" ht="43.5" x14ac:dyDescent="0.35">
      <c r="A100" s="418"/>
      <c r="B100" s="488"/>
      <c r="C100" s="489"/>
      <c r="D100" s="490"/>
      <c r="E100" s="402"/>
      <c r="F100" s="403"/>
      <c r="G100" s="2"/>
      <c r="H100" s="397" t="s">
        <v>477</v>
      </c>
      <c r="I100" s="491" t="s">
        <v>469</v>
      </c>
      <c r="J100" s="464"/>
      <c r="K100" s="492"/>
      <c r="L100" s="371" t="s">
        <v>478</v>
      </c>
      <c r="M100" s="219" t="s">
        <v>389</v>
      </c>
    </row>
    <row r="101" spans="1:13" x14ac:dyDescent="0.35">
      <c r="A101" s="178"/>
      <c r="B101" s="493"/>
      <c r="C101" s="485"/>
      <c r="D101" s="486"/>
      <c r="E101" s="372"/>
      <c r="F101" s="310"/>
      <c r="G101" s="2"/>
      <c r="H101" s="382"/>
      <c r="I101" s="494" t="s">
        <v>471</v>
      </c>
      <c r="J101" s="461"/>
      <c r="K101" s="462"/>
      <c r="L101" s="372"/>
      <c r="M101" s="310"/>
    </row>
    <row r="102" spans="1:13" x14ac:dyDescent="0.35">
      <c r="A102" s="178"/>
      <c r="B102" s="493"/>
      <c r="C102" s="485"/>
      <c r="D102" s="486"/>
      <c r="E102" s="404"/>
      <c r="F102" s="310"/>
      <c r="G102" s="2"/>
      <c r="H102" s="382"/>
      <c r="I102" s="494" t="s">
        <v>356</v>
      </c>
      <c r="J102" s="461"/>
      <c r="K102" s="462"/>
      <c r="L102" s="370"/>
      <c r="M102" s="313"/>
    </row>
    <row r="103" spans="1:13" x14ac:dyDescent="0.35">
      <c r="A103" s="178"/>
      <c r="B103" s="485"/>
      <c r="C103" s="485"/>
      <c r="D103" s="486"/>
      <c r="E103" s="404"/>
      <c r="F103" s="310"/>
      <c r="G103" s="2"/>
      <c r="H103" s="382"/>
      <c r="I103" s="461" t="s">
        <v>357</v>
      </c>
      <c r="J103" s="461"/>
      <c r="K103" s="462"/>
      <c r="L103" s="370"/>
      <c r="M103" s="313"/>
    </row>
    <row r="104" spans="1:13" x14ac:dyDescent="0.35">
      <c r="A104" s="178"/>
      <c r="B104" s="487"/>
      <c r="C104" s="487"/>
      <c r="D104" s="487"/>
      <c r="E104" s="404"/>
      <c r="F104" s="310"/>
      <c r="G104" s="2"/>
      <c r="H104" s="382"/>
      <c r="I104" s="463" t="s">
        <v>358</v>
      </c>
      <c r="J104" s="463"/>
      <c r="K104" s="463"/>
      <c r="L104" s="370"/>
      <c r="M104" s="313"/>
    </row>
    <row r="105" spans="1:13" x14ac:dyDescent="0.35">
      <c r="A105" s="178"/>
      <c r="B105" s="485"/>
      <c r="C105" s="485"/>
      <c r="D105" s="486"/>
      <c r="E105" s="405"/>
      <c r="F105" s="310"/>
      <c r="G105" s="2"/>
      <c r="H105" s="382"/>
      <c r="I105" s="461" t="s">
        <v>472</v>
      </c>
      <c r="J105" s="461"/>
      <c r="K105" s="462"/>
      <c r="L105" s="368"/>
      <c r="M105" s="313"/>
    </row>
    <row r="106" spans="1:13" x14ac:dyDescent="0.35">
      <c r="A106" s="178"/>
      <c r="B106" s="485"/>
      <c r="C106" s="485"/>
      <c r="D106" s="486"/>
      <c r="E106" s="405"/>
      <c r="F106" s="310"/>
      <c r="G106" s="2"/>
      <c r="H106" s="382"/>
      <c r="I106" s="461" t="s">
        <v>473</v>
      </c>
      <c r="J106" s="461"/>
      <c r="K106" s="462"/>
      <c r="L106" s="368"/>
      <c r="M106" s="313"/>
    </row>
    <row r="107" spans="1:13" x14ac:dyDescent="0.35">
      <c r="A107" s="178"/>
      <c r="B107" s="487"/>
      <c r="C107" s="487"/>
      <c r="D107" s="487"/>
      <c r="E107" s="405"/>
      <c r="F107" s="310"/>
      <c r="G107" s="2"/>
      <c r="H107" s="382"/>
      <c r="I107" s="463" t="s">
        <v>474</v>
      </c>
      <c r="J107" s="463"/>
      <c r="K107" s="463"/>
      <c r="L107" s="368"/>
      <c r="M107" s="346"/>
    </row>
    <row r="108" spans="1:13" x14ac:dyDescent="0.35">
      <c r="A108" s="178"/>
      <c r="B108" s="487"/>
      <c r="C108" s="487"/>
      <c r="D108" s="487"/>
      <c r="E108" s="406"/>
      <c r="F108" s="407"/>
      <c r="G108" s="2"/>
      <c r="H108" s="382">
        <v>13</v>
      </c>
      <c r="I108" s="463" t="s">
        <v>475</v>
      </c>
      <c r="J108" s="463"/>
      <c r="K108" s="463"/>
      <c r="L108" s="369">
        <v>250000</v>
      </c>
      <c r="M108" s="363">
        <f>L108*0.08</f>
        <v>20000</v>
      </c>
    </row>
    <row r="109" spans="1:13" x14ac:dyDescent="0.35">
      <c r="A109" s="134"/>
      <c r="B109" s="495"/>
      <c r="C109" s="496"/>
      <c r="D109" s="496"/>
      <c r="E109" s="408"/>
      <c r="F109" s="408"/>
      <c r="G109" s="2"/>
      <c r="H109" s="411"/>
      <c r="I109" s="472" t="s">
        <v>470</v>
      </c>
      <c r="J109" s="470"/>
      <c r="K109" s="470"/>
      <c r="L109" s="367">
        <f>SUM(L102:L108)</f>
        <v>250000</v>
      </c>
      <c r="M109" s="366">
        <f>SUM(M102:M108)</f>
        <v>20000</v>
      </c>
    </row>
    <row r="110" spans="1:13" x14ac:dyDescent="0.35">
      <c r="A110" s="134"/>
      <c r="B110" s="487"/>
      <c r="C110" s="487"/>
      <c r="D110" s="495"/>
      <c r="E110" s="409"/>
      <c r="F110" s="399"/>
      <c r="G110" s="2"/>
      <c r="H110" s="411"/>
      <c r="I110" s="475" t="s">
        <v>494</v>
      </c>
      <c r="J110" s="475"/>
      <c r="K110" s="476"/>
      <c r="L110" s="373">
        <f>L109*25%</f>
        <v>62500</v>
      </c>
      <c r="M110" s="395"/>
    </row>
    <row r="111" spans="1:13" x14ac:dyDescent="0.35">
      <c r="A111" s="419"/>
      <c r="B111" s="420"/>
      <c r="C111" s="420"/>
      <c r="D111" s="420"/>
      <c r="E111" s="420"/>
      <c r="F111" s="420"/>
      <c r="G111" s="421"/>
      <c r="H111" s="420"/>
      <c r="I111" s="420"/>
      <c r="J111" s="420"/>
      <c r="K111" s="420"/>
      <c r="L111" s="420"/>
      <c r="M111" s="422"/>
    </row>
    <row r="113" spans="2:6" x14ac:dyDescent="0.35">
      <c r="B113" s="410"/>
      <c r="C113" s="410"/>
      <c r="D113" s="410"/>
      <c r="E113" s="410"/>
      <c r="F113" s="410"/>
    </row>
  </sheetData>
  <mergeCells count="183">
    <mergeCell ref="A98:F98"/>
    <mergeCell ref="H98:M98"/>
    <mergeCell ref="A50:F50"/>
    <mergeCell ref="H50:M50"/>
    <mergeCell ref="A66:F66"/>
    <mergeCell ref="H66:M66"/>
    <mergeCell ref="A82:F82"/>
    <mergeCell ref="H82:M82"/>
    <mergeCell ref="A2:F2"/>
    <mergeCell ref="H2:M2"/>
    <mergeCell ref="A18:F18"/>
    <mergeCell ref="H18:M18"/>
    <mergeCell ref="A34:F34"/>
    <mergeCell ref="H34:M34"/>
    <mergeCell ref="B93:D93"/>
    <mergeCell ref="I93:K93"/>
    <mergeCell ref="B94:D94"/>
    <mergeCell ref="I94:K94"/>
    <mergeCell ref="B90:D90"/>
    <mergeCell ref="I90:K90"/>
    <mergeCell ref="B91:D91"/>
    <mergeCell ref="I91:K91"/>
    <mergeCell ref="B92:D92"/>
    <mergeCell ref="I92:K92"/>
    <mergeCell ref="B88:D88"/>
    <mergeCell ref="I88:K88"/>
    <mergeCell ref="B89:D89"/>
    <mergeCell ref="I89:K89"/>
    <mergeCell ref="B84:D84"/>
    <mergeCell ref="I84:K84"/>
    <mergeCell ref="B85:D85"/>
    <mergeCell ref="I85:K85"/>
    <mergeCell ref="B86:D86"/>
    <mergeCell ref="I86:K86"/>
    <mergeCell ref="H83:M83"/>
    <mergeCell ref="B75:D75"/>
    <mergeCell ref="I75:K75"/>
    <mergeCell ref="B76:D76"/>
    <mergeCell ref="I76:K76"/>
    <mergeCell ref="B77:D77"/>
    <mergeCell ref="I77:K77"/>
    <mergeCell ref="B87:D87"/>
    <mergeCell ref="I87:K87"/>
    <mergeCell ref="B109:D109"/>
    <mergeCell ref="I109:K109"/>
    <mergeCell ref="B110:D110"/>
    <mergeCell ref="I110:K110"/>
    <mergeCell ref="B106:D106"/>
    <mergeCell ref="I106:K106"/>
    <mergeCell ref="B107:D107"/>
    <mergeCell ref="I107:K107"/>
    <mergeCell ref="B108:D108"/>
    <mergeCell ref="I108:K108"/>
    <mergeCell ref="B103:D103"/>
    <mergeCell ref="I103:K103"/>
    <mergeCell ref="B104:D104"/>
    <mergeCell ref="I104:K104"/>
    <mergeCell ref="B105:D105"/>
    <mergeCell ref="I105:K105"/>
    <mergeCell ref="B100:D100"/>
    <mergeCell ref="I100:K100"/>
    <mergeCell ref="B101:D101"/>
    <mergeCell ref="I101:K101"/>
    <mergeCell ref="B102:D102"/>
    <mergeCell ref="I102:K102"/>
    <mergeCell ref="I60:K60"/>
    <mergeCell ref="I61:K61"/>
    <mergeCell ref="I62:K62"/>
    <mergeCell ref="A99:F99"/>
    <mergeCell ref="H99:M99"/>
    <mergeCell ref="A67:F67"/>
    <mergeCell ref="H67:M67"/>
    <mergeCell ref="B68:D68"/>
    <mergeCell ref="I68:K68"/>
    <mergeCell ref="B72:D72"/>
    <mergeCell ref="I72:K72"/>
    <mergeCell ref="B73:D73"/>
    <mergeCell ref="I73:K73"/>
    <mergeCell ref="B74:D74"/>
    <mergeCell ref="I74:K74"/>
    <mergeCell ref="B69:D69"/>
    <mergeCell ref="I69:K69"/>
    <mergeCell ref="B70:D70"/>
    <mergeCell ref="I70:K70"/>
    <mergeCell ref="B71:D71"/>
    <mergeCell ref="I71:K71"/>
    <mergeCell ref="B78:D78"/>
    <mergeCell ref="I78:K78"/>
    <mergeCell ref="A83:F83"/>
    <mergeCell ref="H51:M51"/>
    <mergeCell ref="I52:K52"/>
    <mergeCell ref="I53:K53"/>
    <mergeCell ref="I54:K54"/>
    <mergeCell ref="I55:K55"/>
    <mergeCell ref="I56:K56"/>
    <mergeCell ref="I57:K57"/>
    <mergeCell ref="I58:K58"/>
    <mergeCell ref="I59:K59"/>
    <mergeCell ref="B57:D57"/>
    <mergeCell ref="B58:D58"/>
    <mergeCell ref="B59:D59"/>
    <mergeCell ref="B60:D60"/>
    <mergeCell ref="B61:D61"/>
    <mergeCell ref="B62:D62"/>
    <mergeCell ref="A51:F51"/>
    <mergeCell ref="B52:D52"/>
    <mergeCell ref="B53:D53"/>
    <mergeCell ref="B54:D54"/>
    <mergeCell ref="B55:D55"/>
    <mergeCell ref="B56:D56"/>
    <mergeCell ref="A35:F35"/>
    <mergeCell ref="H35:M35"/>
    <mergeCell ref="I41:K41"/>
    <mergeCell ref="I42:K42"/>
    <mergeCell ref="I43:K43"/>
    <mergeCell ref="I20:K20"/>
    <mergeCell ref="I21:K21"/>
    <mergeCell ref="I22:K22"/>
    <mergeCell ref="I23:K23"/>
    <mergeCell ref="I24:K24"/>
    <mergeCell ref="B27:D27"/>
    <mergeCell ref="B20:D20"/>
    <mergeCell ref="I44:K44"/>
    <mergeCell ref="I45:K45"/>
    <mergeCell ref="I46:K46"/>
    <mergeCell ref="I36:K36"/>
    <mergeCell ref="I37:K37"/>
    <mergeCell ref="I38:K38"/>
    <mergeCell ref="I39:K39"/>
    <mergeCell ref="I40:K40"/>
    <mergeCell ref="I25:K25"/>
    <mergeCell ref="I26:K26"/>
    <mergeCell ref="I27:K27"/>
    <mergeCell ref="I28:K28"/>
    <mergeCell ref="I29:K29"/>
    <mergeCell ref="I30:K30"/>
    <mergeCell ref="B44:D44"/>
    <mergeCell ref="B45:D45"/>
    <mergeCell ref="B46:D46"/>
    <mergeCell ref="I4:K4"/>
    <mergeCell ref="I5:K5"/>
    <mergeCell ref="I6:K6"/>
    <mergeCell ref="I7:K7"/>
    <mergeCell ref="I8:K8"/>
    <mergeCell ref="B38:D38"/>
    <mergeCell ref="B39:D39"/>
    <mergeCell ref="B40:D40"/>
    <mergeCell ref="B41:D41"/>
    <mergeCell ref="B42:D42"/>
    <mergeCell ref="B43:D43"/>
    <mergeCell ref="B28:D28"/>
    <mergeCell ref="B29:D29"/>
    <mergeCell ref="B30:D30"/>
    <mergeCell ref="B36:D36"/>
    <mergeCell ref="B37:D37"/>
    <mergeCell ref="B22:D22"/>
    <mergeCell ref="B23:D23"/>
    <mergeCell ref="B24:D24"/>
    <mergeCell ref="B25:D25"/>
    <mergeCell ref="B26:D26"/>
    <mergeCell ref="A1:M1"/>
    <mergeCell ref="B21:D21"/>
    <mergeCell ref="B10:D10"/>
    <mergeCell ref="B11:D11"/>
    <mergeCell ref="B12:D12"/>
    <mergeCell ref="B7:D7"/>
    <mergeCell ref="B8:D8"/>
    <mergeCell ref="B9:D9"/>
    <mergeCell ref="B4:D4"/>
    <mergeCell ref="B5:D5"/>
    <mergeCell ref="B6:D6"/>
    <mergeCell ref="A3:F3"/>
    <mergeCell ref="H3:M3"/>
    <mergeCell ref="A19:F19"/>
    <mergeCell ref="H19:M19"/>
    <mergeCell ref="I9:K9"/>
    <mergeCell ref="I10:K10"/>
    <mergeCell ref="I11:K11"/>
    <mergeCell ref="I12:K12"/>
    <mergeCell ref="I13:K13"/>
    <mergeCell ref="I14:K14"/>
    <mergeCell ref="B13:D13"/>
    <mergeCell ref="B14:D1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6:V91"/>
  <sheetViews>
    <sheetView zoomScaleNormal="100" workbookViewId="0">
      <selection activeCell="D6" sqref="D6"/>
    </sheetView>
  </sheetViews>
  <sheetFormatPr defaultColWidth="8.6328125" defaultRowHeight="14.5" x14ac:dyDescent="0.35"/>
  <cols>
    <col min="1" max="1" width="3.6328125" style="354" customWidth="1"/>
    <col min="2" max="2" width="28.54296875" customWidth="1"/>
    <col min="3" max="3" width="29.90625" customWidth="1"/>
    <col min="4" max="4" width="33.453125" customWidth="1"/>
    <col min="5" max="5" width="21.36328125" bestFit="1" customWidth="1"/>
    <col min="6" max="6" width="19" customWidth="1"/>
    <col min="7" max="7" width="13.6328125" customWidth="1"/>
    <col min="8" max="8" width="15.54296875" customWidth="1"/>
    <col min="9" max="9" width="21.90625" customWidth="1"/>
    <col min="10" max="10" width="13.6328125" customWidth="1"/>
    <col min="11" max="11" width="19.6328125" customWidth="1"/>
    <col min="12" max="12" width="23.36328125" customWidth="1"/>
    <col min="13" max="13" width="27.08984375" customWidth="1"/>
    <col min="14" max="14" width="25.90625" bestFit="1" customWidth="1"/>
    <col min="15" max="15" width="2.36328125" customWidth="1"/>
    <col min="16" max="17" width="12.08984375" bestFit="1" customWidth="1"/>
    <col min="18" max="18" width="10.08984375" bestFit="1" customWidth="1"/>
    <col min="19" max="19" width="9.6328125" bestFit="1" customWidth="1"/>
    <col min="20" max="20" width="9.453125" customWidth="1"/>
  </cols>
  <sheetData>
    <row r="6" spans="1:16" ht="15" thickBot="1" x14ac:dyDescent="0.4"/>
    <row r="7" spans="1:16" ht="42" customHeight="1" x14ac:dyDescent="0.5">
      <c r="B7" s="539" t="s">
        <v>518</v>
      </c>
      <c r="C7" s="540"/>
      <c r="D7" s="540"/>
      <c r="E7" s="540"/>
      <c r="F7" s="540"/>
      <c r="G7" s="540"/>
      <c r="H7" s="540"/>
      <c r="I7" s="540"/>
      <c r="J7" s="540"/>
      <c r="K7" s="540"/>
      <c r="L7" s="540"/>
      <c r="M7" s="540"/>
      <c r="N7" s="541"/>
    </row>
    <row r="8" spans="1:16" x14ac:dyDescent="0.35">
      <c r="B8" s="153"/>
      <c r="C8" s="134"/>
      <c r="D8" s="134"/>
      <c r="E8" s="134"/>
      <c r="F8" s="134"/>
      <c r="G8" s="134"/>
      <c r="H8" s="134"/>
      <c r="I8" s="423"/>
      <c r="J8" s="423"/>
      <c r="K8" s="134"/>
      <c r="L8" s="134"/>
      <c r="M8" s="134"/>
      <c r="N8" s="426"/>
    </row>
    <row r="9" spans="1:16" ht="21" customHeight="1" x14ac:dyDescent="0.5">
      <c r="B9" s="427" t="s">
        <v>347</v>
      </c>
      <c r="C9" s="542" t="s">
        <v>458</v>
      </c>
      <c r="D9" s="542"/>
      <c r="E9" s="542"/>
      <c r="F9" s="542"/>
      <c r="G9" s="542"/>
      <c r="H9" s="542"/>
      <c r="I9" s="174"/>
      <c r="J9" s="174"/>
      <c r="K9" s="543" t="s">
        <v>445</v>
      </c>
      <c r="L9" s="543"/>
      <c r="M9" s="543"/>
      <c r="N9" s="309"/>
      <c r="O9" s="164"/>
      <c r="P9" s="2"/>
    </row>
    <row r="10" spans="1:16" ht="45.75" customHeight="1" x14ac:dyDescent="0.35">
      <c r="A10" s="355"/>
      <c r="B10" s="544" t="s">
        <v>469</v>
      </c>
      <c r="C10" s="478"/>
      <c r="D10" s="478"/>
      <c r="E10" s="545" t="s">
        <v>484</v>
      </c>
      <c r="F10" s="545"/>
      <c r="G10" s="545"/>
      <c r="H10" s="219" t="s">
        <v>389</v>
      </c>
      <c r="I10" s="175"/>
      <c r="J10" s="175"/>
      <c r="K10" s="546" t="s">
        <v>378</v>
      </c>
      <c r="L10" s="546"/>
      <c r="M10" s="254" t="s">
        <v>382</v>
      </c>
      <c r="N10" s="309"/>
      <c r="O10" s="164"/>
      <c r="P10" s="2"/>
    </row>
    <row r="11" spans="1:16" x14ac:dyDescent="0.35">
      <c r="B11" s="547" t="s">
        <v>471</v>
      </c>
      <c r="C11" s="468"/>
      <c r="D11" s="468"/>
      <c r="E11" s="548"/>
      <c r="F11" s="548"/>
      <c r="G11" s="548"/>
      <c r="H11" s="310"/>
      <c r="I11" s="201"/>
      <c r="J11" s="201"/>
      <c r="K11" s="549" t="s">
        <v>1</v>
      </c>
      <c r="L11" s="549" t="s">
        <v>1</v>
      </c>
      <c r="M11" s="311">
        <f>N36</f>
        <v>63125</v>
      </c>
      <c r="N11" s="312"/>
      <c r="O11" s="185"/>
      <c r="P11" s="2"/>
    </row>
    <row r="12" spans="1:16" x14ac:dyDescent="0.35">
      <c r="B12" s="547" t="s">
        <v>356</v>
      </c>
      <c r="C12" s="468"/>
      <c r="D12" s="468"/>
      <c r="E12" s="550">
        <v>100000</v>
      </c>
      <c r="F12" s="550"/>
      <c r="G12" s="550"/>
      <c r="H12" s="313">
        <f>E12*0.05</f>
        <v>5000</v>
      </c>
      <c r="I12" s="201"/>
      <c r="J12" s="201"/>
      <c r="K12" s="549" t="s">
        <v>2</v>
      </c>
      <c r="L12" s="549" t="s">
        <v>2</v>
      </c>
      <c r="M12" s="311">
        <f>N46</f>
        <v>2550</v>
      </c>
      <c r="N12" s="312"/>
      <c r="O12" s="185"/>
      <c r="P12" s="2"/>
    </row>
    <row r="13" spans="1:16" x14ac:dyDescent="0.35">
      <c r="B13" s="547" t="s">
        <v>357</v>
      </c>
      <c r="C13" s="468"/>
      <c r="D13" s="468"/>
      <c r="E13" s="551">
        <v>0</v>
      </c>
      <c r="F13" s="551"/>
      <c r="G13" s="551"/>
      <c r="H13" s="313">
        <f t="shared" ref="H13:H15" si="0">E13*0.05</f>
        <v>0</v>
      </c>
      <c r="I13" s="201"/>
      <c r="J13" s="201"/>
      <c r="K13" s="549" t="s">
        <v>3</v>
      </c>
      <c r="L13" s="549" t="s">
        <v>3</v>
      </c>
      <c r="M13" s="311">
        <f>N56</f>
        <v>0</v>
      </c>
      <c r="N13" s="312"/>
      <c r="O13" s="185"/>
      <c r="P13" s="2"/>
    </row>
    <row r="14" spans="1:16" x14ac:dyDescent="0.35">
      <c r="B14" s="552" t="s">
        <v>358</v>
      </c>
      <c r="C14" s="469"/>
      <c r="D14" s="469"/>
      <c r="E14" s="551">
        <v>0</v>
      </c>
      <c r="F14" s="551"/>
      <c r="G14" s="551"/>
      <c r="H14" s="313">
        <f t="shared" si="0"/>
        <v>0</v>
      </c>
      <c r="I14" s="201"/>
      <c r="J14" s="314"/>
      <c r="K14" s="549" t="s">
        <v>4</v>
      </c>
      <c r="L14" s="549" t="s">
        <v>4</v>
      </c>
      <c r="M14" s="311">
        <f>N66</f>
        <v>5662.5</v>
      </c>
      <c r="N14" s="315"/>
      <c r="O14" s="186"/>
      <c r="P14" s="2"/>
    </row>
    <row r="15" spans="1:16" x14ac:dyDescent="0.35">
      <c r="B15" s="547" t="s">
        <v>472</v>
      </c>
      <c r="C15" s="468"/>
      <c r="D15" s="468"/>
      <c r="E15" s="551">
        <v>0</v>
      </c>
      <c r="F15" s="551"/>
      <c r="G15" s="551"/>
      <c r="H15" s="313">
        <f t="shared" si="0"/>
        <v>0</v>
      </c>
      <c r="I15" s="201"/>
      <c r="J15" s="314"/>
      <c r="K15" s="549" t="s">
        <v>31</v>
      </c>
      <c r="L15" s="549" t="s">
        <v>31</v>
      </c>
      <c r="M15" s="311">
        <f>N76</f>
        <v>19162.5</v>
      </c>
      <c r="N15" s="315"/>
      <c r="O15" s="186"/>
      <c r="P15" s="2"/>
    </row>
    <row r="16" spans="1:16" x14ac:dyDescent="0.35">
      <c r="B16" s="547" t="s">
        <v>473</v>
      </c>
      <c r="C16" s="468"/>
      <c r="D16" s="468"/>
      <c r="E16" s="551">
        <v>0</v>
      </c>
      <c r="F16" s="551"/>
      <c r="G16" s="551"/>
      <c r="H16" s="313">
        <f>E16*0.08</f>
        <v>0</v>
      </c>
      <c r="I16" s="176"/>
      <c r="J16" s="314"/>
      <c r="K16" s="549" t="s">
        <v>5</v>
      </c>
      <c r="L16" s="549" t="s">
        <v>5</v>
      </c>
      <c r="M16" s="316">
        <f>N87</f>
        <v>8000</v>
      </c>
      <c r="N16" s="317"/>
      <c r="O16" s="187"/>
      <c r="P16" s="2"/>
    </row>
    <row r="17" spans="1:22" x14ac:dyDescent="0.35">
      <c r="B17" s="552" t="s">
        <v>474</v>
      </c>
      <c r="C17" s="469"/>
      <c r="D17" s="469"/>
      <c r="E17" s="551">
        <v>0</v>
      </c>
      <c r="F17" s="551"/>
      <c r="G17" s="551"/>
      <c r="H17" s="313">
        <f>E17*0.08</f>
        <v>0</v>
      </c>
      <c r="I17" s="143"/>
      <c r="J17" s="314"/>
      <c r="K17" s="468" t="s">
        <v>348</v>
      </c>
      <c r="L17" s="468"/>
      <c r="M17" s="215">
        <f>SUM(M11:M16)</f>
        <v>98500</v>
      </c>
      <c r="N17" s="318"/>
      <c r="O17" s="6"/>
      <c r="P17" s="2"/>
      <c r="R17" s="2"/>
      <c r="S17" s="144"/>
      <c r="T17" s="144"/>
    </row>
    <row r="18" spans="1:22" ht="15.5" x14ac:dyDescent="0.35">
      <c r="B18" s="552" t="s">
        <v>475</v>
      </c>
      <c r="C18" s="469"/>
      <c r="D18" s="469"/>
      <c r="E18" s="551">
        <v>0</v>
      </c>
      <c r="F18" s="551"/>
      <c r="G18" s="551"/>
      <c r="H18" s="313">
        <f>E18*0.08</f>
        <v>0</v>
      </c>
      <c r="I18" s="143"/>
      <c r="J18" s="314"/>
      <c r="K18" s="553" t="s">
        <v>379</v>
      </c>
      <c r="L18" s="553"/>
      <c r="M18" s="216" t="s">
        <v>382</v>
      </c>
      <c r="N18" s="318"/>
      <c r="O18" s="6"/>
      <c r="P18" s="2"/>
      <c r="R18" s="2"/>
      <c r="S18" s="19"/>
      <c r="T18" s="19"/>
    </row>
    <row r="19" spans="1:22" x14ac:dyDescent="0.35">
      <c r="B19" s="567" t="s">
        <v>476</v>
      </c>
      <c r="C19" s="568"/>
      <c r="D19" s="568"/>
      <c r="E19" s="564">
        <f>SUM(E12:E18)</f>
        <v>100000</v>
      </c>
      <c r="F19" s="565"/>
      <c r="G19" s="566"/>
      <c r="H19" s="389">
        <f>SUM(H12:H18)</f>
        <v>5000</v>
      </c>
      <c r="I19" s="143"/>
      <c r="J19" s="314"/>
      <c r="K19" s="554" t="s">
        <v>377</v>
      </c>
      <c r="L19" s="554"/>
      <c r="M19" s="390">
        <f>N91</f>
        <v>1500</v>
      </c>
      <c r="N19" s="155"/>
      <c r="O19" s="184"/>
      <c r="P19" s="2"/>
      <c r="R19" s="201"/>
      <c r="S19" s="143"/>
      <c r="T19" s="47"/>
    </row>
    <row r="20" spans="1:22" x14ac:dyDescent="0.35">
      <c r="B20" s="569" t="s">
        <v>493</v>
      </c>
      <c r="C20" s="473"/>
      <c r="D20" s="474"/>
      <c r="E20" s="560">
        <f>E19*25%</f>
        <v>25000</v>
      </c>
      <c r="F20" s="561"/>
      <c r="G20" s="562"/>
      <c r="H20" s="385"/>
      <c r="I20" s="143"/>
      <c r="J20" s="314"/>
      <c r="K20" s="563"/>
      <c r="L20" s="563"/>
      <c r="M20" s="215"/>
      <c r="N20" s="155"/>
      <c r="O20" s="184"/>
      <c r="P20" s="2"/>
      <c r="R20" s="201"/>
      <c r="S20" s="143"/>
      <c r="T20" s="47"/>
    </row>
    <row r="21" spans="1:22" x14ac:dyDescent="0.35">
      <c r="B21" s="428"/>
      <c r="C21" s="424"/>
      <c r="D21" s="424"/>
      <c r="E21" s="424"/>
      <c r="F21" s="424"/>
      <c r="G21" s="424"/>
      <c r="H21" s="425"/>
      <c r="I21" s="143"/>
      <c r="J21" s="314"/>
      <c r="K21" s="559" t="s">
        <v>380</v>
      </c>
      <c r="L21" s="559"/>
      <c r="M21" s="215">
        <f>M17+M19</f>
        <v>100000</v>
      </c>
      <c r="N21" s="319"/>
      <c r="O21" s="146"/>
      <c r="P21" s="2"/>
      <c r="R21" s="201"/>
      <c r="S21" s="143"/>
      <c r="T21" s="47"/>
    </row>
    <row r="22" spans="1:22" x14ac:dyDescent="0.35">
      <c r="B22" s="320"/>
      <c r="C22" s="314"/>
      <c r="D22" s="314"/>
      <c r="E22" s="314"/>
      <c r="F22" s="314"/>
      <c r="G22" s="314"/>
      <c r="H22" s="314"/>
      <c r="I22" s="314"/>
      <c r="J22" s="314"/>
      <c r="K22" s="559"/>
      <c r="L22" s="559"/>
      <c r="M22" s="182"/>
      <c r="N22" s="319"/>
      <c r="O22" s="2"/>
      <c r="P22" s="2"/>
      <c r="R22" s="2"/>
      <c r="S22" s="2"/>
      <c r="T22" s="2"/>
    </row>
    <row r="23" spans="1:22" ht="15" customHeight="1" x14ac:dyDescent="0.35">
      <c r="B23" s="320"/>
      <c r="C23" s="314"/>
      <c r="D23" s="314"/>
      <c r="E23" s="314"/>
      <c r="F23" s="314"/>
      <c r="G23" s="314"/>
      <c r="H23" s="314"/>
      <c r="I23" s="201"/>
      <c r="J23" s="314"/>
      <c r="K23" s="555" t="s">
        <v>384</v>
      </c>
      <c r="L23" s="556"/>
      <c r="M23" s="398" t="s">
        <v>386</v>
      </c>
      <c r="N23" s="319"/>
      <c r="O23" s="2"/>
      <c r="P23" s="2"/>
      <c r="R23" s="2"/>
      <c r="S23" s="6"/>
      <c r="T23" s="6"/>
    </row>
    <row r="24" spans="1:22" x14ac:dyDescent="0.35">
      <c r="B24" s="320"/>
      <c r="C24" s="314"/>
      <c r="D24" s="314"/>
      <c r="E24" s="314"/>
      <c r="F24" s="314"/>
      <c r="G24" s="314"/>
      <c r="H24" s="314"/>
      <c r="I24" s="201"/>
      <c r="J24" s="314"/>
      <c r="K24" s="557" t="s">
        <v>381</v>
      </c>
      <c r="L24" s="558"/>
      <c r="M24" s="321">
        <f>N33+N73</f>
        <v>3375</v>
      </c>
      <c r="N24" s="319"/>
      <c r="O24" s="2"/>
      <c r="P24" s="2"/>
      <c r="R24" s="6"/>
      <c r="S24" s="6"/>
      <c r="T24" s="6"/>
    </row>
    <row r="25" spans="1:22" x14ac:dyDescent="0.35">
      <c r="B25" s="320"/>
      <c r="C25" s="314"/>
      <c r="D25" s="314"/>
      <c r="E25" s="314"/>
      <c r="F25" s="314"/>
      <c r="G25" s="314"/>
      <c r="H25" s="314"/>
      <c r="I25" s="201"/>
      <c r="J25" s="314"/>
      <c r="K25" s="559" t="s">
        <v>385</v>
      </c>
      <c r="L25" s="559"/>
      <c r="M25" s="322">
        <f>M19+M24</f>
        <v>4875</v>
      </c>
      <c r="N25" s="319"/>
      <c r="O25" s="2"/>
      <c r="P25" s="2"/>
      <c r="R25" s="6"/>
      <c r="S25" s="6"/>
      <c r="T25" s="6"/>
    </row>
    <row r="26" spans="1:22" x14ac:dyDescent="0.35">
      <c r="B26" s="323"/>
      <c r="C26" s="2"/>
      <c r="D26" s="2"/>
      <c r="E26" s="2"/>
      <c r="F26" s="2"/>
      <c r="G26" s="2"/>
      <c r="H26" s="2"/>
      <c r="I26" s="6"/>
      <c r="J26" s="6"/>
      <c r="K26" s="559" t="s">
        <v>383</v>
      </c>
      <c r="L26" s="559"/>
      <c r="M26" s="253">
        <v>0.05</v>
      </c>
      <c r="N26" s="319"/>
      <c r="O26" s="2"/>
      <c r="P26" s="2"/>
    </row>
    <row r="27" spans="1:22" ht="18.75" customHeight="1" thickBot="1" x14ac:dyDescent="0.4">
      <c r="B27" s="331"/>
      <c r="C27" s="332"/>
      <c r="D27" s="195"/>
      <c r="E27" s="148"/>
      <c r="F27" s="148"/>
      <c r="G27" s="148"/>
      <c r="H27" s="333"/>
      <c r="I27" s="148"/>
      <c r="J27" s="148"/>
      <c r="K27" s="148"/>
      <c r="L27" s="148"/>
      <c r="M27" s="148"/>
      <c r="N27" s="334"/>
    </row>
    <row r="28" spans="1:22" s="1" customFormat="1" ht="18.5" x14ac:dyDescent="0.35">
      <c r="A28" s="354"/>
      <c r="B28" s="533" t="s">
        <v>27</v>
      </c>
      <c r="C28" s="534"/>
      <c r="D28" s="535" t="s">
        <v>28</v>
      </c>
      <c r="E28" s="535"/>
      <c r="F28" s="536"/>
      <c r="G28" s="537"/>
      <c r="H28" s="537"/>
      <c r="I28" s="537"/>
      <c r="J28" s="537"/>
      <c r="K28" s="537"/>
      <c r="L28" s="537"/>
      <c r="M28" s="537"/>
      <c r="N28" s="538"/>
    </row>
    <row r="29" spans="1:22" s="11" customFormat="1" ht="29" x14ac:dyDescent="0.35">
      <c r="A29" s="356"/>
      <c r="B29" s="202" t="s">
        <v>355</v>
      </c>
      <c r="C29" s="34" t="s">
        <v>34</v>
      </c>
      <c r="D29" s="34" t="s">
        <v>24</v>
      </c>
      <c r="E29" s="137" t="s">
        <v>23</v>
      </c>
      <c r="F29" s="137" t="s">
        <v>431</v>
      </c>
      <c r="G29" s="197" t="s">
        <v>35</v>
      </c>
      <c r="H29" s="138" t="s">
        <v>38</v>
      </c>
      <c r="I29" s="133" t="s">
        <v>50</v>
      </c>
      <c r="J29" s="197" t="s">
        <v>36</v>
      </c>
      <c r="K29" s="133" t="s">
        <v>51</v>
      </c>
      <c r="L29" s="138" t="s">
        <v>37</v>
      </c>
      <c r="M29" s="197" t="s">
        <v>25</v>
      </c>
      <c r="N29" s="150" t="s">
        <v>449</v>
      </c>
      <c r="O29" s="12"/>
      <c r="P29" s="12"/>
      <c r="Q29" s="13"/>
    </row>
    <row r="30" spans="1:22" s="2" customFormat="1" ht="116.25" customHeight="1" x14ac:dyDescent="0.35">
      <c r="A30" s="357"/>
      <c r="B30" s="151" t="s">
        <v>408</v>
      </c>
      <c r="C30" s="140" t="s">
        <v>52</v>
      </c>
      <c r="D30" s="139" t="s">
        <v>40</v>
      </c>
      <c r="E30" s="305" t="s">
        <v>391</v>
      </c>
      <c r="F30" s="170" t="s">
        <v>446</v>
      </c>
      <c r="G30" s="38">
        <v>55000</v>
      </c>
      <c r="H30" s="24">
        <v>0.35</v>
      </c>
      <c r="I30" s="40">
        <f>G30*H30</f>
        <v>19250</v>
      </c>
      <c r="J30" s="23">
        <v>0.25</v>
      </c>
      <c r="K30" s="38">
        <f>I30*J30</f>
        <v>4812.5</v>
      </c>
      <c r="L30" s="40">
        <f>I30+K30</f>
        <v>24062.5</v>
      </c>
      <c r="M30" s="29" t="s">
        <v>490</v>
      </c>
      <c r="N30" s="189">
        <f>L30</f>
        <v>24062.5</v>
      </c>
      <c r="O30" s="14"/>
      <c r="P30" s="15"/>
      <c r="Q30" s="16"/>
    </row>
    <row r="31" spans="1:22" s="2" customFormat="1" ht="101.25" customHeight="1" x14ac:dyDescent="0.35">
      <c r="A31" s="357"/>
      <c r="B31" s="151" t="s">
        <v>485</v>
      </c>
      <c r="C31" s="140" t="s">
        <v>486</v>
      </c>
      <c r="D31" s="139" t="s">
        <v>40</v>
      </c>
      <c r="E31" s="364" t="s">
        <v>391</v>
      </c>
      <c r="F31" s="170" t="s">
        <v>446</v>
      </c>
      <c r="G31" s="38">
        <v>55000</v>
      </c>
      <c r="H31" s="24">
        <v>0.35</v>
      </c>
      <c r="I31" s="40">
        <f>G31*H31</f>
        <v>19250</v>
      </c>
      <c r="J31" s="23">
        <v>0.25</v>
      </c>
      <c r="K31" s="38">
        <f>I31*J31</f>
        <v>4812.5</v>
      </c>
      <c r="L31" s="40">
        <f>I31+K31</f>
        <v>24062.5</v>
      </c>
      <c r="M31" s="29" t="s">
        <v>487</v>
      </c>
      <c r="N31" s="189">
        <f>L31</f>
        <v>24062.5</v>
      </c>
      <c r="O31" s="14"/>
      <c r="P31" s="15"/>
      <c r="Q31" s="16"/>
    </row>
    <row r="32" spans="1:22" s="2" customFormat="1" ht="51.75" customHeight="1" x14ac:dyDescent="0.35">
      <c r="A32" s="354"/>
      <c r="B32" s="152" t="s">
        <v>409</v>
      </c>
      <c r="C32" s="139" t="s">
        <v>411</v>
      </c>
      <c r="D32" s="172" t="s">
        <v>41</v>
      </c>
      <c r="E32" s="305" t="s">
        <v>391</v>
      </c>
      <c r="F32" s="170" t="s">
        <v>447</v>
      </c>
      <c r="G32" s="39">
        <v>65000</v>
      </c>
      <c r="H32" s="25">
        <v>0.15</v>
      </c>
      <c r="I32" s="40">
        <f t="shared" ref="I32:I33" si="1">G32*H32</f>
        <v>9750</v>
      </c>
      <c r="J32" s="23">
        <v>0.25</v>
      </c>
      <c r="K32" s="38">
        <f t="shared" ref="K32:K33" si="2">I32*J32</f>
        <v>2437.5</v>
      </c>
      <c r="L32" s="40">
        <f t="shared" ref="L32:L33" si="3">I32+K32</f>
        <v>12187.5</v>
      </c>
      <c r="M32" s="29" t="s">
        <v>420</v>
      </c>
      <c r="N32" s="190">
        <f t="shared" ref="N32:N33" si="4">L32</f>
        <v>12187.5</v>
      </c>
      <c r="O32" s="242">
        <f>N32</f>
        <v>12187.5</v>
      </c>
      <c r="P32" s="15"/>
      <c r="Q32" s="16"/>
      <c r="R32" s="17"/>
      <c r="S32" s="18"/>
      <c r="T32" s="16"/>
      <c r="V32" s="16"/>
    </row>
    <row r="33" spans="1:17" ht="57.75" customHeight="1" x14ac:dyDescent="0.35">
      <c r="B33" s="152" t="s">
        <v>412</v>
      </c>
      <c r="C33" s="139" t="s">
        <v>53</v>
      </c>
      <c r="D33" s="141" t="s">
        <v>48</v>
      </c>
      <c r="E33" s="305" t="s">
        <v>391</v>
      </c>
      <c r="F33" s="170" t="s">
        <v>446</v>
      </c>
      <c r="G33" s="39">
        <v>90000</v>
      </c>
      <c r="H33" s="25">
        <v>2.5000000000000001E-2</v>
      </c>
      <c r="I33" s="40">
        <f t="shared" si="1"/>
        <v>2250</v>
      </c>
      <c r="J33" s="23">
        <v>0.25</v>
      </c>
      <c r="K33" s="38">
        <f t="shared" si="2"/>
        <v>562.5</v>
      </c>
      <c r="L33" s="40">
        <f t="shared" si="3"/>
        <v>2812.5</v>
      </c>
      <c r="M33" s="29" t="s">
        <v>54</v>
      </c>
      <c r="N33" s="324">
        <f t="shared" si="4"/>
        <v>2812.5</v>
      </c>
      <c r="O33" s="242">
        <f>N33</f>
        <v>2812.5</v>
      </c>
      <c r="P33" s="15"/>
      <c r="Q33" s="16"/>
    </row>
    <row r="34" spans="1:17" ht="15" customHeight="1" x14ac:dyDescent="0.35">
      <c r="B34" s="171"/>
      <c r="C34" s="170"/>
      <c r="D34" s="53"/>
      <c r="E34" s="305"/>
      <c r="F34" s="170"/>
      <c r="G34" s="38">
        <v>0</v>
      </c>
      <c r="H34" s="24">
        <v>0</v>
      </c>
      <c r="I34" s="40">
        <f t="shared" ref="I34:I35" si="5">G34*H34</f>
        <v>0</v>
      </c>
      <c r="J34" s="23">
        <v>0</v>
      </c>
      <c r="K34" s="38">
        <f t="shared" ref="K34:K35" si="6">I34*J34</f>
        <v>0</v>
      </c>
      <c r="L34" s="40">
        <f t="shared" ref="L34:L35" si="7">I34+K34</f>
        <v>0</v>
      </c>
      <c r="M34" s="29"/>
      <c r="N34" s="190">
        <v>0</v>
      </c>
      <c r="O34" s="14"/>
      <c r="P34" s="15"/>
      <c r="Q34" s="16"/>
    </row>
    <row r="35" spans="1:17" ht="15" customHeight="1" x14ac:dyDescent="0.35">
      <c r="B35" s="171"/>
      <c r="C35" s="301"/>
      <c r="D35" s="53"/>
      <c r="E35" s="305"/>
      <c r="F35" s="53"/>
      <c r="G35" s="38">
        <v>0</v>
      </c>
      <c r="H35" s="24">
        <v>0</v>
      </c>
      <c r="I35" s="40">
        <f t="shared" si="5"/>
        <v>0</v>
      </c>
      <c r="J35" s="23">
        <v>0</v>
      </c>
      <c r="K35" s="38">
        <f t="shared" si="6"/>
        <v>0</v>
      </c>
      <c r="L35" s="40">
        <f t="shared" si="7"/>
        <v>0</v>
      </c>
      <c r="M35" s="29"/>
      <c r="N35" s="190">
        <f t="shared" ref="N35" si="8">L35</f>
        <v>0</v>
      </c>
      <c r="O35" s="6"/>
      <c r="P35" s="15"/>
      <c r="Q35" s="16"/>
    </row>
    <row r="36" spans="1:17" ht="18.5" x14ac:dyDescent="0.35">
      <c r="B36" s="180"/>
      <c r="C36" s="178"/>
      <c r="D36" s="179"/>
      <c r="E36" s="162"/>
      <c r="F36" s="162"/>
      <c r="G36" s="199" t="s">
        <v>42</v>
      </c>
      <c r="H36" s="199"/>
      <c r="I36" s="199"/>
      <c r="J36" s="199"/>
      <c r="K36" s="199"/>
      <c r="L36" s="199"/>
      <c r="M36" s="199"/>
      <c r="N36" s="160">
        <f>SUM(N30:N35)</f>
        <v>63125</v>
      </c>
    </row>
    <row r="37" spans="1:17" s="6" customFormat="1" x14ac:dyDescent="0.35">
      <c r="A37" s="357"/>
      <c r="B37" s="154"/>
      <c r="C37" s="42"/>
      <c r="N37" s="191"/>
    </row>
    <row r="38" spans="1:17" s="6" customFormat="1" x14ac:dyDescent="0.35">
      <c r="A38" s="357"/>
      <c r="B38" s="154"/>
      <c r="C38" s="42"/>
      <c r="N38" s="191"/>
    </row>
    <row r="39" spans="1:17" ht="18.5" x14ac:dyDescent="0.35">
      <c r="B39" s="521" t="s">
        <v>27</v>
      </c>
      <c r="C39" s="522"/>
      <c r="D39" s="504" t="s">
        <v>33</v>
      </c>
      <c r="E39" s="504"/>
      <c r="F39" s="514"/>
      <c r="G39" s="515"/>
      <c r="H39" s="515"/>
      <c r="I39" s="515"/>
      <c r="J39" s="515"/>
      <c r="K39" s="515"/>
      <c r="L39" s="515"/>
      <c r="M39" s="515"/>
      <c r="N39" s="516"/>
    </row>
    <row r="40" spans="1:17" s="2" customFormat="1" ht="58" x14ac:dyDescent="0.35">
      <c r="A40" s="357"/>
      <c r="B40" s="302" t="s">
        <v>354</v>
      </c>
      <c r="C40" s="34" t="s">
        <v>353</v>
      </c>
      <c r="D40" s="34" t="s">
        <v>24</v>
      </c>
      <c r="E40" s="197" t="s">
        <v>23</v>
      </c>
      <c r="F40" s="28" t="s">
        <v>432</v>
      </c>
      <c r="G40" s="197" t="s">
        <v>57</v>
      </c>
      <c r="H40" s="35" t="s">
        <v>39</v>
      </c>
      <c r="I40" s="197" t="s">
        <v>47</v>
      </c>
      <c r="J40" s="197" t="s">
        <v>56</v>
      </c>
      <c r="K40" s="28" t="s">
        <v>55</v>
      </c>
      <c r="L40" s="163" t="s">
        <v>0</v>
      </c>
      <c r="M40" s="197" t="s">
        <v>25</v>
      </c>
      <c r="N40" s="150" t="s">
        <v>449</v>
      </c>
    </row>
    <row r="41" spans="1:17" s="20" customFormat="1" ht="60" customHeight="1" x14ac:dyDescent="0.35">
      <c r="A41" s="358"/>
      <c r="B41" s="298" t="s">
        <v>410</v>
      </c>
      <c r="C41" s="299" t="s">
        <v>94</v>
      </c>
      <c r="D41" s="182" t="s">
        <v>41</v>
      </c>
      <c r="E41" s="305" t="s">
        <v>391</v>
      </c>
      <c r="F41" s="305" t="s">
        <v>448</v>
      </c>
      <c r="G41" s="52">
        <v>850</v>
      </c>
      <c r="H41" s="183">
        <v>3</v>
      </c>
      <c r="I41" s="27"/>
      <c r="J41" s="27"/>
      <c r="K41" s="27"/>
      <c r="L41" s="36">
        <f>G41*H41</f>
        <v>2550</v>
      </c>
      <c r="M41" s="29" t="s">
        <v>62</v>
      </c>
      <c r="N41" s="192">
        <f>L41</f>
        <v>2550</v>
      </c>
      <c r="O41" s="243">
        <f>N41</f>
        <v>2550</v>
      </c>
      <c r="P41" s="21"/>
    </row>
    <row r="42" spans="1:17" s="20" customFormat="1" ht="15" customHeight="1" x14ac:dyDescent="0.35">
      <c r="A42" s="358"/>
      <c r="B42" s="298"/>
      <c r="C42" s="299"/>
      <c r="D42" s="303"/>
      <c r="E42" s="305"/>
      <c r="F42" s="54"/>
      <c r="G42" s="52">
        <v>0</v>
      </c>
      <c r="H42" s="183"/>
      <c r="I42" s="27"/>
      <c r="J42" s="27"/>
      <c r="K42" s="27"/>
      <c r="L42" s="36">
        <f>G42*H42</f>
        <v>0</v>
      </c>
      <c r="M42" s="29"/>
      <c r="N42" s="192">
        <f>L42</f>
        <v>0</v>
      </c>
      <c r="P42" s="21"/>
    </row>
    <row r="43" spans="1:17" s="20" customFormat="1" ht="15" customHeight="1" x14ac:dyDescent="0.35">
      <c r="A43" s="358"/>
      <c r="B43" s="298"/>
      <c r="C43" s="299"/>
      <c r="D43" s="303"/>
      <c r="E43" s="305"/>
      <c r="F43" s="54"/>
      <c r="G43" s="52">
        <v>0</v>
      </c>
      <c r="H43" s="183"/>
      <c r="I43" s="27"/>
      <c r="J43" s="27"/>
      <c r="K43" s="27"/>
      <c r="L43" s="36">
        <f>G43*H43</f>
        <v>0</v>
      </c>
      <c r="M43" s="29"/>
      <c r="N43" s="192">
        <f t="shared" ref="N43:N44" si="9">L43</f>
        <v>0</v>
      </c>
      <c r="P43" s="21"/>
    </row>
    <row r="44" spans="1:17" ht="15" customHeight="1" x14ac:dyDescent="0.35">
      <c r="B44" s="300"/>
      <c r="C44" s="301"/>
      <c r="D44" s="53"/>
      <c r="E44" s="305"/>
      <c r="F44" s="41"/>
      <c r="G44" s="52">
        <v>0</v>
      </c>
      <c r="H44" s="183"/>
      <c r="I44" s="31"/>
      <c r="J44" s="32"/>
      <c r="K44" s="33"/>
      <c r="L44" s="108">
        <f>G44*K44</f>
        <v>0</v>
      </c>
      <c r="M44" s="299"/>
      <c r="N44" s="192">
        <f t="shared" si="9"/>
        <v>0</v>
      </c>
      <c r="P44" s="3"/>
    </row>
    <row r="45" spans="1:17" ht="15" customHeight="1" x14ac:dyDescent="0.35">
      <c r="B45" s="500"/>
      <c r="C45" s="501"/>
      <c r="D45" s="303"/>
      <c r="E45" s="305"/>
      <c r="F45" s="54"/>
      <c r="G45" s="52">
        <v>0</v>
      </c>
      <c r="H45" s="183"/>
      <c r="I45" s="27"/>
      <c r="J45" s="27"/>
      <c r="K45" s="33"/>
      <c r="L45" s="108">
        <f>G45*K45</f>
        <v>0</v>
      </c>
      <c r="M45" s="299"/>
      <c r="N45" s="193">
        <f>L45*30%</f>
        <v>0</v>
      </c>
    </row>
    <row r="46" spans="1:17" ht="18.5" x14ac:dyDescent="0.35">
      <c r="B46" s="158"/>
      <c r="C46" s="178"/>
      <c r="D46" s="179"/>
      <c r="E46" s="162"/>
      <c r="F46" s="162"/>
      <c r="G46" s="198" t="s">
        <v>43</v>
      </c>
      <c r="H46" s="198"/>
      <c r="I46" s="198"/>
      <c r="J46" s="198"/>
      <c r="K46" s="198"/>
      <c r="L46" s="198"/>
      <c r="M46" s="198"/>
      <c r="N46" s="157">
        <f>SUM(N41:N45)</f>
        <v>2550</v>
      </c>
    </row>
    <row r="47" spans="1:17" x14ac:dyDescent="0.35">
      <c r="B47" s="159"/>
      <c r="C47" s="44"/>
      <c r="D47" s="44"/>
      <c r="E47" s="45"/>
      <c r="F47" s="45"/>
      <c r="G47" s="46"/>
      <c r="H47" s="46"/>
      <c r="I47" s="46"/>
      <c r="J47" s="46"/>
      <c r="K47" s="46"/>
      <c r="L47" s="46"/>
      <c r="M47" s="46"/>
      <c r="N47" s="155"/>
    </row>
    <row r="48" spans="1:17" x14ac:dyDescent="0.35">
      <c r="B48" s="159"/>
      <c r="C48" s="44"/>
      <c r="D48" s="44"/>
      <c r="E48" s="45"/>
      <c r="F48" s="45"/>
      <c r="G48" s="46"/>
      <c r="H48" s="46"/>
      <c r="I48" s="46"/>
      <c r="J48" s="46"/>
      <c r="K48" s="46"/>
      <c r="L48" s="46"/>
      <c r="M48" s="46"/>
      <c r="N48" s="155"/>
    </row>
    <row r="49" spans="2:15" ht="18.5" x14ac:dyDescent="0.35">
      <c r="B49" s="521" t="s">
        <v>27</v>
      </c>
      <c r="C49" s="522"/>
      <c r="D49" s="504" t="s">
        <v>29</v>
      </c>
      <c r="E49" s="504"/>
      <c r="F49" s="530" t="s">
        <v>60</v>
      </c>
      <c r="G49" s="531"/>
      <c r="H49" s="531"/>
      <c r="I49" s="531"/>
      <c r="J49" s="531"/>
      <c r="K49" s="531"/>
      <c r="L49" s="531"/>
      <c r="M49" s="531"/>
      <c r="N49" s="532"/>
    </row>
    <row r="50" spans="2:15" ht="29" x14ac:dyDescent="0.35">
      <c r="B50" s="523" t="s">
        <v>351</v>
      </c>
      <c r="C50" s="471"/>
      <c r="D50" s="34" t="s">
        <v>24</v>
      </c>
      <c r="E50" s="197" t="s">
        <v>23</v>
      </c>
      <c r="F50" s="161"/>
      <c r="G50" s="197" t="s">
        <v>58</v>
      </c>
      <c r="H50" s="35" t="s">
        <v>39</v>
      </c>
      <c r="I50" s="161" t="s">
        <v>47</v>
      </c>
      <c r="J50" s="161" t="s">
        <v>56</v>
      </c>
      <c r="K50" s="161" t="s">
        <v>55</v>
      </c>
      <c r="L50" s="163" t="s">
        <v>0</v>
      </c>
      <c r="M50" s="197" t="s">
        <v>25</v>
      </c>
      <c r="N50" s="150" t="s">
        <v>449</v>
      </c>
    </row>
    <row r="51" spans="2:15" x14ac:dyDescent="0.35">
      <c r="B51" s="519"/>
      <c r="C51" s="520"/>
      <c r="D51" s="182"/>
      <c r="E51" s="305"/>
      <c r="F51" s="249"/>
      <c r="G51" s="52">
        <v>0</v>
      </c>
      <c r="H51" s="183"/>
      <c r="I51" s="48"/>
      <c r="J51" s="48"/>
      <c r="K51" s="48"/>
      <c r="L51" s="36">
        <v>0</v>
      </c>
      <c r="M51" s="30"/>
      <c r="N51" s="192">
        <v>0</v>
      </c>
    </row>
    <row r="52" spans="2:15" ht="15" customHeight="1" x14ac:dyDescent="0.35">
      <c r="B52" s="519"/>
      <c r="C52" s="520"/>
      <c r="D52" s="303"/>
      <c r="E52" s="305"/>
      <c r="F52" s="249"/>
      <c r="G52" s="52">
        <v>0</v>
      </c>
      <c r="H52" s="183"/>
      <c r="I52" s="48"/>
      <c r="J52" s="48"/>
      <c r="K52" s="48"/>
      <c r="L52" s="36">
        <v>0</v>
      </c>
      <c r="M52" s="30"/>
      <c r="N52" s="192">
        <v>0</v>
      </c>
    </row>
    <row r="53" spans="2:15" x14ac:dyDescent="0.35">
      <c r="B53" s="519"/>
      <c r="C53" s="520"/>
      <c r="D53" s="303"/>
      <c r="E53" s="305"/>
      <c r="F53" s="249"/>
      <c r="G53" s="52">
        <v>0</v>
      </c>
      <c r="H53" s="183"/>
      <c r="I53" s="48"/>
      <c r="J53" s="48"/>
      <c r="K53" s="48"/>
      <c r="L53" s="36">
        <v>0</v>
      </c>
      <c r="M53" s="30"/>
      <c r="N53" s="192">
        <v>0</v>
      </c>
    </row>
    <row r="54" spans="2:15" x14ac:dyDescent="0.35">
      <c r="B54" s="500"/>
      <c r="C54" s="501"/>
      <c r="D54" s="53"/>
      <c r="E54" s="305"/>
      <c r="F54" s="250"/>
      <c r="G54" s="52">
        <v>0</v>
      </c>
      <c r="H54" s="51"/>
      <c r="I54" s="49"/>
      <c r="J54" s="50"/>
      <c r="K54" s="49"/>
      <c r="L54" s="36">
        <v>0</v>
      </c>
      <c r="M54" s="30"/>
      <c r="N54" s="192">
        <v>0</v>
      </c>
    </row>
    <row r="55" spans="2:15" x14ac:dyDescent="0.35">
      <c r="B55" s="500"/>
      <c r="C55" s="501"/>
      <c r="D55" s="303"/>
      <c r="E55" s="305"/>
      <c r="F55" s="249"/>
      <c r="G55" s="52">
        <v>0</v>
      </c>
      <c r="H55" s="183"/>
      <c r="I55" s="48"/>
      <c r="J55" s="48"/>
      <c r="K55" s="49"/>
      <c r="L55" s="36">
        <v>0</v>
      </c>
      <c r="M55" s="299"/>
      <c r="N55" s="192">
        <v>0</v>
      </c>
    </row>
    <row r="56" spans="2:15" ht="18.5" x14ac:dyDescent="0.35">
      <c r="B56" s="158"/>
      <c r="C56" s="178"/>
      <c r="D56" s="179"/>
      <c r="E56" s="181"/>
      <c r="F56" s="181"/>
      <c r="G56" s="198" t="s">
        <v>44</v>
      </c>
      <c r="H56" s="198"/>
      <c r="I56" s="198"/>
      <c r="J56" s="198"/>
      <c r="K56" s="198"/>
      <c r="L56" s="198"/>
      <c r="M56" s="198"/>
      <c r="N56" s="157">
        <f>SUM(N51:N55)</f>
        <v>0</v>
      </c>
    </row>
    <row r="57" spans="2:15" x14ac:dyDescent="0.35">
      <c r="B57" s="159"/>
      <c r="C57" s="44"/>
      <c r="D57" s="44"/>
      <c r="E57" s="45"/>
      <c r="F57" s="45"/>
      <c r="G57" s="46"/>
      <c r="H57" s="46"/>
      <c r="I57" s="46"/>
      <c r="J57" s="46"/>
      <c r="K57" s="46"/>
      <c r="L57" s="46"/>
      <c r="M57" s="46"/>
      <c r="N57" s="155"/>
    </row>
    <row r="58" spans="2:15" x14ac:dyDescent="0.35">
      <c r="B58" s="159"/>
      <c r="C58" s="44"/>
      <c r="D58" s="44"/>
      <c r="E58" s="45"/>
      <c r="F58" s="45"/>
      <c r="G58" s="46"/>
      <c r="H58" s="46"/>
      <c r="I58" s="46"/>
      <c r="J58" s="46"/>
      <c r="K58" s="46"/>
      <c r="L58" s="46"/>
      <c r="M58" s="46"/>
      <c r="N58" s="155"/>
    </row>
    <row r="59" spans="2:15" ht="18.5" x14ac:dyDescent="0.35">
      <c r="B59" s="521" t="s">
        <v>27</v>
      </c>
      <c r="C59" s="522"/>
      <c r="D59" s="504" t="s">
        <v>59</v>
      </c>
      <c r="E59" s="504"/>
      <c r="F59" s="530" t="s">
        <v>61</v>
      </c>
      <c r="G59" s="531"/>
      <c r="H59" s="531"/>
      <c r="I59" s="531"/>
      <c r="J59" s="531"/>
      <c r="K59" s="531"/>
      <c r="L59" s="531"/>
      <c r="M59" s="531"/>
      <c r="N59" s="532"/>
    </row>
    <row r="60" spans="2:15" ht="29" x14ac:dyDescent="0.35">
      <c r="B60" s="523" t="s">
        <v>352</v>
      </c>
      <c r="C60" s="471"/>
      <c r="D60" s="34" t="s">
        <v>24</v>
      </c>
      <c r="E60" s="197" t="s">
        <v>23</v>
      </c>
      <c r="F60" s="161"/>
      <c r="G60" s="197" t="s">
        <v>58</v>
      </c>
      <c r="H60" s="35" t="s">
        <v>39</v>
      </c>
      <c r="I60" s="161" t="s">
        <v>47</v>
      </c>
      <c r="J60" s="161" t="s">
        <v>56</v>
      </c>
      <c r="K60" s="161" t="s">
        <v>342</v>
      </c>
      <c r="L60" s="163" t="s">
        <v>0</v>
      </c>
      <c r="M60" s="197" t="s">
        <v>25</v>
      </c>
      <c r="N60" s="150" t="s">
        <v>449</v>
      </c>
    </row>
    <row r="61" spans="2:15" ht="45.75" customHeight="1" x14ac:dyDescent="0.35">
      <c r="B61" s="519" t="s">
        <v>419</v>
      </c>
      <c r="C61" s="520"/>
      <c r="D61" s="182" t="s">
        <v>40</v>
      </c>
      <c r="E61" s="305" t="s">
        <v>391</v>
      </c>
      <c r="F61" s="249"/>
      <c r="G61" s="52">
        <v>95</v>
      </c>
      <c r="H61" s="183">
        <v>25</v>
      </c>
      <c r="I61" s="48"/>
      <c r="J61" s="48"/>
      <c r="K61" s="48"/>
      <c r="L61" s="36">
        <f>G61*H61</f>
        <v>2375</v>
      </c>
      <c r="M61" s="245" t="s">
        <v>491</v>
      </c>
      <c r="N61" s="192">
        <f t="shared" ref="N61:N63" si="10">L61</f>
        <v>2375</v>
      </c>
      <c r="O61" s="244">
        <f t="shared" ref="O61:O62" si="11">N61</f>
        <v>2375</v>
      </c>
    </row>
    <row r="62" spans="2:15" ht="34.65" customHeight="1" x14ac:dyDescent="0.35">
      <c r="B62" s="528" t="s">
        <v>422</v>
      </c>
      <c r="C62" s="529"/>
      <c r="D62" s="182" t="s">
        <v>40</v>
      </c>
      <c r="E62" s="305" t="s">
        <v>391</v>
      </c>
      <c r="F62" s="249"/>
      <c r="G62" s="52">
        <v>1587.5</v>
      </c>
      <c r="H62" s="183" t="s">
        <v>94</v>
      </c>
      <c r="I62" s="48"/>
      <c r="J62" s="48"/>
      <c r="K62" s="48"/>
      <c r="L62" s="36">
        <f>G62</f>
        <v>1587.5</v>
      </c>
      <c r="M62" s="245" t="s">
        <v>421</v>
      </c>
      <c r="N62" s="192">
        <f t="shared" si="10"/>
        <v>1587.5</v>
      </c>
      <c r="O62" s="244">
        <f t="shared" si="11"/>
        <v>1587.5</v>
      </c>
    </row>
    <row r="63" spans="2:15" ht="30" customHeight="1" x14ac:dyDescent="0.35">
      <c r="B63" s="519" t="s">
        <v>418</v>
      </c>
      <c r="C63" s="520"/>
      <c r="D63" s="182" t="s">
        <v>41</v>
      </c>
      <c r="E63" s="305" t="s">
        <v>391</v>
      </c>
      <c r="F63" s="249"/>
      <c r="G63" s="52">
        <v>400</v>
      </c>
      <c r="H63" s="183">
        <v>3</v>
      </c>
      <c r="I63" s="48"/>
      <c r="J63" s="48"/>
      <c r="K63" s="48"/>
      <c r="L63" s="36">
        <f t="shared" ref="L63:L64" si="12">G63*H63</f>
        <v>1200</v>
      </c>
      <c r="M63" s="30" t="s">
        <v>341</v>
      </c>
      <c r="N63" s="192">
        <f t="shared" si="10"/>
        <v>1200</v>
      </c>
      <c r="O63" s="244">
        <f t="shared" ref="O63:O64" si="13">N63</f>
        <v>1200</v>
      </c>
    </row>
    <row r="64" spans="2:15" ht="20.25" customHeight="1" x14ac:dyDescent="0.35">
      <c r="B64" s="500" t="s">
        <v>418</v>
      </c>
      <c r="C64" s="501"/>
      <c r="D64" s="53" t="s">
        <v>40</v>
      </c>
      <c r="E64" s="305" t="s">
        <v>391</v>
      </c>
      <c r="F64" s="249"/>
      <c r="G64" s="37">
        <v>500</v>
      </c>
      <c r="H64" s="51">
        <v>2</v>
      </c>
      <c r="I64" s="49"/>
      <c r="J64" s="50"/>
      <c r="K64" s="49"/>
      <c r="L64" s="36">
        <f t="shared" si="12"/>
        <v>1000</v>
      </c>
      <c r="M64" s="30" t="s">
        <v>423</v>
      </c>
      <c r="N64" s="325">
        <v>500</v>
      </c>
      <c r="O64" s="168">
        <f t="shared" si="13"/>
        <v>500</v>
      </c>
    </row>
    <row r="65" spans="1:15" ht="15" customHeight="1" x14ac:dyDescent="0.35">
      <c r="B65" s="528"/>
      <c r="C65" s="529"/>
      <c r="D65" s="182"/>
      <c r="E65" s="305"/>
      <c r="F65" s="249"/>
      <c r="G65" s="52">
        <v>0</v>
      </c>
      <c r="H65" s="183"/>
      <c r="I65" s="48"/>
      <c r="J65" s="48"/>
      <c r="K65" s="48"/>
      <c r="L65" s="36">
        <f t="shared" ref="L65" si="14">G65*H65</f>
        <v>0</v>
      </c>
      <c r="M65" s="30"/>
      <c r="N65" s="192">
        <f t="shared" ref="N65" si="15">L65</f>
        <v>0</v>
      </c>
    </row>
    <row r="66" spans="1:15" ht="18.5" x14ac:dyDescent="0.35">
      <c r="B66" s="158"/>
      <c r="C66" s="178"/>
      <c r="D66" s="179"/>
      <c r="E66" s="136"/>
      <c r="F66" s="136"/>
      <c r="G66" s="198" t="s">
        <v>63</v>
      </c>
      <c r="H66" s="198"/>
      <c r="I66" s="198"/>
      <c r="J66" s="198"/>
      <c r="K66" s="198"/>
      <c r="L66" s="198"/>
      <c r="M66" s="198"/>
      <c r="N66" s="157">
        <f>SUM(N61:N65)</f>
        <v>5662.5</v>
      </c>
    </row>
    <row r="67" spans="1:15" s="1" customFormat="1" x14ac:dyDescent="0.35">
      <c r="A67" s="354"/>
      <c r="B67" s="154"/>
      <c r="C67" s="42"/>
      <c r="D67" s="6"/>
      <c r="E67" s="47"/>
      <c r="F67" s="47"/>
      <c r="G67" s="6"/>
      <c r="H67" s="6"/>
      <c r="I67" s="6"/>
      <c r="J67" s="6"/>
      <c r="K67" s="6"/>
      <c r="L67" s="6"/>
      <c r="M67" s="6"/>
      <c r="N67" s="155"/>
    </row>
    <row r="68" spans="1:15" s="1" customFormat="1" x14ac:dyDescent="0.35">
      <c r="A68" s="354"/>
      <c r="B68" s="154"/>
      <c r="C68" s="42"/>
      <c r="D68" s="6"/>
      <c r="E68" s="47"/>
      <c r="F68" s="47"/>
      <c r="G68" s="6"/>
      <c r="H68" s="6"/>
      <c r="I68" s="6"/>
      <c r="J68" s="6"/>
      <c r="K68" s="6"/>
      <c r="L68" s="6"/>
      <c r="M68" s="6"/>
      <c r="N68" s="155"/>
    </row>
    <row r="69" spans="1:15" s="1" customFormat="1" ht="18.5" x14ac:dyDescent="0.35">
      <c r="A69" s="354"/>
      <c r="B69" s="521" t="s">
        <v>27</v>
      </c>
      <c r="C69" s="522"/>
      <c r="D69" s="504" t="s">
        <v>64</v>
      </c>
      <c r="E69" s="504"/>
      <c r="F69" s="514"/>
      <c r="G69" s="515"/>
      <c r="H69" s="515"/>
      <c r="I69" s="515"/>
      <c r="J69" s="515"/>
      <c r="K69" s="515"/>
      <c r="L69" s="515"/>
      <c r="M69" s="515"/>
      <c r="N69" s="516"/>
    </row>
    <row r="70" spans="1:15" s="1" customFormat="1" ht="29" x14ac:dyDescent="0.35">
      <c r="A70" s="354"/>
      <c r="B70" s="523" t="s">
        <v>352</v>
      </c>
      <c r="C70" s="471"/>
      <c r="D70" s="34" t="s">
        <v>24</v>
      </c>
      <c r="E70" s="197" t="s">
        <v>23</v>
      </c>
      <c r="F70" s="161"/>
      <c r="G70" s="197" t="s">
        <v>58</v>
      </c>
      <c r="H70" s="165" t="s">
        <v>39</v>
      </c>
      <c r="I70" s="197" t="s">
        <v>343</v>
      </c>
      <c r="J70" s="197" t="s">
        <v>344</v>
      </c>
      <c r="K70" s="28" t="s">
        <v>345</v>
      </c>
      <c r="L70" s="163" t="s">
        <v>0</v>
      </c>
      <c r="M70" s="197" t="s">
        <v>25</v>
      </c>
      <c r="N70" s="150" t="s">
        <v>449</v>
      </c>
    </row>
    <row r="71" spans="1:15" s="1" customFormat="1" ht="15" customHeight="1" x14ac:dyDescent="0.35">
      <c r="A71" s="354"/>
      <c r="B71" s="524" t="s">
        <v>65</v>
      </c>
      <c r="C71" s="525"/>
      <c r="D71" s="182" t="s">
        <v>46</v>
      </c>
      <c r="E71" s="305" t="s">
        <v>391</v>
      </c>
      <c r="F71" s="249"/>
      <c r="G71" s="52">
        <v>300</v>
      </c>
      <c r="H71" s="183">
        <v>2</v>
      </c>
      <c r="I71" s="142"/>
      <c r="J71" s="166">
        <f>G71*H71</f>
        <v>600</v>
      </c>
      <c r="K71" s="167">
        <v>1</v>
      </c>
      <c r="L71" s="36">
        <f>J71*K71</f>
        <v>600</v>
      </c>
      <c r="M71" s="30" t="s">
        <v>346</v>
      </c>
      <c r="N71" s="192">
        <f>L71</f>
        <v>600</v>
      </c>
      <c r="O71" s="244">
        <f>N71</f>
        <v>600</v>
      </c>
    </row>
    <row r="72" spans="1:15" s="1" customFormat="1" ht="95.25" customHeight="1" x14ac:dyDescent="0.35">
      <c r="A72" s="354"/>
      <c r="B72" s="519" t="s">
        <v>429</v>
      </c>
      <c r="C72" s="520"/>
      <c r="D72" s="303" t="s">
        <v>40</v>
      </c>
      <c r="E72" s="305" t="s">
        <v>391</v>
      </c>
      <c r="F72" s="249"/>
      <c r="G72" s="52">
        <v>1000</v>
      </c>
      <c r="H72" s="183">
        <v>3</v>
      </c>
      <c r="I72" s="142">
        <v>12</v>
      </c>
      <c r="J72" s="166">
        <f>G72*H72*I72</f>
        <v>36000</v>
      </c>
      <c r="K72" s="167">
        <v>0.5</v>
      </c>
      <c r="L72" s="36">
        <f>J72*K72</f>
        <v>18000</v>
      </c>
      <c r="M72" s="41" t="s">
        <v>424</v>
      </c>
      <c r="N72" s="326">
        <v>18000</v>
      </c>
      <c r="O72" s="244">
        <f>N72</f>
        <v>18000</v>
      </c>
    </row>
    <row r="73" spans="1:15" s="1" customFormat="1" ht="90" customHeight="1" x14ac:dyDescent="0.35">
      <c r="A73" s="354"/>
      <c r="B73" s="517" t="s">
        <v>430</v>
      </c>
      <c r="C73" s="518"/>
      <c r="D73" s="55" t="s">
        <v>48</v>
      </c>
      <c r="E73" s="305" t="s">
        <v>391</v>
      </c>
      <c r="F73" s="249"/>
      <c r="G73" s="52">
        <v>500</v>
      </c>
      <c r="H73" s="183">
        <v>1</v>
      </c>
      <c r="I73" s="142">
        <v>12</v>
      </c>
      <c r="J73" s="166">
        <f>G73*H73*I73</f>
        <v>6000</v>
      </c>
      <c r="K73" s="167">
        <v>0.2</v>
      </c>
      <c r="L73" s="36">
        <f>J73*K73</f>
        <v>1200</v>
      </c>
      <c r="M73" s="245" t="s">
        <v>425</v>
      </c>
      <c r="N73" s="327">
        <v>562.5</v>
      </c>
      <c r="O73" s="243">
        <f>N73</f>
        <v>562.5</v>
      </c>
    </row>
    <row r="74" spans="1:15" s="1" customFormat="1" ht="15" customHeight="1" x14ac:dyDescent="0.35">
      <c r="A74" s="354"/>
      <c r="B74" s="519"/>
      <c r="C74" s="520"/>
      <c r="D74" s="303"/>
      <c r="E74" s="305"/>
      <c r="F74" s="249"/>
      <c r="G74" s="52">
        <v>0</v>
      </c>
      <c r="H74" s="183"/>
      <c r="I74" s="142"/>
      <c r="J74" s="166">
        <f>G74*H74*I74</f>
        <v>0</v>
      </c>
      <c r="K74" s="188"/>
      <c r="L74" s="36">
        <f>J74*K74</f>
        <v>0</v>
      </c>
      <c r="M74" s="41"/>
      <c r="N74" s="246">
        <v>0</v>
      </c>
    </row>
    <row r="75" spans="1:15" s="1" customFormat="1" ht="15" customHeight="1" x14ac:dyDescent="0.35">
      <c r="A75" s="354"/>
      <c r="B75" s="519"/>
      <c r="C75" s="520"/>
      <c r="D75" s="53"/>
      <c r="E75" s="305"/>
      <c r="F75" s="250"/>
      <c r="G75" s="52">
        <v>0</v>
      </c>
      <c r="H75" s="183"/>
      <c r="I75" s="142"/>
      <c r="J75" s="166">
        <f>G75*H75*I75</f>
        <v>0</v>
      </c>
      <c r="K75" s="188"/>
      <c r="L75" s="36">
        <f>J75*K75</f>
        <v>0</v>
      </c>
      <c r="M75" s="41"/>
      <c r="N75" s="192">
        <v>0</v>
      </c>
    </row>
    <row r="76" spans="1:15" s="1" customFormat="1" ht="18.5" x14ac:dyDescent="0.35">
      <c r="A76" s="354"/>
      <c r="B76" s="158"/>
      <c r="C76" s="178"/>
      <c r="D76" s="179"/>
      <c r="E76" s="136"/>
      <c r="F76" s="136"/>
      <c r="G76" s="198" t="s">
        <v>66</v>
      </c>
      <c r="H76" s="198"/>
      <c r="I76" s="198"/>
      <c r="J76" s="198"/>
      <c r="K76" s="198"/>
      <c r="L76" s="198"/>
      <c r="M76" s="198"/>
      <c r="N76" s="157">
        <f>SUM(N71:N75)</f>
        <v>19162.5</v>
      </c>
    </row>
    <row r="77" spans="1:15" s="1" customFormat="1" x14ac:dyDescent="0.35">
      <c r="A77" s="354"/>
      <c r="B77" s="154"/>
      <c r="C77" s="42"/>
      <c r="D77" s="6"/>
      <c r="E77" s="47"/>
      <c r="F77" s="47"/>
      <c r="G77" s="6"/>
      <c r="H77" s="6"/>
      <c r="I77" s="6"/>
      <c r="J77" s="6"/>
      <c r="K77" s="6"/>
      <c r="L77" s="6"/>
      <c r="M77" s="6"/>
      <c r="N77" s="155"/>
    </row>
    <row r="78" spans="1:15" s="1" customFormat="1" x14ac:dyDescent="0.35">
      <c r="A78" s="354"/>
      <c r="B78" s="154"/>
      <c r="C78" s="42"/>
      <c r="D78" s="6"/>
      <c r="E78" s="47"/>
      <c r="F78" s="47"/>
      <c r="G78" s="6"/>
      <c r="H78" s="6"/>
      <c r="I78" s="6"/>
      <c r="J78" s="6"/>
      <c r="K78" s="6"/>
      <c r="L78" s="6"/>
      <c r="M78" s="6"/>
      <c r="N78" s="155"/>
    </row>
    <row r="79" spans="1:15" s="1" customFormat="1" ht="18.5" x14ac:dyDescent="0.35">
      <c r="A79" s="354"/>
      <c r="B79" s="521" t="s">
        <v>27</v>
      </c>
      <c r="C79" s="522"/>
      <c r="D79" s="504" t="s">
        <v>67</v>
      </c>
      <c r="E79" s="504"/>
      <c r="F79" s="514"/>
      <c r="G79" s="515"/>
      <c r="H79" s="515"/>
      <c r="I79" s="515"/>
      <c r="J79" s="515"/>
      <c r="K79" s="515"/>
      <c r="L79" s="515"/>
      <c r="M79" s="515"/>
      <c r="N79" s="516"/>
    </row>
    <row r="80" spans="1:15" s="1" customFormat="1" ht="29" x14ac:dyDescent="0.35">
      <c r="A80" s="354"/>
      <c r="B80" s="523" t="s">
        <v>352</v>
      </c>
      <c r="C80" s="471"/>
      <c r="D80" s="34" t="s">
        <v>24</v>
      </c>
      <c r="E80" s="197" t="s">
        <v>23</v>
      </c>
      <c r="F80" s="161"/>
      <c r="G80" s="197" t="s">
        <v>58</v>
      </c>
      <c r="H80" s="35" t="s">
        <v>39</v>
      </c>
      <c r="I80" s="197" t="s">
        <v>47</v>
      </c>
      <c r="J80" s="197" t="s">
        <v>56</v>
      </c>
      <c r="K80" s="28" t="s">
        <v>55</v>
      </c>
      <c r="L80" s="163" t="s">
        <v>0</v>
      </c>
      <c r="M80" s="197" t="s">
        <v>25</v>
      </c>
      <c r="N80" s="150" t="s">
        <v>449</v>
      </c>
    </row>
    <row r="81" spans="1:15" s="1" customFormat="1" ht="46.5" customHeight="1" x14ac:dyDescent="0.35">
      <c r="A81" s="354"/>
      <c r="B81" s="524" t="s">
        <v>426</v>
      </c>
      <c r="C81" s="525"/>
      <c r="D81" s="182" t="s">
        <v>46</v>
      </c>
      <c r="E81" s="305" t="s">
        <v>391</v>
      </c>
      <c r="F81" s="249"/>
      <c r="G81" s="52">
        <v>20</v>
      </c>
      <c r="H81" s="183">
        <v>100</v>
      </c>
      <c r="I81" s="48"/>
      <c r="J81" s="48"/>
      <c r="K81" s="48"/>
      <c r="L81" s="36">
        <f>G81*H81</f>
        <v>2000</v>
      </c>
      <c r="M81" s="388" t="s">
        <v>427</v>
      </c>
      <c r="N81" s="328">
        <f>L81</f>
        <v>2000</v>
      </c>
      <c r="O81" s="244"/>
    </row>
    <row r="82" spans="1:15" s="1" customFormat="1" ht="64.5" customHeight="1" x14ac:dyDescent="0.35">
      <c r="A82" s="354"/>
      <c r="B82" s="526" t="s">
        <v>428</v>
      </c>
      <c r="C82" s="527"/>
      <c r="D82" s="182" t="s">
        <v>45</v>
      </c>
      <c r="E82" s="305" t="s">
        <v>391</v>
      </c>
      <c r="F82" s="249"/>
      <c r="G82" s="145">
        <v>1000</v>
      </c>
      <c r="H82" s="183">
        <v>4</v>
      </c>
      <c r="I82" s="48"/>
      <c r="J82" s="48"/>
      <c r="K82" s="48"/>
      <c r="L82" s="36">
        <f>G82*H82</f>
        <v>4000</v>
      </c>
      <c r="M82" s="247" t="s">
        <v>488</v>
      </c>
      <c r="N82" s="192">
        <f>L82</f>
        <v>4000</v>
      </c>
      <c r="O82" s="244">
        <f>N82</f>
        <v>4000</v>
      </c>
    </row>
    <row r="83" spans="1:15" s="1" customFormat="1" ht="45" customHeight="1" x14ac:dyDescent="0.35">
      <c r="A83" s="354"/>
      <c r="B83" s="526" t="s">
        <v>428</v>
      </c>
      <c r="C83" s="527"/>
      <c r="D83" s="182" t="s">
        <v>335</v>
      </c>
      <c r="E83" s="305" t="s">
        <v>391</v>
      </c>
      <c r="F83" s="249"/>
      <c r="G83" s="145">
        <v>500</v>
      </c>
      <c r="H83" s="183">
        <v>4</v>
      </c>
      <c r="I83" s="48"/>
      <c r="J83" s="48"/>
      <c r="K83" s="48"/>
      <c r="L83" s="36">
        <f>G83*H83</f>
        <v>2000</v>
      </c>
      <c r="M83" s="247" t="s">
        <v>489</v>
      </c>
      <c r="N83" s="192">
        <f>L83</f>
        <v>2000</v>
      </c>
    </row>
    <row r="84" spans="1:15" s="1" customFormat="1" x14ac:dyDescent="0.35">
      <c r="A84" s="354"/>
      <c r="B84" s="517"/>
      <c r="C84" s="518"/>
      <c r="D84" s="29"/>
      <c r="E84" s="305"/>
      <c r="F84" s="250"/>
      <c r="G84" s="145"/>
      <c r="H84" s="51"/>
      <c r="I84" s="49"/>
      <c r="J84" s="50"/>
      <c r="K84" s="49"/>
      <c r="L84" s="36"/>
      <c r="M84" s="30"/>
      <c r="N84" s="192">
        <v>0</v>
      </c>
    </row>
    <row r="85" spans="1:15" s="1" customFormat="1" x14ac:dyDescent="0.35">
      <c r="A85" s="354"/>
      <c r="B85" s="500"/>
      <c r="C85" s="501"/>
      <c r="D85" s="303"/>
      <c r="E85" s="305"/>
      <c r="F85" s="249"/>
      <c r="G85" s="145"/>
      <c r="H85" s="183"/>
      <c r="I85" s="48"/>
      <c r="J85" s="48"/>
      <c r="K85" s="49"/>
      <c r="L85" s="36"/>
      <c r="M85" s="299"/>
      <c r="N85" s="192">
        <v>0</v>
      </c>
    </row>
    <row r="86" spans="1:15" s="1" customFormat="1" x14ac:dyDescent="0.35">
      <c r="A86" s="354"/>
      <c r="B86" s="153"/>
      <c r="C86" s="134"/>
      <c r="D86" s="134"/>
      <c r="E86" s="135"/>
      <c r="F86" s="135"/>
      <c r="G86" s="134"/>
      <c r="H86" s="134"/>
      <c r="I86" s="134"/>
      <c r="J86" s="134"/>
      <c r="K86" s="134"/>
      <c r="L86" s="134"/>
      <c r="M86" s="134"/>
      <c r="N86" s="156"/>
    </row>
    <row r="87" spans="1:15" s="1" customFormat="1" ht="18.5" x14ac:dyDescent="0.35">
      <c r="A87" s="354"/>
      <c r="B87" s="158"/>
      <c r="C87" s="178"/>
      <c r="D87" s="179"/>
      <c r="E87" s="136"/>
      <c r="F87" s="136"/>
      <c r="G87" s="198" t="s">
        <v>68</v>
      </c>
      <c r="H87" s="198"/>
      <c r="I87" s="198"/>
      <c r="J87" s="198"/>
      <c r="K87" s="198"/>
      <c r="L87" s="198"/>
      <c r="M87" s="198"/>
      <c r="N87" s="157">
        <f>SUM(N81:N86)</f>
        <v>8000</v>
      </c>
    </row>
    <row r="88" spans="1:15" s="1" customFormat="1" x14ac:dyDescent="0.35">
      <c r="A88" s="354"/>
      <c r="B88" s="154"/>
      <c r="C88" s="42"/>
      <c r="D88" s="6"/>
      <c r="E88" s="47"/>
      <c r="F88" s="47"/>
      <c r="G88" s="6"/>
      <c r="H88" s="6"/>
      <c r="I88" s="6"/>
      <c r="J88" s="6"/>
      <c r="K88" s="6"/>
      <c r="L88" s="6"/>
      <c r="M88" s="6"/>
      <c r="N88" s="155"/>
    </row>
    <row r="89" spans="1:15" ht="15" thickBot="1" x14ac:dyDescent="0.4">
      <c r="B89" s="194"/>
      <c r="C89" s="195"/>
      <c r="D89" s="195"/>
      <c r="E89" s="196"/>
      <c r="F89" s="196"/>
      <c r="G89" s="148"/>
      <c r="H89" s="148"/>
      <c r="I89" s="148"/>
      <c r="J89" s="148"/>
      <c r="K89" s="148"/>
      <c r="L89" s="147"/>
      <c r="M89" s="147"/>
      <c r="N89" s="149"/>
    </row>
    <row r="90" spans="1:15" s="1" customFormat="1" ht="29" x14ac:dyDescent="0.35">
      <c r="A90" s="354"/>
      <c r="B90" s="502" t="s">
        <v>27</v>
      </c>
      <c r="C90" s="503"/>
      <c r="D90" s="504" t="s">
        <v>359</v>
      </c>
      <c r="E90" s="504"/>
      <c r="F90" s="344"/>
      <c r="G90" s="511"/>
      <c r="H90" s="512"/>
      <c r="I90" s="512"/>
      <c r="J90" s="512"/>
      <c r="K90" s="512"/>
      <c r="L90" s="512"/>
      <c r="M90" s="513"/>
      <c r="N90" s="150" t="s">
        <v>449</v>
      </c>
    </row>
    <row r="91" spans="1:15" ht="19" thickBot="1" x14ac:dyDescent="0.4">
      <c r="B91" s="505" t="s">
        <v>388</v>
      </c>
      <c r="C91" s="506"/>
      <c r="D91" s="506"/>
      <c r="E91" s="507"/>
      <c r="F91" s="329"/>
      <c r="G91" s="508" t="s">
        <v>387</v>
      </c>
      <c r="H91" s="509"/>
      <c r="I91" s="509"/>
      <c r="J91" s="509"/>
      <c r="K91" s="509"/>
      <c r="L91" s="509"/>
      <c r="M91" s="510"/>
      <c r="N91" s="330">
        <v>1500</v>
      </c>
    </row>
  </sheetData>
  <mergeCells count="90">
    <mergeCell ref="K23:L23"/>
    <mergeCell ref="K24:L24"/>
    <mergeCell ref="K25:L25"/>
    <mergeCell ref="K26:L26"/>
    <mergeCell ref="B18:D18"/>
    <mergeCell ref="E20:G20"/>
    <mergeCell ref="K20:L20"/>
    <mergeCell ref="K21:L21"/>
    <mergeCell ref="K22:L22"/>
    <mergeCell ref="E19:G19"/>
    <mergeCell ref="B19:D19"/>
    <mergeCell ref="B20:D20"/>
    <mergeCell ref="K17:L17"/>
    <mergeCell ref="E18:G18"/>
    <mergeCell ref="K18:L18"/>
    <mergeCell ref="K19:L19"/>
    <mergeCell ref="B17:D17"/>
    <mergeCell ref="E17:G17"/>
    <mergeCell ref="B15:D15"/>
    <mergeCell ref="E15:G15"/>
    <mergeCell ref="K15:L15"/>
    <mergeCell ref="B16:D16"/>
    <mergeCell ref="E16:G16"/>
    <mergeCell ref="K16:L16"/>
    <mergeCell ref="E13:G13"/>
    <mergeCell ref="K13:L13"/>
    <mergeCell ref="B14:D14"/>
    <mergeCell ref="E14:G14"/>
    <mergeCell ref="K14:L14"/>
    <mergeCell ref="F28:N28"/>
    <mergeCell ref="F39:N39"/>
    <mergeCell ref="F49:N49"/>
    <mergeCell ref="B7:N7"/>
    <mergeCell ref="C9:H9"/>
    <mergeCell ref="K9:M9"/>
    <mergeCell ref="B10:D10"/>
    <mergeCell ref="E10:G10"/>
    <mergeCell ref="K10:L10"/>
    <mergeCell ref="B11:D11"/>
    <mergeCell ref="E11:G11"/>
    <mergeCell ref="K11:L11"/>
    <mergeCell ref="B12:D12"/>
    <mergeCell ref="E12:G12"/>
    <mergeCell ref="K12:L12"/>
    <mergeCell ref="B13:D13"/>
    <mergeCell ref="B51:C51"/>
    <mergeCell ref="B28:C28"/>
    <mergeCell ref="D28:E28"/>
    <mergeCell ref="B39:C39"/>
    <mergeCell ref="D39:E39"/>
    <mergeCell ref="B45:C45"/>
    <mergeCell ref="B49:C49"/>
    <mergeCell ref="D49:E49"/>
    <mergeCell ref="B50:C50"/>
    <mergeCell ref="F59:N59"/>
    <mergeCell ref="F69:N69"/>
    <mergeCell ref="B52:C52"/>
    <mergeCell ref="B53:C53"/>
    <mergeCell ref="B54:C54"/>
    <mergeCell ref="B55:C55"/>
    <mergeCell ref="B59:C59"/>
    <mergeCell ref="D59:E59"/>
    <mergeCell ref="B65:C65"/>
    <mergeCell ref="B69:C69"/>
    <mergeCell ref="D69:E69"/>
    <mergeCell ref="B70:C70"/>
    <mergeCell ref="B71:C71"/>
    <mergeCell ref="B60:C60"/>
    <mergeCell ref="B61:C61"/>
    <mergeCell ref="B62:C62"/>
    <mergeCell ref="B63:C63"/>
    <mergeCell ref="B64:C64"/>
    <mergeCell ref="F79:N79"/>
    <mergeCell ref="B84:C84"/>
    <mergeCell ref="B72:C72"/>
    <mergeCell ref="B73:C73"/>
    <mergeCell ref="B74:C74"/>
    <mergeCell ref="B75:C75"/>
    <mergeCell ref="B79:C79"/>
    <mergeCell ref="B80:C80"/>
    <mergeCell ref="B81:C81"/>
    <mergeCell ref="B82:C82"/>
    <mergeCell ref="B83:C83"/>
    <mergeCell ref="D79:E79"/>
    <mergeCell ref="B85:C85"/>
    <mergeCell ref="B90:C90"/>
    <mergeCell ref="D90:E90"/>
    <mergeCell ref="B91:E91"/>
    <mergeCell ref="G91:M91"/>
    <mergeCell ref="G90:M90"/>
  </mergeCells>
  <dataValidations count="1">
    <dataValidation type="list" allowBlank="1" showInputMessage="1" showErrorMessage="1" sqref="F30:F35 F71:F75 F51:F55 C86:D86 F41:F45 F61:F65 D42:D45 D51:D55 D85 F81:F85">
      <formula1>"Monthly Personnel Activity Report, Quarterly Semi-Annual Certification, Not Applicable"</formula1>
    </dataValidation>
  </dataValidations>
  <pageMargins left="0.25" right="0.25" top="0.75" bottom="0.75" header="0.3" footer="0.3"/>
  <pageSetup paperSize="5" scale="57"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'16-DataSource (DO NOT EDIT)'!$A$2:$A$9</xm:f>
          </x14:formula1>
          <xm:sqref>D30:D35 D41:D45 D61:D65 D71:D75 D81 D84</xm:sqref>
        </x14:dataValidation>
        <x14:dataValidation type="list" allowBlank="1" showInputMessage="1" showErrorMessage="1">
          <x14:formula1>
            <xm:f>'16-DataSource (DO NOT EDIT)'!#REF!</xm:f>
          </x14:formula1>
          <xm:sqref>D41</xm:sqref>
        </x14:dataValidation>
        <x14:dataValidation type="list" allowBlank="1" showInputMessage="1" showErrorMessage="1">
          <x14:formula1>
            <xm:f>'[3]10-DataSource (DO NOT EDIT)'!#REF!</xm:f>
          </x14:formula1>
          <xm:sqref>D82:D83</xm:sqref>
        </x14:dataValidation>
        <x14:dataValidation type="list" allowBlank="1" showInputMessage="1" showErrorMessage="1">
          <x14:formula1>
            <xm:f>'16-DataSource (DO NOT EDIT)'!$C$2</xm:f>
          </x14:formula1>
          <xm:sqref>E51:E55 E30:E35 E41:E45 E61:E65 E71:E75 E81:E85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6:V90"/>
  <sheetViews>
    <sheetView topLeftCell="A7" zoomScaleNormal="100" workbookViewId="0">
      <selection activeCell="E80" sqref="E80"/>
    </sheetView>
  </sheetViews>
  <sheetFormatPr defaultColWidth="8.6328125" defaultRowHeight="14.5" x14ac:dyDescent="0.35"/>
  <cols>
    <col min="1" max="1" width="3.6328125" style="354" customWidth="1"/>
    <col min="2" max="2" width="28.54296875" customWidth="1"/>
    <col min="3" max="3" width="29.90625" customWidth="1"/>
    <col min="4" max="4" width="33.453125" customWidth="1"/>
    <col min="5" max="5" width="21.36328125" bestFit="1" customWidth="1"/>
    <col min="6" max="6" width="19" customWidth="1"/>
    <col min="7" max="7" width="13.6328125" customWidth="1"/>
    <col min="8" max="8" width="15.54296875" customWidth="1"/>
    <col min="9" max="9" width="21.90625" customWidth="1"/>
    <col min="10" max="10" width="13.6328125" customWidth="1"/>
    <col min="11" max="11" width="19.6328125" customWidth="1"/>
    <col min="12" max="12" width="23.36328125" customWidth="1"/>
    <col min="13" max="13" width="27.08984375" customWidth="1"/>
    <col min="14" max="14" width="25.90625" bestFit="1" customWidth="1"/>
    <col min="15" max="15" width="2.36328125" customWidth="1"/>
    <col min="16" max="17" width="12.08984375" bestFit="1" customWidth="1"/>
    <col min="18" max="18" width="10.08984375" bestFit="1" customWidth="1"/>
    <col min="19" max="19" width="9.6328125" bestFit="1" customWidth="1"/>
    <col min="20" max="20" width="9.453125" customWidth="1"/>
  </cols>
  <sheetData>
    <row r="6" spans="1:16" ht="15" thickBot="1" x14ac:dyDescent="0.4"/>
    <row r="7" spans="1:16" ht="49.5" customHeight="1" x14ac:dyDescent="0.5">
      <c r="B7" s="573" t="s">
        <v>517</v>
      </c>
      <c r="C7" s="574"/>
      <c r="D7" s="574"/>
      <c r="E7" s="574"/>
      <c r="F7" s="574"/>
      <c r="G7" s="574"/>
      <c r="H7" s="574"/>
      <c r="I7" s="574"/>
      <c r="J7" s="574"/>
      <c r="K7" s="574"/>
      <c r="L7" s="574"/>
      <c r="M7" s="574"/>
      <c r="N7" s="575"/>
    </row>
    <row r="8" spans="1:16" x14ac:dyDescent="0.35">
      <c r="B8" s="22"/>
      <c r="C8" s="4"/>
      <c r="D8" s="4"/>
      <c r="E8" s="4"/>
      <c r="F8" s="4"/>
      <c r="G8" s="4"/>
      <c r="H8" s="4"/>
      <c r="I8" s="4"/>
      <c r="J8" s="4"/>
      <c r="K8" s="4"/>
      <c r="L8" s="4"/>
      <c r="M8" s="4"/>
      <c r="N8" s="307"/>
    </row>
    <row r="9" spans="1:16" ht="21" customHeight="1" x14ac:dyDescent="0.5">
      <c r="B9" s="427" t="s">
        <v>347</v>
      </c>
      <c r="C9" s="542"/>
      <c r="D9" s="542"/>
      <c r="E9" s="542"/>
      <c r="F9" s="542"/>
      <c r="G9" s="542"/>
      <c r="H9" s="542"/>
      <c r="I9" s="200"/>
      <c r="J9" s="174"/>
      <c r="K9" s="576" t="s">
        <v>445</v>
      </c>
      <c r="L9" s="577"/>
      <c r="M9" s="578"/>
      <c r="N9" s="309"/>
      <c r="O9" s="164"/>
      <c r="P9" s="2"/>
    </row>
    <row r="10" spans="1:16" ht="45.75" customHeight="1" x14ac:dyDescent="0.35">
      <c r="A10" s="355"/>
      <c r="B10" s="579" t="s">
        <v>469</v>
      </c>
      <c r="C10" s="580"/>
      <c r="D10" s="580"/>
      <c r="E10" s="545" t="s">
        <v>484</v>
      </c>
      <c r="F10" s="545"/>
      <c r="G10" s="545"/>
      <c r="H10" s="219" t="s">
        <v>389</v>
      </c>
      <c r="I10" s="175"/>
      <c r="J10" s="175"/>
      <c r="K10" s="546" t="s">
        <v>378</v>
      </c>
      <c r="L10" s="546"/>
      <c r="M10" s="254" t="s">
        <v>382</v>
      </c>
      <c r="N10" s="309"/>
      <c r="O10" s="164"/>
      <c r="P10" s="2"/>
    </row>
    <row r="11" spans="1:16" x14ac:dyDescent="0.35">
      <c r="B11" s="547" t="s">
        <v>471</v>
      </c>
      <c r="C11" s="468"/>
      <c r="D11" s="468"/>
      <c r="E11" s="548"/>
      <c r="F11" s="548"/>
      <c r="G11" s="548"/>
      <c r="H11" s="310"/>
      <c r="I11" s="201"/>
      <c r="J11" s="201"/>
      <c r="K11" s="549" t="s">
        <v>1</v>
      </c>
      <c r="L11" s="549" t="s">
        <v>1</v>
      </c>
      <c r="M11" s="311">
        <f>N35</f>
        <v>0</v>
      </c>
      <c r="N11" s="312"/>
      <c r="O11" s="185"/>
      <c r="P11" s="2"/>
    </row>
    <row r="12" spans="1:16" x14ac:dyDescent="0.35">
      <c r="B12" s="547" t="s">
        <v>356</v>
      </c>
      <c r="C12" s="468"/>
      <c r="D12" s="468"/>
      <c r="E12" s="550">
        <v>0</v>
      </c>
      <c r="F12" s="550"/>
      <c r="G12" s="550"/>
      <c r="H12" s="313">
        <f>E12*0.05</f>
        <v>0</v>
      </c>
      <c r="I12" s="201"/>
      <c r="J12" s="201"/>
      <c r="K12" s="549" t="s">
        <v>2</v>
      </c>
      <c r="L12" s="549" t="s">
        <v>2</v>
      </c>
      <c r="M12" s="311">
        <f>N45</f>
        <v>0</v>
      </c>
      <c r="N12" s="312"/>
      <c r="O12" s="185"/>
      <c r="P12" s="2"/>
    </row>
    <row r="13" spans="1:16" x14ac:dyDescent="0.35">
      <c r="B13" s="547" t="s">
        <v>357</v>
      </c>
      <c r="C13" s="468"/>
      <c r="D13" s="468"/>
      <c r="E13" s="551">
        <v>0</v>
      </c>
      <c r="F13" s="551"/>
      <c r="G13" s="551"/>
      <c r="H13" s="313">
        <f t="shared" ref="H13:H15" si="0">E13*0.05</f>
        <v>0</v>
      </c>
      <c r="I13" s="201"/>
      <c r="J13" s="201"/>
      <c r="K13" s="549" t="s">
        <v>3</v>
      </c>
      <c r="L13" s="549" t="s">
        <v>3</v>
      </c>
      <c r="M13" s="311">
        <f>N55</f>
        <v>0</v>
      </c>
      <c r="N13" s="312"/>
      <c r="O13" s="185"/>
      <c r="P13" s="2"/>
    </row>
    <row r="14" spans="1:16" x14ac:dyDescent="0.35">
      <c r="B14" s="552" t="s">
        <v>358</v>
      </c>
      <c r="C14" s="469"/>
      <c r="D14" s="469"/>
      <c r="E14" s="551">
        <v>0</v>
      </c>
      <c r="F14" s="551"/>
      <c r="G14" s="551"/>
      <c r="H14" s="313">
        <f t="shared" si="0"/>
        <v>0</v>
      </c>
      <c r="I14" s="201"/>
      <c r="J14" s="314"/>
      <c r="K14" s="549" t="s">
        <v>4</v>
      </c>
      <c r="L14" s="549" t="s">
        <v>4</v>
      </c>
      <c r="M14" s="311">
        <f>N65</f>
        <v>0</v>
      </c>
      <c r="N14" s="315"/>
      <c r="O14" s="186"/>
      <c r="P14" s="2"/>
    </row>
    <row r="15" spans="1:16" x14ac:dyDescent="0.35">
      <c r="B15" s="547" t="s">
        <v>472</v>
      </c>
      <c r="C15" s="468"/>
      <c r="D15" s="468"/>
      <c r="E15" s="551">
        <v>0</v>
      </c>
      <c r="F15" s="551"/>
      <c r="G15" s="551"/>
      <c r="H15" s="313">
        <f t="shared" si="0"/>
        <v>0</v>
      </c>
      <c r="I15" s="201"/>
      <c r="J15" s="314"/>
      <c r="K15" s="549" t="s">
        <v>31</v>
      </c>
      <c r="L15" s="549" t="s">
        <v>31</v>
      </c>
      <c r="M15" s="311">
        <f>N75</f>
        <v>0</v>
      </c>
      <c r="N15" s="315"/>
      <c r="O15" s="186"/>
      <c r="P15" s="2"/>
    </row>
    <row r="16" spans="1:16" x14ac:dyDescent="0.35">
      <c r="B16" s="547" t="s">
        <v>473</v>
      </c>
      <c r="C16" s="468"/>
      <c r="D16" s="468"/>
      <c r="E16" s="551">
        <v>0</v>
      </c>
      <c r="F16" s="551"/>
      <c r="G16" s="551"/>
      <c r="H16" s="313">
        <f>E16*0.08</f>
        <v>0</v>
      </c>
      <c r="I16" s="176"/>
      <c r="J16" s="314"/>
      <c r="K16" s="549" t="s">
        <v>5</v>
      </c>
      <c r="L16" s="549" t="s">
        <v>5</v>
      </c>
      <c r="M16" s="316">
        <f>N86</f>
        <v>0</v>
      </c>
      <c r="N16" s="317"/>
      <c r="O16" s="187"/>
      <c r="P16" s="2"/>
    </row>
    <row r="17" spans="1:22" x14ac:dyDescent="0.35">
      <c r="B17" s="552" t="s">
        <v>474</v>
      </c>
      <c r="C17" s="469"/>
      <c r="D17" s="469"/>
      <c r="E17" s="551">
        <v>0</v>
      </c>
      <c r="F17" s="551"/>
      <c r="G17" s="551"/>
      <c r="H17" s="313">
        <f t="shared" ref="H17:H18" si="1">E17*0.08</f>
        <v>0</v>
      </c>
      <c r="I17" s="143"/>
      <c r="J17" s="314"/>
      <c r="K17" s="468" t="s">
        <v>348</v>
      </c>
      <c r="L17" s="468"/>
      <c r="M17" s="215">
        <f>SUM(M11:M16)</f>
        <v>0</v>
      </c>
      <c r="N17" s="318"/>
      <c r="O17" s="6"/>
      <c r="P17" s="2"/>
      <c r="R17" s="2"/>
      <c r="S17" s="144"/>
      <c r="T17" s="144"/>
    </row>
    <row r="18" spans="1:22" ht="15.5" x14ac:dyDescent="0.35">
      <c r="B18" s="552" t="s">
        <v>475</v>
      </c>
      <c r="C18" s="469"/>
      <c r="D18" s="469"/>
      <c r="E18" s="551">
        <v>0</v>
      </c>
      <c r="F18" s="551"/>
      <c r="G18" s="551"/>
      <c r="H18" s="313">
        <f t="shared" si="1"/>
        <v>0</v>
      </c>
      <c r="I18" s="143"/>
      <c r="J18" s="314"/>
      <c r="K18" s="581" t="s">
        <v>379</v>
      </c>
      <c r="L18" s="582"/>
      <c r="M18" s="216" t="s">
        <v>382</v>
      </c>
      <c r="N18" s="318"/>
      <c r="O18" s="6"/>
      <c r="P18" s="2"/>
      <c r="R18" s="2"/>
      <c r="S18" s="19"/>
      <c r="T18" s="19"/>
    </row>
    <row r="19" spans="1:22" x14ac:dyDescent="0.35">
      <c r="B19" s="584" t="s">
        <v>476</v>
      </c>
      <c r="C19" s="470"/>
      <c r="D19" s="470"/>
      <c r="E19" s="583">
        <f>SUM(E12:E18)</f>
        <v>0</v>
      </c>
      <c r="F19" s="583"/>
      <c r="G19" s="583"/>
      <c r="H19" s="384">
        <f>SUM(H12:H18)</f>
        <v>0</v>
      </c>
      <c r="I19" s="143"/>
      <c r="J19" s="314"/>
      <c r="K19" s="559" t="s">
        <v>377</v>
      </c>
      <c r="L19" s="559"/>
      <c r="M19" s="215">
        <f>N90</f>
        <v>0</v>
      </c>
      <c r="N19" s="155"/>
      <c r="O19" s="184"/>
      <c r="P19" s="2"/>
      <c r="R19" s="201"/>
      <c r="S19" s="143"/>
      <c r="T19" s="47"/>
    </row>
    <row r="20" spans="1:22" x14ac:dyDescent="0.35">
      <c r="B20" s="523" t="s">
        <v>492</v>
      </c>
      <c r="C20" s="471"/>
      <c r="D20" s="471"/>
      <c r="E20" s="585">
        <f>E19*25%</f>
        <v>0</v>
      </c>
      <c r="F20" s="585"/>
      <c r="G20" s="585"/>
      <c r="H20" s="391"/>
      <c r="I20" s="143"/>
      <c r="J20" s="314"/>
      <c r="K20" s="563"/>
      <c r="L20" s="563"/>
      <c r="M20" s="215"/>
      <c r="N20" s="155"/>
      <c r="O20" s="184"/>
      <c r="P20" s="2"/>
      <c r="R20" s="201"/>
      <c r="S20" s="143"/>
      <c r="T20" s="47"/>
    </row>
    <row r="21" spans="1:22" x14ac:dyDescent="0.35">
      <c r="B21" s="173"/>
      <c r="C21" s="169"/>
      <c r="D21" s="169"/>
      <c r="E21" s="169"/>
      <c r="F21" s="169"/>
      <c r="G21" s="169"/>
      <c r="H21" s="217"/>
      <c r="I21" s="143"/>
      <c r="J21" s="314"/>
      <c r="K21" s="559" t="s">
        <v>380</v>
      </c>
      <c r="L21" s="559"/>
      <c r="M21" s="215">
        <f>M17+M19</f>
        <v>0</v>
      </c>
      <c r="N21" s="319"/>
      <c r="O21" s="146"/>
      <c r="P21" s="2"/>
      <c r="R21" s="201"/>
      <c r="S21" s="143"/>
      <c r="T21" s="47"/>
    </row>
    <row r="22" spans="1:22" x14ac:dyDescent="0.35">
      <c r="B22" s="320"/>
      <c r="C22" s="314"/>
      <c r="D22" s="314"/>
      <c r="E22" s="314"/>
      <c r="F22" s="314"/>
      <c r="G22" s="314"/>
      <c r="H22" s="314"/>
      <c r="I22" s="314"/>
      <c r="J22" s="314"/>
      <c r="K22" s="559"/>
      <c r="L22" s="559"/>
      <c r="M22" s="182"/>
      <c r="N22" s="319"/>
      <c r="O22" s="2"/>
      <c r="P22" s="2"/>
      <c r="R22" s="2"/>
      <c r="S22" s="2"/>
      <c r="T22" s="2"/>
    </row>
    <row r="23" spans="1:22" ht="15" customHeight="1" x14ac:dyDescent="0.35">
      <c r="B23" s="320"/>
      <c r="C23" s="314"/>
      <c r="D23" s="314"/>
      <c r="E23" s="314"/>
      <c r="F23" s="314"/>
      <c r="G23" s="314"/>
      <c r="H23" s="314"/>
      <c r="I23" s="201"/>
      <c r="J23" s="314"/>
      <c r="K23" s="555" t="s">
        <v>384</v>
      </c>
      <c r="L23" s="556"/>
      <c r="M23" s="398" t="s">
        <v>386</v>
      </c>
      <c r="N23" s="319"/>
      <c r="O23" s="2"/>
      <c r="P23" s="2"/>
      <c r="R23" s="2"/>
      <c r="S23" s="6"/>
      <c r="T23" s="6"/>
    </row>
    <row r="24" spans="1:22" x14ac:dyDescent="0.35">
      <c r="B24" s="320"/>
      <c r="C24" s="314"/>
      <c r="D24" s="314"/>
      <c r="E24" s="314"/>
      <c r="F24" s="314"/>
      <c r="G24" s="314"/>
      <c r="H24" s="314"/>
      <c r="I24" s="201"/>
      <c r="J24" s="314"/>
      <c r="K24" s="557" t="s">
        <v>381</v>
      </c>
      <c r="L24" s="558"/>
      <c r="M24" s="321">
        <f>N30</f>
        <v>0</v>
      </c>
      <c r="N24" s="319"/>
      <c r="O24" s="2"/>
      <c r="P24" s="2"/>
      <c r="R24" s="6"/>
      <c r="S24" s="6"/>
      <c r="T24" s="6"/>
    </row>
    <row r="25" spans="1:22" x14ac:dyDescent="0.35">
      <c r="B25" s="320"/>
      <c r="C25" s="314"/>
      <c r="D25" s="314"/>
      <c r="E25" s="314"/>
      <c r="F25" s="314"/>
      <c r="G25" s="314"/>
      <c r="H25" s="314"/>
      <c r="I25" s="201"/>
      <c r="J25" s="314"/>
      <c r="K25" s="559" t="s">
        <v>385</v>
      </c>
      <c r="L25" s="559"/>
      <c r="M25" s="322">
        <f>M19+M24</f>
        <v>0</v>
      </c>
      <c r="N25" s="319"/>
      <c r="O25" s="2"/>
      <c r="P25" s="2"/>
      <c r="R25" s="6"/>
      <c r="S25" s="6"/>
      <c r="T25" s="6"/>
    </row>
    <row r="26" spans="1:22" x14ac:dyDescent="0.35">
      <c r="B26" s="323"/>
      <c r="C26" s="2"/>
      <c r="D26" s="2"/>
      <c r="E26" s="2"/>
      <c r="F26" s="2"/>
      <c r="G26" s="2"/>
      <c r="H26" s="2"/>
      <c r="I26" s="6"/>
      <c r="J26" s="6"/>
      <c r="K26" s="559" t="s">
        <v>383</v>
      </c>
      <c r="L26" s="559"/>
      <c r="M26" s="253">
        <v>0.05</v>
      </c>
      <c r="N26" s="319"/>
      <c r="O26" s="2"/>
      <c r="P26" s="2"/>
    </row>
    <row r="27" spans="1:22" ht="18.75" customHeight="1" thickBot="1" x14ac:dyDescent="0.4">
      <c r="B27" s="331"/>
      <c r="C27" s="332"/>
      <c r="D27" s="195"/>
      <c r="E27" s="148"/>
      <c r="F27" s="148"/>
      <c r="G27" s="148"/>
      <c r="H27" s="333"/>
      <c r="I27" s="148"/>
      <c r="J27" s="148"/>
      <c r="K27" s="148"/>
      <c r="L27" s="148"/>
      <c r="M27" s="148"/>
      <c r="N27" s="334"/>
    </row>
    <row r="28" spans="1:22" s="1" customFormat="1" ht="18.5" x14ac:dyDescent="0.35">
      <c r="A28" s="354"/>
      <c r="B28" s="533" t="s">
        <v>27</v>
      </c>
      <c r="C28" s="534"/>
      <c r="D28" s="535" t="s">
        <v>28</v>
      </c>
      <c r="E28" s="535"/>
      <c r="F28" s="586"/>
      <c r="G28" s="587"/>
      <c r="H28" s="587"/>
      <c r="I28" s="587"/>
      <c r="J28" s="587"/>
      <c r="K28" s="587"/>
      <c r="L28" s="587"/>
      <c r="M28" s="587"/>
      <c r="N28" s="588"/>
    </row>
    <row r="29" spans="1:22" s="11" customFormat="1" ht="29" x14ac:dyDescent="0.35">
      <c r="A29" s="356"/>
      <c r="B29" s="202" t="s">
        <v>355</v>
      </c>
      <c r="C29" s="34" t="s">
        <v>34</v>
      </c>
      <c r="D29" s="34" t="s">
        <v>24</v>
      </c>
      <c r="E29" s="137" t="s">
        <v>23</v>
      </c>
      <c r="F29" s="343" t="s">
        <v>431</v>
      </c>
      <c r="G29" s="197" t="s">
        <v>35</v>
      </c>
      <c r="H29" s="138" t="s">
        <v>38</v>
      </c>
      <c r="I29" s="133" t="s">
        <v>50</v>
      </c>
      <c r="J29" s="197" t="s">
        <v>36</v>
      </c>
      <c r="K29" s="133" t="s">
        <v>51</v>
      </c>
      <c r="L29" s="138" t="s">
        <v>37</v>
      </c>
      <c r="M29" s="197" t="s">
        <v>25</v>
      </c>
      <c r="N29" s="150" t="s">
        <v>449</v>
      </c>
      <c r="O29" s="12"/>
      <c r="P29" s="12"/>
      <c r="Q29" s="13"/>
    </row>
    <row r="30" spans="1:22" s="2" customFormat="1" x14ac:dyDescent="0.35">
      <c r="A30" s="357"/>
      <c r="B30" s="304"/>
      <c r="C30" s="170"/>
      <c r="D30" s="305"/>
      <c r="E30" s="305"/>
      <c r="F30" s="306"/>
      <c r="G30" s="38">
        <v>0</v>
      </c>
      <c r="H30" s="24">
        <v>0</v>
      </c>
      <c r="I30" s="40">
        <f>G30*H30</f>
        <v>0</v>
      </c>
      <c r="J30" s="23">
        <v>0</v>
      </c>
      <c r="K30" s="38">
        <f>I30*J30</f>
        <v>0</v>
      </c>
      <c r="L30" s="40">
        <f>I30+K30</f>
        <v>0</v>
      </c>
      <c r="M30" s="29"/>
      <c r="N30" s="189">
        <f>L30</f>
        <v>0</v>
      </c>
      <c r="O30" s="14"/>
      <c r="P30" s="15"/>
      <c r="Q30" s="16"/>
    </row>
    <row r="31" spans="1:22" s="2" customFormat="1" x14ac:dyDescent="0.35">
      <c r="A31" s="354"/>
      <c r="B31" s="171"/>
      <c r="C31" s="305"/>
      <c r="D31" s="172"/>
      <c r="E31" s="305"/>
      <c r="F31" s="306"/>
      <c r="G31" s="39">
        <v>0</v>
      </c>
      <c r="H31" s="24">
        <v>0</v>
      </c>
      <c r="I31" s="40">
        <f t="shared" ref="I31:I34" si="2">G31*H31</f>
        <v>0</v>
      </c>
      <c r="J31" s="23">
        <v>0</v>
      </c>
      <c r="K31" s="38">
        <f t="shared" ref="K31:K34" si="3">I31*J31</f>
        <v>0</v>
      </c>
      <c r="L31" s="40">
        <f t="shared" ref="L31:L34" si="4">I31+K31</f>
        <v>0</v>
      </c>
      <c r="M31" s="29"/>
      <c r="N31" s="190">
        <f t="shared" ref="N31:N34" si="5">L31</f>
        <v>0</v>
      </c>
      <c r="O31" s="242">
        <f>N31</f>
        <v>0</v>
      </c>
      <c r="P31" s="15"/>
      <c r="Q31" s="16"/>
      <c r="R31" s="17"/>
      <c r="S31" s="18"/>
      <c r="T31" s="16"/>
      <c r="V31" s="16"/>
    </row>
    <row r="32" spans="1:22" x14ac:dyDescent="0.35">
      <c r="B32" s="171"/>
      <c r="C32" s="305"/>
      <c r="D32" s="172"/>
      <c r="E32" s="305"/>
      <c r="F32" s="306"/>
      <c r="G32" s="39">
        <v>0</v>
      </c>
      <c r="H32" s="24">
        <v>0</v>
      </c>
      <c r="I32" s="40">
        <f t="shared" si="2"/>
        <v>0</v>
      </c>
      <c r="J32" s="23">
        <v>0</v>
      </c>
      <c r="K32" s="38">
        <f t="shared" si="3"/>
        <v>0</v>
      </c>
      <c r="L32" s="40">
        <f t="shared" si="4"/>
        <v>0</v>
      </c>
      <c r="M32" s="29"/>
      <c r="N32" s="190">
        <f t="shared" si="5"/>
        <v>0</v>
      </c>
      <c r="O32" s="242">
        <f>N32</f>
        <v>0</v>
      </c>
      <c r="P32" s="15"/>
      <c r="Q32" s="16"/>
    </row>
    <row r="33" spans="1:17" ht="15" customHeight="1" x14ac:dyDescent="0.35">
      <c r="B33" s="171"/>
      <c r="C33" s="170"/>
      <c r="D33" s="53"/>
      <c r="E33" s="305"/>
      <c r="F33" s="306"/>
      <c r="G33" s="38">
        <v>0</v>
      </c>
      <c r="H33" s="24">
        <v>0</v>
      </c>
      <c r="I33" s="40">
        <f t="shared" si="2"/>
        <v>0</v>
      </c>
      <c r="J33" s="23">
        <v>0</v>
      </c>
      <c r="K33" s="38">
        <f t="shared" si="3"/>
        <v>0</v>
      </c>
      <c r="L33" s="40">
        <f t="shared" si="4"/>
        <v>0</v>
      </c>
      <c r="M33" s="29"/>
      <c r="N33" s="190">
        <f t="shared" si="5"/>
        <v>0</v>
      </c>
      <c r="O33" s="14"/>
      <c r="P33" s="15"/>
      <c r="Q33" s="16"/>
    </row>
    <row r="34" spans="1:17" ht="15" customHeight="1" x14ac:dyDescent="0.35">
      <c r="B34" s="171"/>
      <c r="C34" s="301"/>
      <c r="D34" s="53"/>
      <c r="E34" s="305"/>
      <c r="F34" s="53"/>
      <c r="G34" s="38">
        <v>0</v>
      </c>
      <c r="H34" s="24">
        <v>0</v>
      </c>
      <c r="I34" s="40">
        <f t="shared" si="2"/>
        <v>0</v>
      </c>
      <c r="J34" s="23">
        <v>0</v>
      </c>
      <c r="K34" s="38">
        <f t="shared" si="3"/>
        <v>0</v>
      </c>
      <c r="L34" s="40">
        <f t="shared" si="4"/>
        <v>0</v>
      </c>
      <c r="M34" s="29"/>
      <c r="N34" s="190">
        <f t="shared" si="5"/>
        <v>0</v>
      </c>
      <c r="O34" s="6"/>
      <c r="P34" s="15"/>
      <c r="Q34" s="16"/>
    </row>
    <row r="35" spans="1:17" ht="15" customHeight="1" x14ac:dyDescent="0.35">
      <c r="B35" s="180"/>
      <c r="C35" s="178"/>
      <c r="D35" s="179"/>
      <c r="E35" s="162"/>
      <c r="F35" s="162"/>
      <c r="G35" s="199" t="s">
        <v>42</v>
      </c>
      <c r="H35" s="199"/>
      <c r="I35" s="199"/>
      <c r="J35" s="199"/>
      <c r="K35" s="199"/>
      <c r="L35" s="199"/>
      <c r="M35" s="199"/>
      <c r="N35" s="160">
        <f>SUM(N30:N34)</f>
        <v>0</v>
      </c>
    </row>
    <row r="36" spans="1:17" s="6" customFormat="1" x14ac:dyDescent="0.35">
      <c r="A36" s="357"/>
      <c r="B36" s="154"/>
      <c r="C36" s="42"/>
      <c r="N36" s="191"/>
    </row>
    <row r="37" spans="1:17" s="6" customFormat="1" x14ac:dyDescent="0.35">
      <c r="A37" s="357"/>
      <c r="B37" s="154"/>
      <c r="C37" s="42"/>
      <c r="N37" s="191"/>
    </row>
    <row r="38" spans="1:17" ht="18.5" x14ac:dyDescent="0.35">
      <c r="B38" s="521" t="s">
        <v>27</v>
      </c>
      <c r="C38" s="522"/>
      <c r="D38" s="504" t="s">
        <v>33</v>
      </c>
      <c r="E38" s="504"/>
      <c r="F38" s="515"/>
      <c r="G38" s="515"/>
      <c r="H38" s="515"/>
      <c r="I38" s="515"/>
      <c r="J38" s="515"/>
      <c r="K38" s="515"/>
      <c r="L38" s="515"/>
      <c r="M38" s="515"/>
      <c r="N38" s="516"/>
    </row>
    <row r="39" spans="1:17" s="2" customFormat="1" ht="58" x14ac:dyDescent="0.35">
      <c r="A39" s="357"/>
      <c r="B39" s="302" t="s">
        <v>354</v>
      </c>
      <c r="C39" s="34" t="s">
        <v>353</v>
      </c>
      <c r="D39" s="34" t="s">
        <v>24</v>
      </c>
      <c r="E39" s="197" t="s">
        <v>23</v>
      </c>
      <c r="F39" s="28" t="s">
        <v>432</v>
      </c>
      <c r="G39" s="197" t="s">
        <v>57</v>
      </c>
      <c r="H39" s="35" t="s">
        <v>39</v>
      </c>
      <c r="I39" s="197" t="s">
        <v>47</v>
      </c>
      <c r="J39" s="197" t="s">
        <v>56</v>
      </c>
      <c r="K39" s="28" t="s">
        <v>55</v>
      </c>
      <c r="L39" s="163" t="s">
        <v>0</v>
      </c>
      <c r="M39" s="197" t="s">
        <v>25</v>
      </c>
      <c r="N39" s="150" t="s">
        <v>449</v>
      </c>
    </row>
    <row r="40" spans="1:17" s="20" customFormat="1" x14ac:dyDescent="0.35">
      <c r="A40" s="358"/>
      <c r="B40" s="298"/>
      <c r="C40" s="299"/>
      <c r="D40" s="182"/>
      <c r="E40" s="305"/>
      <c r="F40" s="305"/>
      <c r="G40" s="52">
        <v>0</v>
      </c>
      <c r="H40" s="183"/>
      <c r="I40" s="27"/>
      <c r="J40" s="27"/>
      <c r="K40" s="27"/>
      <c r="L40" s="36">
        <f>G40*H40</f>
        <v>0</v>
      </c>
      <c r="M40" s="29"/>
      <c r="N40" s="192">
        <f>L40</f>
        <v>0</v>
      </c>
      <c r="O40" s="243">
        <f>N40</f>
        <v>0</v>
      </c>
      <c r="P40" s="21"/>
    </row>
    <row r="41" spans="1:17" s="20" customFormat="1" ht="15" customHeight="1" x14ac:dyDescent="0.35">
      <c r="A41" s="358"/>
      <c r="B41" s="298"/>
      <c r="C41" s="299"/>
      <c r="D41" s="303"/>
      <c r="E41" s="305"/>
      <c r="F41" s="54"/>
      <c r="G41" s="52">
        <v>0</v>
      </c>
      <c r="H41" s="183"/>
      <c r="I41" s="27"/>
      <c r="J41" s="27"/>
      <c r="K41" s="27"/>
      <c r="L41" s="36">
        <f>G41*H41</f>
        <v>0</v>
      </c>
      <c r="M41" s="29"/>
      <c r="N41" s="192">
        <f>L41</f>
        <v>0</v>
      </c>
      <c r="P41" s="21"/>
    </row>
    <row r="42" spans="1:17" s="20" customFormat="1" ht="15" customHeight="1" x14ac:dyDescent="0.35">
      <c r="A42" s="358"/>
      <c r="B42" s="298"/>
      <c r="C42" s="299"/>
      <c r="D42" s="303"/>
      <c r="E42" s="305"/>
      <c r="F42" s="54"/>
      <c r="G42" s="52">
        <v>0</v>
      </c>
      <c r="H42" s="183"/>
      <c r="I42" s="27"/>
      <c r="J42" s="27"/>
      <c r="K42" s="27"/>
      <c r="L42" s="36">
        <f>G42*H42</f>
        <v>0</v>
      </c>
      <c r="M42" s="29"/>
      <c r="N42" s="192">
        <f t="shared" ref="N42:N43" si="6">L42</f>
        <v>0</v>
      </c>
      <c r="P42" s="21"/>
    </row>
    <row r="43" spans="1:17" ht="15" customHeight="1" x14ac:dyDescent="0.35">
      <c r="B43" s="300"/>
      <c r="C43" s="301"/>
      <c r="D43" s="53"/>
      <c r="E43" s="305"/>
      <c r="F43" s="41"/>
      <c r="G43" s="52">
        <v>0</v>
      </c>
      <c r="H43" s="183"/>
      <c r="I43" s="31"/>
      <c r="J43" s="32"/>
      <c r="K43" s="33"/>
      <c r="L43" s="108">
        <f>G43*K43</f>
        <v>0</v>
      </c>
      <c r="M43" s="299"/>
      <c r="N43" s="192">
        <f t="shared" si="6"/>
        <v>0</v>
      </c>
      <c r="P43" s="3"/>
    </row>
    <row r="44" spans="1:17" ht="15" customHeight="1" x14ac:dyDescent="0.35">
      <c r="B44" s="500"/>
      <c r="C44" s="501"/>
      <c r="D44" s="303"/>
      <c r="E44" s="305"/>
      <c r="F44" s="54"/>
      <c r="G44" s="52">
        <v>0</v>
      </c>
      <c r="H44" s="183"/>
      <c r="I44" s="27"/>
      <c r="J44" s="27"/>
      <c r="K44" s="33"/>
      <c r="L44" s="108">
        <f>G44*K44</f>
        <v>0</v>
      </c>
      <c r="M44" s="299"/>
      <c r="N44" s="193">
        <f>L44*30%</f>
        <v>0</v>
      </c>
    </row>
    <row r="45" spans="1:17" ht="15" customHeight="1" x14ac:dyDescent="0.35">
      <c r="B45" s="158"/>
      <c r="C45" s="178"/>
      <c r="D45" s="179"/>
      <c r="E45" s="162"/>
      <c r="F45" s="162"/>
      <c r="G45" s="198" t="s">
        <v>43</v>
      </c>
      <c r="H45" s="198"/>
      <c r="I45" s="198"/>
      <c r="J45" s="198"/>
      <c r="K45" s="198"/>
      <c r="L45" s="198"/>
      <c r="M45" s="198"/>
      <c r="N45" s="157">
        <f>SUM(N40:N44)</f>
        <v>0</v>
      </c>
    </row>
    <row r="46" spans="1:17" x14ac:dyDescent="0.35">
      <c r="B46" s="159"/>
      <c r="C46" s="44"/>
      <c r="D46" s="44"/>
      <c r="E46" s="45"/>
      <c r="F46" s="45"/>
      <c r="G46" s="46"/>
      <c r="H46" s="46"/>
      <c r="I46" s="46"/>
      <c r="J46" s="46"/>
      <c r="K46" s="46"/>
      <c r="L46" s="46"/>
      <c r="M46" s="46"/>
      <c r="N46" s="155"/>
    </row>
    <row r="47" spans="1:17" x14ac:dyDescent="0.35">
      <c r="B47" s="159"/>
      <c r="C47" s="44"/>
      <c r="D47" s="44"/>
      <c r="E47" s="45"/>
      <c r="F47" s="45"/>
      <c r="G47" s="46"/>
      <c r="H47" s="46"/>
      <c r="I47" s="46"/>
      <c r="J47" s="46"/>
      <c r="K47" s="46"/>
      <c r="L47" s="46"/>
      <c r="M47" s="46"/>
      <c r="N47" s="155"/>
    </row>
    <row r="48" spans="1:17" ht="18.5" x14ac:dyDescent="0.35">
      <c r="B48" s="521" t="s">
        <v>27</v>
      </c>
      <c r="C48" s="522"/>
      <c r="D48" s="504" t="s">
        <v>29</v>
      </c>
      <c r="E48" s="504"/>
      <c r="F48" s="530" t="s">
        <v>60</v>
      </c>
      <c r="G48" s="531"/>
      <c r="H48" s="531"/>
      <c r="I48" s="531"/>
      <c r="J48" s="531"/>
      <c r="K48" s="531"/>
      <c r="L48" s="531"/>
      <c r="M48" s="531"/>
      <c r="N48" s="532"/>
    </row>
    <row r="49" spans="2:15" ht="29" x14ac:dyDescent="0.35">
      <c r="B49" s="523" t="s">
        <v>351</v>
      </c>
      <c r="C49" s="471"/>
      <c r="D49" s="34" t="s">
        <v>24</v>
      </c>
      <c r="E49" s="197" t="s">
        <v>23</v>
      </c>
      <c r="F49" s="161"/>
      <c r="G49" s="197" t="s">
        <v>58</v>
      </c>
      <c r="H49" s="35" t="s">
        <v>39</v>
      </c>
      <c r="I49" s="161" t="s">
        <v>47</v>
      </c>
      <c r="J49" s="161" t="s">
        <v>56</v>
      </c>
      <c r="K49" s="161" t="s">
        <v>55</v>
      </c>
      <c r="L49" s="163" t="s">
        <v>0</v>
      </c>
      <c r="M49" s="197" t="s">
        <v>25</v>
      </c>
      <c r="N49" s="150" t="s">
        <v>449</v>
      </c>
    </row>
    <row r="50" spans="2:15" x14ac:dyDescent="0.35">
      <c r="B50" s="519"/>
      <c r="C50" s="520"/>
      <c r="D50" s="182"/>
      <c r="E50" s="305"/>
      <c r="F50" s="249"/>
      <c r="G50" s="52">
        <v>0</v>
      </c>
      <c r="H50" s="183"/>
      <c r="I50" s="48"/>
      <c r="J50" s="48"/>
      <c r="K50" s="48"/>
      <c r="L50" s="36">
        <f>G50*H50</f>
        <v>0</v>
      </c>
      <c r="M50" s="30"/>
      <c r="N50" s="192">
        <f>L50</f>
        <v>0</v>
      </c>
    </row>
    <row r="51" spans="2:15" ht="15" customHeight="1" x14ac:dyDescent="0.35">
      <c r="B51" s="519"/>
      <c r="C51" s="520"/>
      <c r="D51" s="303"/>
      <c r="E51" s="305"/>
      <c r="F51" s="249"/>
      <c r="G51" s="52">
        <v>0</v>
      </c>
      <c r="H51" s="183"/>
      <c r="I51" s="48"/>
      <c r="J51" s="48"/>
      <c r="K51" s="48"/>
      <c r="L51" s="36">
        <f t="shared" ref="L51:L54" si="7">G51*H51</f>
        <v>0</v>
      </c>
      <c r="M51" s="30"/>
      <c r="N51" s="192">
        <f t="shared" ref="N51:N54" si="8">L51</f>
        <v>0</v>
      </c>
    </row>
    <row r="52" spans="2:15" x14ac:dyDescent="0.35">
      <c r="B52" s="519"/>
      <c r="C52" s="520"/>
      <c r="D52" s="303"/>
      <c r="E52" s="305"/>
      <c r="F52" s="249"/>
      <c r="G52" s="52">
        <v>0</v>
      </c>
      <c r="H52" s="183"/>
      <c r="I52" s="48"/>
      <c r="J52" s="48"/>
      <c r="K52" s="48"/>
      <c r="L52" s="36">
        <f t="shared" si="7"/>
        <v>0</v>
      </c>
      <c r="M52" s="30"/>
      <c r="N52" s="192">
        <f t="shared" si="8"/>
        <v>0</v>
      </c>
    </row>
    <row r="53" spans="2:15" x14ac:dyDescent="0.35">
      <c r="B53" s="500"/>
      <c r="C53" s="501"/>
      <c r="D53" s="53"/>
      <c r="E53" s="305"/>
      <c r="F53" s="250"/>
      <c r="G53" s="52">
        <v>0</v>
      </c>
      <c r="H53" s="51"/>
      <c r="I53" s="49"/>
      <c r="J53" s="50"/>
      <c r="K53" s="49"/>
      <c r="L53" s="36">
        <f t="shared" si="7"/>
        <v>0</v>
      </c>
      <c r="M53" s="30"/>
      <c r="N53" s="192">
        <f t="shared" si="8"/>
        <v>0</v>
      </c>
    </row>
    <row r="54" spans="2:15" x14ac:dyDescent="0.35">
      <c r="B54" s="500"/>
      <c r="C54" s="501"/>
      <c r="D54" s="303"/>
      <c r="E54" s="305"/>
      <c r="F54" s="249"/>
      <c r="G54" s="52">
        <v>0</v>
      </c>
      <c r="H54" s="183"/>
      <c r="I54" s="48"/>
      <c r="J54" s="48"/>
      <c r="K54" s="49"/>
      <c r="L54" s="36">
        <f t="shared" si="7"/>
        <v>0</v>
      </c>
      <c r="M54" s="299"/>
      <c r="N54" s="192">
        <f t="shared" si="8"/>
        <v>0</v>
      </c>
    </row>
    <row r="55" spans="2:15" ht="15" customHeight="1" x14ac:dyDescent="0.35">
      <c r="B55" s="158"/>
      <c r="C55" s="178"/>
      <c r="D55" s="179"/>
      <c r="E55" s="181"/>
      <c r="F55" s="181"/>
      <c r="G55" s="198" t="s">
        <v>44</v>
      </c>
      <c r="H55" s="198"/>
      <c r="I55" s="198"/>
      <c r="J55" s="198"/>
      <c r="K55" s="198"/>
      <c r="L55" s="198"/>
      <c r="M55" s="198"/>
      <c r="N55" s="157">
        <f>SUM(N50:N54)</f>
        <v>0</v>
      </c>
    </row>
    <row r="56" spans="2:15" x14ac:dyDescent="0.35">
      <c r="B56" s="159"/>
      <c r="C56" s="44"/>
      <c r="D56" s="44"/>
      <c r="E56" s="45"/>
      <c r="F56" s="45"/>
      <c r="G56" s="46"/>
      <c r="H56" s="46"/>
      <c r="I56" s="46"/>
      <c r="J56" s="46"/>
      <c r="K56" s="46"/>
      <c r="L56" s="46"/>
      <c r="M56" s="46"/>
      <c r="N56" s="155"/>
    </row>
    <row r="57" spans="2:15" x14ac:dyDescent="0.35">
      <c r="B57" s="159"/>
      <c r="C57" s="44"/>
      <c r="D57" s="44"/>
      <c r="E57" s="45"/>
      <c r="F57" s="45"/>
      <c r="G57" s="46"/>
      <c r="H57" s="46"/>
      <c r="I57" s="46"/>
      <c r="J57" s="46"/>
      <c r="K57" s="46"/>
      <c r="L57" s="46"/>
      <c r="M57" s="46"/>
      <c r="N57" s="155"/>
    </row>
    <row r="58" spans="2:15" ht="18.5" x14ac:dyDescent="0.35">
      <c r="B58" s="521" t="s">
        <v>27</v>
      </c>
      <c r="C58" s="522"/>
      <c r="D58" s="504" t="s">
        <v>59</v>
      </c>
      <c r="E58" s="504"/>
      <c r="F58" s="530" t="s">
        <v>61</v>
      </c>
      <c r="G58" s="531"/>
      <c r="H58" s="531"/>
      <c r="I58" s="531"/>
      <c r="J58" s="531"/>
      <c r="K58" s="531"/>
      <c r="L58" s="531"/>
      <c r="M58" s="531"/>
      <c r="N58" s="532"/>
    </row>
    <row r="59" spans="2:15" ht="29" x14ac:dyDescent="0.35">
      <c r="B59" s="523" t="s">
        <v>352</v>
      </c>
      <c r="C59" s="471"/>
      <c r="D59" s="34" t="s">
        <v>24</v>
      </c>
      <c r="E59" s="197" t="s">
        <v>23</v>
      </c>
      <c r="F59" s="161"/>
      <c r="G59" s="197" t="s">
        <v>58</v>
      </c>
      <c r="H59" s="35" t="s">
        <v>39</v>
      </c>
      <c r="I59" s="161" t="s">
        <v>47</v>
      </c>
      <c r="J59" s="161" t="s">
        <v>56</v>
      </c>
      <c r="K59" s="161" t="s">
        <v>342</v>
      </c>
      <c r="L59" s="163" t="s">
        <v>0</v>
      </c>
      <c r="M59" s="197" t="s">
        <v>25</v>
      </c>
      <c r="N59" s="150" t="s">
        <v>449</v>
      </c>
    </row>
    <row r="60" spans="2:15" x14ac:dyDescent="0.35">
      <c r="B60" s="519"/>
      <c r="C60" s="520"/>
      <c r="D60" s="182"/>
      <c r="E60" s="305"/>
      <c r="F60" s="249"/>
      <c r="G60" s="52">
        <v>0</v>
      </c>
      <c r="H60" s="183"/>
      <c r="I60" s="48"/>
      <c r="J60" s="48"/>
      <c r="K60" s="48"/>
      <c r="L60" s="36">
        <f>G60*H60</f>
        <v>0</v>
      </c>
      <c r="M60" s="245"/>
      <c r="N60" s="192">
        <f t="shared" ref="N60:N63" si="9">L60</f>
        <v>0</v>
      </c>
      <c r="O60" s="244">
        <f t="shared" ref="O60:O63" si="10">N60</f>
        <v>0</v>
      </c>
    </row>
    <row r="61" spans="2:15" x14ac:dyDescent="0.35">
      <c r="B61" s="528"/>
      <c r="C61" s="529"/>
      <c r="D61" s="182"/>
      <c r="E61" s="305"/>
      <c r="F61" s="249"/>
      <c r="G61" s="52">
        <v>0</v>
      </c>
      <c r="H61" s="183"/>
      <c r="I61" s="48"/>
      <c r="J61" s="48"/>
      <c r="K61" s="48"/>
      <c r="L61" s="36">
        <f>G61*H61</f>
        <v>0</v>
      </c>
      <c r="M61" s="245"/>
      <c r="N61" s="192">
        <f t="shared" si="9"/>
        <v>0</v>
      </c>
      <c r="O61" s="244">
        <f t="shared" si="10"/>
        <v>0</v>
      </c>
    </row>
    <row r="62" spans="2:15" x14ac:dyDescent="0.35">
      <c r="B62" s="519"/>
      <c r="C62" s="520"/>
      <c r="D62" s="182"/>
      <c r="E62" s="305"/>
      <c r="F62" s="249"/>
      <c r="G62" s="52">
        <v>0</v>
      </c>
      <c r="H62" s="183"/>
      <c r="I62" s="48"/>
      <c r="J62" s="48"/>
      <c r="K62" s="48"/>
      <c r="L62" s="36">
        <f t="shared" ref="L62:L64" si="11">G62*H62</f>
        <v>0</v>
      </c>
      <c r="M62" s="30"/>
      <c r="N62" s="192">
        <f t="shared" si="9"/>
        <v>0</v>
      </c>
      <c r="O62" s="244">
        <f t="shared" si="10"/>
        <v>0</v>
      </c>
    </row>
    <row r="63" spans="2:15" ht="20.25" customHeight="1" x14ac:dyDescent="0.35">
      <c r="B63" s="500"/>
      <c r="C63" s="501"/>
      <c r="D63" s="53"/>
      <c r="E63" s="305"/>
      <c r="F63" s="249"/>
      <c r="G63" s="37">
        <v>0</v>
      </c>
      <c r="H63" s="51"/>
      <c r="I63" s="49"/>
      <c r="J63" s="50"/>
      <c r="K63" s="49"/>
      <c r="L63" s="36">
        <f t="shared" si="11"/>
        <v>0</v>
      </c>
      <c r="M63" s="30"/>
      <c r="N63" s="192">
        <f t="shared" si="9"/>
        <v>0</v>
      </c>
      <c r="O63" s="168">
        <f t="shared" si="10"/>
        <v>0</v>
      </c>
    </row>
    <row r="64" spans="2:15" ht="15" customHeight="1" x14ac:dyDescent="0.35">
      <c r="B64" s="528"/>
      <c r="C64" s="529"/>
      <c r="D64" s="182"/>
      <c r="E64" s="305"/>
      <c r="F64" s="249"/>
      <c r="G64" s="52">
        <v>0</v>
      </c>
      <c r="H64" s="183"/>
      <c r="I64" s="48"/>
      <c r="J64" s="48"/>
      <c r="K64" s="48"/>
      <c r="L64" s="36">
        <f t="shared" si="11"/>
        <v>0</v>
      </c>
      <c r="M64" s="30"/>
      <c r="N64" s="192">
        <f t="shared" ref="N64" si="12">L64</f>
        <v>0</v>
      </c>
    </row>
    <row r="65" spans="1:15" ht="15" customHeight="1" x14ac:dyDescent="0.35">
      <c r="B65" s="158"/>
      <c r="C65" s="178"/>
      <c r="D65" s="179"/>
      <c r="E65" s="136"/>
      <c r="F65" s="136"/>
      <c r="G65" s="198" t="s">
        <v>63</v>
      </c>
      <c r="H65" s="198"/>
      <c r="I65" s="198"/>
      <c r="J65" s="198"/>
      <c r="K65" s="198"/>
      <c r="L65" s="198"/>
      <c r="M65" s="198"/>
      <c r="N65" s="157">
        <f>SUM(N60:N64)</f>
        <v>0</v>
      </c>
    </row>
    <row r="66" spans="1:15" s="1" customFormat="1" x14ac:dyDescent="0.35">
      <c r="A66" s="354"/>
      <c r="B66" s="154"/>
      <c r="C66" s="42"/>
      <c r="D66" s="6"/>
      <c r="E66" s="47"/>
      <c r="F66" s="47"/>
      <c r="G66" s="6"/>
      <c r="H66" s="6"/>
      <c r="I66" s="6"/>
      <c r="J66" s="6"/>
      <c r="K66" s="6"/>
      <c r="L66" s="6"/>
      <c r="M66" s="6"/>
      <c r="N66" s="155"/>
    </row>
    <row r="67" spans="1:15" s="1" customFormat="1" x14ac:dyDescent="0.35">
      <c r="A67" s="354"/>
      <c r="B67" s="154"/>
      <c r="C67" s="42"/>
      <c r="D67" s="6"/>
      <c r="E67" s="47"/>
      <c r="F67" s="47"/>
      <c r="G67" s="6"/>
      <c r="H67" s="6"/>
      <c r="I67" s="6"/>
      <c r="J67" s="6"/>
      <c r="K67" s="6"/>
      <c r="L67" s="6"/>
      <c r="M67" s="6"/>
      <c r="N67" s="155"/>
    </row>
    <row r="68" spans="1:15" s="1" customFormat="1" ht="18.5" x14ac:dyDescent="0.35">
      <c r="A68" s="354"/>
      <c r="B68" s="521" t="s">
        <v>27</v>
      </c>
      <c r="C68" s="522"/>
      <c r="D68" s="504" t="s">
        <v>64</v>
      </c>
      <c r="E68" s="504"/>
      <c r="F68" s="570"/>
      <c r="G68" s="571"/>
      <c r="H68" s="571"/>
      <c r="I68" s="571"/>
      <c r="J68" s="571"/>
      <c r="K68" s="571"/>
      <c r="L68" s="571"/>
      <c r="M68" s="571"/>
      <c r="N68" s="572"/>
    </row>
    <row r="69" spans="1:15" s="1" customFormat="1" ht="29" x14ac:dyDescent="0.35">
      <c r="A69" s="354"/>
      <c r="B69" s="523" t="s">
        <v>352</v>
      </c>
      <c r="C69" s="471"/>
      <c r="D69" s="34" t="s">
        <v>24</v>
      </c>
      <c r="E69" s="197" t="s">
        <v>23</v>
      </c>
      <c r="F69" s="161"/>
      <c r="G69" s="197" t="s">
        <v>58</v>
      </c>
      <c r="H69" s="165" t="s">
        <v>39</v>
      </c>
      <c r="I69" s="197" t="s">
        <v>343</v>
      </c>
      <c r="J69" s="197" t="s">
        <v>344</v>
      </c>
      <c r="K69" s="28" t="s">
        <v>345</v>
      </c>
      <c r="L69" s="163" t="s">
        <v>0</v>
      </c>
      <c r="M69" s="197" t="s">
        <v>25</v>
      </c>
      <c r="N69" s="150" t="s">
        <v>449</v>
      </c>
    </row>
    <row r="70" spans="1:15" s="1" customFormat="1" ht="15" customHeight="1" x14ac:dyDescent="0.35">
      <c r="A70" s="354"/>
      <c r="B70" s="524"/>
      <c r="C70" s="525"/>
      <c r="D70" s="182"/>
      <c r="E70" s="305"/>
      <c r="F70" s="249"/>
      <c r="G70" s="52">
        <v>0</v>
      </c>
      <c r="H70" s="183"/>
      <c r="I70" s="142"/>
      <c r="J70" s="166">
        <f>G70*H70*I70</f>
        <v>0</v>
      </c>
      <c r="K70" s="188">
        <v>0</v>
      </c>
      <c r="L70" s="36">
        <f>J70*K70</f>
        <v>0</v>
      </c>
      <c r="M70" s="30"/>
      <c r="N70" s="192">
        <f>L70</f>
        <v>0</v>
      </c>
      <c r="O70" s="244">
        <f>N70</f>
        <v>0</v>
      </c>
    </row>
    <row r="71" spans="1:15" s="1" customFormat="1" x14ac:dyDescent="0.35">
      <c r="A71" s="354"/>
      <c r="B71" s="519"/>
      <c r="C71" s="520"/>
      <c r="D71" s="303"/>
      <c r="E71" s="305"/>
      <c r="F71" s="249"/>
      <c r="G71" s="52">
        <v>0</v>
      </c>
      <c r="H71" s="183"/>
      <c r="I71" s="142"/>
      <c r="J71" s="166">
        <f t="shared" ref="J71:J74" si="13">G71*H71*I71</f>
        <v>0</v>
      </c>
      <c r="K71" s="188">
        <v>0</v>
      </c>
      <c r="L71" s="36">
        <f t="shared" ref="L71:L74" si="14">J71*K71</f>
        <v>0</v>
      </c>
      <c r="M71" s="41"/>
      <c r="N71" s="192">
        <f t="shared" ref="N71:N74" si="15">L71</f>
        <v>0</v>
      </c>
      <c r="O71" s="244">
        <f>N71</f>
        <v>0</v>
      </c>
    </row>
    <row r="72" spans="1:15" s="1" customFormat="1" x14ac:dyDescent="0.35">
      <c r="A72" s="354"/>
      <c r="B72" s="517"/>
      <c r="C72" s="518"/>
      <c r="D72" s="336"/>
      <c r="E72" s="305"/>
      <c r="F72" s="249"/>
      <c r="G72" s="52">
        <v>0</v>
      </c>
      <c r="H72" s="183"/>
      <c r="I72" s="142"/>
      <c r="J72" s="166">
        <f t="shared" si="13"/>
        <v>0</v>
      </c>
      <c r="K72" s="188">
        <v>0</v>
      </c>
      <c r="L72" s="36">
        <f t="shared" si="14"/>
        <v>0</v>
      </c>
      <c r="M72" s="245"/>
      <c r="N72" s="192">
        <f t="shared" si="15"/>
        <v>0</v>
      </c>
      <c r="O72" s="243">
        <f>N72</f>
        <v>0</v>
      </c>
    </row>
    <row r="73" spans="1:15" s="1" customFormat="1" ht="15" customHeight="1" x14ac:dyDescent="0.35">
      <c r="A73" s="354"/>
      <c r="B73" s="519"/>
      <c r="C73" s="520"/>
      <c r="D73" s="303"/>
      <c r="E73" s="305"/>
      <c r="F73" s="249"/>
      <c r="G73" s="52">
        <v>0</v>
      </c>
      <c r="H73" s="183"/>
      <c r="I73" s="142"/>
      <c r="J73" s="166">
        <f t="shared" si="13"/>
        <v>0</v>
      </c>
      <c r="K73" s="188">
        <v>0</v>
      </c>
      <c r="L73" s="36">
        <f t="shared" si="14"/>
        <v>0</v>
      </c>
      <c r="M73" s="41"/>
      <c r="N73" s="192">
        <f t="shared" si="15"/>
        <v>0</v>
      </c>
    </row>
    <row r="74" spans="1:15" s="1" customFormat="1" ht="15" customHeight="1" x14ac:dyDescent="0.35">
      <c r="A74" s="354"/>
      <c r="B74" s="519"/>
      <c r="C74" s="520"/>
      <c r="D74" s="53"/>
      <c r="E74" s="305"/>
      <c r="F74" s="250"/>
      <c r="G74" s="52">
        <v>0</v>
      </c>
      <c r="H74" s="183"/>
      <c r="I74" s="142"/>
      <c r="J74" s="166">
        <f t="shared" si="13"/>
        <v>0</v>
      </c>
      <c r="K74" s="188">
        <v>0</v>
      </c>
      <c r="L74" s="36">
        <f t="shared" si="14"/>
        <v>0</v>
      </c>
      <c r="M74" s="41"/>
      <c r="N74" s="192">
        <f t="shared" si="15"/>
        <v>0</v>
      </c>
    </row>
    <row r="75" spans="1:15" s="1" customFormat="1" ht="15" customHeight="1" x14ac:dyDescent="0.35">
      <c r="A75" s="354"/>
      <c r="B75" s="158"/>
      <c r="C75" s="178"/>
      <c r="D75" s="179"/>
      <c r="E75" s="136"/>
      <c r="F75" s="136"/>
      <c r="G75" s="198" t="s">
        <v>66</v>
      </c>
      <c r="H75" s="198"/>
      <c r="I75" s="198"/>
      <c r="J75" s="198"/>
      <c r="K75" s="198"/>
      <c r="L75" s="198"/>
      <c r="M75" s="198"/>
      <c r="N75" s="157">
        <f>SUM(N70:N74)</f>
        <v>0</v>
      </c>
    </row>
    <row r="76" spans="1:15" s="1" customFormat="1" x14ac:dyDescent="0.35">
      <c r="A76" s="354"/>
      <c r="B76" s="154"/>
      <c r="C76" s="42"/>
      <c r="D76" s="6"/>
      <c r="E76" s="47"/>
      <c r="F76" s="47"/>
      <c r="G76" s="6"/>
      <c r="H76" s="6"/>
      <c r="I76" s="6"/>
      <c r="J76" s="6"/>
      <c r="K76" s="6"/>
      <c r="L76" s="6"/>
      <c r="M76" s="6"/>
      <c r="N76" s="155"/>
    </row>
    <row r="77" spans="1:15" s="1" customFormat="1" x14ac:dyDescent="0.35">
      <c r="A77" s="354"/>
      <c r="B77" s="154"/>
      <c r="C77" s="42"/>
      <c r="D77" s="6"/>
      <c r="E77" s="47"/>
      <c r="F77" s="47"/>
      <c r="G77" s="6"/>
      <c r="H77" s="6"/>
      <c r="I77" s="6"/>
      <c r="J77" s="6"/>
      <c r="K77" s="6"/>
      <c r="L77" s="6"/>
      <c r="M77" s="6"/>
      <c r="N77" s="155"/>
    </row>
    <row r="78" spans="1:15" s="1" customFormat="1" ht="18.5" x14ac:dyDescent="0.35">
      <c r="A78" s="354"/>
      <c r="B78" s="521" t="s">
        <v>27</v>
      </c>
      <c r="C78" s="522"/>
      <c r="D78" s="504" t="s">
        <v>67</v>
      </c>
      <c r="E78" s="504"/>
      <c r="F78" s="514"/>
      <c r="G78" s="515"/>
      <c r="H78" s="515"/>
      <c r="I78" s="515"/>
      <c r="J78" s="515"/>
      <c r="K78" s="515"/>
      <c r="L78" s="515"/>
      <c r="M78" s="515"/>
      <c r="N78" s="516"/>
    </row>
    <row r="79" spans="1:15" s="1" customFormat="1" ht="29" x14ac:dyDescent="0.35">
      <c r="A79" s="354"/>
      <c r="B79" s="523" t="s">
        <v>352</v>
      </c>
      <c r="C79" s="471"/>
      <c r="D79" s="34" t="s">
        <v>24</v>
      </c>
      <c r="E79" s="197" t="s">
        <v>23</v>
      </c>
      <c r="F79" s="161"/>
      <c r="G79" s="197" t="s">
        <v>58</v>
      </c>
      <c r="H79" s="35" t="s">
        <v>39</v>
      </c>
      <c r="I79" s="197" t="s">
        <v>47</v>
      </c>
      <c r="J79" s="197" t="s">
        <v>56</v>
      </c>
      <c r="K79" s="28" t="s">
        <v>55</v>
      </c>
      <c r="L79" s="163" t="s">
        <v>0</v>
      </c>
      <c r="M79" s="197" t="s">
        <v>25</v>
      </c>
      <c r="N79" s="150" t="s">
        <v>449</v>
      </c>
    </row>
    <row r="80" spans="1:15" s="1" customFormat="1" x14ac:dyDescent="0.35">
      <c r="A80" s="354"/>
      <c r="B80" s="524"/>
      <c r="C80" s="525"/>
      <c r="D80" s="182"/>
      <c r="E80" s="305"/>
      <c r="F80" s="249"/>
      <c r="G80" s="52">
        <v>0</v>
      </c>
      <c r="H80" s="183"/>
      <c r="I80" s="48"/>
      <c r="J80" s="48"/>
      <c r="K80" s="48"/>
      <c r="L80" s="36">
        <f>G80*H80</f>
        <v>0</v>
      </c>
      <c r="M80" s="30"/>
      <c r="N80" s="192">
        <f>L80</f>
        <v>0</v>
      </c>
      <c r="O80" s="244"/>
    </row>
    <row r="81" spans="1:15" s="1" customFormat="1" x14ac:dyDescent="0.35">
      <c r="A81" s="354"/>
      <c r="B81" s="526"/>
      <c r="C81" s="527"/>
      <c r="D81" s="182"/>
      <c r="E81" s="305"/>
      <c r="F81" s="249"/>
      <c r="G81" s="145">
        <v>0</v>
      </c>
      <c r="H81" s="183"/>
      <c r="I81" s="48"/>
      <c r="J81" s="48"/>
      <c r="K81" s="48"/>
      <c r="L81" s="36">
        <f t="shared" ref="L81:L83" si="16">G81*H81</f>
        <v>0</v>
      </c>
      <c r="M81" s="247"/>
      <c r="N81" s="192">
        <f t="shared" ref="N81:N84" si="17">L81</f>
        <v>0</v>
      </c>
      <c r="O81" s="244">
        <f>N81</f>
        <v>0</v>
      </c>
    </row>
    <row r="82" spans="1:15" s="1" customFormat="1" x14ac:dyDescent="0.35">
      <c r="A82" s="354"/>
      <c r="B82" s="526"/>
      <c r="C82" s="527"/>
      <c r="D82" s="182"/>
      <c r="E82" s="305"/>
      <c r="F82" s="249"/>
      <c r="G82" s="145">
        <v>0</v>
      </c>
      <c r="H82" s="183"/>
      <c r="I82" s="48"/>
      <c r="J82" s="48"/>
      <c r="K82" s="48"/>
      <c r="L82" s="36">
        <f t="shared" si="16"/>
        <v>0</v>
      </c>
      <c r="M82" s="247"/>
      <c r="N82" s="192">
        <f t="shared" si="17"/>
        <v>0</v>
      </c>
    </row>
    <row r="83" spans="1:15" s="1" customFormat="1" x14ac:dyDescent="0.35">
      <c r="A83" s="354"/>
      <c r="B83" s="517"/>
      <c r="C83" s="518"/>
      <c r="D83" s="29"/>
      <c r="E83" s="305"/>
      <c r="F83" s="250"/>
      <c r="G83" s="145">
        <v>0</v>
      </c>
      <c r="H83" s="51"/>
      <c r="I83" s="49"/>
      <c r="J83" s="50"/>
      <c r="K83" s="49"/>
      <c r="L83" s="36">
        <f t="shared" si="16"/>
        <v>0</v>
      </c>
      <c r="M83" s="30"/>
      <c r="N83" s="192">
        <f t="shared" si="17"/>
        <v>0</v>
      </c>
    </row>
    <row r="84" spans="1:15" s="1" customFormat="1" x14ac:dyDescent="0.35">
      <c r="A84" s="354"/>
      <c r="B84" s="500"/>
      <c r="C84" s="501"/>
      <c r="D84" s="303"/>
      <c r="E84" s="305"/>
      <c r="F84" s="249"/>
      <c r="G84" s="145">
        <v>0</v>
      </c>
      <c r="H84" s="183"/>
      <c r="I84" s="48"/>
      <c r="J84" s="48"/>
      <c r="K84" s="49"/>
      <c r="L84" s="36">
        <f>G84*H84</f>
        <v>0</v>
      </c>
      <c r="M84" s="299"/>
      <c r="N84" s="192">
        <f t="shared" si="17"/>
        <v>0</v>
      </c>
    </row>
    <row r="85" spans="1:15" s="1" customFormat="1" x14ac:dyDescent="0.35">
      <c r="A85" s="354"/>
      <c r="B85" s="153"/>
      <c r="C85" s="134"/>
      <c r="D85" s="134"/>
      <c r="E85" s="135"/>
      <c r="F85" s="135"/>
      <c r="G85" s="134"/>
      <c r="H85" s="134"/>
      <c r="I85" s="134"/>
      <c r="J85" s="134"/>
      <c r="K85" s="134"/>
      <c r="L85" s="134"/>
      <c r="M85" s="134"/>
      <c r="N85" s="156"/>
    </row>
    <row r="86" spans="1:15" s="1" customFormat="1" ht="15" customHeight="1" x14ac:dyDescent="0.35">
      <c r="A86" s="354"/>
      <c r="B86" s="158"/>
      <c r="C86" s="178"/>
      <c r="D86" s="179"/>
      <c r="E86" s="136"/>
      <c r="F86" s="136"/>
      <c r="G86" s="198" t="s">
        <v>68</v>
      </c>
      <c r="H86" s="198"/>
      <c r="I86" s="198"/>
      <c r="J86" s="198"/>
      <c r="K86" s="198"/>
      <c r="L86" s="198"/>
      <c r="M86" s="198"/>
      <c r="N86" s="157">
        <f>SUM(N80:N85)</f>
        <v>0</v>
      </c>
    </row>
    <row r="87" spans="1:15" s="1" customFormat="1" x14ac:dyDescent="0.35">
      <c r="A87" s="354"/>
      <c r="B87" s="154"/>
      <c r="C87" s="42"/>
      <c r="D87" s="6"/>
      <c r="E87" s="47"/>
      <c r="F87" s="47"/>
      <c r="G87" s="6"/>
      <c r="H87" s="6"/>
      <c r="I87" s="6"/>
      <c r="J87" s="6"/>
      <c r="K87" s="6"/>
      <c r="L87" s="6"/>
      <c r="M87" s="6"/>
      <c r="N87" s="155"/>
    </row>
    <row r="88" spans="1:15" ht="15" thickBot="1" x14ac:dyDescent="0.4">
      <c r="B88" s="194"/>
      <c r="C88" s="195"/>
      <c r="D88" s="195"/>
      <c r="E88" s="196"/>
      <c r="F88" s="196"/>
      <c r="G88" s="148"/>
      <c r="H88" s="148"/>
      <c r="I88" s="148"/>
      <c r="J88" s="148"/>
      <c r="K88" s="148"/>
      <c r="L88" s="147"/>
      <c r="M88" s="147"/>
      <c r="N88" s="149"/>
    </row>
    <row r="89" spans="1:15" s="1" customFormat="1" ht="29" x14ac:dyDescent="0.35">
      <c r="A89" s="354"/>
      <c r="B89" s="502" t="s">
        <v>27</v>
      </c>
      <c r="C89" s="503"/>
      <c r="D89" s="504" t="s">
        <v>359</v>
      </c>
      <c r="E89" s="504"/>
      <c r="F89" s="344"/>
      <c r="G89" s="511"/>
      <c r="H89" s="512"/>
      <c r="I89" s="512"/>
      <c r="J89" s="512"/>
      <c r="K89" s="512"/>
      <c r="L89" s="512"/>
      <c r="M89" s="513"/>
      <c r="N89" s="150" t="s">
        <v>449</v>
      </c>
    </row>
    <row r="90" spans="1:15" ht="15" customHeight="1" thickBot="1" x14ac:dyDescent="0.4">
      <c r="B90" s="505" t="s">
        <v>388</v>
      </c>
      <c r="C90" s="506"/>
      <c r="D90" s="506"/>
      <c r="E90" s="507"/>
      <c r="F90" s="329"/>
      <c r="G90" s="508" t="s">
        <v>387</v>
      </c>
      <c r="H90" s="509"/>
      <c r="I90" s="509"/>
      <c r="J90" s="509"/>
      <c r="K90" s="509"/>
      <c r="L90" s="509"/>
      <c r="M90" s="510"/>
      <c r="N90" s="330">
        <v>0</v>
      </c>
    </row>
  </sheetData>
  <mergeCells count="90">
    <mergeCell ref="F78:N78"/>
    <mergeCell ref="B64:C64"/>
    <mergeCell ref="B68:C68"/>
    <mergeCell ref="D68:E68"/>
    <mergeCell ref="B78:C78"/>
    <mergeCell ref="D78:E78"/>
    <mergeCell ref="B72:C72"/>
    <mergeCell ref="B73:C73"/>
    <mergeCell ref="B74:C74"/>
    <mergeCell ref="D58:E58"/>
    <mergeCell ref="B60:C60"/>
    <mergeCell ref="B61:C61"/>
    <mergeCell ref="B62:C62"/>
    <mergeCell ref="B63:C63"/>
    <mergeCell ref="B20:D20"/>
    <mergeCell ref="E20:G20"/>
    <mergeCell ref="K20:L20"/>
    <mergeCell ref="K26:L26"/>
    <mergeCell ref="B28:C28"/>
    <mergeCell ref="D28:E28"/>
    <mergeCell ref="K21:L21"/>
    <mergeCell ref="K22:L22"/>
    <mergeCell ref="K23:L23"/>
    <mergeCell ref="K24:L24"/>
    <mergeCell ref="K25:L25"/>
    <mergeCell ref="F28:N28"/>
    <mergeCell ref="K17:L17"/>
    <mergeCell ref="B18:D18"/>
    <mergeCell ref="E18:G18"/>
    <mergeCell ref="K18:L18"/>
    <mergeCell ref="K19:L19"/>
    <mergeCell ref="E17:G17"/>
    <mergeCell ref="E19:G19"/>
    <mergeCell ref="B17:D17"/>
    <mergeCell ref="B19:D19"/>
    <mergeCell ref="B15:D15"/>
    <mergeCell ref="E15:G15"/>
    <mergeCell ref="K15:L15"/>
    <mergeCell ref="B16:D16"/>
    <mergeCell ref="E16:G16"/>
    <mergeCell ref="K16:L16"/>
    <mergeCell ref="B13:D13"/>
    <mergeCell ref="E13:G13"/>
    <mergeCell ref="K13:L13"/>
    <mergeCell ref="B14:D14"/>
    <mergeCell ref="E14:G14"/>
    <mergeCell ref="K14:L14"/>
    <mergeCell ref="F38:N38"/>
    <mergeCell ref="F48:N48"/>
    <mergeCell ref="F58:N58"/>
    <mergeCell ref="F68:N68"/>
    <mergeCell ref="B7:N7"/>
    <mergeCell ref="C9:H9"/>
    <mergeCell ref="K9:M9"/>
    <mergeCell ref="B10:D10"/>
    <mergeCell ref="E10:G10"/>
    <mergeCell ref="K10:L10"/>
    <mergeCell ref="B11:D11"/>
    <mergeCell ref="E11:G11"/>
    <mergeCell ref="K11:L11"/>
    <mergeCell ref="B12:D12"/>
    <mergeCell ref="E12:G12"/>
    <mergeCell ref="K12:L12"/>
    <mergeCell ref="B38:C38"/>
    <mergeCell ref="D38:E38"/>
    <mergeCell ref="B71:C71"/>
    <mergeCell ref="B49:C49"/>
    <mergeCell ref="B59:C59"/>
    <mergeCell ref="B69:C69"/>
    <mergeCell ref="B70:C70"/>
    <mergeCell ref="B51:C51"/>
    <mergeCell ref="B52:C52"/>
    <mergeCell ref="B44:C44"/>
    <mergeCell ref="B48:C48"/>
    <mergeCell ref="D48:E48"/>
    <mergeCell ref="B50:C50"/>
    <mergeCell ref="B53:C53"/>
    <mergeCell ref="B54:C54"/>
    <mergeCell ref="B58:C58"/>
    <mergeCell ref="B79:C79"/>
    <mergeCell ref="B80:C80"/>
    <mergeCell ref="B81:C81"/>
    <mergeCell ref="B82:C82"/>
    <mergeCell ref="B83:C83"/>
    <mergeCell ref="B84:C84"/>
    <mergeCell ref="B89:C89"/>
    <mergeCell ref="D89:E89"/>
    <mergeCell ref="G89:M89"/>
    <mergeCell ref="B90:E90"/>
    <mergeCell ref="G90:M90"/>
  </mergeCells>
  <dataValidations count="1">
    <dataValidation type="list" allowBlank="1" showInputMessage="1" showErrorMessage="1" sqref="F30:F34 F70:F74 F50:F54 C85:D85 F40:F44 F60:F64 D41:D44 D50:D54 D84 F80:F84">
      <formula1>"Monthly Personnel Activity Report, Quarterly Semi-Annual Certification, Not Applicable"</formula1>
    </dataValidation>
  </dataValidations>
  <pageMargins left="0.25" right="0.25" top="0.75" bottom="0.75" header="0.3" footer="0.3"/>
  <pageSetup paperSize="5" scale="57"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'16-DataSource (DO NOT EDIT)'!$A$2:$A$9</xm:f>
          </x14:formula1>
          <xm:sqref>D30:D34 D40:D44 D60:D64 D70:D74 D80 D83</xm:sqref>
        </x14:dataValidation>
        <x14:dataValidation type="list" allowBlank="1" showInputMessage="1" showErrorMessage="1">
          <x14:formula1>
            <xm:f>'16-DataSource (DO NOT EDIT)'!$C$2</xm:f>
          </x14:formula1>
          <xm:sqref>E50:E54 E30:E34 E40:E44 E60:E64 E70:E74 E80:E84</xm:sqref>
        </x14:dataValidation>
        <x14:dataValidation type="list" allowBlank="1" showInputMessage="1" showErrorMessage="1">
          <x14:formula1>
            <xm:f>'[3]10-DataSource (DO NOT EDIT)'!#REF!</xm:f>
          </x14:formula1>
          <xm:sqref>D81:D82</xm:sqref>
        </x14:dataValidation>
        <x14:dataValidation type="list" allowBlank="1" showInputMessage="1" showErrorMessage="1">
          <x14:formula1>
            <xm:f>'16-DataSource (DO NOT EDIT)'!#REF!</xm:f>
          </x14:formula1>
          <xm:sqref>D40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6:V90"/>
  <sheetViews>
    <sheetView topLeftCell="A64" zoomScaleNormal="100" workbookViewId="0">
      <selection activeCell="E81" sqref="E81"/>
    </sheetView>
  </sheetViews>
  <sheetFormatPr defaultColWidth="8.6328125" defaultRowHeight="14.5" x14ac:dyDescent="0.35"/>
  <cols>
    <col min="1" max="1" width="3.6328125" style="354" customWidth="1"/>
    <col min="2" max="2" width="28.54296875" customWidth="1"/>
    <col min="3" max="3" width="29.90625" customWidth="1"/>
    <col min="4" max="4" width="33.453125" customWidth="1"/>
    <col min="5" max="5" width="21.36328125" bestFit="1" customWidth="1"/>
    <col min="6" max="6" width="19" customWidth="1"/>
    <col min="7" max="7" width="13.6328125" customWidth="1"/>
    <col min="8" max="8" width="15.54296875" customWidth="1"/>
    <col min="9" max="9" width="21.90625" customWidth="1"/>
    <col min="10" max="10" width="13.6328125" customWidth="1"/>
    <col min="11" max="11" width="19.6328125" customWidth="1"/>
    <col min="12" max="12" width="23.36328125" customWidth="1"/>
    <col min="13" max="13" width="27.08984375" customWidth="1"/>
    <col min="14" max="14" width="25.90625" bestFit="1" customWidth="1"/>
    <col min="15" max="15" width="2.36328125" customWidth="1"/>
    <col min="16" max="17" width="12.08984375" bestFit="1" customWidth="1"/>
    <col min="18" max="18" width="10.08984375" bestFit="1" customWidth="1"/>
    <col min="19" max="19" width="9.6328125" bestFit="1" customWidth="1"/>
    <col min="20" max="20" width="9.453125" customWidth="1"/>
  </cols>
  <sheetData>
    <row r="6" spans="1:16" ht="15" thickBot="1" x14ac:dyDescent="0.4"/>
    <row r="7" spans="1:16" ht="41.25" customHeight="1" x14ac:dyDescent="0.5">
      <c r="B7" s="573" t="s">
        <v>516</v>
      </c>
      <c r="C7" s="574"/>
      <c r="D7" s="574"/>
      <c r="E7" s="574"/>
      <c r="F7" s="574"/>
      <c r="G7" s="574"/>
      <c r="H7" s="574"/>
      <c r="I7" s="574"/>
      <c r="J7" s="574"/>
      <c r="K7" s="574"/>
      <c r="L7" s="574"/>
      <c r="M7" s="574"/>
      <c r="N7" s="575"/>
    </row>
    <row r="8" spans="1:16" x14ac:dyDescent="0.35">
      <c r="B8" s="22"/>
      <c r="C8" s="4"/>
      <c r="D8" s="4"/>
      <c r="E8" s="4"/>
      <c r="F8" s="4"/>
      <c r="G8" s="4"/>
      <c r="H8" s="4"/>
      <c r="I8" s="4"/>
      <c r="J8" s="4"/>
      <c r="K8" s="4"/>
      <c r="L8" s="4"/>
      <c r="M8" s="214"/>
      <c r="N8" s="307"/>
    </row>
    <row r="9" spans="1:16" ht="21" customHeight="1" x14ac:dyDescent="0.5">
      <c r="B9" s="308" t="s">
        <v>347</v>
      </c>
      <c r="C9" s="589"/>
      <c r="D9" s="590"/>
      <c r="E9" s="590"/>
      <c r="F9" s="590"/>
      <c r="G9" s="590"/>
      <c r="H9" s="591"/>
      <c r="I9" s="200"/>
      <c r="J9" s="174"/>
      <c r="K9" s="576" t="s">
        <v>445</v>
      </c>
      <c r="L9" s="577"/>
      <c r="M9" s="578"/>
      <c r="N9" s="309"/>
      <c r="O9" s="164"/>
      <c r="P9" s="2"/>
    </row>
    <row r="10" spans="1:16" ht="45.75" customHeight="1" x14ac:dyDescent="0.35">
      <c r="A10" s="355"/>
      <c r="B10" s="544" t="s">
        <v>469</v>
      </c>
      <c r="C10" s="478"/>
      <c r="D10" s="478"/>
      <c r="E10" s="545" t="s">
        <v>484</v>
      </c>
      <c r="F10" s="545"/>
      <c r="G10" s="545"/>
      <c r="H10" s="219" t="s">
        <v>389</v>
      </c>
      <c r="I10" s="175"/>
      <c r="J10" s="175"/>
      <c r="K10" s="546" t="s">
        <v>378</v>
      </c>
      <c r="L10" s="546"/>
      <c r="M10" s="254" t="s">
        <v>382</v>
      </c>
      <c r="N10" s="309"/>
      <c r="O10" s="164"/>
      <c r="P10" s="2"/>
    </row>
    <row r="11" spans="1:16" x14ac:dyDescent="0.35">
      <c r="B11" s="547" t="s">
        <v>471</v>
      </c>
      <c r="C11" s="468"/>
      <c r="D11" s="468"/>
      <c r="E11" s="548"/>
      <c r="F11" s="548"/>
      <c r="G11" s="548"/>
      <c r="H11" s="310"/>
      <c r="I11" s="201"/>
      <c r="J11" s="201"/>
      <c r="K11" s="549" t="s">
        <v>1</v>
      </c>
      <c r="L11" s="549" t="s">
        <v>1</v>
      </c>
      <c r="M11" s="311">
        <f>N35</f>
        <v>0</v>
      </c>
      <c r="N11" s="312"/>
      <c r="O11" s="185"/>
      <c r="P11" s="2"/>
    </row>
    <row r="12" spans="1:16" x14ac:dyDescent="0.35">
      <c r="B12" s="547" t="s">
        <v>356</v>
      </c>
      <c r="C12" s="468"/>
      <c r="D12" s="468"/>
      <c r="E12" s="550">
        <v>0</v>
      </c>
      <c r="F12" s="550"/>
      <c r="G12" s="550"/>
      <c r="H12" s="313">
        <f>E12*0.05</f>
        <v>0</v>
      </c>
      <c r="I12" s="201"/>
      <c r="J12" s="201"/>
      <c r="K12" s="549" t="s">
        <v>2</v>
      </c>
      <c r="L12" s="549" t="s">
        <v>2</v>
      </c>
      <c r="M12" s="311">
        <f>N45</f>
        <v>0</v>
      </c>
      <c r="N12" s="312"/>
      <c r="O12" s="185"/>
      <c r="P12" s="2"/>
    </row>
    <row r="13" spans="1:16" x14ac:dyDescent="0.35">
      <c r="B13" s="547" t="s">
        <v>357</v>
      </c>
      <c r="C13" s="468"/>
      <c r="D13" s="468"/>
      <c r="E13" s="551">
        <v>0</v>
      </c>
      <c r="F13" s="551"/>
      <c r="G13" s="551"/>
      <c r="H13" s="313">
        <f t="shared" ref="H13:H15" si="0">E13*0.05</f>
        <v>0</v>
      </c>
      <c r="I13" s="201"/>
      <c r="J13" s="201"/>
      <c r="K13" s="549" t="s">
        <v>3</v>
      </c>
      <c r="L13" s="549" t="s">
        <v>3</v>
      </c>
      <c r="M13" s="311">
        <f>N55</f>
        <v>0</v>
      </c>
      <c r="N13" s="312"/>
      <c r="O13" s="185"/>
      <c r="P13" s="2"/>
    </row>
    <row r="14" spans="1:16" x14ac:dyDescent="0.35">
      <c r="B14" s="552" t="s">
        <v>358</v>
      </c>
      <c r="C14" s="469"/>
      <c r="D14" s="469"/>
      <c r="E14" s="551">
        <v>0</v>
      </c>
      <c r="F14" s="551"/>
      <c r="G14" s="551"/>
      <c r="H14" s="313">
        <f t="shared" si="0"/>
        <v>0</v>
      </c>
      <c r="I14" s="201"/>
      <c r="J14" s="314"/>
      <c r="K14" s="549" t="s">
        <v>4</v>
      </c>
      <c r="L14" s="549" t="s">
        <v>4</v>
      </c>
      <c r="M14" s="311">
        <f>N65</f>
        <v>0</v>
      </c>
      <c r="N14" s="315"/>
      <c r="O14" s="186"/>
      <c r="P14" s="2"/>
    </row>
    <row r="15" spans="1:16" x14ac:dyDescent="0.35">
      <c r="B15" s="547" t="s">
        <v>472</v>
      </c>
      <c r="C15" s="468"/>
      <c r="D15" s="468"/>
      <c r="E15" s="551">
        <v>0</v>
      </c>
      <c r="F15" s="551"/>
      <c r="G15" s="551"/>
      <c r="H15" s="313">
        <f t="shared" si="0"/>
        <v>0</v>
      </c>
      <c r="I15" s="201"/>
      <c r="J15" s="314"/>
      <c r="K15" s="549" t="s">
        <v>31</v>
      </c>
      <c r="L15" s="549" t="s">
        <v>31</v>
      </c>
      <c r="M15" s="311">
        <f>N75</f>
        <v>0</v>
      </c>
      <c r="N15" s="315"/>
      <c r="O15" s="186"/>
      <c r="P15" s="2"/>
    </row>
    <row r="16" spans="1:16" x14ac:dyDescent="0.35">
      <c r="B16" s="547" t="s">
        <v>473</v>
      </c>
      <c r="C16" s="468"/>
      <c r="D16" s="468"/>
      <c r="E16" s="551">
        <v>0</v>
      </c>
      <c r="F16" s="551"/>
      <c r="G16" s="551"/>
      <c r="H16" s="313">
        <f>E16*0.08</f>
        <v>0</v>
      </c>
      <c r="I16" s="176"/>
      <c r="J16" s="314"/>
      <c r="K16" s="549" t="s">
        <v>5</v>
      </c>
      <c r="L16" s="549" t="s">
        <v>5</v>
      </c>
      <c r="M16" s="316">
        <f>N86</f>
        <v>0</v>
      </c>
      <c r="N16" s="317"/>
      <c r="O16" s="187"/>
      <c r="P16" s="2"/>
    </row>
    <row r="17" spans="1:22" x14ac:dyDescent="0.35">
      <c r="B17" s="552" t="s">
        <v>474</v>
      </c>
      <c r="C17" s="469"/>
      <c r="D17" s="469"/>
      <c r="E17" s="551">
        <v>0</v>
      </c>
      <c r="F17" s="551"/>
      <c r="G17" s="551"/>
      <c r="H17" s="313">
        <f t="shared" ref="H17:H18" si="1">E17*0.08</f>
        <v>0</v>
      </c>
      <c r="I17" s="143"/>
      <c r="J17" s="314"/>
      <c r="K17" s="468" t="s">
        <v>348</v>
      </c>
      <c r="L17" s="468"/>
      <c r="M17" s="215">
        <f>SUM(M11:M16)</f>
        <v>0</v>
      </c>
      <c r="N17" s="318"/>
      <c r="O17" s="6"/>
      <c r="P17" s="2"/>
      <c r="R17" s="2"/>
      <c r="S17" s="144"/>
      <c r="T17" s="144"/>
    </row>
    <row r="18" spans="1:22" ht="15.5" x14ac:dyDescent="0.35">
      <c r="B18" s="552" t="s">
        <v>475</v>
      </c>
      <c r="C18" s="469"/>
      <c r="D18" s="469"/>
      <c r="E18" s="551">
        <v>0</v>
      </c>
      <c r="F18" s="551"/>
      <c r="G18" s="551"/>
      <c r="H18" s="313">
        <f t="shared" si="1"/>
        <v>0</v>
      </c>
      <c r="I18" s="143"/>
      <c r="J18" s="314"/>
      <c r="K18" s="581" t="s">
        <v>379</v>
      </c>
      <c r="L18" s="582"/>
      <c r="M18" s="216" t="s">
        <v>382</v>
      </c>
      <c r="N18" s="318"/>
      <c r="O18" s="6"/>
      <c r="P18" s="2"/>
      <c r="R18" s="2"/>
      <c r="S18" s="19"/>
      <c r="T18" s="19"/>
    </row>
    <row r="19" spans="1:22" x14ac:dyDescent="0.35">
      <c r="B19" s="584" t="s">
        <v>476</v>
      </c>
      <c r="C19" s="470"/>
      <c r="D19" s="470"/>
      <c r="E19" s="583">
        <f>SUM(E12:E18)</f>
        <v>0</v>
      </c>
      <c r="F19" s="583"/>
      <c r="G19" s="583"/>
      <c r="H19" s="384">
        <f>SUM(H12:H18)</f>
        <v>0</v>
      </c>
      <c r="I19" s="143"/>
      <c r="J19" s="314"/>
      <c r="K19" s="559" t="s">
        <v>377</v>
      </c>
      <c r="L19" s="559"/>
      <c r="M19" s="215">
        <f>N90</f>
        <v>0</v>
      </c>
      <c r="N19" s="155"/>
      <c r="O19" s="184"/>
      <c r="P19" s="2"/>
      <c r="R19" s="201"/>
      <c r="S19" s="143"/>
      <c r="T19" s="47"/>
    </row>
    <row r="20" spans="1:22" x14ac:dyDescent="0.35">
      <c r="B20" s="523" t="s">
        <v>492</v>
      </c>
      <c r="C20" s="471"/>
      <c r="D20" s="471"/>
      <c r="E20" s="585">
        <f>E19*25%</f>
        <v>0</v>
      </c>
      <c r="F20" s="585"/>
      <c r="G20" s="585"/>
      <c r="H20" s="391"/>
      <c r="I20" s="143"/>
      <c r="J20" s="314"/>
      <c r="K20" s="563"/>
      <c r="L20" s="563"/>
      <c r="M20" s="215"/>
      <c r="N20" s="155"/>
      <c r="O20" s="184"/>
      <c r="P20" s="2"/>
      <c r="R20" s="201"/>
      <c r="S20" s="143"/>
      <c r="T20" s="47"/>
    </row>
    <row r="21" spans="1:22" x14ac:dyDescent="0.35">
      <c r="B21" s="173"/>
      <c r="C21" s="169"/>
      <c r="D21" s="169"/>
      <c r="E21" s="169"/>
      <c r="F21" s="169"/>
      <c r="G21" s="169"/>
      <c r="H21" s="217"/>
      <c r="I21" s="143"/>
      <c r="J21" s="314"/>
      <c r="K21" s="559" t="s">
        <v>380</v>
      </c>
      <c r="L21" s="559"/>
      <c r="M21" s="215">
        <f>M17+M19</f>
        <v>0</v>
      </c>
      <c r="N21" s="319"/>
      <c r="O21" s="146"/>
      <c r="P21" s="2"/>
      <c r="R21" s="201"/>
      <c r="S21" s="143"/>
      <c r="T21" s="47"/>
    </row>
    <row r="22" spans="1:22" x14ac:dyDescent="0.35">
      <c r="B22" s="320"/>
      <c r="C22" s="314"/>
      <c r="D22" s="314"/>
      <c r="E22" s="314"/>
      <c r="F22" s="314"/>
      <c r="G22" s="314"/>
      <c r="H22" s="314"/>
      <c r="I22" s="314"/>
      <c r="J22" s="314"/>
      <c r="K22" s="559"/>
      <c r="L22" s="559"/>
      <c r="M22" s="182"/>
      <c r="N22" s="319"/>
      <c r="O22" s="2"/>
      <c r="P22" s="2"/>
      <c r="R22" s="2"/>
      <c r="S22" s="2"/>
      <c r="T22" s="2"/>
    </row>
    <row r="23" spans="1:22" ht="15" customHeight="1" x14ac:dyDescent="0.35">
      <c r="B23" s="320"/>
      <c r="C23" s="314"/>
      <c r="D23" s="314"/>
      <c r="E23" s="314"/>
      <c r="F23" s="314"/>
      <c r="G23" s="314"/>
      <c r="H23" s="314"/>
      <c r="I23" s="201"/>
      <c r="J23" s="314"/>
      <c r="K23" s="555" t="s">
        <v>384</v>
      </c>
      <c r="L23" s="556"/>
      <c r="M23" s="432" t="s">
        <v>386</v>
      </c>
      <c r="N23" s="319"/>
      <c r="O23" s="2"/>
      <c r="P23" s="2"/>
      <c r="R23" s="2"/>
      <c r="S23" s="6"/>
      <c r="T23" s="6"/>
    </row>
    <row r="24" spans="1:22" x14ac:dyDescent="0.35">
      <c r="B24" s="320"/>
      <c r="C24" s="314"/>
      <c r="D24" s="314"/>
      <c r="E24" s="314"/>
      <c r="F24" s="314"/>
      <c r="G24" s="314"/>
      <c r="H24" s="314"/>
      <c r="I24" s="201"/>
      <c r="J24" s="314"/>
      <c r="K24" s="557" t="s">
        <v>381</v>
      </c>
      <c r="L24" s="558"/>
      <c r="M24" s="321">
        <f>N30</f>
        <v>0</v>
      </c>
      <c r="N24" s="319"/>
      <c r="O24" s="2"/>
      <c r="P24" s="2"/>
      <c r="R24" s="6"/>
      <c r="S24" s="6"/>
      <c r="T24" s="6"/>
    </row>
    <row r="25" spans="1:22" x14ac:dyDescent="0.35">
      <c r="B25" s="320"/>
      <c r="C25" s="314"/>
      <c r="D25" s="314"/>
      <c r="E25" s="314"/>
      <c r="F25" s="314"/>
      <c r="G25" s="314"/>
      <c r="H25" s="314"/>
      <c r="I25" s="201"/>
      <c r="J25" s="314"/>
      <c r="K25" s="559" t="s">
        <v>385</v>
      </c>
      <c r="L25" s="559"/>
      <c r="M25" s="322">
        <f>M19+M24</f>
        <v>0</v>
      </c>
      <c r="N25" s="319"/>
      <c r="O25" s="2"/>
      <c r="P25" s="2"/>
      <c r="R25" s="6"/>
      <c r="S25" s="6"/>
      <c r="T25" s="6"/>
    </row>
    <row r="26" spans="1:22" x14ac:dyDescent="0.35">
      <c r="B26" s="323"/>
      <c r="C26" s="2"/>
      <c r="D26" s="2"/>
      <c r="E26" s="2"/>
      <c r="F26" s="2"/>
      <c r="G26" s="2"/>
      <c r="H26" s="2"/>
      <c r="I26" s="6"/>
      <c r="J26" s="6"/>
      <c r="K26" s="559" t="s">
        <v>383</v>
      </c>
      <c r="L26" s="559"/>
      <c r="M26" s="253">
        <v>0.05</v>
      </c>
      <c r="N26" s="319"/>
      <c r="O26" s="2"/>
      <c r="P26" s="2"/>
    </row>
    <row r="27" spans="1:22" ht="18.75" customHeight="1" thickBot="1" x14ac:dyDescent="0.4">
      <c r="B27" s="331"/>
      <c r="C27" s="332"/>
      <c r="D27" s="195"/>
      <c r="E27" s="148"/>
      <c r="F27" s="148"/>
      <c r="G27" s="148"/>
      <c r="H27" s="333"/>
      <c r="I27" s="148"/>
      <c r="J27" s="148"/>
      <c r="K27" s="148"/>
      <c r="L27" s="148"/>
      <c r="M27" s="148"/>
      <c r="N27" s="334"/>
    </row>
    <row r="28" spans="1:22" s="1" customFormat="1" ht="18.5" x14ac:dyDescent="0.35">
      <c r="A28" s="354"/>
      <c r="B28" s="533" t="s">
        <v>27</v>
      </c>
      <c r="C28" s="534"/>
      <c r="D28" s="535" t="s">
        <v>28</v>
      </c>
      <c r="E28" s="535"/>
      <c r="F28" s="586"/>
      <c r="G28" s="587"/>
      <c r="H28" s="587"/>
      <c r="I28" s="587"/>
      <c r="J28" s="587"/>
      <c r="K28" s="587"/>
      <c r="L28" s="587"/>
      <c r="M28" s="587"/>
      <c r="N28" s="588"/>
    </row>
    <row r="29" spans="1:22" s="11" customFormat="1" ht="29" x14ac:dyDescent="0.35">
      <c r="A29" s="356"/>
      <c r="B29" s="202" t="s">
        <v>355</v>
      </c>
      <c r="C29" s="34" t="s">
        <v>34</v>
      </c>
      <c r="D29" s="34" t="s">
        <v>24</v>
      </c>
      <c r="E29" s="137" t="s">
        <v>23</v>
      </c>
      <c r="F29" s="343" t="s">
        <v>431</v>
      </c>
      <c r="G29" s="197" t="s">
        <v>35</v>
      </c>
      <c r="H29" s="138" t="s">
        <v>38</v>
      </c>
      <c r="I29" s="133" t="s">
        <v>50</v>
      </c>
      <c r="J29" s="197" t="s">
        <v>36</v>
      </c>
      <c r="K29" s="133" t="s">
        <v>51</v>
      </c>
      <c r="L29" s="138" t="s">
        <v>37</v>
      </c>
      <c r="M29" s="197" t="s">
        <v>25</v>
      </c>
      <c r="N29" s="150" t="s">
        <v>451</v>
      </c>
      <c r="O29" s="12"/>
      <c r="P29" s="12"/>
      <c r="Q29" s="13"/>
    </row>
    <row r="30" spans="1:22" s="2" customFormat="1" x14ac:dyDescent="0.35">
      <c r="A30" s="357"/>
      <c r="B30" s="341"/>
      <c r="C30" s="170"/>
      <c r="D30" s="342"/>
      <c r="E30" s="342"/>
      <c r="F30" s="342"/>
      <c r="G30" s="38">
        <v>0</v>
      </c>
      <c r="H30" s="24">
        <v>0</v>
      </c>
      <c r="I30" s="40">
        <f>G30*H30</f>
        <v>0</v>
      </c>
      <c r="J30" s="23">
        <v>0</v>
      </c>
      <c r="K30" s="38">
        <f>I30*J30</f>
        <v>0</v>
      </c>
      <c r="L30" s="40">
        <f>I30+K30</f>
        <v>0</v>
      </c>
      <c r="M30" s="29"/>
      <c r="N30" s="189">
        <f>L30</f>
        <v>0</v>
      </c>
      <c r="O30" s="14"/>
      <c r="P30" s="15"/>
      <c r="Q30" s="16"/>
    </row>
    <row r="31" spans="1:22" s="2" customFormat="1" x14ac:dyDescent="0.35">
      <c r="A31" s="354"/>
      <c r="B31" s="171"/>
      <c r="C31" s="342"/>
      <c r="D31" s="172"/>
      <c r="E31" s="342"/>
      <c r="F31" s="342"/>
      <c r="G31" s="39">
        <v>0</v>
      </c>
      <c r="H31" s="24">
        <v>0</v>
      </c>
      <c r="I31" s="40">
        <f t="shared" ref="I31:I34" si="2">G31*H31</f>
        <v>0</v>
      </c>
      <c r="J31" s="23">
        <v>0</v>
      </c>
      <c r="K31" s="38">
        <f t="shared" ref="K31:K34" si="3">I31*J31</f>
        <v>0</v>
      </c>
      <c r="L31" s="40">
        <f t="shared" ref="L31:L34" si="4">I31+K31</f>
        <v>0</v>
      </c>
      <c r="M31" s="29"/>
      <c r="N31" s="190">
        <f t="shared" ref="N31:N34" si="5">L31</f>
        <v>0</v>
      </c>
      <c r="O31" s="242">
        <f>N31</f>
        <v>0</v>
      </c>
      <c r="P31" s="15"/>
      <c r="Q31" s="16"/>
      <c r="R31" s="17"/>
      <c r="S31" s="18"/>
      <c r="T31" s="16"/>
      <c r="V31" s="16"/>
    </row>
    <row r="32" spans="1:22" x14ac:dyDescent="0.35">
      <c r="B32" s="171"/>
      <c r="C32" s="342"/>
      <c r="D32" s="172"/>
      <c r="E32" s="342"/>
      <c r="F32" s="342"/>
      <c r="G32" s="39">
        <v>0</v>
      </c>
      <c r="H32" s="24">
        <v>0</v>
      </c>
      <c r="I32" s="40">
        <f t="shared" si="2"/>
        <v>0</v>
      </c>
      <c r="J32" s="23">
        <v>0</v>
      </c>
      <c r="K32" s="38">
        <f t="shared" si="3"/>
        <v>0</v>
      </c>
      <c r="L32" s="40">
        <f t="shared" si="4"/>
        <v>0</v>
      </c>
      <c r="M32" s="29"/>
      <c r="N32" s="190">
        <f t="shared" si="5"/>
        <v>0</v>
      </c>
      <c r="O32" s="242">
        <f>N32</f>
        <v>0</v>
      </c>
      <c r="P32" s="15"/>
      <c r="Q32" s="16"/>
    </row>
    <row r="33" spans="1:17" ht="15" customHeight="1" x14ac:dyDescent="0.35">
      <c r="B33" s="171"/>
      <c r="C33" s="170"/>
      <c r="D33" s="53"/>
      <c r="E33" s="342"/>
      <c r="F33" s="342"/>
      <c r="G33" s="38">
        <v>0</v>
      </c>
      <c r="H33" s="24">
        <v>0</v>
      </c>
      <c r="I33" s="40">
        <f t="shared" si="2"/>
        <v>0</v>
      </c>
      <c r="J33" s="23">
        <v>0</v>
      </c>
      <c r="K33" s="38">
        <f t="shared" si="3"/>
        <v>0</v>
      </c>
      <c r="L33" s="40">
        <f t="shared" si="4"/>
        <v>0</v>
      </c>
      <c r="M33" s="29"/>
      <c r="N33" s="190">
        <f t="shared" si="5"/>
        <v>0</v>
      </c>
      <c r="O33" s="14"/>
      <c r="P33" s="15"/>
      <c r="Q33" s="16"/>
    </row>
    <row r="34" spans="1:17" ht="15" customHeight="1" x14ac:dyDescent="0.35">
      <c r="B34" s="171"/>
      <c r="C34" s="338"/>
      <c r="D34" s="53"/>
      <c r="E34" s="342"/>
      <c r="F34" s="53"/>
      <c r="G34" s="38">
        <v>0</v>
      </c>
      <c r="H34" s="24">
        <v>0</v>
      </c>
      <c r="I34" s="40">
        <f t="shared" si="2"/>
        <v>0</v>
      </c>
      <c r="J34" s="23">
        <v>0</v>
      </c>
      <c r="K34" s="38">
        <f t="shared" si="3"/>
        <v>0</v>
      </c>
      <c r="L34" s="40">
        <f t="shared" si="4"/>
        <v>0</v>
      </c>
      <c r="M34" s="29"/>
      <c r="N34" s="190">
        <f t="shared" si="5"/>
        <v>0</v>
      </c>
      <c r="O34" s="6"/>
      <c r="P34" s="15"/>
      <c r="Q34" s="16"/>
    </row>
    <row r="35" spans="1:17" ht="15" customHeight="1" x14ac:dyDescent="0.35">
      <c r="B35" s="180"/>
      <c r="C35" s="178"/>
      <c r="D35" s="179"/>
      <c r="E35" s="162"/>
      <c r="F35" s="162"/>
      <c r="G35" s="199" t="s">
        <v>42</v>
      </c>
      <c r="H35" s="199"/>
      <c r="I35" s="199"/>
      <c r="J35" s="199"/>
      <c r="K35" s="199"/>
      <c r="L35" s="199"/>
      <c r="M35" s="199"/>
      <c r="N35" s="160">
        <f>SUM(N30:N34)</f>
        <v>0</v>
      </c>
    </row>
    <row r="36" spans="1:17" s="6" customFormat="1" x14ac:dyDescent="0.35">
      <c r="A36" s="357"/>
      <c r="B36" s="154"/>
      <c r="C36" s="42"/>
      <c r="N36" s="191"/>
    </row>
    <row r="37" spans="1:17" s="6" customFormat="1" x14ac:dyDescent="0.35">
      <c r="A37" s="357"/>
      <c r="B37" s="154"/>
      <c r="C37" s="42"/>
      <c r="N37" s="191"/>
    </row>
    <row r="38" spans="1:17" ht="18.5" x14ac:dyDescent="0.35">
      <c r="B38" s="521" t="s">
        <v>27</v>
      </c>
      <c r="C38" s="522"/>
      <c r="D38" s="504" t="s">
        <v>33</v>
      </c>
      <c r="E38" s="504"/>
      <c r="F38" s="515"/>
      <c r="G38" s="515"/>
      <c r="H38" s="515"/>
      <c r="I38" s="515"/>
      <c r="J38" s="515"/>
      <c r="K38" s="515"/>
      <c r="L38" s="515"/>
      <c r="M38" s="515"/>
      <c r="N38" s="516"/>
    </row>
    <row r="39" spans="1:17" s="2" customFormat="1" ht="58" x14ac:dyDescent="0.35">
      <c r="A39" s="357"/>
      <c r="B39" s="339" t="s">
        <v>354</v>
      </c>
      <c r="C39" s="34" t="s">
        <v>353</v>
      </c>
      <c r="D39" s="34" t="s">
        <v>24</v>
      </c>
      <c r="E39" s="197" t="s">
        <v>23</v>
      </c>
      <c r="F39" s="28" t="s">
        <v>432</v>
      </c>
      <c r="G39" s="197" t="s">
        <v>57</v>
      </c>
      <c r="H39" s="35" t="s">
        <v>39</v>
      </c>
      <c r="I39" s="197" t="s">
        <v>47</v>
      </c>
      <c r="J39" s="197" t="s">
        <v>56</v>
      </c>
      <c r="K39" s="28" t="s">
        <v>55</v>
      </c>
      <c r="L39" s="163" t="s">
        <v>0</v>
      </c>
      <c r="M39" s="197" t="s">
        <v>25</v>
      </c>
      <c r="N39" s="150" t="s">
        <v>451</v>
      </c>
    </row>
    <row r="40" spans="1:17" s="20" customFormat="1" x14ac:dyDescent="0.35">
      <c r="A40" s="358"/>
      <c r="B40" s="335"/>
      <c r="C40" s="336"/>
      <c r="D40" s="182"/>
      <c r="E40" s="342"/>
      <c r="F40" s="342"/>
      <c r="G40" s="52">
        <v>0</v>
      </c>
      <c r="H40" s="183"/>
      <c r="I40" s="27"/>
      <c r="J40" s="27"/>
      <c r="K40" s="27"/>
      <c r="L40" s="36">
        <f>G40*H40</f>
        <v>0</v>
      </c>
      <c r="M40" s="29"/>
      <c r="N40" s="192">
        <f>L40</f>
        <v>0</v>
      </c>
      <c r="O40" s="243">
        <f>N40</f>
        <v>0</v>
      </c>
      <c r="P40" s="21"/>
    </row>
    <row r="41" spans="1:17" s="20" customFormat="1" ht="15" customHeight="1" x14ac:dyDescent="0.35">
      <c r="A41" s="358"/>
      <c r="B41" s="335"/>
      <c r="C41" s="336"/>
      <c r="D41" s="340"/>
      <c r="E41" s="342"/>
      <c r="F41" s="54"/>
      <c r="G41" s="52">
        <v>0</v>
      </c>
      <c r="H41" s="183"/>
      <c r="I41" s="27"/>
      <c r="J41" s="27"/>
      <c r="K41" s="27"/>
      <c r="L41" s="36">
        <f>G41*H41</f>
        <v>0</v>
      </c>
      <c r="M41" s="29"/>
      <c r="N41" s="192">
        <f>L41</f>
        <v>0</v>
      </c>
      <c r="P41" s="21"/>
    </row>
    <row r="42" spans="1:17" s="20" customFormat="1" ht="15" customHeight="1" x14ac:dyDescent="0.35">
      <c r="A42" s="358"/>
      <c r="B42" s="335"/>
      <c r="C42" s="336"/>
      <c r="D42" s="340"/>
      <c r="E42" s="342"/>
      <c r="F42" s="54"/>
      <c r="G42" s="52">
        <v>0</v>
      </c>
      <c r="H42" s="183"/>
      <c r="I42" s="27"/>
      <c r="J42" s="27"/>
      <c r="K42" s="27"/>
      <c r="L42" s="36">
        <f>G42*H42</f>
        <v>0</v>
      </c>
      <c r="M42" s="29"/>
      <c r="N42" s="192">
        <f t="shared" ref="N42:N43" si="6">L42</f>
        <v>0</v>
      </c>
      <c r="P42" s="21"/>
    </row>
    <row r="43" spans="1:17" ht="15" customHeight="1" x14ac:dyDescent="0.35">
      <c r="B43" s="337"/>
      <c r="C43" s="338"/>
      <c r="D43" s="53"/>
      <c r="E43" s="342"/>
      <c r="F43" s="41"/>
      <c r="G43" s="52">
        <v>0</v>
      </c>
      <c r="H43" s="183"/>
      <c r="I43" s="31"/>
      <c r="J43" s="32"/>
      <c r="K43" s="33"/>
      <c r="L43" s="108">
        <f>G43*K43</f>
        <v>0</v>
      </c>
      <c r="M43" s="430"/>
      <c r="N43" s="192">
        <f t="shared" si="6"/>
        <v>0</v>
      </c>
      <c r="P43" s="3"/>
    </row>
    <row r="44" spans="1:17" ht="15" customHeight="1" x14ac:dyDescent="0.35">
      <c r="B44" s="500"/>
      <c r="C44" s="501"/>
      <c r="D44" s="340"/>
      <c r="E44" s="342"/>
      <c r="F44" s="54"/>
      <c r="G44" s="52">
        <v>0</v>
      </c>
      <c r="H44" s="183"/>
      <c r="I44" s="27"/>
      <c r="J44" s="27"/>
      <c r="K44" s="33"/>
      <c r="L44" s="108">
        <f>G44*K44</f>
        <v>0</v>
      </c>
      <c r="M44" s="430"/>
      <c r="N44" s="193">
        <f>L44*30%</f>
        <v>0</v>
      </c>
    </row>
    <row r="45" spans="1:17" ht="15" customHeight="1" x14ac:dyDescent="0.35">
      <c r="B45" s="158"/>
      <c r="C45" s="178"/>
      <c r="D45" s="179"/>
      <c r="E45" s="162"/>
      <c r="F45" s="162"/>
      <c r="G45" s="198" t="s">
        <v>43</v>
      </c>
      <c r="H45" s="198"/>
      <c r="I45" s="198"/>
      <c r="J45" s="198"/>
      <c r="K45" s="198"/>
      <c r="L45" s="198"/>
      <c r="M45" s="198"/>
      <c r="N45" s="157">
        <f>SUM(N40:N44)</f>
        <v>0</v>
      </c>
    </row>
    <row r="46" spans="1:17" x14ac:dyDescent="0.35">
      <c r="B46" s="159"/>
      <c r="C46" s="44"/>
      <c r="D46" s="44"/>
      <c r="E46" s="45"/>
      <c r="F46" s="45"/>
      <c r="G46" s="46"/>
      <c r="H46" s="46"/>
      <c r="I46" s="46"/>
      <c r="J46" s="46"/>
      <c r="K46" s="46"/>
      <c r="L46" s="46"/>
      <c r="M46" s="46"/>
      <c r="N46" s="155"/>
    </row>
    <row r="47" spans="1:17" x14ac:dyDescent="0.35">
      <c r="B47" s="159"/>
      <c r="C47" s="44"/>
      <c r="D47" s="44"/>
      <c r="E47" s="45"/>
      <c r="F47" s="45"/>
      <c r="G47" s="46"/>
      <c r="H47" s="46"/>
      <c r="I47" s="46"/>
      <c r="J47" s="46"/>
      <c r="K47" s="46"/>
      <c r="L47" s="46"/>
      <c r="M47" s="46"/>
      <c r="N47" s="155"/>
    </row>
    <row r="48" spans="1:17" ht="18.5" x14ac:dyDescent="0.35">
      <c r="B48" s="521" t="s">
        <v>27</v>
      </c>
      <c r="C48" s="522"/>
      <c r="D48" s="504" t="s">
        <v>29</v>
      </c>
      <c r="E48" s="504"/>
      <c r="F48" s="530" t="s">
        <v>60</v>
      </c>
      <c r="G48" s="531"/>
      <c r="H48" s="531"/>
      <c r="I48" s="531"/>
      <c r="J48" s="531"/>
      <c r="K48" s="531"/>
      <c r="L48" s="531"/>
      <c r="M48" s="531"/>
      <c r="N48" s="532"/>
    </row>
    <row r="49" spans="2:15" ht="29" x14ac:dyDescent="0.35">
      <c r="B49" s="523" t="s">
        <v>351</v>
      </c>
      <c r="C49" s="471"/>
      <c r="D49" s="34" t="s">
        <v>24</v>
      </c>
      <c r="E49" s="197" t="s">
        <v>23</v>
      </c>
      <c r="F49" s="161"/>
      <c r="G49" s="197" t="s">
        <v>58</v>
      </c>
      <c r="H49" s="35" t="s">
        <v>39</v>
      </c>
      <c r="I49" s="161" t="s">
        <v>47</v>
      </c>
      <c r="J49" s="161" t="s">
        <v>56</v>
      </c>
      <c r="K49" s="161" t="s">
        <v>55</v>
      </c>
      <c r="L49" s="163" t="s">
        <v>0</v>
      </c>
      <c r="M49" s="197" t="s">
        <v>25</v>
      </c>
      <c r="N49" s="150" t="s">
        <v>451</v>
      </c>
    </row>
    <row r="50" spans="2:15" x14ac:dyDescent="0.35">
      <c r="B50" s="519"/>
      <c r="C50" s="520"/>
      <c r="D50" s="182"/>
      <c r="E50" s="342"/>
      <c r="F50" s="249"/>
      <c r="G50" s="52">
        <v>0</v>
      </c>
      <c r="H50" s="183"/>
      <c r="I50" s="48"/>
      <c r="J50" s="48"/>
      <c r="K50" s="48"/>
      <c r="L50" s="36">
        <f>G50*H50</f>
        <v>0</v>
      </c>
      <c r="M50" s="30"/>
      <c r="N50" s="192">
        <f>L50</f>
        <v>0</v>
      </c>
    </row>
    <row r="51" spans="2:15" ht="15" customHeight="1" x14ac:dyDescent="0.35">
      <c r="B51" s="519"/>
      <c r="C51" s="520"/>
      <c r="D51" s="340"/>
      <c r="E51" s="342"/>
      <c r="F51" s="249"/>
      <c r="G51" s="52">
        <v>0</v>
      </c>
      <c r="H51" s="183"/>
      <c r="I51" s="48"/>
      <c r="J51" s="48"/>
      <c r="K51" s="48"/>
      <c r="L51" s="36">
        <f t="shared" ref="L51:L54" si="7">G51*H51</f>
        <v>0</v>
      </c>
      <c r="M51" s="30"/>
      <c r="N51" s="192">
        <f t="shared" ref="N51:N54" si="8">L51</f>
        <v>0</v>
      </c>
    </row>
    <row r="52" spans="2:15" x14ac:dyDescent="0.35">
      <c r="B52" s="519"/>
      <c r="C52" s="520"/>
      <c r="D52" s="340"/>
      <c r="E52" s="342"/>
      <c r="F52" s="249"/>
      <c r="G52" s="52">
        <v>0</v>
      </c>
      <c r="H52" s="183"/>
      <c r="I52" s="48"/>
      <c r="J52" s="48"/>
      <c r="K52" s="48"/>
      <c r="L52" s="36">
        <f t="shared" si="7"/>
        <v>0</v>
      </c>
      <c r="M52" s="30"/>
      <c r="N52" s="192">
        <f t="shared" si="8"/>
        <v>0</v>
      </c>
    </row>
    <row r="53" spans="2:15" x14ac:dyDescent="0.35">
      <c r="B53" s="500"/>
      <c r="C53" s="501"/>
      <c r="D53" s="53"/>
      <c r="E53" s="342"/>
      <c r="F53" s="250"/>
      <c r="G53" s="52">
        <v>0</v>
      </c>
      <c r="H53" s="51"/>
      <c r="I53" s="49"/>
      <c r="J53" s="50"/>
      <c r="K53" s="49"/>
      <c r="L53" s="36">
        <f t="shared" si="7"/>
        <v>0</v>
      </c>
      <c r="M53" s="30"/>
      <c r="N53" s="192">
        <f t="shared" si="8"/>
        <v>0</v>
      </c>
    </row>
    <row r="54" spans="2:15" x14ac:dyDescent="0.35">
      <c r="B54" s="500"/>
      <c r="C54" s="501"/>
      <c r="D54" s="340"/>
      <c r="E54" s="342"/>
      <c r="F54" s="249"/>
      <c r="G54" s="52">
        <v>0</v>
      </c>
      <c r="H54" s="183"/>
      <c r="I54" s="48"/>
      <c r="J54" s="48"/>
      <c r="K54" s="49"/>
      <c r="L54" s="36">
        <f t="shared" si="7"/>
        <v>0</v>
      </c>
      <c r="M54" s="430"/>
      <c r="N54" s="192">
        <f t="shared" si="8"/>
        <v>0</v>
      </c>
    </row>
    <row r="55" spans="2:15" ht="15" customHeight="1" x14ac:dyDescent="0.35">
      <c r="B55" s="158"/>
      <c r="C55" s="178"/>
      <c r="D55" s="179"/>
      <c r="E55" s="181"/>
      <c r="F55" s="181"/>
      <c r="G55" s="198" t="s">
        <v>44</v>
      </c>
      <c r="H55" s="198"/>
      <c r="I55" s="198"/>
      <c r="J55" s="198"/>
      <c r="K55" s="198"/>
      <c r="L55" s="198"/>
      <c r="M55" s="198"/>
      <c r="N55" s="157">
        <f>SUM(N50:N54)</f>
        <v>0</v>
      </c>
    </row>
    <row r="56" spans="2:15" x14ac:dyDescent="0.35">
      <c r="B56" s="159"/>
      <c r="C56" s="44"/>
      <c r="D56" s="44"/>
      <c r="E56" s="45"/>
      <c r="F56" s="45"/>
      <c r="G56" s="46"/>
      <c r="H56" s="46"/>
      <c r="I56" s="46"/>
      <c r="J56" s="46"/>
      <c r="K56" s="46"/>
      <c r="L56" s="46"/>
      <c r="M56" s="46"/>
      <c r="N56" s="155"/>
    </row>
    <row r="57" spans="2:15" x14ac:dyDescent="0.35">
      <c r="B57" s="159"/>
      <c r="C57" s="44"/>
      <c r="D57" s="44"/>
      <c r="E57" s="45"/>
      <c r="F57" s="45"/>
      <c r="G57" s="46"/>
      <c r="H57" s="46"/>
      <c r="I57" s="46"/>
      <c r="J57" s="46"/>
      <c r="K57" s="46"/>
      <c r="L57" s="46"/>
      <c r="M57" s="46"/>
      <c r="N57" s="155"/>
    </row>
    <row r="58" spans="2:15" ht="18.5" x14ac:dyDescent="0.35">
      <c r="B58" s="521" t="s">
        <v>27</v>
      </c>
      <c r="C58" s="522"/>
      <c r="D58" s="504" t="s">
        <v>59</v>
      </c>
      <c r="E58" s="504"/>
      <c r="F58" s="530" t="s">
        <v>61</v>
      </c>
      <c r="G58" s="531"/>
      <c r="H58" s="531"/>
      <c r="I58" s="531"/>
      <c r="J58" s="531"/>
      <c r="K58" s="531"/>
      <c r="L58" s="531"/>
      <c r="M58" s="531"/>
      <c r="N58" s="532"/>
    </row>
    <row r="59" spans="2:15" ht="29" x14ac:dyDescent="0.35">
      <c r="B59" s="523" t="s">
        <v>352</v>
      </c>
      <c r="C59" s="471"/>
      <c r="D59" s="34" t="s">
        <v>24</v>
      </c>
      <c r="E59" s="197" t="s">
        <v>23</v>
      </c>
      <c r="F59" s="161"/>
      <c r="G59" s="197" t="s">
        <v>58</v>
      </c>
      <c r="H59" s="35" t="s">
        <v>39</v>
      </c>
      <c r="I59" s="161" t="s">
        <v>47</v>
      </c>
      <c r="J59" s="161" t="s">
        <v>56</v>
      </c>
      <c r="K59" s="161" t="s">
        <v>342</v>
      </c>
      <c r="L59" s="163" t="s">
        <v>0</v>
      </c>
      <c r="M59" s="197" t="s">
        <v>25</v>
      </c>
      <c r="N59" s="150" t="s">
        <v>451</v>
      </c>
    </row>
    <row r="60" spans="2:15" x14ac:dyDescent="0.35">
      <c r="B60" s="519"/>
      <c r="C60" s="520"/>
      <c r="D60" s="182"/>
      <c r="E60" s="342"/>
      <c r="F60" s="249"/>
      <c r="G60" s="52">
        <v>0</v>
      </c>
      <c r="H60" s="183"/>
      <c r="I60" s="48"/>
      <c r="J60" s="48"/>
      <c r="K60" s="48"/>
      <c r="L60" s="36">
        <f>G60*H60</f>
        <v>0</v>
      </c>
      <c r="M60" s="245"/>
      <c r="N60" s="192">
        <f t="shared" ref="N60:N64" si="9">L60</f>
        <v>0</v>
      </c>
      <c r="O60" s="244">
        <f t="shared" ref="O60:O63" si="10">N60</f>
        <v>0</v>
      </c>
    </row>
    <row r="61" spans="2:15" x14ac:dyDescent="0.35">
      <c r="B61" s="528"/>
      <c r="C61" s="529"/>
      <c r="D61" s="182"/>
      <c r="E61" s="342"/>
      <c r="F61" s="249"/>
      <c r="G61" s="52">
        <v>0</v>
      </c>
      <c r="H61" s="183"/>
      <c r="I61" s="48"/>
      <c r="J61" s="48"/>
      <c r="K61" s="48"/>
      <c r="L61" s="36">
        <f>G61*H61</f>
        <v>0</v>
      </c>
      <c r="M61" s="245"/>
      <c r="N61" s="192">
        <f t="shared" si="9"/>
        <v>0</v>
      </c>
      <c r="O61" s="244">
        <f t="shared" si="10"/>
        <v>0</v>
      </c>
    </row>
    <row r="62" spans="2:15" x14ac:dyDescent="0.35">
      <c r="B62" s="519"/>
      <c r="C62" s="520"/>
      <c r="D62" s="182"/>
      <c r="E62" s="342"/>
      <c r="F62" s="249"/>
      <c r="G62" s="52">
        <v>0</v>
      </c>
      <c r="H62" s="183"/>
      <c r="I62" s="48"/>
      <c r="J62" s="48"/>
      <c r="K62" s="48"/>
      <c r="L62" s="36">
        <f t="shared" ref="L62:L64" si="11">G62*H62</f>
        <v>0</v>
      </c>
      <c r="M62" s="30"/>
      <c r="N62" s="192">
        <f t="shared" si="9"/>
        <v>0</v>
      </c>
      <c r="O62" s="244">
        <f t="shared" si="10"/>
        <v>0</v>
      </c>
    </row>
    <row r="63" spans="2:15" x14ac:dyDescent="0.35">
      <c r="B63" s="500"/>
      <c r="C63" s="501"/>
      <c r="D63" s="53"/>
      <c r="E63" s="342"/>
      <c r="F63" s="249"/>
      <c r="G63" s="37">
        <v>0</v>
      </c>
      <c r="H63" s="51"/>
      <c r="I63" s="49"/>
      <c r="J63" s="50"/>
      <c r="K63" s="49"/>
      <c r="L63" s="36">
        <f t="shared" si="11"/>
        <v>0</v>
      </c>
      <c r="M63" s="30"/>
      <c r="N63" s="192">
        <f t="shared" si="9"/>
        <v>0</v>
      </c>
      <c r="O63" s="168">
        <f t="shared" si="10"/>
        <v>0</v>
      </c>
    </row>
    <row r="64" spans="2:15" ht="15" customHeight="1" x14ac:dyDescent="0.35">
      <c r="B64" s="528"/>
      <c r="C64" s="529"/>
      <c r="D64" s="182"/>
      <c r="E64" s="342"/>
      <c r="F64" s="249"/>
      <c r="G64" s="52">
        <v>0</v>
      </c>
      <c r="H64" s="183"/>
      <c r="I64" s="48"/>
      <c r="J64" s="48"/>
      <c r="K64" s="48"/>
      <c r="L64" s="36">
        <f t="shared" si="11"/>
        <v>0</v>
      </c>
      <c r="M64" s="30"/>
      <c r="N64" s="192">
        <f t="shared" si="9"/>
        <v>0</v>
      </c>
    </row>
    <row r="65" spans="1:15" ht="15" customHeight="1" x14ac:dyDescent="0.35">
      <c r="B65" s="158"/>
      <c r="C65" s="178"/>
      <c r="D65" s="179"/>
      <c r="E65" s="136"/>
      <c r="F65" s="136"/>
      <c r="G65" s="198" t="s">
        <v>63</v>
      </c>
      <c r="H65" s="198"/>
      <c r="I65" s="198"/>
      <c r="J65" s="198"/>
      <c r="K65" s="198"/>
      <c r="L65" s="198"/>
      <c r="M65" s="198"/>
      <c r="N65" s="157">
        <f>SUM(N60:N64)</f>
        <v>0</v>
      </c>
    </row>
    <row r="66" spans="1:15" s="1" customFormat="1" x14ac:dyDescent="0.35">
      <c r="A66" s="354"/>
      <c r="B66" s="154"/>
      <c r="C66" s="42"/>
      <c r="D66" s="6"/>
      <c r="E66" s="47"/>
      <c r="F66" s="47"/>
      <c r="G66" s="6"/>
      <c r="H66" s="6"/>
      <c r="I66" s="6"/>
      <c r="J66" s="6"/>
      <c r="K66" s="6"/>
      <c r="L66" s="6"/>
      <c r="M66" s="6"/>
      <c r="N66" s="155"/>
    </row>
    <row r="67" spans="1:15" s="1" customFormat="1" x14ac:dyDescent="0.35">
      <c r="A67" s="354"/>
      <c r="B67" s="154"/>
      <c r="C67" s="42"/>
      <c r="D67" s="6"/>
      <c r="E67" s="47"/>
      <c r="F67" s="47"/>
      <c r="G67" s="6"/>
      <c r="H67" s="6"/>
      <c r="I67" s="6"/>
      <c r="J67" s="6"/>
      <c r="K67" s="6"/>
      <c r="L67" s="6"/>
      <c r="M67" s="6"/>
      <c r="N67" s="155"/>
    </row>
    <row r="68" spans="1:15" s="1" customFormat="1" ht="18.5" x14ac:dyDescent="0.35">
      <c r="A68" s="354"/>
      <c r="B68" s="521" t="s">
        <v>27</v>
      </c>
      <c r="C68" s="522"/>
      <c r="D68" s="504" t="s">
        <v>64</v>
      </c>
      <c r="E68" s="504"/>
      <c r="F68" s="570"/>
      <c r="G68" s="571"/>
      <c r="H68" s="571"/>
      <c r="I68" s="571"/>
      <c r="J68" s="571"/>
      <c r="K68" s="571"/>
      <c r="L68" s="571"/>
      <c r="M68" s="571"/>
      <c r="N68" s="572"/>
    </row>
    <row r="69" spans="1:15" s="1" customFormat="1" ht="29" x14ac:dyDescent="0.35">
      <c r="A69" s="354"/>
      <c r="B69" s="523" t="s">
        <v>352</v>
      </c>
      <c r="C69" s="471"/>
      <c r="D69" s="34" t="s">
        <v>24</v>
      </c>
      <c r="E69" s="197" t="s">
        <v>23</v>
      </c>
      <c r="F69" s="161"/>
      <c r="G69" s="197" t="s">
        <v>58</v>
      </c>
      <c r="H69" s="165" t="s">
        <v>39</v>
      </c>
      <c r="I69" s="197" t="s">
        <v>343</v>
      </c>
      <c r="J69" s="197" t="s">
        <v>344</v>
      </c>
      <c r="K69" s="28" t="s">
        <v>345</v>
      </c>
      <c r="L69" s="163" t="s">
        <v>0</v>
      </c>
      <c r="M69" s="197" t="s">
        <v>25</v>
      </c>
      <c r="N69" s="150" t="s">
        <v>451</v>
      </c>
    </row>
    <row r="70" spans="1:15" s="1" customFormat="1" ht="15" customHeight="1" x14ac:dyDescent="0.35">
      <c r="A70" s="354"/>
      <c r="B70" s="524"/>
      <c r="C70" s="525"/>
      <c r="D70" s="182"/>
      <c r="E70" s="342"/>
      <c r="F70" s="249"/>
      <c r="G70" s="52">
        <v>0</v>
      </c>
      <c r="H70" s="183"/>
      <c r="I70" s="142"/>
      <c r="J70" s="166">
        <f>G70*H70*I70</f>
        <v>0</v>
      </c>
      <c r="K70" s="188">
        <v>0</v>
      </c>
      <c r="L70" s="36">
        <f>J70*K70</f>
        <v>0</v>
      </c>
      <c r="M70" s="30"/>
      <c r="N70" s="192">
        <f>L70</f>
        <v>0</v>
      </c>
      <c r="O70" s="244">
        <f>N70</f>
        <v>0</v>
      </c>
    </row>
    <row r="71" spans="1:15" s="1" customFormat="1" x14ac:dyDescent="0.35">
      <c r="A71" s="354"/>
      <c r="B71" s="519"/>
      <c r="C71" s="520"/>
      <c r="D71" s="340"/>
      <c r="E71" s="342"/>
      <c r="F71" s="249"/>
      <c r="G71" s="52">
        <v>0</v>
      </c>
      <c r="H71" s="183"/>
      <c r="I71" s="142"/>
      <c r="J71" s="166">
        <f t="shared" ref="J71:J74" si="12">G71*H71*I71</f>
        <v>0</v>
      </c>
      <c r="K71" s="188">
        <v>0</v>
      </c>
      <c r="L71" s="36">
        <f t="shared" ref="L71:L74" si="13">J71*K71</f>
        <v>0</v>
      </c>
      <c r="M71" s="41"/>
      <c r="N71" s="192">
        <f t="shared" ref="N71:N74" si="14">L71</f>
        <v>0</v>
      </c>
      <c r="O71" s="244">
        <f>N71</f>
        <v>0</v>
      </c>
    </row>
    <row r="72" spans="1:15" s="1" customFormat="1" x14ac:dyDescent="0.35">
      <c r="A72" s="354"/>
      <c r="B72" s="517"/>
      <c r="C72" s="518"/>
      <c r="D72" s="336"/>
      <c r="E72" s="342"/>
      <c r="F72" s="249"/>
      <c r="G72" s="52">
        <v>0</v>
      </c>
      <c r="H72" s="183"/>
      <c r="I72" s="142"/>
      <c r="J72" s="166">
        <f t="shared" si="12"/>
        <v>0</v>
      </c>
      <c r="K72" s="188">
        <v>0</v>
      </c>
      <c r="L72" s="36">
        <f t="shared" si="13"/>
        <v>0</v>
      </c>
      <c r="M72" s="245"/>
      <c r="N72" s="192">
        <f t="shared" si="14"/>
        <v>0</v>
      </c>
      <c r="O72" s="243">
        <f>N72</f>
        <v>0</v>
      </c>
    </row>
    <row r="73" spans="1:15" s="1" customFormat="1" ht="15" customHeight="1" x14ac:dyDescent="0.35">
      <c r="A73" s="354"/>
      <c r="B73" s="519"/>
      <c r="C73" s="520"/>
      <c r="D73" s="340"/>
      <c r="E73" s="342"/>
      <c r="F73" s="249"/>
      <c r="G73" s="52">
        <v>0</v>
      </c>
      <c r="H73" s="183"/>
      <c r="I73" s="142"/>
      <c r="J73" s="166">
        <f t="shared" si="12"/>
        <v>0</v>
      </c>
      <c r="K73" s="188">
        <v>0</v>
      </c>
      <c r="L73" s="36">
        <f t="shared" si="13"/>
        <v>0</v>
      </c>
      <c r="M73" s="41"/>
      <c r="N73" s="192">
        <f t="shared" si="14"/>
        <v>0</v>
      </c>
    </row>
    <row r="74" spans="1:15" s="1" customFormat="1" ht="15" customHeight="1" x14ac:dyDescent="0.35">
      <c r="A74" s="354"/>
      <c r="B74" s="519"/>
      <c r="C74" s="520"/>
      <c r="D74" s="53"/>
      <c r="E74" s="342"/>
      <c r="F74" s="250"/>
      <c r="G74" s="52">
        <v>0</v>
      </c>
      <c r="H74" s="183"/>
      <c r="I74" s="142"/>
      <c r="J74" s="166">
        <f t="shared" si="12"/>
        <v>0</v>
      </c>
      <c r="K74" s="188">
        <v>0</v>
      </c>
      <c r="L74" s="36">
        <f t="shared" si="13"/>
        <v>0</v>
      </c>
      <c r="M74" s="41"/>
      <c r="N74" s="192">
        <f t="shared" si="14"/>
        <v>0</v>
      </c>
    </row>
    <row r="75" spans="1:15" s="1" customFormat="1" ht="15" customHeight="1" x14ac:dyDescent="0.35">
      <c r="A75" s="354"/>
      <c r="B75" s="158"/>
      <c r="C75" s="178"/>
      <c r="D75" s="179"/>
      <c r="E75" s="136"/>
      <c r="F75" s="136"/>
      <c r="G75" s="198" t="s">
        <v>66</v>
      </c>
      <c r="H75" s="198"/>
      <c r="I75" s="198"/>
      <c r="J75" s="198"/>
      <c r="K75" s="198"/>
      <c r="L75" s="198"/>
      <c r="M75" s="198"/>
      <c r="N75" s="157">
        <f>SUM(N70:N74)</f>
        <v>0</v>
      </c>
    </row>
    <row r="76" spans="1:15" s="1" customFormat="1" x14ac:dyDescent="0.35">
      <c r="A76" s="354"/>
      <c r="B76" s="154"/>
      <c r="C76" s="42"/>
      <c r="D76" s="6"/>
      <c r="E76" s="47"/>
      <c r="F76" s="47"/>
      <c r="G76" s="6"/>
      <c r="H76" s="6"/>
      <c r="I76" s="6"/>
      <c r="J76" s="6"/>
      <c r="K76" s="6"/>
      <c r="L76" s="6"/>
      <c r="M76" s="6"/>
      <c r="N76" s="155"/>
    </row>
    <row r="77" spans="1:15" s="1" customFormat="1" x14ac:dyDescent="0.35">
      <c r="A77" s="354"/>
      <c r="B77" s="154"/>
      <c r="C77" s="42"/>
      <c r="D77" s="6"/>
      <c r="E77" s="47"/>
      <c r="F77" s="47"/>
      <c r="G77" s="6"/>
      <c r="H77" s="6"/>
      <c r="I77" s="6"/>
      <c r="J77" s="6"/>
      <c r="K77" s="6"/>
      <c r="L77" s="6"/>
      <c r="M77" s="6"/>
      <c r="N77" s="155"/>
    </row>
    <row r="78" spans="1:15" s="1" customFormat="1" ht="18.5" x14ac:dyDescent="0.35">
      <c r="A78" s="354"/>
      <c r="B78" s="521" t="s">
        <v>27</v>
      </c>
      <c r="C78" s="522"/>
      <c r="D78" s="504" t="s">
        <v>67</v>
      </c>
      <c r="E78" s="504"/>
      <c r="F78" s="514"/>
      <c r="G78" s="515"/>
      <c r="H78" s="515"/>
      <c r="I78" s="515"/>
      <c r="J78" s="515"/>
      <c r="K78" s="515"/>
      <c r="L78" s="515"/>
      <c r="M78" s="515"/>
      <c r="N78" s="516"/>
    </row>
    <row r="79" spans="1:15" s="1" customFormat="1" ht="29" x14ac:dyDescent="0.35">
      <c r="A79" s="354"/>
      <c r="B79" s="523" t="s">
        <v>352</v>
      </c>
      <c r="C79" s="471"/>
      <c r="D79" s="34" t="s">
        <v>24</v>
      </c>
      <c r="E79" s="197" t="s">
        <v>23</v>
      </c>
      <c r="F79" s="161"/>
      <c r="G79" s="197" t="s">
        <v>58</v>
      </c>
      <c r="H79" s="35" t="s">
        <v>39</v>
      </c>
      <c r="I79" s="197" t="s">
        <v>47</v>
      </c>
      <c r="J79" s="197" t="s">
        <v>56</v>
      </c>
      <c r="K79" s="28" t="s">
        <v>55</v>
      </c>
      <c r="L79" s="163" t="s">
        <v>0</v>
      </c>
      <c r="M79" s="197" t="s">
        <v>25</v>
      </c>
      <c r="N79" s="150" t="s">
        <v>451</v>
      </c>
    </row>
    <row r="80" spans="1:15" s="1" customFormat="1" x14ac:dyDescent="0.35">
      <c r="A80" s="354"/>
      <c r="B80" s="524"/>
      <c r="C80" s="525"/>
      <c r="D80" s="182"/>
      <c r="E80" s="342"/>
      <c r="F80" s="249"/>
      <c r="G80" s="52">
        <v>0</v>
      </c>
      <c r="H80" s="183"/>
      <c r="I80" s="48"/>
      <c r="J80" s="48"/>
      <c r="K80" s="48"/>
      <c r="L80" s="36">
        <f>G80*H80</f>
        <v>0</v>
      </c>
      <c r="M80" s="30"/>
      <c r="N80" s="192">
        <f>L80</f>
        <v>0</v>
      </c>
      <c r="O80" s="244"/>
    </row>
    <row r="81" spans="1:15" s="1" customFormat="1" x14ac:dyDescent="0.35">
      <c r="A81" s="354"/>
      <c r="B81" s="526"/>
      <c r="C81" s="527"/>
      <c r="D81" s="182"/>
      <c r="E81" s="342"/>
      <c r="F81" s="249"/>
      <c r="G81" s="145">
        <v>0</v>
      </c>
      <c r="H81" s="183"/>
      <c r="I81" s="48"/>
      <c r="J81" s="48"/>
      <c r="K81" s="48"/>
      <c r="L81" s="36">
        <f t="shared" ref="L81:L83" si="15">G81*H81</f>
        <v>0</v>
      </c>
      <c r="M81" s="247"/>
      <c r="N81" s="192">
        <f t="shared" ref="N81:N84" si="16">L81</f>
        <v>0</v>
      </c>
      <c r="O81" s="244">
        <f>N81</f>
        <v>0</v>
      </c>
    </row>
    <row r="82" spans="1:15" s="1" customFormat="1" x14ac:dyDescent="0.35">
      <c r="A82" s="354"/>
      <c r="B82" s="526"/>
      <c r="C82" s="527"/>
      <c r="D82" s="182"/>
      <c r="E82" s="342"/>
      <c r="F82" s="249"/>
      <c r="G82" s="145">
        <v>0</v>
      </c>
      <c r="H82" s="183"/>
      <c r="I82" s="48"/>
      <c r="J82" s="48"/>
      <c r="K82" s="48"/>
      <c r="L82" s="36">
        <f t="shared" si="15"/>
        <v>0</v>
      </c>
      <c r="M82" s="247"/>
      <c r="N82" s="192">
        <f t="shared" si="16"/>
        <v>0</v>
      </c>
    </row>
    <row r="83" spans="1:15" s="1" customFormat="1" x14ac:dyDescent="0.35">
      <c r="A83" s="354"/>
      <c r="B83" s="517"/>
      <c r="C83" s="518"/>
      <c r="D83" s="29"/>
      <c r="E83" s="342"/>
      <c r="F83" s="250"/>
      <c r="G83" s="145">
        <v>0</v>
      </c>
      <c r="H83" s="51"/>
      <c r="I83" s="49"/>
      <c r="J83" s="50"/>
      <c r="K83" s="49"/>
      <c r="L83" s="36">
        <f t="shared" si="15"/>
        <v>0</v>
      </c>
      <c r="M83" s="30"/>
      <c r="N83" s="192">
        <f t="shared" si="16"/>
        <v>0</v>
      </c>
    </row>
    <row r="84" spans="1:15" s="1" customFormat="1" x14ac:dyDescent="0.35">
      <c r="A84" s="354"/>
      <c r="B84" s="500"/>
      <c r="C84" s="501"/>
      <c r="D84" s="340"/>
      <c r="E84" s="342"/>
      <c r="F84" s="249"/>
      <c r="G84" s="145">
        <v>0</v>
      </c>
      <c r="H84" s="183"/>
      <c r="I84" s="48"/>
      <c r="J84" s="48"/>
      <c r="K84" s="49"/>
      <c r="L84" s="36">
        <f>G84*H84</f>
        <v>0</v>
      </c>
      <c r="M84" s="430"/>
      <c r="N84" s="192">
        <f t="shared" si="16"/>
        <v>0</v>
      </c>
    </row>
    <row r="85" spans="1:15" s="1" customFormat="1" x14ac:dyDescent="0.35">
      <c r="A85" s="354"/>
      <c r="B85" s="153"/>
      <c r="C85" s="134"/>
      <c r="D85" s="134"/>
      <c r="E85" s="135"/>
      <c r="F85" s="135"/>
      <c r="G85" s="134"/>
      <c r="H85" s="134"/>
      <c r="I85" s="134"/>
      <c r="J85" s="134"/>
      <c r="K85" s="134"/>
      <c r="L85" s="134"/>
      <c r="M85" s="134"/>
      <c r="N85" s="156"/>
    </row>
    <row r="86" spans="1:15" s="1" customFormat="1" ht="15" customHeight="1" x14ac:dyDescent="0.35">
      <c r="A86" s="354"/>
      <c r="B86" s="158"/>
      <c r="C86" s="178"/>
      <c r="D86" s="179"/>
      <c r="E86" s="136"/>
      <c r="F86" s="136"/>
      <c r="G86" s="198" t="s">
        <v>68</v>
      </c>
      <c r="H86" s="198"/>
      <c r="I86" s="198"/>
      <c r="J86" s="198"/>
      <c r="K86" s="198"/>
      <c r="L86" s="198"/>
      <c r="M86" s="198"/>
      <c r="N86" s="157">
        <f>SUM(N80:N85)</f>
        <v>0</v>
      </c>
    </row>
    <row r="87" spans="1:15" s="1" customFormat="1" x14ac:dyDescent="0.35">
      <c r="A87" s="354"/>
      <c r="B87" s="154"/>
      <c r="C87" s="42"/>
      <c r="D87" s="6"/>
      <c r="E87" s="47"/>
      <c r="F87" s="47"/>
      <c r="G87" s="6"/>
      <c r="H87" s="6"/>
      <c r="I87" s="6"/>
      <c r="J87" s="6"/>
      <c r="K87" s="6"/>
      <c r="L87" s="6"/>
      <c r="M87" s="6"/>
      <c r="N87" s="155"/>
    </row>
    <row r="88" spans="1:15" ht="15" thickBot="1" x14ac:dyDescent="0.4">
      <c r="B88" s="194"/>
      <c r="C88" s="195"/>
      <c r="D88" s="195"/>
      <c r="E88" s="196"/>
      <c r="F88" s="196"/>
      <c r="G88" s="148"/>
      <c r="H88" s="148"/>
      <c r="I88" s="148"/>
      <c r="J88" s="148"/>
      <c r="K88" s="148"/>
      <c r="L88" s="147"/>
      <c r="M88" s="147"/>
      <c r="N88" s="149"/>
    </row>
    <row r="89" spans="1:15" s="1" customFormat="1" ht="29" x14ac:dyDescent="0.35">
      <c r="A89" s="354"/>
      <c r="B89" s="502" t="s">
        <v>27</v>
      </c>
      <c r="C89" s="503"/>
      <c r="D89" s="504" t="s">
        <v>359</v>
      </c>
      <c r="E89" s="504"/>
      <c r="F89" s="344"/>
      <c r="G89" s="511"/>
      <c r="H89" s="512"/>
      <c r="I89" s="512"/>
      <c r="J89" s="512"/>
      <c r="K89" s="512"/>
      <c r="L89" s="512"/>
      <c r="M89" s="513"/>
      <c r="N89" s="150" t="s">
        <v>451</v>
      </c>
    </row>
    <row r="90" spans="1:15" ht="15" customHeight="1" thickBot="1" x14ac:dyDescent="0.4">
      <c r="B90" s="505" t="s">
        <v>388</v>
      </c>
      <c r="C90" s="506"/>
      <c r="D90" s="506"/>
      <c r="E90" s="507"/>
      <c r="F90" s="329"/>
      <c r="G90" s="508" t="s">
        <v>387</v>
      </c>
      <c r="H90" s="509"/>
      <c r="I90" s="509"/>
      <c r="J90" s="509"/>
      <c r="K90" s="509"/>
      <c r="L90" s="509"/>
      <c r="M90" s="510"/>
      <c r="N90" s="330"/>
    </row>
  </sheetData>
  <mergeCells count="90">
    <mergeCell ref="F78:N78"/>
    <mergeCell ref="G89:M89"/>
    <mergeCell ref="G90:M90"/>
    <mergeCell ref="B7:N7"/>
    <mergeCell ref="F28:N28"/>
    <mergeCell ref="F38:N38"/>
    <mergeCell ref="F48:N48"/>
    <mergeCell ref="F58:N58"/>
    <mergeCell ref="F68:N68"/>
    <mergeCell ref="K22:L22"/>
    <mergeCell ref="K23:L23"/>
    <mergeCell ref="K24:L24"/>
    <mergeCell ref="K25:L25"/>
    <mergeCell ref="K26:L26"/>
    <mergeCell ref="B15:D15"/>
    <mergeCell ref="E15:G15"/>
    <mergeCell ref="K15:L15"/>
    <mergeCell ref="E16:G16"/>
    <mergeCell ref="K16:L16"/>
    <mergeCell ref="C9:H9"/>
    <mergeCell ref="K9:M9"/>
    <mergeCell ref="E10:G10"/>
    <mergeCell ref="K10:L10"/>
    <mergeCell ref="E11:G11"/>
    <mergeCell ref="K11:L11"/>
    <mergeCell ref="B16:D16"/>
    <mergeCell ref="B14:D14"/>
    <mergeCell ref="B11:D11"/>
    <mergeCell ref="B12:D12"/>
    <mergeCell ref="B13:D13"/>
    <mergeCell ref="K12:L12"/>
    <mergeCell ref="K13:L13"/>
    <mergeCell ref="K18:L18"/>
    <mergeCell ref="K19:L19"/>
    <mergeCell ref="E20:G20"/>
    <mergeCell ref="K20:L20"/>
    <mergeCell ref="B28:C28"/>
    <mergeCell ref="D28:E28"/>
    <mergeCell ref="B18:D18"/>
    <mergeCell ref="B20:D20"/>
    <mergeCell ref="E19:G19"/>
    <mergeCell ref="B19:D19"/>
    <mergeCell ref="B89:C89"/>
    <mergeCell ref="D89:E89"/>
    <mergeCell ref="B50:C50"/>
    <mergeCell ref="B38:C38"/>
    <mergeCell ref="D38:E38"/>
    <mergeCell ref="B44:C44"/>
    <mergeCell ref="B49:C49"/>
    <mergeCell ref="D58:E58"/>
    <mergeCell ref="B51:C51"/>
    <mergeCell ref="B62:C62"/>
    <mergeCell ref="B63:C63"/>
    <mergeCell ref="B64:C64"/>
    <mergeCell ref="B61:C61"/>
    <mergeCell ref="B52:C52"/>
    <mergeCell ref="B53:C53"/>
    <mergeCell ref="B54:C54"/>
    <mergeCell ref="B60:C60"/>
    <mergeCell ref="B74:C74"/>
    <mergeCell ref="D68:E68"/>
    <mergeCell ref="B69:C69"/>
    <mergeCell ref="B70:C70"/>
    <mergeCell ref="B68:C68"/>
    <mergeCell ref="E12:G12"/>
    <mergeCell ref="E13:G13"/>
    <mergeCell ref="E14:G14"/>
    <mergeCell ref="B58:C58"/>
    <mergeCell ref="B59:C59"/>
    <mergeCell ref="B48:C48"/>
    <mergeCell ref="D48:E48"/>
    <mergeCell ref="E18:G18"/>
    <mergeCell ref="E17:G17"/>
    <mergeCell ref="B17:D17"/>
    <mergeCell ref="K14:L14"/>
    <mergeCell ref="K17:L17"/>
    <mergeCell ref="K21:L21"/>
    <mergeCell ref="B90:E90"/>
    <mergeCell ref="B10:D10"/>
    <mergeCell ref="B84:C84"/>
    <mergeCell ref="B79:C79"/>
    <mergeCell ref="B80:C80"/>
    <mergeCell ref="B81:C81"/>
    <mergeCell ref="B82:C82"/>
    <mergeCell ref="B83:C83"/>
    <mergeCell ref="B78:C78"/>
    <mergeCell ref="D78:E78"/>
    <mergeCell ref="B71:C71"/>
    <mergeCell ref="B72:C72"/>
    <mergeCell ref="B73:C73"/>
  </mergeCells>
  <dataValidations count="1">
    <dataValidation type="list" allowBlank="1" showInputMessage="1" showErrorMessage="1" sqref="F30:F34 F70:F74 F50:F54 C85:D85 F40:F44 F60:F64 D41:D44 D50:D54 D84 F80:F84">
      <formula1>"Monthly Personnel Activity Report, Quarterly Semi-Annual Certification, Not Applicable"</formula1>
    </dataValidation>
  </dataValidations>
  <pageMargins left="0.7" right="0.7" top="0.75" bottom="0.75" header="0.3" footer="0.3"/>
  <pageSetup paperSize="5" scale="53"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'16-DataSource (DO NOT EDIT)'!$A$2:$A$9</xm:f>
          </x14:formula1>
          <xm:sqref>D30:D34 D40:D44 D60:D64 D70:D74 D80 D83</xm:sqref>
        </x14:dataValidation>
        <x14:dataValidation type="list" allowBlank="1" showInputMessage="1" showErrorMessage="1">
          <x14:formula1>
            <xm:f>'16-DataSource (DO NOT EDIT)'!#REF!</xm:f>
          </x14:formula1>
          <xm:sqref>D40</xm:sqref>
        </x14:dataValidation>
        <x14:dataValidation type="list" allowBlank="1" showInputMessage="1" showErrorMessage="1">
          <x14:formula1>
            <xm:f>'[3]10-DataSource (DO NOT EDIT)'!#REF!</xm:f>
          </x14:formula1>
          <xm:sqref>D81:D82</xm:sqref>
        </x14:dataValidation>
        <x14:dataValidation type="list" allowBlank="1" showInputMessage="1" showErrorMessage="1">
          <x14:formula1>
            <xm:f>'16-DataSource (DO NOT EDIT)'!$C$3</xm:f>
          </x14:formula1>
          <xm:sqref>E50:E54 E30:E34 E40:E44 E60:E64 E70:E74 E80:E84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Cover Page</vt:lpstr>
      <vt:lpstr>1-INSTRUCTIONS</vt:lpstr>
      <vt:lpstr>2-EGMS Prog &amp; Budget Categories</vt:lpstr>
      <vt:lpstr>3-Background Info (Costs)</vt:lpstr>
      <vt:lpstr>4-Key Definitions (Costs)</vt:lpstr>
      <vt:lpstr>5-Funding Scenarios</vt:lpstr>
      <vt:lpstr>6-SAMPLE Federal AEFLA 231 </vt:lpstr>
      <vt:lpstr>7-Federal AEFLA 231 Budget</vt:lpstr>
      <vt:lpstr>8-Federal AEFLA 225 Budget</vt:lpstr>
      <vt:lpstr>9-Federal AEFLA 243 Budget </vt:lpstr>
      <vt:lpstr>10-AFE State Budget</vt:lpstr>
      <vt:lpstr>11-AFE Local Budget</vt:lpstr>
      <vt:lpstr>12-WIC CP Budget </vt:lpstr>
      <vt:lpstr>13-Gateway to Careers Budget </vt:lpstr>
      <vt:lpstr>14-Budget Summary</vt:lpstr>
      <vt:lpstr>15-Grant Mod Request Form</vt:lpstr>
      <vt:lpstr>16-DataSource (DO NOT EDIT)</vt:lpstr>
      <vt:lpstr>'3-Background Info (Costs)'!_top</vt:lpstr>
      <vt:lpstr>'15-Grant Mod Request Form'!Print_Area</vt:lpstr>
      <vt:lpstr>'3-Background Info (Costs)'!Print_Area</vt:lpstr>
    </vt:vector>
  </TitlesOfParts>
  <Company>DC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ServUS</dc:creator>
  <cp:lastModifiedBy>Underwood, Kellye (OSSE)</cp:lastModifiedBy>
  <cp:lastPrinted>2019-08-16T18:05:00Z</cp:lastPrinted>
  <dcterms:created xsi:type="dcterms:W3CDTF">2018-08-21T20:02:20Z</dcterms:created>
  <dcterms:modified xsi:type="dcterms:W3CDTF">2020-05-12T17:27:36Z</dcterms:modified>
</cp:coreProperties>
</file>