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770" yWindow="165" windowWidth="25125" windowHeight="14925" tabRatio="816" firstSheet="5" activeTab="9"/>
  </bookViews>
  <sheets>
    <sheet name="Contents" sheetId="6" r:id="rId1"/>
    <sheet name="Application Cover Page" sheetId="8" r:id="rId2"/>
    <sheet name="C1-Program Abstract" sheetId="32" r:id="rId3"/>
    <sheet name="C2-Competitive Priority Pts." sheetId="44" r:id="rId4"/>
    <sheet name="C3-Needs &amp; Resource Assessment" sheetId="45" r:id="rId5"/>
    <sheet name="C4-Sec. 1-Program Design" sheetId="46" r:id="rId6"/>
    <sheet name="C4-Sec. 2-Measurable Objectives" sheetId="47" r:id="rId7"/>
    <sheet name="C5-Program Staff &amp; Training" sheetId="49" r:id="rId8"/>
    <sheet name="C6-Program Eval. &amp; Monitoring" sheetId="50" r:id="rId9"/>
    <sheet name="C7-Sustainability" sheetId="51" r:id="rId10"/>
    <sheet name="Year 1 Budget Narrative" sheetId="52" r:id="rId11"/>
    <sheet name="Year 1 Budget" sheetId="60" r:id="rId12"/>
    <sheet name="Year 2 Budget Narrative" sheetId="53" r:id="rId13"/>
    <sheet name="Year 2 Budget" sheetId="61" r:id="rId14"/>
    <sheet name="Year 3 Budget Narrative" sheetId="55" r:id="rId15"/>
    <sheet name="Year 3 Budget" sheetId="62" r:id="rId16"/>
    <sheet name="Budget Definitions" sheetId="59" r:id="rId17"/>
    <sheet name="Sheet1" sheetId="7"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ultno" localSheetId="1">[1]AppleTree:NationalCollegiate!$B$18</definedName>
    <definedName name="adultno" localSheetId="16">[1]AppleTree:NationalCollegiate!$B$18</definedName>
    <definedName name="adultno">[1]AppleTree:NationalCollegiate!$B$18</definedName>
    <definedName name="altno" localSheetId="1">[1]AppleTree:NationalCollegiate!$B$16</definedName>
    <definedName name="altno" localSheetId="16">[1]AppleTree:NationalCollegiate!$B$16</definedName>
    <definedName name="altno">[1]AppleTree:NationalCollegiate!$B$16</definedName>
    <definedName name="award">#REF!</definedName>
    <definedName name="categories" localSheetId="16">[2]Sheet1!$A$31:$A$36</definedName>
    <definedName name="categories" localSheetId="11">[3]Sheet1!$A$31:$A$36</definedName>
    <definedName name="categories" localSheetId="13">[3]Sheet1!$A$31:$A$36</definedName>
    <definedName name="categories" localSheetId="15">[3]Sheet1!$A$31:$A$36</definedName>
    <definedName name="categories">Sheet1!$A$31:$A$36</definedName>
    <definedName name="catgories">Sheet1!$A$31:$A$36</definedName>
    <definedName name="certifier" localSheetId="16">[4]Sheet1!$A$1:$A$2</definedName>
    <definedName name="certifier">[4]Sheet1!$A$1:$A$2</definedName>
    <definedName name="check" localSheetId="1">'[5]OSSE Only'!$A$6:$A$7</definedName>
    <definedName name="check" localSheetId="16">'[6]OSSE Only'!$A$6:$A$7</definedName>
    <definedName name="check" localSheetId="11">#REF!</definedName>
    <definedName name="check" localSheetId="10">[7]Sheet1!$A$3:$A$4</definedName>
    <definedName name="check" localSheetId="13">#REF!</definedName>
    <definedName name="check" localSheetId="12">[7]Sheet1!$A$3:$A$4</definedName>
    <definedName name="check" localSheetId="15">#REF!</definedName>
    <definedName name="check" localSheetId="14">[7]Sheet1!$A$3:$A$4</definedName>
    <definedName name="check">Sheet1!$A$3:$A$4</definedName>
    <definedName name="check2" localSheetId="16">'[2]Application Cover Page'!$A$56:$A$57</definedName>
    <definedName name="check2" localSheetId="11">'[3]Application Cover Page'!$A$58:$A$59</definedName>
    <definedName name="check2" localSheetId="10">'[7]1'!$A$61:$A$62</definedName>
    <definedName name="check2" localSheetId="13">'[3]Application Cover Page'!$A$58:$A$59</definedName>
    <definedName name="check2" localSheetId="12">'[7]1'!$A$61:$A$62</definedName>
    <definedName name="check2" localSheetId="15">'[3]Application Cover Page'!$A$58:$A$59</definedName>
    <definedName name="check2" localSheetId="14">'[7]1'!$A$61:$A$62</definedName>
    <definedName name="check2">'Application Cover Page'!$A$58:$A$59</definedName>
    <definedName name="consortium" localSheetId="16">#REF!</definedName>
    <definedName name="consortium" localSheetId="3">#REF!</definedName>
    <definedName name="consortium" localSheetId="4">#REF!</definedName>
    <definedName name="consortium" localSheetId="5">#REF!</definedName>
    <definedName name="consortium" localSheetId="6">#REF!</definedName>
    <definedName name="consortium" localSheetId="7">#REF!</definedName>
    <definedName name="consortium" localSheetId="8">#REF!</definedName>
    <definedName name="consortium" localSheetId="9">#REF!</definedName>
    <definedName name="consortium" localSheetId="11">#REF!</definedName>
    <definedName name="consortium" localSheetId="10">#REF!</definedName>
    <definedName name="consortium" localSheetId="13">#REF!</definedName>
    <definedName name="consortium" localSheetId="12">#REF!</definedName>
    <definedName name="consortium" localSheetId="15">#REF!</definedName>
    <definedName name="consortium" localSheetId="14">#REF!</definedName>
    <definedName name="consortium">#REF!</definedName>
    <definedName name="decision" localSheetId="1">#REF!</definedName>
    <definedName name="decision" localSheetId="16">'[6]OSSE Only'!$A$28:$A$30</definedName>
    <definedName name="decision">'[8]OSSE Only'!$A$28:$A$30</definedName>
    <definedName name="ELLamount" localSheetId="1">[1]AppleTree:NationalCollegiate!$C$27</definedName>
    <definedName name="ELLamount" localSheetId="16">[1]AppleTree:NationalCollegiate!$C$27</definedName>
    <definedName name="ELLamount">[1]AppleTree:NationalCollegiate!$C$27</definedName>
    <definedName name="ELLno" localSheetId="1">[1]AppleTree:NationalCollegiate!$B$27</definedName>
    <definedName name="ELLno" localSheetId="16">[1]AppleTree:NationalCollegiate!$B$27</definedName>
    <definedName name="ELLno">[1]AppleTree:NationalCollegiate!$B$27</definedName>
    <definedName name="funds" localSheetId="1">#REF!</definedName>
    <definedName name="funds" localSheetId="16">'[6]OSSE Only'!$A$16:$A$18</definedName>
    <definedName name="funds">'[8]OSSE Only'!$A$16:$A$18</definedName>
    <definedName name="genedamount" localSheetId="1">[1]AppleTree:NationalCollegiate!$C$19</definedName>
    <definedName name="genedamount" localSheetId="16">[1]AppleTree:NationalCollegiate!$C$19</definedName>
    <definedName name="genedamount">[1]AppleTree:NationalCollegiate!$C$19</definedName>
    <definedName name="generalsubtotal" localSheetId="1">[1]AppleTree:NationalCollegiate!$B$19</definedName>
    <definedName name="generalsubtotal" localSheetId="16">[1]AppleTree:NationalCollegiate!$B$19</definedName>
    <definedName name="generalsubtotal">[1]AppleTree:NationalCollegiate!$B$19</definedName>
    <definedName name="grade" localSheetId="1">'[9]OSSE Only'!$A$12:$A$13</definedName>
    <definedName name="grade" localSheetId="16">'[9]OSSE Only'!$A$12:$A$13</definedName>
    <definedName name="grade">'[9]OSSE Only'!$A$12:$A$13</definedName>
    <definedName name="highno" localSheetId="1">[1]AppleTree:NationalCollegiate!$B$14</definedName>
    <definedName name="highno" localSheetId="16">[1]AppleTree:NationalCollegiate!$B$14</definedName>
    <definedName name="highno">[1]AppleTree:NationalCollegiate!$B$14</definedName>
    <definedName name="improvement" localSheetId="1">#REF!</definedName>
    <definedName name="improvement" localSheetId="16">'[6]OSSE Only'!$A$9:$A$14</definedName>
    <definedName name="improvement">'[8]OSSE Only'!$A$9:$A$14</definedName>
    <definedName name="indirect" localSheetId="16">[2]Sheet1!$A$38</definedName>
    <definedName name="indirect" localSheetId="11">[3]Sheet1!$A$38</definedName>
    <definedName name="indirect" localSheetId="13">[3]Sheet1!$A$38</definedName>
    <definedName name="indirect" localSheetId="15">[3]Sheet1!$A$38</definedName>
    <definedName name="indirect">Sheet1!$A$38</definedName>
    <definedName name="kno" localSheetId="1">[1]AppleTree:NationalCollegiate!$B$8</definedName>
    <definedName name="kno" localSheetId="16">[1]AppleTree:NationalCollegiate!$B$8</definedName>
    <definedName name="kno">[1]AppleTree:NationalCollegiate!$B$8</definedName>
    <definedName name="LEA" localSheetId="16">[2]Sheet1!#REF!</definedName>
    <definedName name="LEA" localSheetId="11">[3]Sheet1!#REF!</definedName>
    <definedName name="LEA" localSheetId="10">[7]Sheet1!$E$1:$E$58</definedName>
    <definedName name="LEA" localSheetId="13">[3]Sheet1!#REF!</definedName>
    <definedName name="LEA" localSheetId="12">[7]Sheet1!$E$1:$E$58</definedName>
    <definedName name="LEA" localSheetId="15">[3]Sheet1!#REF!</definedName>
    <definedName name="LEA" localSheetId="14">[7]Sheet1!$E$1:$E$58</definedName>
    <definedName name="LEA">Sheet1!#REF!</definedName>
    <definedName name="lowerno" localSheetId="1">[1]AppleTree:NationalCollegiate!$B$9</definedName>
    <definedName name="lowerno" localSheetId="16">[1]AppleTree:NationalCollegiate!$B$9</definedName>
    <definedName name="lowerno">[1]AppleTree:NationalCollegiate!$B$9</definedName>
    <definedName name="max">#REF!</definedName>
    <definedName name="middleno" localSheetId="1">[1]AppleTree:NationalCollegiate!$B$12</definedName>
    <definedName name="middleno" localSheetId="16">[1]AppleTree:NationalCollegiate!$B$12</definedName>
    <definedName name="middleno">[1]AppleTree:NationalCollegiate!$B$12</definedName>
    <definedName name="prekno" localSheetId="1">[1]AppleTree:NationalCollegiate!$B$7</definedName>
    <definedName name="prekno" localSheetId="16">[1]AppleTree:NationalCollegiate!$B$7</definedName>
    <definedName name="prekno">[1]AppleTree:NationalCollegiate!$B$7</definedName>
    <definedName name="presno" localSheetId="1">[1]AppleTree:NationalCollegiate!$B$6</definedName>
    <definedName name="presno" localSheetId="16">[1]AppleTree:NationalCollegiate!$B$6</definedName>
    <definedName name="presno">[1]AppleTree:NationalCollegiate!$B$6</definedName>
    <definedName name="_xlnm.Print_Area" localSheetId="1">'Application Cover Page'!$A$1:$J$57</definedName>
    <definedName name="_xlnm.Print_Area" localSheetId="16">'Budget Definitions'!$A$1:$H$18</definedName>
    <definedName name="_xlnm.Print_Area" localSheetId="2">'C1-Program Abstract'!$A$1:$J$41</definedName>
    <definedName name="_xlnm.Print_Area" localSheetId="3">'C2-Competitive Priority Pts.'!$A$1:$J$90</definedName>
    <definedName name="_xlnm.Print_Area" localSheetId="4">'C3-Needs &amp; Resource Assessment'!$A$1:$J$137</definedName>
    <definedName name="_xlnm.Print_Area" localSheetId="5">'C4-Sec. 1-Program Design'!$A$1:$J$87</definedName>
    <definedName name="_xlnm.Print_Area" localSheetId="6">'C4-Sec. 2-Measurable Objectives'!$A$1:$J$182</definedName>
    <definedName name="_xlnm.Print_Area" localSheetId="7">'C5-Program Staff &amp; Training'!$A$1:$J$88</definedName>
    <definedName name="_xlnm.Print_Area" localSheetId="8">'C6-Program Eval. &amp; Monitoring'!$A$1:$J$88</definedName>
    <definedName name="_xlnm.Print_Area" localSheetId="9">'C7-Sustainability'!$A$1:$J$88</definedName>
    <definedName name="_xlnm.Print_Area" localSheetId="0">Contents!$A$1:$J$32</definedName>
    <definedName name="_xlnm.Print_Area" localSheetId="11">'Year 1 Budget'!$A$1:$J$56</definedName>
    <definedName name="_xlnm.Print_Area" localSheetId="10">'Year 1 Budget Narrative'!$A$1:$J$247</definedName>
    <definedName name="_xlnm.Print_Area" localSheetId="13">'Year 2 Budget'!$A$1:$J$56</definedName>
    <definedName name="_xlnm.Print_Area" localSheetId="12">'Year 2 Budget Narrative'!$A$1:$J$247</definedName>
    <definedName name="_xlnm.Print_Area" localSheetId="15">'Year 3 Budget'!$A$1:$J$56</definedName>
    <definedName name="_xlnm.Print_Area" localSheetId="14">'Year 3 Budget Narrative'!$A$1:$J$247</definedName>
    <definedName name="Program" localSheetId="16">[10]Sheet1!$B$1:$B$7</definedName>
    <definedName name="program" localSheetId="10">[7]Sheet1!$A$6:$A$11</definedName>
    <definedName name="program" localSheetId="12">[7]Sheet1!$A$6:$A$11</definedName>
    <definedName name="program" localSheetId="14">[7]Sheet1!$A$6:$A$11</definedName>
    <definedName name="program">Sheet1!$A$6:$A$12</definedName>
    <definedName name="programs" localSheetId="1">#REF!</definedName>
    <definedName name="programs" localSheetId="16">'[6]OSSE Only'!$A$21:$A$26</definedName>
    <definedName name="programs">'[8]OSSE Only'!$A$21:$A$26</definedName>
    <definedName name="setasides" localSheetId="16">#REF!</definedName>
    <definedName name="setasides" localSheetId="11">'Year 1 Budget'!$C$9:$C$14</definedName>
    <definedName name="setasides" localSheetId="10">'[7]10'!$C$9:$C$18</definedName>
    <definedName name="setasides" localSheetId="13">'Year 2 Budget'!$C$9:$C$14</definedName>
    <definedName name="setasides" localSheetId="12">'[7]10'!$C$9:$C$18</definedName>
    <definedName name="setasides" localSheetId="15">'Year 3 Budget'!$C$9:$C$14</definedName>
    <definedName name="setasides" localSheetId="14">'[7]10'!$C$9:$C$18</definedName>
    <definedName name="setasides">#REF!</definedName>
    <definedName name="setasides2" localSheetId="16">#REF!</definedName>
    <definedName name="setasides2" localSheetId="11">#REF!</definedName>
    <definedName name="setasides2" localSheetId="10">'[7]14'!$C$9:$C$18</definedName>
    <definedName name="setasides2" localSheetId="13">#REF!</definedName>
    <definedName name="setasides2" localSheetId="12">'[7]14'!$C$9:$C$18</definedName>
    <definedName name="setasides2" localSheetId="15">#REF!</definedName>
    <definedName name="setasides2" localSheetId="14">'[7]14'!$C$9:$C$18</definedName>
    <definedName name="setasides2">#REF!</definedName>
    <definedName name="setasides3" localSheetId="16">#REF!</definedName>
    <definedName name="setasides3" localSheetId="11">#REF!</definedName>
    <definedName name="setasides3" localSheetId="10">'[7]18'!$C$9:$C$18</definedName>
    <definedName name="setasides3" localSheetId="13">#REF!</definedName>
    <definedName name="setasides3" localSheetId="12">'[7]18'!$C$9:$C$18</definedName>
    <definedName name="setasides3" localSheetId="15">#REF!</definedName>
    <definedName name="setasides3" localSheetId="14">'[7]18'!$C$9:$C$18</definedName>
    <definedName name="setasides3">#REF!</definedName>
    <definedName name="signature" localSheetId="16">[2]Sheet1!$A$1:$A$2</definedName>
    <definedName name="signature" localSheetId="11">[3]Sheet1!$A$1:$A$2</definedName>
    <definedName name="signature" localSheetId="10">[7]Sheet1!$A$1:$A$2</definedName>
    <definedName name="signature" localSheetId="13">[3]Sheet1!$A$1:$A$2</definedName>
    <definedName name="signature" localSheetId="12">[7]Sheet1!$A$1:$A$2</definedName>
    <definedName name="signature" localSheetId="15">[3]Sheet1!$A$1:$A$2</definedName>
    <definedName name="signature" localSheetId="14">[7]Sheet1!$A$1:$A$2</definedName>
    <definedName name="signature">Sheet1!$A$1:$A$2</definedName>
    <definedName name="sped1no" localSheetId="1">[1]AppleTree:NationalCollegiate!$B$21</definedName>
    <definedName name="sped1no" localSheetId="16">[1]AppleTree:NationalCollegiate!$B$21</definedName>
    <definedName name="sped1no">[1]AppleTree:NationalCollegiate!$B$21</definedName>
    <definedName name="sped2no" localSheetId="1">[1]AppleTree:NationalCollegiate!$B$22</definedName>
    <definedName name="sped2no" localSheetId="16">[1]AppleTree:NationalCollegiate!$B$22</definedName>
    <definedName name="sped2no">[1]AppleTree:NationalCollegiate!$B$22</definedName>
    <definedName name="sped3no" localSheetId="1">[1]AppleTree:NationalCollegiate!$B$23</definedName>
    <definedName name="sped3no" localSheetId="16">[1]AppleTree:NationalCollegiate!$B$23</definedName>
    <definedName name="sped3no">[1]AppleTree:NationalCollegiate!$B$23</definedName>
    <definedName name="sped4no" localSheetId="1">[1]AppleTree:NationalCollegiate!$B$24</definedName>
    <definedName name="sped4no" localSheetId="16">[1]AppleTree:NationalCollegiate!$B$24</definedName>
    <definedName name="sped4no">[1]AppleTree:NationalCollegiate!$B$24</definedName>
    <definedName name="spedamount" localSheetId="1">[1]AppleTree:NationalCollegiate!$C$25</definedName>
    <definedName name="spedamount" localSheetId="16">[1]AppleTree:NationalCollegiate!$C$25</definedName>
    <definedName name="spedamount">[1]AppleTree:NationalCollegiate!$C$25</definedName>
    <definedName name="spedno" localSheetId="1">[1]AppleTree:NationalCollegiate!$B$17</definedName>
    <definedName name="spedno" localSheetId="16">[1]AppleTree:NationalCollegiate!$B$17</definedName>
    <definedName name="spedno">[1]AppleTree:NationalCollegiate!$B$17</definedName>
    <definedName name="spedsubtotal" localSheetId="1">[1]AppleTree:NationalCollegiate!$B$25</definedName>
    <definedName name="spedsubtotal" localSheetId="16">[1]AppleTree:NationalCollegiate!$B$25</definedName>
    <definedName name="spedsubtotal">[1]AppleTree:NationalCollegiate!$B$25</definedName>
    <definedName name="staff" localSheetId="1">[11]Reference!$A$7:$A$11</definedName>
    <definedName name="staff" localSheetId="16">[11]Reference!$A$7:$A$11</definedName>
    <definedName name="staff">[11]Reference!$A$7:$A$11</definedName>
    <definedName name="status" localSheetId="1">'[9]OSSE Only'!$A$15:$A$19</definedName>
    <definedName name="status" localSheetId="16">'[9]OSSE Only'!$A$15:$A$19</definedName>
    <definedName name="status">'[9]OSSE Only'!$A$15:$A$19</definedName>
    <definedName name="subgrantee">[10]Sheet1!$A$9:$A$31</definedName>
    <definedName name="totalallocation" localSheetId="1">[1]AppleTree:NationalCollegiate!$C$28</definedName>
    <definedName name="totalallocation" localSheetId="16">[1]AppleTree:NationalCollegiate!$C$28</definedName>
    <definedName name="totalallocation">[1]AppleTree:NationalCollegiate!$C$28</definedName>
    <definedName name="type" localSheetId="16">[2]Sheet1!$A$18:$A$28</definedName>
    <definedName name="type" localSheetId="11">[3]Sheet1!$A$18:$A$28</definedName>
    <definedName name="type" localSheetId="13">[3]Sheet1!$A$18:$A$28</definedName>
    <definedName name="type" localSheetId="15">[3]Sheet1!$A$18:$A$28</definedName>
    <definedName name="type">Sheet1!$A$18:$A$28</definedName>
    <definedName name="unESno" localSheetId="1">[1]AppleTree:NationalCollegiate!$B$11</definedName>
    <definedName name="unESno" localSheetId="16">[1]AppleTree:NationalCollegiate!$B$11</definedName>
    <definedName name="unESno">[1]AppleTree:NationalCollegiate!$B$11</definedName>
    <definedName name="unHSno" localSheetId="1">[1]AppleTree:NationalCollegiate!$B$15</definedName>
    <definedName name="unHSno" localSheetId="16">[1]AppleTree:NationalCollegiate!$B$15</definedName>
    <definedName name="unHSno">[1]AppleTree:NationalCollegiate!$B$15</definedName>
    <definedName name="unMSno" localSheetId="1">[1]AppleTree:NationalCollegiate!$B$13</definedName>
    <definedName name="unMSno" localSheetId="16">[1]AppleTree:NationalCollegiate!$B$13</definedName>
    <definedName name="unMSno">[1]AppleTree:NationalCollegiate!$B$13</definedName>
    <definedName name="upperno" localSheetId="1">[1]AppleTree:NationalCollegiate!$B$10</definedName>
    <definedName name="upperno" localSheetId="16">[1]AppleTree:NationalCollegiate!$B$10</definedName>
    <definedName name="upperno">[1]AppleTree:NationalCollegiate!$B$10</definedName>
    <definedName name="year">[10]Sheet1!$A$1:$A$4</definedName>
    <definedName name="yes" localSheetId="1">'[5]OSSE Only'!$A$3:$A$4</definedName>
    <definedName name="yes" localSheetId="16">[2]Sheet1!$A$14:$A$15</definedName>
    <definedName name="yes" localSheetId="11">[3]Sheet1!$A$14:$A$15</definedName>
    <definedName name="yes" localSheetId="10">[7]Sheet1!$A$13:$A$14</definedName>
    <definedName name="yes" localSheetId="13">[3]Sheet1!$A$14:$A$15</definedName>
    <definedName name="yes" localSheetId="12">[7]Sheet1!$A$13:$A$14</definedName>
    <definedName name="yes" localSheetId="15">[3]Sheet1!$A$14:$A$15</definedName>
    <definedName name="yes" localSheetId="14">[7]Sheet1!$A$13:$A$14</definedName>
    <definedName name="yes">Sheet1!$A$14:$A$15</definedName>
    <definedName name="yesno" localSheetId="1">'Application Cover Page'!$L$10:$L$10</definedName>
    <definedName name="yesno" localSheetId="16">'[6]1'!$L$13:$L$14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1">#REF!</definedName>
    <definedName name="yesno" localSheetId="10">#REF!</definedName>
    <definedName name="yesno" localSheetId="13">#REF!</definedName>
    <definedName name="yesno" localSheetId="12">#REF!</definedName>
    <definedName name="yesno" localSheetId="15">#REF!</definedName>
    <definedName name="yesno" localSheetId="14">#REF!</definedName>
    <definedName name="yesno">Sheet1!#REF!</definedName>
    <definedName name="yesorno" localSheetId="16">[4]Sheet1!$A$9:$A$10</definedName>
    <definedName name="yesorno">[4]Sheet1!$A$9:$A$10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47" i="53" l="1"/>
  <c r="J45" i="61"/>
  <c r="I39" i="62"/>
  <c r="I33" i="62"/>
  <c r="I27" i="62"/>
  <c r="I21" i="62"/>
  <c r="I15" i="62"/>
  <c r="I9" i="62"/>
  <c r="H39" i="62"/>
  <c r="H33" i="62"/>
  <c r="H27" i="62"/>
  <c r="H21" i="62"/>
  <c r="H15" i="62"/>
  <c r="H9" i="62"/>
  <c r="G39" i="62"/>
  <c r="G33" i="62"/>
  <c r="G27" i="62"/>
  <c r="G21" i="62"/>
  <c r="G15" i="62"/>
  <c r="G9" i="62"/>
  <c r="F39" i="62"/>
  <c r="F33" i="62"/>
  <c r="F27" i="62"/>
  <c r="F21" i="62"/>
  <c r="F15" i="62"/>
  <c r="F9" i="62"/>
  <c r="E39" i="62"/>
  <c r="E33" i="62"/>
  <c r="E27" i="62"/>
  <c r="E21" i="62"/>
  <c r="E15" i="62"/>
  <c r="E9" i="62"/>
  <c r="D39" i="62"/>
  <c r="D33" i="62"/>
  <c r="D27" i="62"/>
  <c r="D21" i="62"/>
  <c r="D15" i="62"/>
  <c r="D9" i="62"/>
  <c r="I39" i="61"/>
  <c r="I33" i="61"/>
  <c r="I27" i="61"/>
  <c r="I21" i="61"/>
  <c r="I15" i="61"/>
  <c r="I9" i="61"/>
  <c r="H33" i="61"/>
  <c r="H27" i="61"/>
  <c r="H21" i="61"/>
  <c r="H15" i="61"/>
  <c r="H9" i="61"/>
  <c r="H39" i="61"/>
  <c r="G39" i="61"/>
  <c r="G33" i="61"/>
  <c r="G27" i="61"/>
  <c r="G21" i="61"/>
  <c r="G15" i="61"/>
  <c r="G9" i="61"/>
  <c r="F39" i="61"/>
  <c r="F33" i="61"/>
  <c r="F27" i="61"/>
  <c r="F21" i="61"/>
  <c r="F15" i="61"/>
  <c r="F9" i="61"/>
  <c r="E39" i="61"/>
  <c r="E33" i="61"/>
  <c r="E27" i="61"/>
  <c r="E21" i="61"/>
  <c r="E15" i="61"/>
  <c r="E9" i="61"/>
  <c r="D39" i="61"/>
  <c r="D33" i="61"/>
  <c r="D27" i="61"/>
  <c r="D21" i="61"/>
  <c r="D15" i="61"/>
  <c r="D9" i="61"/>
  <c r="I39" i="60"/>
  <c r="I33" i="60"/>
  <c r="I27" i="60"/>
  <c r="I21" i="60"/>
  <c r="I15" i="60"/>
  <c r="I9" i="60"/>
  <c r="H39" i="60"/>
  <c r="H33" i="60"/>
  <c r="H27" i="60"/>
  <c r="H21" i="60"/>
  <c r="H15" i="60"/>
  <c r="H9" i="60"/>
  <c r="G39" i="60"/>
  <c r="G33" i="60"/>
  <c r="G27" i="60"/>
  <c r="G21" i="60"/>
  <c r="G15" i="60"/>
  <c r="G9" i="60"/>
  <c r="F39" i="60"/>
  <c r="F27" i="60"/>
  <c r="F33" i="60"/>
  <c r="F21" i="60"/>
  <c r="F15" i="60"/>
  <c r="F9" i="60"/>
  <c r="E39" i="60"/>
  <c r="E33" i="60"/>
  <c r="E27" i="60"/>
  <c r="E21" i="60"/>
  <c r="E15" i="60"/>
  <c r="E9" i="60"/>
  <c r="D39" i="60"/>
  <c r="D33" i="60"/>
  <c r="D27" i="60"/>
  <c r="D21" i="60"/>
  <c r="D15" i="60"/>
  <c r="D9" i="60"/>
  <c r="J9" i="62"/>
  <c r="J15" i="62"/>
  <c r="D51" i="61"/>
  <c r="E51" i="60"/>
  <c r="J21" i="60"/>
  <c r="I51" i="60"/>
  <c r="I51" i="61"/>
  <c r="J39" i="60"/>
  <c r="G51" i="60"/>
  <c r="J27" i="61"/>
  <c r="J21" i="61"/>
  <c r="H51" i="62"/>
  <c r="J27" i="62"/>
  <c r="G51" i="62"/>
  <c r="J9" i="60"/>
  <c r="E51" i="61"/>
  <c r="F51" i="60"/>
  <c r="G51" i="61"/>
  <c r="F51" i="62"/>
  <c r="J21" i="62"/>
  <c r="H51" i="60"/>
  <c r="J27" i="60"/>
  <c r="J15" i="60"/>
  <c r="J33" i="60"/>
  <c r="H51" i="61"/>
  <c r="J39" i="61"/>
  <c r="J33" i="61"/>
  <c r="J15" i="61"/>
  <c r="F51" i="61"/>
  <c r="J39" i="62"/>
  <c r="J33" i="62"/>
  <c r="I51" i="62"/>
  <c r="E51" i="62"/>
  <c r="D51" i="62"/>
  <c r="J9" i="61"/>
  <c r="D51" i="60"/>
  <c r="J51" i="61"/>
  <c r="J51" i="60"/>
  <c r="A30" i="44"/>
  <c r="F106" i="52"/>
  <c r="F247" i="55"/>
  <c r="J45" i="62"/>
  <c r="J51" i="62"/>
  <c r="F247" i="52"/>
  <c r="J45" i="60"/>
  <c r="F212" i="55"/>
  <c r="K211" i="55"/>
  <c r="L211" i="55"/>
  <c r="K210" i="55"/>
  <c r="L210" i="55"/>
  <c r="K209" i="55"/>
  <c r="L209" i="55"/>
  <c r="K208" i="55"/>
  <c r="L208" i="55"/>
  <c r="K207" i="55"/>
  <c r="L207" i="55"/>
  <c r="K206" i="55"/>
  <c r="L206" i="55"/>
  <c r="K205" i="55"/>
  <c r="L205" i="55"/>
  <c r="K204" i="55"/>
  <c r="L204" i="55"/>
  <c r="K203" i="55"/>
  <c r="L203" i="55"/>
  <c r="K202" i="55"/>
  <c r="L202" i="55"/>
  <c r="K201" i="55"/>
  <c r="L201" i="55"/>
  <c r="K200" i="55"/>
  <c r="L200" i="55"/>
  <c r="K199" i="55"/>
  <c r="L199" i="55"/>
  <c r="K198" i="55"/>
  <c r="L198" i="55"/>
  <c r="K197" i="55"/>
  <c r="L197" i="55"/>
  <c r="K196" i="55"/>
  <c r="L196" i="55"/>
  <c r="K195" i="55"/>
  <c r="L195" i="55"/>
  <c r="K194" i="55"/>
  <c r="L194" i="55"/>
  <c r="K193" i="55"/>
  <c r="L193" i="55"/>
  <c r="K192" i="55"/>
  <c r="L192" i="55"/>
  <c r="K191" i="55"/>
  <c r="L191" i="55"/>
  <c r="K190" i="55"/>
  <c r="L190" i="55"/>
  <c r="K189" i="55"/>
  <c r="L189" i="55"/>
  <c r="K188" i="55"/>
  <c r="L188" i="55"/>
  <c r="K187" i="55"/>
  <c r="L187" i="55"/>
  <c r="F177" i="55"/>
  <c r="K176" i="55"/>
  <c r="L176" i="55"/>
  <c r="K175" i="55"/>
  <c r="L175" i="55"/>
  <c r="K174" i="55"/>
  <c r="L174" i="55"/>
  <c r="K173" i="55"/>
  <c r="L173" i="55"/>
  <c r="K172" i="55"/>
  <c r="L172" i="55"/>
  <c r="K171" i="55"/>
  <c r="L171" i="55"/>
  <c r="K170" i="55"/>
  <c r="L170" i="55"/>
  <c r="K169" i="55"/>
  <c r="L169" i="55"/>
  <c r="K168" i="55"/>
  <c r="L168" i="55"/>
  <c r="K167" i="55"/>
  <c r="L167" i="55"/>
  <c r="K166" i="55"/>
  <c r="L166" i="55"/>
  <c r="K165" i="55"/>
  <c r="L165" i="55"/>
  <c r="K164" i="55"/>
  <c r="L164" i="55"/>
  <c r="K163" i="55"/>
  <c r="L163" i="55"/>
  <c r="K162" i="55"/>
  <c r="L162" i="55"/>
  <c r="K161" i="55"/>
  <c r="L161" i="55"/>
  <c r="K160" i="55"/>
  <c r="L160" i="55"/>
  <c r="K159" i="55"/>
  <c r="L159" i="55"/>
  <c r="K158" i="55"/>
  <c r="L158" i="55"/>
  <c r="K157" i="55"/>
  <c r="L157" i="55"/>
  <c r="K156" i="55"/>
  <c r="L156" i="55"/>
  <c r="K155" i="55"/>
  <c r="L155" i="55"/>
  <c r="K154" i="55"/>
  <c r="L154" i="55"/>
  <c r="K153" i="55"/>
  <c r="L153" i="55"/>
  <c r="K152" i="55"/>
  <c r="L152" i="55"/>
  <c r="F142" i="55"/>
  <c r="K141" i="55"/>
  <c r="L141" i="55"/>
  <c r="K140" i="55"/>
  <c r="L140" i="55"/>
  <c r="K139" i="55"/>
  <c r="L139" i="55"/>
  <c r="K138" i="55"/>
  <c r="L138" i="55"/>
  <c r="K137" i="55"/>
  <c r="L137" i="55"/>
  <c r="K136" i="55"/>
  <c r="L136" i="55"/>
  <c r="K135" i="55"/>
  <c r="L135" i="55"/>
  <c r="K134" i="55"/>
  <c r="L134" i="55"/>
  <c r="K133" i="55"/>
  <c r="L133" i="55"/>
  <c r="K132" i="55"/>
  <c r="L132" i="55"/>
  <c r="K131" i="55"/>
  <c r="L131" i="55"/>
  <c r="K130" i="55"/>
  <c r="L130" i="55"/>
  <c r="K129" i="55"/>
  <c r="L129" i="55"/>
  <c r="K128" i="55"/>
  <c r="L128" i="55"/>
  <c r="K127" i="55"/>
  <c r="L127" i="55"/>
  <c r="K126" i="55"/>
  <c r="L126" i="55"/>
  <c r="K125" i="55"/>
  <c r="L125" i="55"/>
  <c r="K124" i="55"/>
  <c r="L124" i="55"/>
  <c r="K123" i="55"/>
  <c r="L123" i="55"/>
  <c r="K122" i="55"/>
  <c r="L122" i="55"/>
  <c r="K121" i="55"/>
  <c r="L121" i="55"/>
  <c r="K120" i="55"/>
  <c r="L120" i="55"/>
  <c r="K119" i="55"/>
  <c r="L119" i="55"/>
  <c r="K118" i="55"/>
  <c r="L118" i="55"/>
  <c r="K117" i="55"/>
  <c r="L117" i="55"/>
  <c r="F106" i="55"/>
  <c r="K105" i="55"/>
  <c r="L105" i="55"/>
  <c r="K104" i="55"/>
  <c r="L104" i="55"/>
  <c r="K103" i="55"/>
  <c r="L103" i="55"/>
  <c r="K102" i="55"/>
  <c r="L102" i="55"/>
  <c r="K101" i="55"/>
  <c r="L101" i="55"/>
  <c r="K100" i="55"/>
  <c r="L100" i="55"/>
  <c r="K99" i="55"/>
  <c r="L99" i="55"/>
  <c r="K98" i="55"/>
  <c r="L98" i="55"/>
  <c r="K97" i="55"/>
  <c r="L97" i="55"/>
  <c r="K96" i="55"/>
  <c r="L96" i="55"/>
  <c r="K95" i="55"/>
  <c r="L95" i="55"/>
  <c r="K94" i="55"/>
  <c r="L94" i="55"/>
  <c r="K93" i="55"/>
  <c r="L93" i="55"/>
  <c r="K92" i="55"/>
  <c r="L92" i="55"/>
  <c r="K91" i="55"/>
  <c r="L91" i="55"/>
  <c r="K90" i="55"/>
  <c r="L90" i="55"/>
  <c r="K89" i="55"/>
  <c r="L89" i="55"/>
  <c r="K88" i="55"/>
  <c r="L88" i="55"/>
  <c r="K87" i="55"/>
  <c r="L87" i="55"/>
  <c r="K86" i="55"/>
  <c r="L86" i="55"/>
  <c r="K85" i="55"/>
  <c r="L85" i="55"/>
  <c r="K84" i="55"/>
  <c r="L84" i="55"/>
  <c r="K83" i="55"/>
  <c r="L83" i="55"/>
  <c r="K82" i="55"/>
  <c r="L82" i="55"/>
  <c r="K81" i="55"/>
  <c r="L81" i="55"/>
  <c r="F71" i="55"/>
  <c r="K70" i="55"/>
  <c r="L70" i="55"/>
  <c r="K69" i="55"/>
  <c r="L69" i="55"/>
  <c r="K68" i="55"/>
  <c r="L68" i="55"/>
  <c r="K67" i="55"/>
  <c r="L67" i="55"/>
  <c r="K66" i="55"/>
  <c r="L66" i="55"/>
  <c r="K65" i="55"/>
  <c r="L65" i="55"/>
  <c r="K64" i="55"/>
  <c r="L64" i="55"/>
  <c r="K63" i="55"/>
  <c r="L63" i="55"/>
  <c r="K62" i="55"/>
  <c r="L62" i="55"/>
  <c r="K61" i="55"/>
  <c r="L61" i="55"/>
  <c r="K60" i="55"/>
  <c r="L60" i="55"/>
  <c r="K59" i="55"/>
  <c r="L59" i="55"/>
  <c r="K58" i="55"/>
  <c r="L58" i="55"/>
  <c r="K57" i="55"/>
  <c r="L57" i="55"/>
  <c r="K56" i="55"/>
  <c r="L56" i="55"/>
  <c r="K55" i="55"/>
  <c r="L55" i="55"/>
  <c r="K54" i="55"/>
  <c r="L54" i="55"/>
  <c r="K53" i="55"/>
  <c r="L53" i="55"/>
  <c r="K52" i="55"/>
  <c r="L52" i="55"/>
  <c r="K51" i="55"/>
  <c r="L51" i="55"/>
  <c r="K50" i="55"/>
  <c r="L50" i="55"/>
  <c r="K49" i="55"/>
  <c r="L49" i="55"/>
  <c r="K48" i="55"/>
  <c r="L48" i="55"/>
  <c r="K47" i="55"/>
  <c r="L47" i="55"/>
  <c r="K46" i="55"/>
  <c r="L46" i="55"/>
  <c r="J36" i="55"/>
  <c r="K35" i="55"/>
  <c r="L35" i="55"/>
  <c r="K34" i="55"/>
  <c r="L34" i="55"/>
  <c r="K33" i="55"/>
  <c r="L33" i="55"/>
  <c r="K32" i="55"/>
  <c r="L32" i="55"/>
  <c r="K31" i="55"/>
  <c r="L31" i="55"/>
  <c r="K30" i="55"/>
  <c r="L30" i="55"/>
  <c r="K29" i="55"/>
  <c r="L29" i="55"/>
  <c r="K28" i="55"/>
  <c r="L28" i="55"/>
  <c r="K27" i="55"/>
  <c r="L27" i="55"/>
  <c r="K26" i="55"/>
  <c r="L26" i="55"/>
  <c r="K25" i="55"/>
  <c r="L25" i="55"/>
  <c r="K24" i="55"/>
  <c r="L24" i="55"/>
  <c r="K23" i="55"/>
  <c r="L23" i="55"/>
  <c r="K22" i="55"/>
  <c r="L22" i="55"/>
  <c r="K21" i="55"/>
  <c r="L21" i="55"/>
  <c r="K20" i="55"/>
  <c r="L20" i="55"/>
  <c r="K19" i="55"/>
  <c r="L19" i="55"/>
  <c r="K18" i="55"/>
  <c r="L18" i="55"/>
  <c r="K17" i="55"/>
  <c r="L17" i="55"/>
  <c r="K16" i="55"/>
  <c r="L16" i="55"/>
  <c r="K15" i="55"/>
  <c r="L15" i="55"/>
  <c r="K14" i="55"/>
  <c r="L14" i="55"/>
  <c r="K13" i="55"/>
  <c r="L13" i="55"/>
  <c r="K12" i="55"/>
  <c r="L12" i="55"/>
  <c r="K11" i="55"/>
  <c r="L11" i="55"/>
  <c r="F212" i="53"/>
  <c r="K211" i="53"/>
  <c r="L211" i="53"/>
  <c r="K210" i="53"/>
  <c r="L210" i="53"/>
  <c r="K209" i="53"/>
  <c r="L209" i="53"/>
  <c r="K208" i="53"/>
  <c r="L208" i="53"/>
  <c r="K207" i="53"/>
  <c r="L207" i="53"/>
  <c r="K206" i="53"/>
  <c r="L206" i="53"/>
  <c r="K205" i="53"/>
  <c r="L205" i="53"/>
  <c r="K204" i="53"/>
  <c r="L204" i="53"/>
  <c r="K203" i="53"/>
  <c r="L203" i="53"/>
  <c r="K202" i="53"/>
  <c r="L202" i="53"/>
  <c r="K201" i="53"/>
  <c r="L201" i="53"/>
  <c r="K200" i="53"/>
  <c r="L200" i="53"/>
  <c r="K199" i="53"/>
  <c r="L199" i="53"/>
  <c r="K198" i="53"/>
  <c r="L198" i="53"/>
  <c r="K197" i="53"/>
  <c r="L197" i="53"/>
  <c r="K196" i="53"/>
  <c r="L196" i="53"/>
  <c r="K195" i="53"/>
  <c r="L195" i="53"/>
  <c r="K194" i="53"/>
  <c r="L194" i="53"/>
  <c r="K193" i="53"/>
  <c r="L193" i="53"/>
  <c r="K192" i="53"/>
  <c r="L192" i="53"/>
  <c r="K191" i="53"/>
  <c r="L191" i="53"/>
  <c r="K190" i="53"/>
  <c r="L190" i="53"/>
  <c r="K189" i="53"/>
  <c r="L189" i="53"/>
  <c r="K188" i="53"/>
  <c r="L188" i="53"/>
  <c r="K187" i="53"/>
  <c r="L187" i="53"/>
  <c r="F177" i="53"/>
  <c r="K176" i="53"/>
  <c r="L176" i="53"/>
  <c r="K175" i="53"/>
  <c r="L175" i="53"/>
  <c r="K174" i="53"/>
  <c r="L174" i="53"/>
  <c r="K173" i="53"/>
  <c r="L173" i="53"/>
  <c r="K172" i="53"/>
  <c r="L172" i="53"/>
  <c r="K171" i="53"/>
  <c r="L171" i="53"/>
  <c r="K170" i="53"/>
  <c r="L170" i="53"/>
  <c r="K169" i="53"/>
  <c r="L169" i="53"/>
  <c r="K168" i="53"/>
  <c r="L168" i="53"/>
  <c r="K167" i="53"/>
  <c r="L167" i="53"/>
  <c r="K166" i="53"/>
  <c r="L166" i="53"/>
  <c r="K165" i="53"/>
  <c r="L165" i="53"/>
  <c r="K164" i="53"/>
  <c r="L164" i="53"/>
  <c r="K163" i="53"/>
  <c r="L163" i="53"/>
  <c r="K162" i="53"/>
  <c r="L162" i="53"/>
  <c r="K161" i="53"/>
  <c r="L161" i="53"/>
  <c r="K160" i="53"/>
  <c r="L160" i="53"/>
  <c r="K159" i="53"/>
  <c r="L159" i="53"/>
  <c r="K158" i="53"/>
  <c r="L158" i="53"/>
  <c r="K157" i="53"/>
  <c r="L157" i="53"/>
  <c r="K156" i="53"/>
  <c r="L156" i="53"/>
  <c r="K155" i="53"/>
  <c r="L155" i="53"/>
  <c r="K154" i="53"/>
  <c r="L154" i="53"/>
  <c r="K153" i="53"/>
  <c r="L153" i="53"/>
  <c r="K152" i="53"/>
  <c r="L152" i="53"/>
  <c r="F142" i="53"/>
  <c r="K141" i="53"/>
  <c r="L141" i="53"/>
  <c r="K140" i="53"/>
  <c r="L140" i="53"/>
  <c r="K139" i="53"/>
  <c r="L139" i="53"/>
  <c r="K138" i="53"/>
  <c r="L138" i="53"/>
  <c r="K137" i="53"/>
  <c r="L137" i="53"/>
  <c r="K136" i="53"/>
  <c r="L136" i="53"/>
  <c r="K135" i="53"/>
  <c r="L135" i="53"/>
  <c r="K134" i="53"/>
  <c r="L134" i="53"/>
  <c r="K133" i="53"/>
  <c r="L133" i="53"/>
  <c r="K132" i="53"/>
  <c r="L132" i="53"/>
  <c r="K131" i="53"/>
  <c r="L131" i="53"/>
  <c r="K130" i="53"/>
  <c r="L130" i="53"/>
  <c r="K129" i="53"/>
  <c r="L129" i="53"/>
  <c r="K128" i="53"/>
  <c r="L128" i="53"/>
  <c r="K127" i="53"/>
  <c r="L127" i="53"/>
  <c r="K126" i="53"/>
  <c r="L126" i="53"/>
  <c r="K125" i="53"/>
  <c r="L125" i="53"/>
  <c r="K124" i="53"/>
  <c r="L124" i="53"/>
  <c r="K123" i="53"/>
  <c r="L123" i="53"/>
  <c r="K122" i="53"/>
  <c r="L122" i="53"/>
  <c r="K121" i="53"/>
  <c r="L121" i="53"/>
  <c r="K120" i="53"/>
  <c r="L120" i="53"/>
  <c r="K119" i="53"/>
  <c r="L119" i="53"/>
  <c r="K118" i="53"/>
  <c r="L118" i="53"/>
  <c r="K117" i="53"/>
  <c r="L117" i="53"/>
  <c r="F106" i="53"/>
  <c r="K105" i="53"/>
  <c r="L105" i="53"/>
  <c r="K104" i="53"/>
  <c r="L104" i="53"/>
  <c r="K103" i="53"/>
  <c r="L103" i="53"/>
  <c r="K102" i="53"/>
  <c r="L102" i="53"/>
  <c r="K101" i="53"/>
  <c r="L101" i="53"/>
  <c r="K100" i="53"/>
  <c r="L100" i="53"/>
  <c r="K99" i="53"/>
  <c r="L99" i="53"/>
  <c r="K98" i="53"/>
  <c r="L98" i="53"/>
  <c r="K97" i="53"/>
  <c r="L97" i="53"/>
  <c r="K96" i="53"/>
  <c r="L96" i="53"/>
  <c r="K95" i="53"/>
  <c r="L95" i="53"/>
  <c r="K94" i="53"/>
  <c r="L94" i="53"/>
  <c r="K93" i="53"/>
  <c r="L93" i="53"/>
  <c r="K92" i="53"/>
  <c r="L92" i="53"/>
  <c r="K91" i="53"/>
  <c r="L91" i="53"/>
  <c r="K90" i="53"/>
  <c r="L90" i="53"/>
  <c r="K89" i="53"/>
  <c r="L89" i="53"/>
  <c r="K88" i="53"/>
  <c r="L88" i="53"/>
  <c r="K87" i="53"/>
  <c r="L87" i="53"/>
  <c r="K86" i="53"/>
  <c r="L86" i="53"/>
  <c r="K85" i="53"/>
  <c r="L85" i="53"/>
  <c r="K84" i="53"/>
  <c r="L84" i="53"/>
  <c r="K83" i="53"/>
  <c r="L83" i="53"/>
  <c r="K82" i="53"/>
  <c r="L82" i="53"/>
  <c r="K81" i="53"/>
  <c r="L81" i="53"/>
  <c r="F71" i="53"/>
  <c r="K70" i="53"/>
  <c r="L70" i="53"/>
  <c r="K69" i="53"/>
  <c r="L69" i="53"/>
  <c r="K68" i="53"/>
  <c r="L68" i="53"/>
  <c r="K67" i="53"/>
  <c r="L67" i="53"/>
  <c r="K66" i="53"/>
  <c r="L66" i="53"/>
  <c r="K65" i="53"/>
  <c r="L65" i="53"/>
  <c r="K64" i="53"/>
  <c r="L64" i="53"/>
  <c r="K63" i="53"/>
  <c r="L63" i="53"/>
  <c r="K62" i="53"/>
  <c r="L62" i="53"/>
  <c r="K61" i="53"/>
  <c r="L61" i="53"/>
  <c r="K60" i="53"/>
  <c r="L60" i="53"/>
  <c r="K59" i="53"/>
  <c r="L59" i="53"/>
  <c r="K58" i="53"/>
  <c r="L58" i="53"/>
  <c r="K57" i="53"/>
  <c r="L57" i="53"/>
  <c r="K56" i="53"/>
  <c r="L56" i="53"/>
  <c r="K55" i="53"/>
  <c r="L55" i="53"/>
  <c r="K54" i="53"/>
  <c r="L54" i="53"/>
  <c r="K53" i="53"/>
  <c r="L53" i="53"/>
  <c r="K52" i="53"/>
  <c r="L52" i="53"/>
  <c r="K51" i="53"/>
  <c r="L51" i="53"/>
  <c r="K50" i="53"/>
  <c r="L50" i="53"/>
  <c r="K49" i="53"/>
  <c r="L49" i="53"/>
  <c r="K48" i="53"/>
  <c r="L48" i="53"/>
  <c r="K47" i="53"/>
  <c r="L47" i="53"/>
  <c r="K46" i="53"/>
  <c r="L46" i="53"/>
  <c r="J36" i="53"/>
  <c r="K35" i="53"/>
  <c r="L35" i="53"/>
  <c r="K34" i="53"/>
  <c r="L34" i="53"/>
  <c r="K33" i="53"/>
  <c r="L33" i="53"/>
  <c r="K32" i="53"/>
  <c r="L32" i="53"/>
  <c r="K31" i="53"/>
  <c r="L31" i="53"/>
  <c r="K30" i="53"/>
  <c r="L30" i="53"/>
  <c r="K29" i="53"/>
  <c r="L29" i="53"/>
  <c r="K28" i="53"/>
  <c r="L28" i="53"/>
  <c r="K27" i="53"/>
  <c r="L27" i="53"/>
  <c r="K26" i="53"/>
  <c r="L26" i="53"/>
  <c r="K25" i="53"/>
  <c r="L25" i="53"/>
  <c r="K24" i="53"/>
  <c r="L24" i="53"/>
  <c r="K23" i="53"/>
  <c r="L23" i="53"/>
  <c r="K22" i="53"/>
  <c r="L22" i="53"/>
  <c r="K21" i="53"/>
  <c r="L21" i="53"/>
  <c r="K20" i="53"/>
  <c r="L20" i="53"/>
  <c r="K19" i="53"/>
  <c r="L19" i="53"/>
  <c r="K18" i="53"/>
  <c r="L18" i="53"/>
  <c r="K17" i="53"/>
  <c r="L17" i="53"/>
  <c r="K16" i="53"/>
  <c r="L16" i="53"/>
  <c r="K15" i="53"/>
  <c r="L15" i="53"/>
  <c r="K14" i="53"/>
  <c r="L14" i="53"/>
  <c r="K13" i="53"/>
  <c r="L13" i="53"/>
  <c r="K12" i="53"/>
  <c r="L12" i="53"/>
  <c r="K11" i="53"/>
  <c r="L11" i="53"/>
  <c r="L177" i="53"/>
  <c r="L71" i="53"/>
  <c r="L177" i="55"/>
  <c r="L212" i="55"/>
  <c r="L142" i="53"/>
  <c r="L212" i="53"/>
  <c r="L142" i="55"/>
  <c r="L71" i="55"/>
  <c r="L106" i="53"/>
  <c r="L106" i="55"/>
  <c r="L36" i="53"/>
  <c r="L36" i="55"/>
  <c r="K11" i="52"/>
  <c r="L11" i="52"/>
  <c r="K12" i="52"/>
  <c r="L12" i="52"/>
  <c r="K13" i="52"/>
  <c r="L13" i="52"/>
  <c r="K14" i="52"/>
  <c r="L14" i="52"/>
  <c r="K15" i="52"/>
  <c r="L15" i="52"/>
  <c r="K16" i="52"/>
  <c r="L16" i="52"/>
  <c r="K17" i="52"/>
  <c r="L17" i="52"/>
  <c r="K18" i="52"/>
  <c r="L18" i="52"/>
  <c r="K19" i="52"/>
  <c r="L19" i="52"/>
  <c r="K20" i="52"/>
  <c r="L20" i="52"/>
  <c r="K21" i="52"/>
  <c r="L21" i="52"/>
  <c r="K22" i="52"/>
  <c r="L22" i="52"/>
  <c r="K23" i="52"/>
  <c r="L23" i="52"/>
  <c r="K24" i="52"/>
  <c r="L24" i="52"/>
  <c r="K25" i="52"/>
  <c r="L25" i="52"/>
  <c r="K26" i="52"/>
  <c r="L26" i="52"/>
  <c r="K27" i="52"/>
  <c r="L27" i="52"/>
  <c r="K28" i="52"/>
  <c r="L28" i="52"/>
  <c r="K29" i="52"/>
  <c r="L29" i="52"/>
  <c r="K30" i="52"/>
  <c r="L30" i="52"/>
  <c r="K31" i="52"/>
  <c r="L31" i="52"/>
  <c r="K32" i="52"/>
  <c r="L32" i="52"/>
  <c r="K33" i="52"/>
  <c r="L33" i="52"/>
  <c r="K34" i="52"/>
  <c r="L34" i="52"/>
  <c r="K35" i="52"/>
  <c r="L35" i="52"/>
  <c r="J36" i="52"/>
  <c r="K46" i="52"/>
  <c r="L46" i="52"/>
  <c r="K47" i="52"/>
  <c r="L47" i="52"/>
  <c r="K48" i="52"/>
  <c r="L48" i="52"/>
  <c r="K49" i="52"/>
  <c r="L49" i="52"/>
  <c r="K50" i="52"/>
  <c r="L50" i="52"/>
  <c r="K51" i="52"/>
  <c r="L51" i="52"/>
  <c r="K52" i="52"/>
  <c r="L52" i="52"/>
  <c r="K53" i="52"/>
  <c r="L53" i="52"/>
  <c r="K54" i="52"/>
  <c r="L54" i="52"/>
  <c r="K55" i="52"/>
  <c r="L55" i="52"/>
  <c r="K56" i="52"/>
  <c r="L56" i="52"/>
  <c r="K57" i="52"/>
  <c r="L57" i="52"/>
  <c r="K58" i="52"/>
  <c r="L58" i="52"/>
  <c r="K59" i="52"/>
  <c r="L59" i="52"/>
  <c r="K60" i="52"/>
  <c r="L60" i="52"/>
  <c r="K61" i="52"/>
  <c r="L61" i="52"/>
  <c r="K62" i="52"/>
  <c r="L62" i="52"/>
  <c r="K63" i="52"/>
  <c r="L63" i="52"/>
  <c r="K64" i="52"/>
  <c r="L64" i="52"/>
  <c r="K65" i="52"/>
  <c r="L65" i="52"/>
  <c r="K66" i="52"/>
  <c r="L66" i="52"/>
  <c r="K67" i="52"/>
  <c r="L67" i="52"/>
  <c r="K68" i="52"/>
  <c r="L68" i="52"/>
  <c r="K69" i="52"/>
  <c r="L69" i="52"/>
  <c r="K70" i="52"/>
  <c r="L70" i="52"/>
  <c r="F71" i="52"/>
  <c r="K81" i="52"/>
  <c r="L81" i="52"/>
  <c r="K82" i="52"/>
  <c r="L82" i="52"/>
  <c r="K83" i="52"/>
  <c r="L83" i="52"/>
  <c r="K84" i="52"/>
  <c r="L84" i="52"/>
  <c r="K85" i="52"/>
  <c r="L85" i="52"/>
  <c r="K86" i="52"/>
  <c r="L86" i="52"/>
  <c r="K87" i="52"/>
  <c r="L87" i="52"/>
  <c r="K88" i="52"/>
  <c r="L88" i="52"/>
  <c r="K89" i="52"/>
  <c r="L89" i="52"/>
  <c r="K90" i="52"/>
  <c r="L90" i="52"/>
  <c r="K91" i="52"/>
  <c r="L91" i="52"/>
  <c r="K92" i="52"/>
  <c r="L92" i="52"/>
  <c r="K93" i="52"/>
  <c r="L93" i="52"/>
  <c r="K94" i="52"/>
  <c r="L94" i="52"/>
  <c r="K95" i="52"/>
  <c r="L95" i="52"/>
  <c r="K96" i="52"/>
  <c r="L96" i="52"/>
  <c r="K97" i="52"/>
  <c r="L97" i="52"/>
  <c r="K98" i="52"/>
  <c r="L98" i="52"/>
  <c r="K99" i="52"/>
  <c r="L99" i="52"/>
  <c r="K100" i="52"/>
  <c r="L100" i="52"/>
  <c r="K101" i="52"/>
  <c r="L101" i="52"/>
  <c r="K102" i="52"/>
  <c r="L102" i="52"/>
  <c r="K103" i="52"/>
  <c r="L103" i="52"/>
  <c r="K104" i="52"/>
  <c r="L104" i="52"/>
  <c r="K105" i="52"/>
  <c r="L105" i="52"/>
  <c r="K117" i="52"/>
  <c r="L117" i="52"/>
  <c r="K118" i="52"/>
  <c r="L118" i="52"/>
  <c r="K119" i="52"/>
  <c r="L119" i="52"/>
  <c r="K120" i="52"/>
  <c r="L120" i="52"/>
  <c r="K121" i="52"/>
  <c r="L121" i="52"/>
  <c r="K122" i="52"/>
  <c r="L122" i="52"/>
  <c r="K123" i="52"/>
  <c r="L123" i="52"/>
  <c r="K124" i="52"/>
  <c r="L124" i="52"/>
  <c r="K125" i="52"/>
  <c r="L125" i="52"/>
  <c r="K126" i="52"/>
  <c r="L126" i="52"/>
  <c r="K127" i="52"/>
  <c r="L127" i="52"/>
  <c r="K128" i="52"/>
  <c r="L128" i="52"/>
  <c r="K129" i="52"/>
  <c r="L129" i="52"/>
  <c r="K130" i="52"/>
  <c r="L130" i="52"/>
  <c r="K131" i="52"/>
  <c r="L131" i="52"/>
  <c r="K132" i="52"/>
  <c r="L132" i="52"/>
  <c r="K133" i="52"/>
  <c r="L133" i="52"/>
  <c r="K134" i="52"/>
  <c r="L134" i="52"/>
  <c r="K135" i="52"/>
  <c r="L135" i="52"/>
  <c r="K136" i="52"/>
  <c r="L136" i="52"/>
  <c r="K137" i="52"/>
  <c r="L137" i="52"/>
  <c r="K138" i="52"/>
  <c r="L138" i="52"/>
  <c r="K139" i="52"/>
  <c r="L139" i="52"/>
  <c r="K140" i="52"/>
  <c r="L140" i="52"/>
  <c r="K141" i="52"/>
  <c r="L141" i="52"/>
  <c r="F142" i="52"/>
  <c r="K152" i="52"/>
  <c r="L152" i="52"/>
  <c r="K153" i="52"/>
  <c r="L153" i="52"/>
  <c r="K154" i="52"/>
  <c r="L154" i="52"/>
  <c r="K155" i="52"/>
  <c r="L155" i="52"/>
  <c r="K156" i="52"/>
  <c r="L156" i="52"/>
  <c r="K157" i="52"/>
  <c r="L157" i="52"/>
  <c r="K158" i="52"/>
  <c r="L158" i="52"/>
  <c r="K159" i="52"/>
  <c r="L159" i="52"/>
  <c r="K160" i="52"/>
  <c r="L160" i="52"/>
  <c r="K161" i="52"/>
  <c r="L161" i="52"/>
  <c r="K162" i="52"/>
  <c r="L162" i="52"/>
  <c r="K163" i="52"/>
  <c r="L163" i="52"/>
  <c r="K164" i="52"/>
  <c r="L164" i="52"/>
  <c r="K165" i="52"/>
  <c r="L165" i="52"/>
  <c r="K166" i="52"/>
  <c r="L166" i="52"/>
  <c r="K167" i="52"/>
  <c r="L167" i="52"/>
  <c r="K168" i="52"/>
  <c r="L168" i="52"/>
  <c r="K169" i="52"/>
  <c r="L169" i="52"/>
  <c r="K170" i="52"/>
  <c r="L170" i="52"/>
  <c r="K171" i="52"/>
  <c r="L171" i="52"/>
  <c r="K172" i="52"/>
  <c r="L172" i="52"/>
  <c r="K173" i="52"/>
  <c r="L173" i="52"/>
  <c r="K174" i="52"/>
  <c r="L174" i="52"/>
  <c r="K175" i="52"/>
  <c r="L175" i="52"/>
  <c r="K176" i="52"/>
  <c r="L176" i="52"/>
  <c r="F177" i="52"/>
  <c r="K187" i="52"/>
  <c r="L187" i="52"/>
  <c r="K188" i="52"/>
  <c r="L188" i="52"/>
  <c r="K189" i="52"/>
  <c r="L189" i="52"/>
  <c r="K190" i="52"/>
  <c r="L190" i="52"/>
  <c r="K191" i="52"/>
  <c r="L191" i="52"/>
  <c r="K192" i="52"/>
  <c r="L192" i="52"/>
  <c r="K193" i="52"/>
  <c r="L193" i="52"/>
  <c r="K194" i="52"/>
  <c r="L194" i="52"/>
  <c r="K195" i="52"/>
  <c r="L195" i="52"/>
  <c r="K196" i="52"/>
  <c r="L196" i="52"/>
  <c r="K197" i="52"/>
  <c r="L197" i="52"/>
  <c r="K198" i="52"/>
  <c r="L198" i="52"/>
  <c r="K199" i="52"/>
  <c r="L199" i="52"/>
  <c r="K200" i="52"/>
  <c r="L200" i="52"/>
  <c r="K201" i="52"/>
  <c r="L201" i="52"/>
  <c r="K202" i="52"/>
  <c r="L202" i="52"/>
  <c r="K203" i="52"/>
  <c r="L203" i="52"/>
  <c r="K204" i="52"/>
  <c r="L204" i="52"/>
  <c r="K205" i="52"/>
  <c r="L205" i="52"/>
  <c r="K206" i="52"/>
  <c r="L206" i="52"/>
  <c r="K207" i="52"/>
  <c r="L207" i="52"/>
  <c r="K208" i="52"/>
  <c r="L208" i="52"/>
  <c r="K209" i="52"/>
  <c r="L209" i="52"/>
  <c r="K210" i="52"/>
  <c r="L210" i="52"/>
  <c r="K211" i="52"/>
  <c r="L211" i="52"/>
  <c r="F212" i="52"/>
  <c r="L36" i="52"/>
  <c r="L212" i="52"/>
  <c r="L177" i="52"/>
  <c r="L142" i="52"/>
  <c r="L106" i="52"/>
  <c r="L71" i="52"/>
</calcChain>
</file>

<file path=xl/sharedStrings.xml><?xml version="1.0" encoding="utf-8"?>
<sst xmlns="http://schemas.openxmlformats.org/spreadsheetml/2006/main" count="876" uniqueCount="324">
  <si>
    <t>Tab Title</t>
  </si>
  <si>
    <t>Date of Certification (input at the time of signature)</t>
  </si>
  <si>
    <t>OSSE Use Only</t>
  </si>
  <si>
    <t>X</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</si>
  <si>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</si>
  <si>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Name of Individual                                                                                       -------------------                                                                                (one individual per line)                                                              </t>
  </si>
  <si>
    <t>Position Title</t>
  </si>
  <si>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</si>
  <si>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</si>
  <si>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</si>
  <si>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</si>
  <si>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</si>
  <si>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</si>
  <si>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</si>
  <si>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</si>
  <si>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</si>
  <si>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</si>
  <si>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</si>
  <si>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</si>
  <si>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</si>
  <si>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</si>
  <si>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</si>
  <si>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</si>
  <si>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</si>
  <si>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</si>
  <si>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</si>
  <si>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General Supplies, Textbooks,  Instructional Aids, Instructional Software, Internet Fees - Site License</t>
  </si>
  <si>
    <t>Rental of Instruction Equipment</t>
  </si>
  <si>
    <t>Machinery, Furniture, Fixtures, Technology-related Hardware more than $5,000 per unit (according to OSSE's equipment policy)</t>
  </si>
  <si>
    <t>Rental of Support Services Equipment</t>
  </si>
  <si>
    <t>General Supplies, Books, Periodicals</t>
  </si>
  <si>
    <t>Rental of Administrative Equipment</t>
  </si>
  <si>
    <t>General Supplies</t>
  </si>
  <si>
    <t>Utility Services, Cleaning Services, Repair and Maintenance Services, Rentals, Other Property Services</t>
  </si>
  <si>
    <t>Rental of Equipment and Vehicles</t>
  </si>
  <si>
    <t>OTHER</t>
  </si>
  <si>
    <t>Salaries</t>
  </si>
  <si>
    <t>Rents and Utilities</t>
  </si>
  <si>
    <t>Contracts</t>
  </si>
  <si>
    <t>Operations and Maintenance</t>
  </si>
  <si>
    <t>Total Amount of Funds to be Paid for Supplies and Materials</t>
  </si>
  <si>
    <t>Total Amount of Funds to be Paid for Salaries and Benefits</t>
  </si>
  <si>
    <t>Administration</t>
  </si>
  <si>
    <t>Student Transportation</t>
  </si>
  <si>
    <t>Total Amount of Funds to be Paid for Fixed Property Costs</t>
  </si>
  <si>
    <t>Total Amount of Funds to be Paid for Contractual Services</t>
  </si>
  <si>
    <t>Total Amount of Funds to be Paid for Equipment</t>
  </si>
  <si>
    <t>Total Amount of Funds to be Paid for Other Costs</t>
  </si>
  <si>
    <t>Total Dollar Amount to be Paid from this Funding Source</t>
  </si>
  <si>
    <t>Total Dollar Amount from this Funding Source to be Paid for this Item</t>
  </si>
  <si>
    <t xml:space="preserve">Other  </t>
  </si>
  <si>
    <t>Operations &amp; Maintenance</t>
  </si>
  <si>
    <t>Fixed Property Costs</t>
  </si>
  <si>
    <t>Contractual Services</t>
  </si>
  <si>
    <t>Yes</t>
  </si>
  <si>
    <t>No</t>
  </si>
  <si>
    <t>Reference: Budget Definitions</t>
  </si>
  <si>
    <t>Miscellaneous</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</si>
  <si>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</si>
  <si>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t>Part 1: Subgrantee Information</t>
  </si>
  <si>
    <t>Name of Applicant Agency</t>
  </si>
  <si>
    <t>Full Address of Applicant Agency</t>
  </si>
  <si>
    <t>Main Telephone Number of Applicant Agency</t>
  </si>
  <si>
    <t>Name of Additional Applicant Agency Contact for the 21st CCLC Program</t>
  </si>
  <si>
    <t>Position Title of Primary Applicant Agency Contact for the 21st CCLC Program</t>
  </si>
  <si>
    <t>Position Title of Additional Applicant Agency Contact for the 21st CCLC Program</t>
  </si>
  <si>
    <t>Email Address of Primary Applicant Agency Contact for the 21st CCLC Program</t>
  </si>
  <si>
    <t>Email Address of Additional Applicant Agency Contact for the 21st CCLC Program</t>
  </si>
  <si>
    <t>Telephone Number of Primary Applicant Agency Contact for the 21st CCLC Program</t>
  </si>
  <si>
    <t>Telephone Number of Additional Applicant Agency Contact for the 21st CCLC Program</t>
  </si>
  <si>
    <t>Name of Primary Applicant Agency Contact for the 21st CCLC Program</t>
  </si>
  <si>
    <t>Part 2: Type of Organization</t>
  </si>
  <si>
    <t>Type of Organization</t>
  </si>
  <si>
    <t>DCPS Local Educational Agency</t>
  </si>
  <si>
    <t>Public Charter School Local Educational Agency</t>
  </si>
  <si>
    <t>Private School</t>
  </si>
  <si>
    <t>College/University</t>
  </si>
  <si>
    <t>Faith Based Organization</t>
  </si>
  <si>
    <t>Select One</t>
  </si>
  <si>
    <t>Use the dropdown menu to choose the type of organization that best reflects the Applicant.  If none of the types of organization listed reflect the Applicant, please choose "Other" and describe the type of organization in the space provided.</t>
  </si>
  <si>
    <t>Part 3: Target Population to be Served</t>
  </si>
  <si>
    <t>Name of Applicant Agency Director</t>
  </si>
  <si>
    <t>Email Address of Applicant Agency Director</t>
  </si>
  <si>
    <t>Telephone Number of Applicant Agency Director</t>
  </si>
  <si>
    <t>Elementary</t>
  </si>
  <si>
    <t>Junior High</t>
  </si>
  <si>
    <t>Middle School</t>
  </si>
  <si>
    <t>High School</t>
  </si>
  <si>
    <t>Charter School</t>
  </si>
  <si>
    <t>Serving Wards</t>
  </si>
  <si>
    <t>Signature of Individual Certifying 21st CCLC Application</t>
  </si>
  <si>
    <t>Date 21st CCLC Application First Received:</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</si>
  <si>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the application.</t>
  </si>
  <si>
    <t>Administrator</t>
  </si>
  <si>
    <t>DC Public School</t>
  </si>
  <si>
    <t>Please indicate, by checking the applicable boxes below, the target populations the Applicant will serve.  Please type the number for each ward being served.</t>
  </si>
  <si>
    <t>Criteria 1: Program Abstract (No Points)</t>
  </si>
  <si>
    <t>Section 2 - Justification of Eligibility</t>
  </si>
  <si>
    <t>Section 1 - Determination of Eligibility</t>
  </si>
  <si>
    <t>Criteria 3: Needs and Resources Assessment cont.</t>
  </si>
  <si>
    <t>Criteria 4: Research-Based Program Design and Implementation (30 Points)</t>
  </si>
  <si>
    <t>Section 1 - Research-Based Program Design</t>
  </si>
  <si>
    <t>Section 1 - Research-Based Program Design cont.</t>
  </si>
  <si>
    <t>Section 2 - Measurable Objectives</t>
  </si>
  <si>
    <r>
      <rPr>
        <b/>
        <u/>
        <sz val="11"/>
        <rFont val="Calibri"/>
        <family val="2"/>
      </rPr>
      <t>Sample of Measurable Performance Objective</t>
    </r>
    <r>
      <rPr>
        <b/>
        <sz val="11"/>
        <rFont val="Calibri"/>
        <family val="2"/>
      </rPr>
      <t xml:space="preserve"> </t>
    </r>
    <r>
      <rPr>
        <sz val="10"/>
        <rFont val="Calibri"/>
        <family val="2"/>
      </rPr>
      <t>- 80% of regular attending students will move from the basic to proficient category in math on the annually administered standardized assessment after the first year of 21st CCLC program implementation. In addition 70% of regular attending students will move from basic to proficient in each subsequent year of the grant award period.</t>
    </r>
  </si>
  <si>
    <t>Below, describe the scientifically-based research services and activities (program, models, instructional methods, and techniques) that will be implemented to achieve this objective.</t>
  </si>
  <si>
    <t>Criteria 5: Program Staff and Training (10 Points)</t>
  </si>
  <si>
    <t>Criteria 5: Program Staff and Training cont.</t>
  </si>
  <si>
    <t>Criteria 6: Program Evaluation and Monitoring (15 Points)</t>
  </si>
  <si>
    <t>Criteria 6: Program Evaluation and Monitoring cont.</t>
  </si>
  <si>
    <t>Criteria 7: Sustainability (20 Points)</t>
  </si>
  <si>
    <t>Criteria 7: Sustainability cont.</t>
  </si>
  <si>
    <t>Indirect Costs</t>
  </si>
  <si>
    <t>Brief Description of Job Responsibilities                                                                                                                                                                                                                                    -----------------------------------------------------------------                                                                                                                                                                                                                   (up to 100 characters sufficient to demonstrate that the responsibilities align with allowable activities described in the Applicant's narrative)</t>
  </si>
  <si>
    <t>Explain in detail which strategies, initiatives, and activities are addressed by specific costs within this budget category.</t>
  </si>
  <si>
    <r>
      <t xml:space="preserve">Program Category            </t>
    </r>
    <r>
      <rPr>
        <sz val="10"/>
        <rFont val="Calibri"/>
        <family val="2"/>
      </rPr>
      <t>(select from drop-down menu)</t>
    </r>
  </si>
  <si>
    <t>Explanation of Proposed 21st CCLC Budget Items (Year 1)</t>
  </si>
  <si>
    <t>Explanation of Proposed 21st CCLC Budget Items (Year 2)</t>
  </si>
  <si>
    <t>Explanation of Proposed 21st CCLC Budget Items (Year 3)</t>
  </si>
  <si>
    <t>Part 5: Certification of Application</t>
  </si>
  <si>
    <t>Per-Pupil Amount Breakdown</t>
  </si>
  <si>
    <t>Please provide the estimated annual amount requested and per-pupil amount breakdown for Years 1-3 of the grant award period.</t>
  </si>
  <si>
    <t>Annual Amount Requested</t>
  </si>
  <si>
    <t>Part 4: Annual Amount Requested &amp; Per-Pupil Amount Breakdown</t>
  </si>
  <si>
    <t>For-Profit Business</t>
  </si>
  <si>
    <t>Governmental Entity</t>
  </si>
  <si>
    <t>Community-Based (Non-Profit)</t>
  </si>
  <si>
    <t>Community-Based (For-Profit)</t>
  </si>
  <si>
    <t>Criteria 3: Needs and Resource Assessment (15 Points)</t>
  </si>
  <si>
    <t>Category 7: Indirect Costs</t>
  </si>
  <si>
    <t>Total Amount of Funds to be Paid for Indirect Costs</t>
  </si>
  <si>
    <t xml:space="preserve">Below, for each of the seven (7) budget categories, the Applicant must provide a full list of all planned expenditures from Title IV, Part B - 21st CCLC Program funds.                                                                                                                                                                       </t>
  </si>
  <si>
    <t>Criteria 1: Program Abstract</t>
  </si>
  <si>
    <t>Criteria 2: Competitive Priority Points</t>
  </si>
  <si>
    <t>Criteria 3: Needs &amp; Resource Assessment</t>
  </si>
  <si>
    <t>Criteria 4: Section 1 - Program Design</t>
  </si>
  <si>
    <t>Criteria 4: Section 2 - Measurable Objectives</t>
  </si>
  <si>
    <t>Criteria 5: Program Staff &amp; Training</t>
  </si>
  <si>
    <t>Criteria 6: Program Evaluation &amp; Monitoring</t>
  </si>
  <si>
    <t>Criteria 7: Sustainability</t>
  </si>
  <si>
    <t>Year 1 Budget Narrative</t>
  </si>
  <si>
    <t>Year 1 Budget</t>
  </si>
  <si>
    <t>Year 2 Budget Narrative</t>
  </si>
  <si>
    <t>Year 2 Budget</t>
  </si>
  <si>
    <t>Total of All Program Categories</t>
  </si>
  <si>
    <t>Proposed Budget for Title IV, Part B - 
21st CCLC Program Funds
(Year 3)
(All Year 3 subtotals and totals per category should match the subtotals and totals in the Year 3 Budget Narrative tab)</t>
  </si>
  <si>
    <t>Proposed Budget for Title IV, Part B - 
21st CCLC Program Funds
(Year 2)
(All Year 2 subtotals and totals per category should match the subtotals and totals in the Year 2 Budget Narrative tab)</t>
  </si>
  <si>
    <t>Proposed Budget for Title IV, Part B - 
21st CCLC Program Funds
(Year 1)
(All Year 1 subtotals and totals per category should match the subtotals and totals in Year 1 Budget Narrative tab)</t>
  </si>
  <si>
    <t>Measureable Objective #2 (provide a brief description):</t>
  </si>
  <si>
    <t>Measureable Objective #3 (provide a brief description):</t>
  </si>
  <si>
    <t>Measureable Objective #4 (provide a brief description):</t>
  </si>
  <si>
    <t>Measureable Objective #5 (provide a brief description):</t>
  </si>
  <si>
    <t>Measureable Objective #6 (provide a brief description):</t>
  </si>
  <si>
    <t>Measureable Objective #7 (provide a brief description):</t>
  </si>
  <si>
    <t>Measureable Objective #1 (provide a brief description):</t>
  </si>
  <si>
    <t>Application Cover Page</t>
  </si>
  <si>
    <t>Name of Individual Certifying 21st CCLC Application (Administrator or Chancellor)</t>
  </si>
  <si>
    <t>Title of Individual Certifying 21st CCLC Application (Administrator or Chancellor)</t>
  </si>
  <si>
    <t>Chancellor</t>
  </si>
  <si>
    <t>Date 21st CCLC Application Approved:</t>
  </si>
  <si>
    <r>
      <t xml:space="preserve">Category 1: Salaries and Benefits 
</t>
    </r>
    <r>
      <rPr>
        <b/>
        <sz val="11"/>
        <color rgb="FFC00000"/>
        <rFont val="Calibri"/>
        <family val="2"/>
      </rPr>
      <t>Note: Salaries and Benefits total may not exceed 50% of the total annual 21st CCLC award amount</t>
    </r>
  </si>
  <si>
    <t xml:space="preserve"> Employee Estimated Hours per Month                         </t>
  </si>
  <si>
    <r>
      <t xml:space="preserve">Category 1: Salaries and Benefits 
</t>
    </r>
    <r>
      <rPr>
        <b/>
        <sz val="11"/>
        <color rgb="FFC00000"/>
        <rFont val="Calibri"/>
        <family val="2"/>
      </rPr>
      <t>Note: Salaries and Benefits total may not exceed 50% of annual 21st CCLC award amount</t>
    </r>
  </si>
  <si>
    <t>Employee Estimated Hours per Month</t>
  </si>
  <si>
    <t xml:space="preserve">Employee Estimated Hours Per Month                        </t>
  </si>
  <si>
    <r>
      <t xml:space="preserve">INSTRUCTION
</t>
    </r>
    <r>
      <rPr>
        <sz val="10.5"/>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</si>
  <si>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r>
      <t xml:space="preserve">SUPPORT SERVICES
</t>
    </r>
    <r>
      <rPr>
        <sz val="10.5"/>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</si>
  <si>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r>
      <t xml:space="preserve">ADMINISTRATIVE COSTS
</t>
    </r>
    <r>
      <rPr>
        <sz val="10.5"/>
        <rFont val="Calibri"/>
        <family val="2"/>
      </rPr>
      <t xml:space="preserve">The activities concerned with handling the overall administrative responsibilities associated with a grant program.
</t>
    </r>
  </si>
  <si>
    <r>
      <t xml:space="preserve">OPERATIONS AND MAINTENANCE
</t>
    </r>
    <r>
      <rPr>
        <sz val="10.5"/>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</si>
  <si>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5"/>
        <rFont val="Calibri"/>
        <family val="2"/>
      </rPr>
      <t>Those activities concerned with conveying students to and from 21st CCLC sites, and appropriate instructional and cultural events.</t>
    </r>
  </si>
  <si>
    <r>
      <t xml:space="preserve">Category 4: Contractual Services
</t>
    </r>
    <r>
      <rPr>
        <b/>
        <sz val="11"/>
        <color rgb="FFC00000"/>
        <rFont val="Calibri"/>
        <family val="2"/>
      </rPr>
      <t>Note: Evaluation cost total may not exceed 10% of the total annual 21st CCLC award amount</t>
    </r>
  </si>
  <si>
    <t>Year 3 Budget Narrative</t>
  </si>
  <si>
    <t>Year 3 Budget</t>
  </si>
  <si>
    <t>Total of All Budget Categories</t>
  </si>
  <si>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2 must equal the total amount requested for Year 1.  If totals are not equal, please revise amounts entered.</t>
    </r>
  </si>
  <si>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3 must equal the total amount requested for Year 1.  If totals are not equal, please revise amounts entered.</t>
    </r>
  </si>
  <si>
    <t>Data Univeral Number System (DUNS) Number</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</si>
  <si>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PDF FORMATTED COPY OF THIS PAGE BY EMAIL TO 21STCCLC.INFO@DC.GOV</t>
    </r>
  </si>
  <si>
    <t>Site</t>
  </si>
  <si>
    <t>Service Gaps To Be Addressed By Proposed Program</t>
  </si>
  <si>
    <t xml:space="preserve">Direct Reference to School Improvement Plan </t>
  </si>
  <si>
    <t>School ABC/ 6-8</t>
  </si>
  <si>
    <t>No current out-of-school time programming available in the school itself or within a 15 block radius.</t>
  </si>
  <si>
    <t>New program</t>
  </si>
  <si>
    <t xml:space="preserve">New, Enhanced, or Expansion Program?  </t>
  </si>
  <si>
    <t>The following chart shows sample needs and resource assessment responses.</t>
  </si>
  <si>
    <t>Existing/Current Programs (services, time, days, # of students served)</t>
  </si>
  <si>
    <r>
      <t>Site</t>
    </r>
    <r>
      <rPr>
        <b/>
        <sz val="11"/>
        <rFont val="Calibri"/>
        <family val="2"/>
      </rPr>
      <t xml:space="preserve"> - </t>
    </r>
    <r>
      <rPr>
        <sz val="10"/>
        <rFont val="Calibri"/>
        <family val="2"/>
      </rPr>
      <t>Included the name of the site location and grade levels served where 21st CCLC services will occur.</t>
    </r>
  </si>
  <si>
    <t>Combined and/or Coordination of Program Funding Resources</t>
  </si>
  <si>
    <r>
      <t>Existing/Current Programs</t>
    </r>
    <r>
      <rPr>
        <sz val="11"/>
        <rFont val="Calibri"/>
        <family val="2"/>
      </rPr>
      <t xml:space="preserve"> - </t>
    </r>
    <r>
      <rPr>
        <sz val="10"/>
        <rFont val="Calibri"/>
        <family val="2"/>
      </rPr>
      <t xml:space="preserve">Describe out-of-school time services already provided at your proposed site.  Include information on the current programs, times/days of service, and number of students served. </t>
    </r>
  </si>
  <si>
    <r>
      <t>Service Gaps to be Addressed by Proposed Program</t>
    </r>
    <r>
      <rPr>
        <sz val="11"/>
        <rFont val="Calibri"/>
        <family val="2"/>
      </rPr>
      <t xml:space="preserve"> - </t>
    </r>
    <r>
      <rPr>
        <sz val="10"/>
        <rFont val="Calibri"/>
        <family val="2"/>
      </rPr>
      <t>How will 21st CCLC services address gaps in current programs serving students at your proposed site?</t>
    </r>
  </si>
  <si>
    <r>
      <t>Direct Reference to School Improvement Plan</t>
    </r>
    <r>
      <rPr>
        <sz val="11"/>
        <rFont val="Calibri"/>
        <family val="2"/>
      </rPr>
      <t xml:space="preserve"> - </t>
    </r>
    <r>
      <rPr>
        <sz val="10"/>
        <rFont val="Calibri"/>
        <family val="2"/>
      </rPr>
      <t>Describe the school improvement status for the proposed site and the efforts the school has taken or will take to meet Adequate Yearly Progress goals and objectives as described in the site's school improvement plan.</t>
    </r>
  </si>
  <si>
    <r>
      <t>New, Enhanced, or Expansion Program?</t>
    </r>
    <r>
      <rPr>
        <sz val="11"/>
        <rFont val="Calibri"/>
        <family val="2"/>
      </rPr>
      <t xml:space="preserve"> - </t>
    </r>
    <r>
      <rPr>
        <sz val="10"/>
        <rFont val="Calibri"/>
        <family val="2"/>
      </rPr>
      <t>Is the proposed 21st CCLC program new to the site, enhancing a current program by providing more services or resources, or expanding a current program to reach more students, grades, subjects, etc.?</t>
    </r>
  </si>
  <si>
    <r>
      <t>Combined and/or Coordination of Program Funding Resources</t>
    </r>
    <r>
      <rPr>
        <sz val="11"/>
        <rFont val="Calibri"/>
        <family val="2"/>
      </rPr>
      <t xml:space="preserve"> - </t>
    </r>
    <r>
      <rPr>
        <sz val="10"/>
        <rFont val="Calibri"/>
        <family val="2"/>
      </rPr>
      <t>Describe how out-of-school time programs at a site will be funded.  Give percentages of grant programs and other funding resources that will fund the out-of-school time programs.  Total percentage of all funding resources combined should be 100%.</t>
    </r>
  </si>
  <si>
    <t>Contracted Bus Driver, Other Contracted Services</t>
  </si>
  <si>
    <t>Bus driver (on staff)</t>
  </si>
  <si>
    <t>Contracted Maintenance, Custodial, Security, Cooks. Other Contracted Services</t>
  </si>
  <si>
    <t>Approved Conference/Training Fees, Travel Costs, Miscellaneous</t>
  </si>
  <si>
    <t>Contracted Auditors, Lawyers, Accountants, Admin Staff Trainers</t>
  </si>
  <si>
    <t>Dues and Fees, Reimbursement of Tuition, Teacher Aide Education, Approved Conference/Training Fees, Travel Costs, Non-Payroll Taxes, Miscellaneous</t>
  </si>
  <si>
    <t>Contracted Consultants, Contracted Evaluators, Counselors, Therapists,  Doctors or Instructional Staff Trainers.  
Fees for Professional Development, In-service Training, or Conference Registration</t>
  </si>
  <si>
    <t>General Supplies, Books, Library Books, Periodicals, Testing Materials</t>
  </si>
  <si>
    <t>Contracted Teachers/Instructors or Substitute Teachers (those that are not an official employee)</t>
  </si>
  <si>
    <t>Site Coordinators, Instructional Staff Trainers, Librarians, Counselors, Audiovisual Services, Curriculum Consultants, Program Evaluators,  Psychologists, Social Workers, Nurses, Attendance Personnel, Record Clerks, Chief Academic Officer, Dean of Students (all positions are on staff)</t>
  </si>
  <si>
    <t>Program Directors, Project Directors, Office/Administrative assistants, Clerks, Researchers, Public Relations, Purchasers, Accounting, Human Resources, Printers, Publishers, Data Processing (all positions are on staff)</t>
  </si>
  <si>
    <t>Teachers, Tutors, Coaches, Substitute Teachers, Teacher's Aides, Reading Specialists, Classroom Paraprofessionals (all positions are on staff)</t>
  </si>
  <si>
    <t>Maintenance, Custodial, Security, Cooks (all positions are on staff)</t>
  </si>
  <si>
    <r>
      <t xml:space="preserve">1. Are </t>
    </r>
    <r>
      <rPr>
        <b/>
        <i/>
        <sz val="10"/>
        <rFont val="Calibri"/>
        <family val="2"/>
      </rPr>
      <t>all</t>
    </r>
    <r>
      <rPr>
        <sz val="10"/>
        <rFont val="Calibri"/>
        <family val="2"/>
      </rPr>
      <t xml:space="preserve"> students to be served by your proposed 21st CCLC attending a school identified as in Need of Improvement under Section 1116 of Title I, Part A?</t>
    </r>
  </si>
  <si>
    <t>5. Is your application proposing to serve high school students only?</t>
  </si>
  <si>
    <t>2. Is your application being submitted jointly by at least one local education agency receiving funds under Title I, Part A and at least one community-based or faith-based organization, or other public or private entity?</t>
  </si>
  <si>
    <r>
      <t xml:space="preserve">3. Are </t>
    </r>
    <r>
      <rPr>
        <b/>
        <i/>
        <sz val="10"/>
        <rFont val="Calibri"/>
        <family val="2"/>
      </rPr>
      <t>all</t>
    </r>
    <r>
      <rPr>
        <sz val="10"/>
        <rFont val="Calibri"/>
        <family val="2"/>
      </rPr>
      <t xml:space="preserve"> students to be served by your proposed 21st CCLC attending a school identified as a Priority or Focus school under the DC Education Plan Accountability System?</t>
    </r>
  </si>
  <si>
    <r>
      <t xml:space="preserve">6. Are </t>
    </r>
    <r>
      <rPr>
        <b/>
        <i/>
        <sz val="10"/>
        <rFont val="Calibri"/>
        <family val="2"/>
      </rPr>
      <t>all</t>
    </r>
    <r>
      <rPr>
        <sz val="10"/>
        <rFont val="Calibri"/>
        <family val="2"/>
      </rPr>
      <t xml:space="preserve"> students to be served by your proposed 21st CCLC attending a school with 75% or greater poverty level?</t>
    </r>
  </si>
  <si>
    <t>7. Is your application proposing to serve students at least 120 hours or more during the summer?</t>
  </si>
  <si>
    <t>Describe how the applicant meets the application priority as outlined in RFA #0628-13, pages 24 &amp; 25 and describe the origin of the partnership between the school/school district receiving Title I funds and the community-based organizations or public or private organizations submitting the jointly proposed project. Limit response to space available below.</t>
  </si>
  <si>
    <t>Provide a brief summary of the proposed project. Please reference Request for Applications RFA #0628-13, page 24, for details regarding the completion of this section. Limit response to space available below. Only text viewable in this box will be reviewed.</t>
  </si>
  <si>
    <t>DIRECTIONS: In accordance with P.L. 107-110 Sec. 4204(b)(2)(I), each application must demonstrate that it has identified specific community needs and available resources for the community learning center and describe how the proposed program will address those needs, including the needs of working families. Please respond accordingly. Reference RFA #0628-13, page 25 for details regarding the completion of this section. Limit response to space available below. Only text viewable in the space provided will be reviewed.</t>
  </si>
  <si>
    <r>
      <t>DIRECTIONS: In accordance with P.L. 107-110 Sec. 4201(a) each application will be evaluated based on the extent to which it is able to clearly and specifically explain how the key instructional practices and major design elements of the program are able to (1) provide academic enrichment to help students, particularly students who attend low-performing schools, to meet State and local student academic achievement standards in core academic subjects such as reading, mathematics and science; (2) offer students a broad array of services that are designed to reinforce and complement the regular academic program of participating students; and (3) offer families of students served by community learning centers opportunities for literacy and related educational development. In the space provided below, demonstrate that the applicant has identified specific community needs and available resources for the community learning center and describe how the proposed program will address those needs, including the needs of working families. Please respond accordingly. Reference RFA #0628-13 pages 25 &amp; 26</t>
    </r>
    <r>
      <rPr>
        <sz val="10"/>
        <color rgb="FFFF0000"/>
        <rFont val="Calibri"/>
        <family val="2"/>
      </rPr>
      <t xml:space="preserve"> </t>
    </r>
    <r>
      <rPr>
        <sz val="10"/>
        <rFont val="Calibri"/>
        <family val="2"/>
      </rPr>
      <t xml:space="preserve">for details regarding the completion of this section.  Limit response to space available below. </t>
    </r>
  </si>
  <si>
    <r>
      <rPr>
        <b/>
        <u/>
        <sz val="11"/>
        <rFont val="Calibri"/>
        <family val="2"/>
      </rPr>
      <t>Measureable Objectives</t>
    </r>
    <r>
      <rPr>
        <b/>
        <sz val="11"/>
        <rFont val="Calibri"/>
        <family val="2"/>
      </rPr>
      <t xml:space="preserve"> </t>
    </r>
    <r>
      <rPr>
        <sz val="10"/>
        <rFont val="Calibri"/>
        <family val="2"/>
      </rPr>
      <t>-</t>
    </r>
    <r>
      <rPr>
        <b/>
        <sz val="11"/>
        <rFont val="Calibri"/>
        <family val="2"/>
      </rPr>
      <t xml:space="preserve"> </t>
    </r>
    <r>
      <rPr>
        <sz val="10"/>
        <rFont val="Calibri"/>
        <family val="2"/>
      </rPr>
      <t>Include the four components of a measurable objective: 
1) subject (who is the target or focus?); 
2) behavior (what will be changed/improved?); 
3) specific criteria for assessing improvement, readiness, or achievement; and 
4) time period for performance or assessment. 
State up to seven (7) program objectives for students as well as family members. The objectives should align with the 21st Century Community Learning Centers performance indicators identified in RFA RFA #0628-13, pages 26 &amp; 27. 
State the objectives that will guide the development of the program to be funded with the requested funds. These are to be clearly identified and measurable.</t>
    </r>
  </si>
  <si>
    <r>
      <rPr>
        <b/>
        <u/>
        <sz val="11"/>
        <rFont val="Calibri"/>
        <family val="2"/>
      </rPr>
      <t>Instructional Program</t>
    </r>
    <r>
      <rPr>
        <sz val="10"/>
        <rFont val="Calibri"/>
        <family val="2"/>
      </rPr>
      <t xml:space="preserve"> - Describe the instructional program and services being offered. The instructional program should imbed all nine components of a high-quality afterschool. The ten components of a high-quality afterschool program can be found in</t>
    </r>
    <r>
      <rPr>
        <sz val="10"/>
        <color rgb="FFFF0000"/>
        <rFont val="Calibri"/>
        <family val="2"/>
      </rPr>
      <t xml:space="preserve"> </t>
    </r>
    <r>
      <rPr>
        <sz val="10"/>
        <rFont val="Calibri"/>
        <family val="2"/>
      </rPr>
      <t>RFA #0628-13 on pages 3 &amp; 4, section: Principles of Effectiveness.</t>
    </r>
  </si>
  <si>
    <r>
      <rPr>
        <b/>
        <u/>
        <sz val="11"/>
        <rFont val="Calibri"/>
        <family val="2"/>
      </rPr>
      <t>Enrichment Learning Activities</t>
    </r>
    <r>
      <rPr>
        <sz val="10"/>
        <rFont val="Calibri"/>
        <family val="2"/>
      </rPr>
      <t xml:space="preserve"> - the enrichment learning activities being offered should be described. Enrichment learning activities can fall within one of the three primary types of afterschool activities detailed in RFA #0628-13, page 26:
Tutoring/Homework Help – Extends the students’ daily class work into afterschool. Tutors or teachers help students complete their homework, prepare for tests, and work on concepts covered during the school day. 
Enrichment – Expands on students’ learning in ways that are different from the school day. These activities are often interactive and project focused, allowing participants (students and/or their family members) to apply knowledge and skills stressed in school to real-life experiences. 
Recreation – Does not necessarily address academic concepts, but can include lessons learned in recreational activities including social skills, teamwork, leadership, competition, and discipline that demonstrate a connection to improving achievement in mathematics or reading/language arts. </t>
    </r>
  </si>
  <si>
    <r>
      <rPr>
        <b/>
        <u/>
        <sz val="11"/>
        <rFont val="Calibri"/>
        <family val="2"/>
      </rPr>
      <t>Coordination</t>
    </r>
    <r>
      <rPr>
        <sz val="10"/>
        <rFont val="Calibri"/>
        <family val="2"/>
      </rPr>
      <t xml:space="preserve"> - Describe the coordination efforts undertaken to achieve each objective. For specific details, refer to RFA #0628-13, pages 26 &amp; 27.</t>
    </r>
  </si>
  <si>
    <r>
      <t xml:space="preserve">DIRECTIONS: In this section, please provide strong evidence of hiring qualified, effective staff and demonstrate a commitment to ongoing professional development.  Reference RFA #0628-13, page 27 for specifics regarding the completion of this section. 
</t>
    </r>
    <r>
      <rPr>
        <b/>
        <sz val="10"/>
        <color rgb="FFFF0000"/>
        <rFont val="Calibri"/>
        <family val="2"/>
      </rPr>
      <t>Please note that while combining professional development/staff training resources is encouraged to help promote sustainability and linkage to the school day, all professional development/staff training must be focused on best-practices for out-of-school-time activities.</t>
    </r>
  </si>
  <si>
    <t>DIRECTIONS: In accordance with P.L. 107-110 Sec. 4205(b)(2)(A-B), applications will be evaluated based on the extent to which the administration, methodology, and use of periodic (at minimum annual) evaluations will be used to refine, improve, and strengthen programs, including activities, and to refine measurable goals for the program.  
This section should include an evaluation plan that will shape the development of the project from the beginning of the grant period. The plan should include the program objectives, clear benchmarks to monitor progress toward specific objectives, outcome measures to assess impact on student learning and behavior, and a brief timeline. It should describe the evaluation design by indicating: 
• Types of data that will be collected;
• When the data will be collected;
• Design and methods that will be used for data collection; 
• Instruments that will be used; 
• How the data will be analyzed;
• When reports of results and outcomes will be available; and
• How information will be used by the project to monitor progress and to provide information to stakeholders about success at the project site(s).
Please see RFA #0628-13, page 28 for specific guidance regarding the completion of this section.</t>
  </si>
  <si>
    <t>DIRECTIONS: In accordance with P.L. Law 107-110 Sec. 4204(b)(2)(K) applications will be evaluated based on the extent to which it offers strong evidence or presents compelling preliminary evidence of the applicant’s ability to sustain services over time. Outline your sustainability plan. Please reference RFA #0628-13, pages 28 &amp; 29 for additional details regarding the completion of this section.</t>
  </si>
  <si>
    <t xml:space="preserve">There are currently no local extended learning programs for middle school students and there is a high level of violent crime in the community during afterschool hours.
This 21st CCLC program would offer afterschool programming for students at the school five days a week, providing academic, artistic and cultural enrichment opportunities for children and their families, and a safe environment for students when school is not in session. The program will be designed to decrease the amount of gang activity in the neighborhood by ensuring that regular program attendees have a ninety percent (90%) daily attendance rate based on daily attendance logs.
In addition, students, most of whom are not proficient on the state math assessment will participate in a STEM program aligned with common core standards  that allows for core content enrichment activities.  Students will also have the opportunity to develop technology literacy needed to be college and career ready and to be ready for imminent online testing efforts.
</t>
  </si>
  <si>
    <t>School ABC has been identified as a focus school and a SIG recipient because of low student proficiency rates in math.  This program will help the school meet its obligation under Sec. 1116 of ESEA in which extended day learning opportunities will be used to increase student achievement in mathematics. Program staff will work closely with school staff to ensure that afterschool academic components and activities are aligned with and enrich school standards and curricula. Regular mechanisms for ongoing communication and coordination between school and program staff will be implemented.</t>
  </si>
  <si>
    <t xml:space="preserve">75%  21st CCLC Grant Funding
5%  Title I Funding 
10%  CYITC Out-of-School Time Grant
10%  School Improvement Funding  
</t>
  </si>
  <si>
    <t>You must have answered Yes to questions 1, 3, or 4 in order to be eligible for priority points for questions 5-7.
Proceed to the Criteria 2, Section 2 if you are eligible to receive competitive priority points.</t>
  </si>
  <si>
    <t>4. Is your application targeting students who have not demonstrated reading or math proficiency on the state assessment or an alternate assessment used by private schools?</t>
  </si>
  <si>
    <r>
      <t xml:space="preserve">Submit BOTH the completed Excel workbook AND a signed, scanned, PDF formatted copy of </t>
    </r>
    <r>
      <rPr>
        <b/>
        <u/>
        <sz val="14"/>
        <color indexed="10"/>
        <rFont val="Calibri"/>
        <family val="2"/>
      </rPr>
      <t>ONLY THE APPLICATION COVER PAGE</t>
    </r>
    <r>
      <rPr>
        <b/>
        <sz val="14"/>
        <color indexed="10"/>
        <rFont val="Calibri"/>
        <family val="2"/>
      </rPr>
      <t xml:space="preserve"> to 21stcclc.info@dc.gov by Friday, September 6, 2013</t>
    </r>
  </si>
  <si>
    <t>Criteria 2: Absolute and Competitive Priority Points (20 Points)</t>
  </si>
  <si>
    <t>Absolute Priorities</t>
  </si>
  <si>
    <t>Competitive Priorities</t>
  </si>
  <si>
    <t>System for Award Management (SAM) Number</t>
  </si>
  <si>
    <t xml:space="preserve">To receive competitive priority points, your proposal must meet specific criteria. Please answer the following questions to help reviewers determine your application's eligibility for these points. Please reference Request for Applications RFA #0628-13, pages 24 &amp; 25, for details regarding the completion of this section. </t>
  </si>
  <si>
    <t>School Year 2013-2014
Application for Title IV, Part B - 21st Century Community Learning Centers (21st CCLC)
of the Elementary and Secondary Education Act of 1965 (ESEA)</t>
  </si>
  <si>
    <t>Kid Power Inc.</t>
  </si>
  <si>
    <t>755 8th Street NW, Washington, DC 20001</t>
  </si>
  <si>
    <t>Andria Hollis</t>
  </si>
  <si>
    <t>andriana@kidpowerdc.org</t>
  </si>
  <si>
    <t>202-383-4543</t>
  </si>
  <si>
    <t>Executive Director</t>
  </si>
  <si>
    <t>6RG43</t>
  </si>
  <si>
    <t>Jackie McKinney</t>
  </si>
  <si>
    <t>Site and Community Director</t>
  </si>
  <si>
    <t>Bailey Schrock</t>
  </si>
  <si>
    <t>Operations Director</t>
  </si>
  <si>
    <t>TBD</t>
  </si>
  <si>
    <t>21st CCLC Program Director</t>
  </si>
  <si>
    <t>Site Coordinator</t>
  </si>
  <si>
    <t xml:space="preserve"> </t>
  </si>
  <si>
    <t>DCPS Teacher</t>
  </si>
  <si>
    <t>DCPS Teacher Aide</t>
  </si>
  <si>
    <t>Oversight and high-level manangement, suppor staff management, community relations</t>
  </si>
  <si>
    <t>Site Associate</t>
  </si>
  <si>
    <t>General Academic Supplies (pens, paper, calculators, binders, etc.)</t>
  </si>
  <si>
    <t>Gardening Supplies</t>
  </si>
  <si>
    <t>Gardening Consultant</t>
  </si>
  <si>
    <t>Support in management of gardens and gardening instruction for students</t>
  </si>
  <si>
    <t>Spanish Consultant</t>
  </si>
  <si>
    <t>Grants Management</t>
  </si>
  <si>
    <t>Back to School Conference</t>
  </si>
  <si>
    <t>Bus transportation for youth</t>
  </si>
  <si>
    <t>Metro Fare Cards and Bus Tokens for Youth</t>
  </si>
  <si>
    <t xml:space="preserve">Local Field Trips and student transportation to and from program as needed </t>
  </si>
  <si>
    <t>Flight, hotel, and registration costs for annual conference</t>
  </si>
  <si>
    <t>FWS Educational Consultants</t>
  </si>
  <si>
    <t>Contracts with American Univeristy and the George Washington Univeristy for program implementation</t>
  </si>
  <si>
    <t>Insurance for program participants</t>
  </si>
  <si>
    <t>5% of Executive Director Salary for grans managmenet</t>
  </si>
  <si>
    <t>Background Clearances and CPR for staff</t>
  </si>
  <si>
    <t>Software and curriculum</t>
  </si>
  <si>
    <t>Curriculum binding</t>
  </si>
  <si>
    <t>Copy Maching Contract and paper for curriculum printing, newsletters, flyers, etc.</t>
  </si>
  <si>
    <t>4 and 6</t>
  </si>
  <si>
    <t>Classroom supplies for students to use while studying</t>
  </si>
  <si>
    <t>To support Veggie Time academic and social enrichment activities</t>
  </si>
  <si>
    <t>To support cooking component of 21st CCLC project, which supports social development</t>
  </si>
  <si>
    <t>To support Service Learning component of 21st CCLC project, which supports social development</t>
  </si>
  <si>
    <t>Standards-based academic enrichment and intervention software programs</t>
  </si>
  <si>
    <t>Transportation for students for weekly visits to private school sites</t>
  </si>
  <si>
    <t>Cost of creating curriculum binders for each student</t>
  </si>
  <si>
    <t>3rd party evaluator to work with leadership to carry out plan to monitor and evaluate progress</t>
  </si>
  <si>
    <t>Printing and Reproduction</t>
  </si>
  <si>
    <t>Ensure student safety</t>
  </si>
  <si>
    <t>Staff transportation</t>
  </si>
  <si>
    <t>Ensure effective program oversight and leadership</t>
  </si>
  <si>
    <t>Quality Control and provide direct supervision of 21st CCLC personnel and volunteers</t>
  </si>
  <si>
    <t>Assist in student supervision and assist teachers with academic and social enrichment programming</t>
  </si>
  <si>
    <t>Provide student instruction; collaborate with regular classroom teachers</t>
  </si>
  <si>
    <t>Support DCPS teachers and assist in implementing 21st CCLC programming</t>
  </si>
  <si>
    <t>Cooking supplies</t>
  </si>
  <si>
    <t>Service-learning supplies</t>
  </si>
  <si>
    <t xml:space="preserve">Evaluation </t>
  </si>
  <si>
    <t>Travel for evaluator</t>
  </si>
  <si>
    <t>Evaluator will conduct one site visit per year/per site</t>
  </si>
  <si>
    <t>Support in Spanish to English translation of parent newsletters and parent events</t>
  </si>
  <si>
    <t>In order for staff to accompany students at all times</t>
  </si>
  <si>
    <t>Administrative Support (e.g., data collection, coordination with regular classroom, etc.)</t>
  </si>
  <si>
    <t>Kid Power is a 501c3 nonprofit organization that provides after-school and summer programs to approximately 350 high-need, socioeconomically disadvantaged youth in underserved communities throughout the District of Columbia.  Kid Power has been collaborating with eight Washington, DC public and public charter schools since 2003, providing students at risk of academic failure with engaging, rigorous, academic enrichment, social development and civic engagement afterschool programming (6 sites) and through 21st CCLC programs at two middle school sites. Kid Power inspires youth leadership by promoting academic advancement, physical and emotional wellness, and positive civic engagement. Kid Power is requesting$300,000 in funding per year to launch the Kid Power 21st Century Community Learning Center (21st CCLC) initiative at two, high-need, high-poverty DC Public Schools: Amidon ES (Ward 6, PSA 105), and Barnard ES (Ward 4, PSA 407), both of which are school-wide Title I schools. Amidon is a Priority School and Barnard is a Focus School. Amidon serves 293 students. A full 99% of students at both schools qualify for free and reduced lunch. The Kid Power 21st CCLC initiative is based on the following ‘theory of action:’ If socioeconomically disadvantaged students at risk of academic failure are provided with daily afterschool and summer daylong opportunities to participate in an evidence-based, highly structured three-prong program (academic support and intervention; social development; and civic engagement), then there will be an increase in academic achievement along with marked improvements in students’ behaviors. The program design of the Kid Power 21st CCLC initiative is based on an assessment of objective data (e.g., academic performance indicators). Based on the outcomes of the assessment, Kid Power and its partners designed a program that has the purpose of providing a cadre of innovative, evidence-based activities and approaches to engage students and improve their academic, behavioral and social outcomes resulting in achieved academic proficiency and preparation for a career and life. The program is based on proven, evidence-base strategies. For instance, to support struggling readers, Kid Power uses an approach that incorporates the five components of effective reading instruction (http://www.readingfirst.virginia.edu/prof_dev/rbcri.html). To ensure that children learn to read well, explicit and systematic instruction should be provided in these five areas: 1) Phonemic Awareness: The ability to hear, identify, and manipulate the individual sounds – phonemes – in spoken words. Phonemic awareness is the understanding that the sounds of spoken language work together to make words. 2) Phonics – The understanding that there is a predictable relationship between phonemes – the sounds of spoken language – and graphemes – the letters and spellings that represent those sounds in written language. Readers use these relationships to recognize familiar words accurately and automatically and to decode unfamiliar words. 3) Vocabulary Development – Development of stored information about the meanings and pronunciation of words necessary for communication.  There are four types of vocabulary: Listening vocabulary – the words to understand what is heard; Speaking vocabulary – the words used when speaking; Reading vocabulary – the words needed to understand what is read; Writing vocabulary – the words used in writing. 4) Reading fluency, including oral reading skills – Fluency is the ability to read text accurately and quickly.  It provides a bridge between word recognition and comprehension. Fluent readers recognize words and comprehend at the same time. 5) Reading comprehension strategies – Strategies for understanding, remembering, and communicating with others about what has been read.  Comprehension strategies are sets of steps that purposeful, active readers use to make sense of text. Research has also shown that individualized, structured tutoring support can demonstrably and sustainably improve children's academic achievement as evidenced by a meta-analysis of 65 studies that found positive achievement effects across all of the studies.  Likewise, Kid Power will offer a variety of enrichment opportunities for students, including physical and arts-based activities, which have been shown to have a positive impact on students. The 21st CCLC program will be offered daily (Monday through Friday) from 3:25 PM to 6:00 PM. The Summer Academy will be held Monday through Friday from 9:30 AM to 3:30 PM for six weeks. Each day, in both the afterschool and summer program, students will receive academic support services aligned to their regular school-day curriculum as well as participate in a variety of enrichment and civic engagement programming.</t>
  </si>
  <si>
    <t xml:space="preserve">Kid Power is a 501c3 nonprofit organization that provides after-school and summer programs to approximately 350 high-need, socioeconomically disadvantaged youth in underserved communities throughout the District of Columbia.  Kid Power has been collaborating with eight Washington, DC public and public charter schools since 2003, providing students at risk of academic failure with engaging, rigorous, academic enrichment, social development and civic engagement afterschool programming (6 sites) and through 21st CCLC programs at two middle school sites. Kid Power inspires youth leadership by promoting academic advancement, physical and emotional wellness, and positive civic engagement. Kid Power is requesting $300,000 in funding per year to launch the Kid Power 21st Century Community Learning Center (21st CCLC) initiative at two, high-need, high-poverty DC Public Schools: Amidon ES (Ward 6, PSA 105), and Barnard ES (Ward 4, PSA 407), both of which are school-wide Title I schools. Amidon is a Priority School and Barnard is a Focus School. Amidon serves 293 students (92% Black, 8% Hispanic) while Barnard serves 569 (52% Black, 41% Hispanic, 3% White). A full 99% of students at both schools qualify for free and reduced lunch. About 14% of students at both schools are in need of Special Education services and 31% of Barnard students are English Language Learners. Kid Power anticipates serving approximately 80 students at each school (160 total) and 25 of their family members at each school (50 total). The proposed 21st CCLC program qualifies for three priority points in that it targets students that have not demonstrated reading or math proficiency on the state assessment. All students living in the targeted service area, including students attending private schools located in the targeted service area are invited to participate as well (signed private school consultation agreements are attached). Kid Power operates three primary programs: 1) Academic Power Hour: Students participate in homework help and engage in hands-on activities that align with the Common Core Standards; 2) The Citizenship Project: Using a literacy-building and civic engagement curriculum, students study US history and learn the building blocks of citizenship and implement service- learning projects; and 3) VeggieTime: Students study nutrition and the environment, operate citywide gardens, participate in cooking classes, introduce fresh produce into their homes, sell produce at markets, and implement nutritional service projects. These programs support Kid Power’s mission by providing leadership opportunities, connections to the larger community, and services that help young people achieve academic, civic, and nutritional goals. Educators Max Skolnik and Caroline Sholl co-founded Kid Power in 2002 and initiated programs in October 2003. In 2008 and 2011, respectively, Kid Power completed acquisitions of Linking Communities for Educational Success and Facilitating Leadership in Youth, two non-profits that had operated east of the Anacostia River.  Kid Power has progressively added sites each school year (currently serving 350 students at 11 program locations in Wards, 1, 2, 4, 6, 7, and 8).  Kid Power has a long history of serving Washington, DC Public Schools (DCPS) and has operated or is operating programs at the following sites: Miner ES (2003), Tubman ES (2004), Alumni Program (2006), Amidon ES (2007), Fort Davis (2007), H.D. Cooke (2012), Jefferson MS (2008), Barnard ES (2008), Cesar Chavez Prep (2010), Prospect Learning Center (2010), and 1330 7th St NW (2013). Past year performance data shows: improvement from 75% to 81% in civic assessment (75% benchmark); improvement from 67% to 77% in nutritional assessment (75% benchmark); improvement from 68% “good behavior” score to 81% in social assessment; 100% of students graduated to the next grade level; 80% of students attended 90 days or more; 96% of parents rated programming as “excellent” or “good;”  and 85% of parents felt that after participating in programs their child had a better attitude about school, showed more respect and improved behavior, was more confident, demonstrated healthier eating habits, and had a better sense of community.  Furthermore, Kid Power implemented a new student survey at the end of the Summer Leadership Academy in 2013 which indicated that an overwhelming majority of youth felt that the summer program helped them look for ways to help other people (97%), feel more confident (97%), respect other people (99%), be a good member of the community (98%), speak confidently in front of a group (80%), and keep their body healthier (97%).  </t>
  </si>
  <si>
    <t xml:space="preserve">Service gaps and target population: The proposed new Kid Power 21st CCLC initiative will serve students in grades 2nd-5th at two high-need, high-poverty DC Public Schools: Amidon ES (Ward 6, PSA 105), and Barnard ES (Ward 4, PSA 407). Both are school-wide Title I schools. Amidon is a Priority School and Barnard is a Focus School, with both having class sizes of 18-19, meaning that students do not receive individualized instruction. There are no free organized afterschool activities that support individualized instruction, civic engagement or social development. Amidon serves 293 students (92% Black, 8% Hispanic) while Barnard serves 569 (52% Black, 41% Hispanic, 3% White). A full 99% of students at both schools qualify for free and reduced lunch. About 14% of students at both schools are in need of Special Education services and 31% of Barnard students are English Language Learners. Kid Power anticipates serving approximately 80 students at each school (160 total) and 25 of their family members at each school (50 total). At Amidon, just 16% of 3rd graders, 14% of 4th graders and 20% of 5th graders achieved proficiency in math; just 16% of 3rd graders, 22% of 4th graders and 25% of 5th graders achieved proficiency in reading. At Barnard, just 54% of 3rd graders and 62% of 4th graders achieved proficiency in math while 58% of 3rd graders and 54% of 4th graders achieved proficiency in reading. Needs of family members: In both targeted communities there are no programs to engage parents in the academic, social and emotion needs and progress of their children. Kid Power will provide comprehensive programs to support healthy development of youth and will ensure that parents are involved in their children’s education through the engagement strategies described in this proposal. In both communities, a full 39% of adults have less than a high school education. According to the DC Metropolitan Police Department, overall crime rates in both targeted communities are on the rise, with non-violent crime rates increasing by a full 29% in a one-year period (2013-2012). Current programming: The schools offer after school homework help and sports programming; however, they do not provide young people with opportunities to engage in comprehensive enrichment programming. Furthermore, their teacher to student ratios after school are similar to the school-day, therefore youth do not receive the  individualized or small group instruction they need to overcome learning gaps. Current programs include: Pre-K programs (both sites); financial literacy (Barnard); Imagine Learning (Barnard); Scrabble Club (Barnard); sports (both sites); and National Defense University tutoring (Amidon). Addressing Unmet Needs: Kid Power seeks to address three unmet needs of students who are at risk of academic failure and lack opportunities to master academic skills such as reading comprehension, vocabulary acquisition, problem-solving, oral communication, and research techniques. Given struggling test scores and graduation rates among District of Columbia Public School (DCPS) students, it is critical that these knowledge gaps are addressed at an early age. Through homework help and innovative hands-on academic lessons completed in small groups and with supportive mentors, Kid Power’s programs support youths’ academic advancement. Second, many of these youth lack opportunities to be engaged citizens and opportunities to develop social connections. Research suggests that as little as 20% of young people believe that adults value their role in the community. Furthermore, an overwhelming majority of young people (93%) believe they are able to make a difference in their community but there are very few organizations that involve young people in their work (Facts and Figures on Youth Volunteering). Kid Power helps fill this need with opportunities for youth to contribute positively to their community through service-learning projects that extend the classroom to the community. These projects have substantial youth voice components that show youth the tangible impacts of their actions. These activities help young people feel valued and develop self-esteem, which lays the foundation for academic growth and successful transitions to adulthood. Lastly, given the dire hunger, obesity, and educational challenges in the District of Columbia, it is important that youth have access to fresh, healthy food and opportunities for positive academic, service, and nutritional development.  According to a 2009 Food Research and Action Center report, 40.6% of DC families with children suffer from food hardship.  In addition to hunger, this lack of food and nutritional education contributes to obesity and health problems. According to recent data, an alarming 20.1% of children and adolescents in the District are considered obese (Trust for America’s Health). This report also links low income and educational status with increased rates of obesity. Kid Power addresses this need through nutrition education, hands-on gardening and cooking classes, and physical activity. Kid Power is unique among community-based organizations by addressing the aforementioned youth needs through comprehensive academic, service-learning, and nutritional programming. Several organizations provide only academic support, while others only offer youth gardening. To support families of children participating in the 21st CCLC program, once a month Kid Power will have workshops at each school site that will include a series on healthy living (nutrition education, gardening, and cooking classes), anti-bullying, and community services (ie. bring together non-profits together twice a year to share resources on community services like housing subsidies, access to higher education, etc.). Coordination: Kid Power is a founding member of the Steering Committee for the DCPS Office of Out-of-School Time Programs, an entity overseeing the operations of all afterschool activities, including nutritional programs and meals.  </t>
  </si>
  <si>
    <t xml:space="preserve">Kid Power’s Executive Director and Program Director regularly attend meetings to assist with brainstorming obstacles to after school issues and to ensure full compliance with any systems or policies put in place on the local level (curriculum, alignment of 21st CCLC programming to school improvement goals, space use, transportation policies, Common Core Standards, etc.). As indicated in the attached MOUs, Kid Power's partners will provide more than $90,000 in contributed resources to support the program each year. </t>
  </si>
  <si>
    <t>Kid Power will offer its proven, structured 21st CCLC afterschool programming at both school sites Monday through Friday from 3:25 to 6:00 PM during the school year. Each site will serve approximately 80 children and 25 families (of participating children) each year. Sessions will begin each day at 3:25 PM with a welcome, orientation and character development discussion. From 3:35 to 4:35 PM students will be engaged in structured academic enrichment activities aligned to Common Core Standards and their regular school-day classroom. USDA-approved healthy snacks are served from 4:35 to 4:45 PM. From 4:45 to 5:45PM students will engage in the Citizen Project Work Book (Mondays); Veggie time Enrichment (Tuesdays); Arts activities relating to Veggie Time (Wednesdays); Service Learning (Thursdays); and youth-selected enrichment activities (Fridays). Each day, from 5:45 to 6:00 students either participate in free time or structured physical activities. Students are dismissed at 6:00 PM each day. The Summer Leadership Academy (will provide 210 hours of programming, qualifying it for 3 priority points) will be held for six weeks from 9:30 AM to 4:30 PM Monday through Friday. The daily schedule is as follows: 9:30 – 10:00 AM (arrival, warm-up and Kid Power Circle); 10 – 10:40 AM (math); 10:40 – 11:20 AM (language arts); 11:20 – 11:40 AM (fitness); 11:45 AM– 12:25PM(electives—nutrition and gardening, environmental science, marketing or media); 12:30 PM– 1 PM(a healthy USDA-approved lunch is served); 1 – 3:30 PM enrichment activities (cooking, gardening, dance, art, swimming); 3:30 – 4:30 PM(closing discussion, dismissal). Students attend field trips every Friday (museums, the zoo, the aquarium, etc.)  Alignment to standards: All Kid Power remediation, intervention and support activities will be aligned to both OSSE standards and the Common Core Standards. Math curriculum will facilitate development of 21st Century skills while providing opportunities to explore problem solving to demonstrate a higher level of proficiency. This ‘hands-on’ process also helps facilitate understanding of the connections between content and processes that are interwoven in meaningful tasks students encounter. Alignment to core standards includes: attend to precision; construct viable arguments; make sense of complex problems and persevere in solving them; look for and make use of structure; look for and express regularity in repeated reasoning; reason quantitatively; and make strategic decisions about the use of technological tools. Likewise, ELA curriculum will increase knowledge level upon level and requires understanding of increasingly complex levels in fiction and informative text. In addition, students will: demonstrate independence as readers, writers, speakers, listeners and language users; build strong content knowledge; respond to the varying demands of audience, task, purpose and discipline; comprehend as well as critique; privilege evidence; care about precision; craft and look for structure; use technology strategically and capably; and come to understand other perspectives and cultures. Healthy snacks: Students will be provided both with a daily, USDA-compliant healthy snack in the school-year program (provided by Capital Area Food Bank).  During the summer, students will receive USDA- compliant healthy snack provided by the Capital Area Food Bank and a healthy lunch provided by the DC Summer Free Meals Program. Partnerships: Partnerships with the local community are a key element of the foundation supporting the Kid Power 21st CCLC initiative. As demonstrated in the attached partnership agreements and MOUs, Kid Power has secured the commitment of ten local businesses, private schools, community-based organizations and universities, each of which will provide meaningful contributions to ensure attainment of our project’s goals and objectives. Kid Power has led the field in collaboration with independent schools by spearheading the Private-Public School Network, a formalized partnership with the Georgetown Day (GDS), Edmund Burke School (EBS), and Sidwell Friends schools (SFS). With Kid Power in the lead, the schools offer learning materials, facility space, meals, transportation assistance, and a stable pool of student volunteers. For this 21st CCLC initiative, students will travel to GDS and SFS weekly to receive small group academic instruction and homework assistance with the help of high school mentors. Mentors must pass a background check (including finger prints) and attend a mandatory 2-hour training session. Mentors also must meet weekly with Kid Power personnel to provide regular updates and discuss issues that may arise. Additionally, Kid Power has secured the commitment of the following partners to support the program: 1) FUEL Pizza, the Columbia Heights Community Market Place and the Bloomingdale Farmer’s Market (produce sales); 2) Capital Area Food Bank (meals, nutritional classes); and 3) University of Maryland, George Washington University, and American University (volunteers and program staff through the Federal- Work Study Program). Family services: Once a month Kid Power will host workshops at each school site that will include a series on healthy living (nutrition education, gardening, and cooking classes), anti-bullying, and community services (e.g., bring together non-profits together twice a year to share resources on community services like housing subsidies, access to higher education, etc.). The workshops will also include interactive discussions on topics such as family literacy, the benefits of parental involvement in their children’s education, strategies for supporting their children’s education and others.  Research base: The program design of the Kid Power 21st CCLC initiative is based on an assessment of objective data (e.g., academic performance indicators). Based on the outcomes of the assessment, Kid Power and its partners designed a program that</t>
  </si>
  <si>
    <t>a background check (including finger prints) and attend a mandatory 2-hour training session. Mentors also must meet weekly with Kid Power personnel to provide regular updates and discuss issues that may arise. Additionally, Kid Power has secured the commitment of the following partners to support the program: 1) FUEL Pizza, the Columbia Heights Community Market Place and the Bloomingdale Farmer’s Market (produce sales); 2) Capital Area Food Bank (meals, nutritional classes); and 3) University of Maryland, George Washington University, and American University (volunteers and program staff through the Federal- Work Study Program). Family services: Once a month Kid Power will host workshops at each school site that will include a series on healthy living (nutrition education, gardening, and cooking classes), anti-bullying, and community services (e.g., bring together non-profits together twice a year to share resources on community services like housing subsidies, access to higher education, etc.). The workshops will also include interactive discussions on topics such as family literacy, the benefits of parental involvement in their children’s education, strategies for supporting their children’s education and others.  Research base: The program design of the Kid Power 21st CCLC initiative is based on an assessment of objective data (e.g., academic performance indicators). Based on the outcomes of the assessment, Kid Power and its partners designed a program that  includes a comprehensive cadre of innovative, evidence-based activities and approaches to engage students and improve their academic, behavioral and social outcomes resulting in achieved academic proficiency and preparation for a career and life. For instance, to support struggling readers, Kid Power uses an approach that incorporates the five components of effective reading instruction (http://www.readingfirst.virginia.edu/prof_dev/rbcri.html). To ensure that children learn to read well, explicit and systematic instruction should be provided in these five areas: 1) Phonemic Awareness: The ability to hear, identify, and manipulate the individual sounds – phonemes – in spoken words. Phonemic awareness is the understanding that the sounds of spoken language work together to make words. 2) Phonics – The understanding that there is a predictable relationship between phonemes – the sounds of spoken language – and graphemes – the letters and spellings that represent those sounds in written language. Readers use these relationships to recognize familiar words accurately and automatically and to decode unfamiliar words. 3) Vocabulary Development – Development of stored information about the meanings and pronunciation of words necessary for communication.  There are four types of vocabulary: Listening vocabulary – the words to understand what is heard; Speaking vocabulary – the words used when speaking; Reading vocabulary – the words needed to understand what is read; Writing vocabulary – the words used in writing. 4) Reading fluency, including oral reading skills – Fluency is the ability to read text accurately and quickly.  It provides a bridge between word recognition and comprehension. Fluent readers recognize words and comprehend at the same time. 5) Reading comprehension strategies – Strategies for understanding, remembering, and communicating with others about what has been read.  Comprehension strategies are sets of steps that purposeful, active readers use to make sense of text. Research has also shown that individualized, structured tutoring support can demonstrably and sustainably improve children's academic achievement as evidenced by a meta-analysis of 65 studies that found positive achievement effects across all of the studies.  Likewise, Kid Power will offer a variety of enrichment opportunities for students, including physical and arts-based activities, which have been shown to have a positive impact on students. For instance, research demonstrates that exposure to the arts improves creativity, self-esteem and overall capacity for learning, while decreasing behavioral incidents (Ohio Alliance for Arts Education). Other enrichment activities that are part of our approach are also based on scientifically-based research. For instance, middle school students reported increased self-esteem and fewer behavioral problems (Switzer, G., R. Simmons, M. Dew, J. Regalski and C. Wang (1995)) after engaging in service-learning, which will be part of Kid Power programmatic offerings. And lastly, decades of research show that parental involvement improves academic performance, school attendance, increases motivation, and reduces disciplinary incidents (Michigan Department of Education). In addition, the Kid Power 21st CCLC initiative is also based on best practices for effective afterschool programming as identified by the U.S. Department of Education: 1) Ensure that academic-linked activities are fun and engaging: the Kid Power approach to academic intervention is to focus on engaging, inquiry-oriented activities where students take responsibility to construct meaning and confirm understanding through active participation; 2) Provide a range of activities that students enjoy: through this initiative, each day, students will have opportunities to participate in healthy, supervised, enjoyable activities such as arts and physical education. 3) Reflect a commitment to promote knowledge, skills, and understanding through enriching learning opportunities that complement the school day: the Kid Power 21st CCLC curriculum will be linked to the students' regular school-day classroom; 4) Reach out to the families of children in the program, keeping them informed of their children's activities and providing opportunities to volunteer: Parents will receive regular updates (quarterly) regarding their children’s progress.  5) Partnerships with the community: as indicated in the attached partnership agreements and MOUs, partnerships are a vital element of our programmatic approach.  As another example, to engage young learners in STEM content, Kid Power will offer daily hands-on, inquiry-oriented learning activities for students—an approach that is both innovative and proven effective.</t>
  </si>
  <si>
    <t>1) Among students who attend the 21st CCLC program for 90 days or more there will be an average increase in DC-CAS and subject area test math scores of 7% (year 1); 9% (year 2); 13% (year 3)</t>
  </si>
  <si>
    <t>Daily, students will engage in one hour of research-based academic support activities aligned to the regular classroom curriculum and the Common Core Standards.  On Mondays, students at Amidon ES will travel to Georgetown Day School and Barnard ES students will travel to Sidwell Friends School (transportation described in the next section), where they will work in tutor-led one-on-one and small group (no more than three per group) tutoring and homework assistance sessions that will address weaknesses in core academic subjects as identified by standardized assessments, teachers' notes and parental input. On Tuesdays- Fridays, students participate in The Academic Power Hour, an hour-long academic segment to receive individualized and small group instruction.  Youth participate in a variety of activities designed to meet the Common Core Standards. All of these activities will reinforce school-day curriculum. Students will be arranged according to areas of need based on assessment results from school-day curriculum. Tutoring will focus on core academic areas, but will include a variety of innovative and hands-on activities. For example, youth may work on math and literacy foundations by learning math through Fantasy Baseball or by calculating percentage crop growth in their garden journals.  Facilities/transportation: Except for field trips and academic support sessions held at GDS and SFDS, all activities will be held at the Amidon ES and Barnard ES. All sites are safe, secure, fully handicapped accessible buildings with sufficient classroom and computer lab space to accommodate the programming. Because both Amidon ES and Barnard ES are ‘community schools,’ students walk to and from the buildings each day. No daily bus transportation to and from the sites is necessary. For all activities not held at the school sites, Kid Power provides safe, secure transportation and has policies and protocols in place to ensure the safe transportation of students. All bus drivers are state licensed and certified (CDL).  21st CCLC staff will supervise bus loading and unloading, with buses departing no later than 20 minutes after the end of activities. All transportation is in compliance with the federal safety guidelines.</t>
  </si>
  <si>
    <t>2) Among students who attend the 21st CCLC program for 90 days or more there will be an average increase in DC-CAS and subject area test reading scores of 7% (year 1); 9% (year 2); 13% (year 3)</t>
  </si>
  <si>
    <t xml:space="preserve">As noted, each day, the 21st Kid Power 21st CCLC initiative will offer intensive reading, math and English Language Arts tutoring and mentoring using individual assessments and learning plans, small and large group sessions and direct instruction. The selection of academic activities was guided by the needs assessment described under Principle 1, which indicated that students are in need of support in core subject areas. Academic activities will take place immediately after-school in order to reinforce core curriculum from the daytime classroom. The educational approach will utilize a targeted, differentiated instructional strategy to ensure that the unique needs of each student are addressed.  Additionally, the organization will utilize approximately 40 college-aged educational consultants from GWU and AU through the Federal Work Study program and the over 50 volunteers from GWU, AU, and UMD to support small group instruction to help youth overcome knowledge gaps.  To engage ELL students, Kid Power uses the same tools and strategies as the regular classrooms. All ELL activities are coordinated individually for each student based on shared data, feedback from classroom, and benchmark assessments. . Coordination with the regular school day will occur through monthly in-person meetings between 21st CCLC teachers and classroom teachers. Furthermore, Kid Power’s strong existing relationship with both school sites and classroom teachers will facilitate greater communication and shared data.  Each week, Kid Power’s Site Coordinator will send classroom teachers an email summarizing the week’s activities and advising them of specific youth or program issues as necessary. Individual meetings are set up from time-to-time when a student is having particular difficulties with a subject. In addition, Kid Power attends ALL Parent Teacher Conferences and has a table set up to answer parent and teacher questions and to facilitate discussions. Kid Power also has a data sharing agreement with both schools. Students will have access to smartboards, laptops and classroom computers equipped with programs such as (but not limited to) Spatial-Temporal Math (a visual math instruction program), Imagine Learning and Ticket to Read, among others. </t>
  </si>
  <si>
    <t>During the first year of the project 70% of participating youth will demonstrate increased nutritional knowledge and increased healthy eating habits as measured by the annual pre- and post- tests and family surveys (75% in year 2 and 80% in year 3)</t>
  </si>
  <si>
    <t>In Kid Power's VeggieTime Project, students connect STEM-based curriculum to hands-on gardening, cooking, marketing, and service-learning operations. Students use an original curriculum workbook to investigate sustainable and organic agriculture, nutritional concepts, environmental science, and healthy living practices. Reading comprehension lessons are reinforced through hands-on science experiments and exploratory learning. Students apply these lessons to school and community-based gardens. They help decide which crops to cultivate, assist with garden maintenance, and adopt environmentally friendly agricultural techniques. Students record data on plant growth, rainfall watering rates, produce yield, and wildlife encounters in garden logs. These garden logs then serve as an egaging platform for  advanced math and science activities (i.e. calculating percentage crop growth). Youth utilize the produce in regular cooking and recipe development classes, bring produce home to participating families, and sell the remaining produce at local markets (e.g. Columbia Heights and Rosedale Farmer’s Markets, DC State Fair, etc.). Students apply what they have learned to bring positive change to their communities.  Students use market proceeds to fund and implement community wellness events, PSAs on healthy eating, school-wide greening initiatives, and local food advocacy projects. All  VeggieTime activities provide youth with the opportunity to gain nutritional education in an effective hands-on manner to aid in the development of healthy living skills. Additionally, students acquire important educational skills in math and science in the process.  Student recruitment: Kid Power first recruits participants and their siblings from the previous year at each site. Staff members then work with school administration, parents, and teachers to identify students who are struggling academically. In addition to the communication strategies above, Site Coordinators attend each school’s Back to School Night, special school assemblies, graduation ceremonies, and parent/teacher conferences. Kid Power has also served the proposed program locations for multiple years; it has a strong connection to these communities.</t>
  </si>
  <si>
    <t>5) Each year of the project, 70% of participating youth will demonstrate increased positive social behaviors (respect, compassion, etc.) as measured by teacher reports, self-reports, and Kid Power’s Social Behavior Assessment</t>
  </si>
  <si>
    <t>4) Each of the three years, as measured by school records, 95% of participating youth will graduate to the next grade level and maintain high attendance in program (attending at least 90 days)</t>
  </si>
  <si>
    <t>Kid Power has a proven success record of helping young people achieve academic, social, and emotional growth through the following evidence-based practices: 1) hands-on learning; 2) mentor relationships; 3) school day alignment; and 4) differentiated instruction. Kid Power’s curriculum promotes hands-on learning by employing creative academic review games, group research sessions, oral presentations, and art activities. Additionally, Kid Power provides students opportunities to connect academic lessons with hands-on community service projects. A recent study links hands-on activities with increased student achievement and decreased drop-out rates (“Case for Hands on Learning” Raft Resources Area for Teaching). Through Kid Power partnerships, students have the opportunity to work with a mentor at least once a week. The mentor framework has been linked to improved academic performance, increased homework completion, reduction in truancy, and increased students’ perceptions of scholastic competence (Linda Jucovey and Michael Garringer, The ABC’s of School Based Mentoring, 2010). The program curriculum aligns with the Common Core Standards. The Harvard Family Research Project and the Afterschool Alliance both highlight the importance of linking in-school and after-school activities to promote student achievement (Afterschool Alliance, 2010). Kid Power employs differentiated instruction through regular benchmarking, small group instruction, and leveled workbooks.  Differentiated instruction has received significant acclaim over the last decade and has been especially helpful in meeting a variety of learning styles (Subban, Peraly” Differentiated Instruction: A Research Bias” 2006).  The  21st CCLC program will be promoted via press releases (e.g., newspapers, radio, television) and electronically via the Kid Power and schools’ websites, emails and social media. In addition, program information will be disseminated at homeroom, during assemblies and school events (e.g., back-to-school nights, parent-teacher conferences, etc.) as well as via the school newsletter and take home materials. All information will be presented in a culturally-appropriate, easy-to-understand format (will include Spanish).</t>
  </si>
  <si>
    <t xml:space="preserve">Activities: Kid Power promotes positive youth development in all aspects of programming, and provides significant opportunities for youth to develop positive social behaviors. Specifically, programs will help students achieve problem prevention outcomes by offering: 1) nutrition, gardening, and cooking classes; 2) conflict resolution and team-building activities; and 3) daily interactions with caring, supportive adults.  Additionally, programs will help student achievement outcomes through: 1) homework help in small groups; 2) innovative and hands-on small group instruction; and 3) exposure to high school and college mentors. Finally, Kid Power will help youth reach their developmental outcomes with: 1) consistent and supportive adults; 2) goal- setting activities; 3) public speaking opportunities; and 4) venues for youth and families to connect and participate in joint service and nutrition activities. Building on its core civics philosophy, Kid Power allows for a strong youth role in program design and decision-making through peer mentoring, surveying and reflection sessions (Kid Power Circles) and elected officers (Kid Power Delegates).  Youth voice is also solicited specifically for free- time and ice breaker activities, garden design, and service-learning projects. Additionally, as part of the Citizenship Project, students participate in several large service-learning projects called “Kid Power Causes.” The students select a community issue, conduct research, raise funding, and design and implement service projects. Students also have opportunities to develop positive social behavior skills through participation in the VeggieTime Project by interacting with the local community at at local farmer’s markets and by funding nutritional service projects at their schools.  All of these activities  deepen youth connection to their communities and reinforce positive social behaviors.  </t>
  </si>
  <si>
    <t>6) Each year of the project 70% of participating youth will demonstrate increased civic knowledge and positive civic behaviors as measured by the annual behavior survey and family behavior surveys</t>
  </si>
  <si>
    <t>Activities: Kid Power’s Citizenship Project is a multi-faceted approach to civic education, in which students connect a literacy-building and civic engagement curriculum to community action projects.  Each week, students at both Amidon and Barnard elementary schools will work with college mentors to complete a section of their “Citizenship Workbook,” which teaches students US history and the building blocks of citizenship. The workbook also includes reading comprehension, vocabulary-building, critical thinking, creative writing, art exploration, and benchmark assessments.  Students apply these lessons to youth-led service-learning and advocacy projects. Each program site decides upon a "Kid Power Cause," conducts research on their chosen issue, and implements fundraising and service activities (e.g., environmental awareness, youth homelessness, etc.).  All service-learning activities include reflection and celebration activities to strengthen core civic concepts and support the development of positive civic behavior in the future. The key to this project is the incorporation of mentor partnerships with local universities (partner agreements attached). In addition to being positive role models, college mentors provide one-on-one or small group instruction to help youth meet individual academic goals. Citizen Project activities take place once a week for one hour at both school sites, however, seasonal several service-learning projects may require additional time.</t>
  </si>
  <si>
    <t>As measured by an annual survey the percentage of parents/guardians of students participating in the program for 90 days or more, reporting increased family involvement in their children's education will be: 65% (year 1); 75% (year 2); and 85% (year 3)</t>
  </si>
  <si>
    <t>As noted in the previous section, once a month Kid Power will host workshops that will include a series on healthy living (nutrition education, gardening, and cooking classes), bullying, and community services (ie. bring together non-profits together twice a year to share resources on community services like housing subsidies, access to higher education, etc.). Each workshop sessions will include discussions about the importance of parental involvement in their child’s education as well as strategies for supporting their children’s education.  Kid Power informs families about the program using a number of different strategies including: 1) press release announcing the program; 2) posting on the schools’ and Kid Power websites; 3) emails to parents of children who have participated in the program in the past; 4) in-school brochure distribution (e.g., homeroom, assemblies, back-to-school nights, etc.); 5)  meetings with  school classroom teachers to identify students who could most benefit from the program (parents of these identified youth receive letters and follow-up phone calls); and ) bulletins posted throughout the school and in locations throughout the community (e.g., churches, community centers, etc.). Kid Power utilizes a number of effective strategies to maintain engagement of family members of children participating in the 21st CCLC initiative. First, staff members make weekly check- in phone calls, send out newsletters and distribute monthly progress reports. Second, family members are encouraged to volunteer in program operations and service projects. Third, students bring home a portion of produce from their gardens to encourage healthy living at home. Finally, families are invited to attend regular family cooking classes, holiday parties, talent shows, and community wellness events.</t>
  </si>
  <si>
    <t xml:space="preserve">to attend a mandatory three -hour orientation session prior to working with the program. The session covers program goals, objectives, curriculum, structure, student and staff safety, mutual expectations, chain of command and other necessary topics. Additionally, all personnel attend a two-day Kid Power training on teaching strategies, Kid Power enrichment programs, discipline policies, communication with school administration, parent engagement strategies, , and other smaller topics. In addition, 21st CCLC staff participate in a week long training using (a) latest training materials from Children and Youth Investment Corporation (CYITC) and their Advancing Youth Development curriculum; (b) specific Kid Power material (curriculum and implementation strategies, commitment to youth voice, parent communication and parent engagement strategies, culture and discipline policies, etc.) ; (c) contract with teachers from the school to lead workshops such as phonetic awareness, reading comprehension etc; and (d) record-keeping and data tracking. Orientation sessions will be held quarterly as needed and professional development sessions are offered monthly. Every July, all personnel will complete a skills assessment questionnaire that will guide the scheduling of professional development topics, based on particular areas of need and interest. School-day teachers also participate in a four-hour orientation session in order to ensure that they are adequately prepared to collaborate with the 21st CCLC teachers. Managing staff turnover: Through years of experience working in a 21st CCLC learning environment, Kid Power has found teacher turnover to be very low. However, alternate teachers are always recruited and kept abreast of the staffing situation. Turnover among volunteers tends to be higher. As such, Kid Power will continuously recruit volunteers and as noted, will offer training and professional development monthly  in order to ensure that any new staff are adequately trained.  Attendance at required meetings/conferences: As indicated in the budget narrative, Kid Power has budgeted for attendance by the required personnel at the specified conferences during each year of the project, including: the Beyond School Hours Conference (Project Director, a teacher from each site and a partner representative); 21st CCLC Summer Institutes (Project Director, a teacher from each site and a partner representative); and OST conference (Project Director, a teacher from each site and a partner representative). Kid Power will pay for all local travel and has allocated $3,000 towards attendance at meetings outside of DC.  Evaluating effectiveness of staff: In terms of ensuring that these individuals are adequately meeting the needs of all students (including ELLs and students with special needs), Kid Power utilizes two strategies: 1) regular meetings with school principals and parents; and 2) the ‘Scorecard’ weekly monitoring system described in the evaluation and monitoring section below. ELLs and special needs students: As noted above, Kid Power engages 21st CCLC teachers skilled in working with ELL students as well as those with special needs. The Scorecard system monitors the degree to which staff are meeting the needs of ELLs and special needs students.  Differentiated instruction:  In order to meet the unique learning needs of each student, Kid Power differentiates instruction in multiple ways.  For instance, Reading comprehension exercises and workbooks are modified to accommodate readers below, at, and above grade level. As another example, extended response questions are differentiated to accommodate writers that are below, at, and above grade level.  Extended response questions vary in depth and lengths of the expected written response.  These exercises are further differentiated by Kid Power’s ability to provide small group instruction.  Kid Power also provides hands on STEM education with the various enrichment programs provided.  These programs incorporate differentiated math and science instruction.  </t>
  </si>
  <si>
    <t xml:space="preserve">Project management structure: Kid Power intends to hire a full-time (1 FTE) Project Director to oversee and manage the 21st CCLC initiative. This individual will report to the Kid Power Executive Director. The Project Director will be responsible for ensuring that all project activities are carried out as specified, on-time and within the outlined budget and will also ensure compliance with all grant program requirements (e.g., reporting, accountability, etc.). A full job description is attached. A multi-disciplinary Advisory Council will assist the Project Director in executing and sustaining the 21st CCLC initiative. All Advisory Council members were involved in the development of the proposed 21st CCLC program. The Advisory Council is comprised of: Program Director; Kid Power Executive Director; one Kid Power Board Member; 21st CCLC Site Coordinators, teachers and support personnel; the principal (or designee) from each school; at least two parents; and community partner representatives. The role of the Council will be to serve in an advisory capacity, guiding the delivery of high quality programming, regularly reviewing performance feedback and providing suggestions for refining, strengthening and improving the project approach wherever appropriate. Site-based Council members will meet weekly with the full Council meeting monthly. The Advisory Council ensures that stakeholders have a voice in guiding program implementation. Kid Power will maintain a 1:10 teacher-to-student ratio for Academic Power Hour with an overall staff-to-student ratio of 1:8. Through partnership with the Federal Work Study Program (FWS), Kid Power will employ 20 college educational consultants (working between 6-12 hrs/week) at each school at a reduced price. Also, formalized volunteer networks with AU, GWU, and UMD help Kid Power have 20 college volunteers/ school. College volunteers help provide small group instruction for academic power hour and serve as positive role models. Kid Power’s Director of Operations, Baily Schrock, is responsible for quality control regarding the hiring, training, and intake procedures of all staff; monitoring youth data collection; and logistic support. Kid Power’s Site and Community Director, Jackie McKinney will be responsible for logistics at each site, high level  youth and family issues, staff management and support,  curriculum development, and partnership development.  Kid Power’s VeggieTime Director, Katherine Harvey will help develop VeggieTime curriculum and teach gardening classes.  Staff recruitment strategies:  For the past eleven years, Kid Power has operated high-quality programs at DC Public and Public Charter Schools and has developed a successful system of recruiting and retaining effective teachers and youth workers through its community partnerships. Furthermore,  Kid Power is currently a subgrantee of DCPS’s 21st CCLC grant  and provides 21st CCLC programs at Jefferson MS and Prospect Learning Center (replaced by Sousa MS for the 2013-14 school year due to school closure). Through this grant, Kid Power works closely with highly qualified school-day teachers to provide enriching academic activities during the after-school Academic Power Hour. For Amidon ES and Barnard ES, Kid Power has already held discussions with classroom teachers and school administration to discuss a plan to hire several school-day teachers and teacher aides to participate in the 21st CCLC program.   Staff retention strategies: Due to the demanding nature of front-line youth work, Kid Power utilizes feedback gained in formal staff satisfaction surveys to maximize emoloyee satisfaction; schedules weekly feedback sessions across sites to encourage collaboration; hosts staff appreciation celebrations; and solicits staff ideas to aid in retention and programmatic improvement. Minimum requirements: all 21st CCLC teachers must be degreed professionals with current teaching credentials in the District of Columbia. All teachers must have a minimum of five years’ teaching experience working with students at risk of academic failure, as well as English Language Learners and students with special needs. All teachers, aides, volunteers and anyone working with the students must pass a stringent background check that includes a FBI clearance, DC Child Abuse Registry, and a tb test.   Additionally, Kid Power Site Coordinators and Site Associates must have a minimum of two years in college or a college degree and three years working with youth. These staff members are trained in a variety of youth development principles and teaching techniques (DC OST Standards, Common Core Standards, STEM, CYITC’s AYD, etc.).  Executive Director Andria Hollis (Grant Management) has over 15 years of experience in the youth development field. Serving as Kid Power’s Program Director for 7 years, she developed a deep appreciation for youth needs and a commitment to robust evaluation systems. She holds a Masters in Public Administration from the American University with a concentration in non-profit management.  Training and professional development: After passing the background check, all 21st CCLC Academy personnel, partners and volunteers will be required </t>
  </si>
  <si>
    <t>satisfaction with programs and perceptions of changed academic, civic, nutritional, and physical activity behaviors. Site Coordinators complete pre- and post- YDA-Social Behavior Assessments to track ten indicators of good character development (e.g., Cooperation, Leadership, Responsibility, etc.) for each student.  Site Coordinators also complete weekly site reports that include information on the success and challenges of program activities, individual student information, barriers to program implementation, hours spent on activities, family call logs, pounds of produce collected, and other site specific program data. Lastly, staff members, youth, and volunteers complete satisfaction surveys at the end of the program period. As noted, measurable objectives for this 21st CCLC initiative include: 1) Among students who attend the 21st CCLC program for 90 days or more there will be an average increase in DC-CAS and subject area test math scores of 7% (year 1); 9% (year 2); 13% (year 3); 2) Among students who attend the 21st CCLC program for 90 days or more there will be an average increase in DC-CAS and subject area test reading scores of 7% (year 1); 9% (year 2); 13% (year 3); 3) During the first year of the project 70% of participating youth will demonstrate increased nutritional knowledge and increased healthy eating habits (75% in year 2 and 80% in year 3).; 4) each of the three years, as measured by school records, 95% of participating youth will graduate to the next grade level and maintain high attendance at program; 5) each year of the project, 70% of participating youth will demonstrate increased positive social behaviors (respect, compassion, etc.) as measured by teacher reports, self-reports and behavioral incidents; 6) each year of the project 70% of participating youth will demonstrate increased civic knowledge as measured by the annual survey; and 7) as measured by an annual survey the percentage of parents/guardians of students participating in the program for 90 days or more, reporting increased family involvement in their children's education will be: 65% (year 1); 75% (year 2); and 85% (year 3).  DATA ANALYSIS: In order to provide a thorough discussion of the project’s success, descriptive information on age, gender, grade and other relevant, (non-individually-identifiable) student information will be described, as well as the means, modes, range, and standard deviations. Second, in order to determine whether or not the initiative has significantly impacted student performance, using a quasi-experimental design that measures changes over time the evaluator will conduct a t-test analysis to determine if there is a significant difference between the means of the two samples. The evaluator will also analyze the data using regression analysis, which will model the input data linearly and determine which variables contribute significantly to the effectiveness of the overall model. Regression analysis will reveal which variables are important. As noted above, the evaluator will prepare quarterly reports that will be reviewed by project leaders and disseminated among project stakeholders, including OSSE. To ensure a process of continuous improvement, Kid Power uses data indicators throughout the year to make improvements to curriculum, program logistics, family engagement, and organizational systems. Benchmark chapter tests are used to ensure that students are on track to meet program objectives, and curricular materials are adapted as needed. Furthermore, Kid Power’s senior staff compiles a weekly “Scorecard” that measures and grades (red-to-green scale) enrollment and attendance rates, unusual incidents and dropouts, suspensions, volunteer hours, the status of gardens, and parental engagement. Senior staff make small adjustments are made for any “yellow” situations and implement a critical response plan for any “red” situations. Finally, at the end of the year, Kid Power uses several methods to evaluate and improve programs.  Kid Power’s Program Director meets with school principals and parents to gather information regarding program implementation issues and summer learning loss mitigation strategies. Kid Power also uses assessments to determine knowledge gaps. For example, a majority of students were unable to list the branches of government on their civic assessment; therefore, staff designed a series of games on this topic to help engage students in this topic. Lastly, Kid Power employs annual external evaluations and addresses findings at annual program retreats.  For example, Kid Power implemented increased training opportunities and mandatory weekly meetings for all Site Coordinators based on the results of a 2012 program evaluation performed by GWU graduate students. Evaluation timeline: October (establish baseline); January (quarterly report); April (quarterly report); June (end-of-year follow-up evaluation); July (quarterly report); September (annual report).</t>
  </si>
  <si>
    <t xml:space="preserve">Kid Power Inc. intends to contract with a qualified third-party evaluator (Dr. Greg Muller), experienced in evaluating out-of-school programming targeting students at risk of academic failure. Dr. Muller is a published researcher who has evaluated 21st CCLC initiatives throughout the country. Kid Power has identified a qualified firm, which is led by a team of PhD-level researchers, each of whom has extensive experience and background in evaluating educational programming. The evaluation plan was developed based on the SMART objectives previously outlined. Kid Power agrees to share and provide data as required and will collaborate with any other requirements outlined by the funding agency (e.g. cooperate with site-visits, responding to data request, submitting accurate data, etc.). The evaluator will work with project leadership to implement a framework to provide ongoing feedback and assessment that includes formative and summative evaluation. A process evaluation will ensure programming is implemented with fidelity to the original design. The evaluation plan will provide accurate and continually updated data so that stakeholders can better see where the project started, what is being accomplished, and what needs to change--if anything-- in order to best meet the needs of students and achieve the mission and goals of the program. At the start of the program, a detailed evaluation plan will be finalized, with schedules, roles and responsibilities clarified and agreed-upon. All 21st CCLC teachers will prepare reports summarizing the week's activities, which will be shared with regular day school classroom teachers each week and discussed during collaboration meetings. Andria Hollis (Kid Power Executive Director) will meet with 21st CCLC program staff weekly to review and discuss these reports (informal data exchange). Performance feedback and evaluation data will be shared with regular day school classroom teachers during monthly Advisory Council meetings. Baseline data will be gathered at the start of each school year for comparison and to chart growth. The evaluation plan provides for both formative and summative evaluation of both quantitative and qualitative data. Kid Power has a data management system that will be used to track progress in the areas of academic achievement, behavior and attendance. The evaluator will review reports including: attendance; hours of operation; weekly schedules; timesheets; professional development plans; safety plans and procedures; and budgetary/fiscal reports to further ensure that the project is carried out as intended while meeting goals and objectives. Quarterly progress reports will present preliminary findings and summarize perceived data analysis trends. This, combined with consistent data analysis and review, and a commitment to a data-driven project approach will ensure that the project achieves its intended goals and objectives. Andria Hollis will oversee and manage the data collection process and ensure that all data is collected in accordance with pre-determined schedules. Kid Power collects data daily, weekly, monthly, and through two academic year tests (October and June). Types of data to be collected will include academic performance data gathered from the DC Comprehensive Assessment System (DC-CAS) and other standardized tests (baseline, and end-of-year); Annually, students take the Kid Power-created Youth Development Assessment, which measures civic and nutritional knowledge, attitudes, and behaviors.  Additionally, family and youth surveys are collected at the beginning and end of the school year to measure both </t>
  </si>
  <si>
    <t xml:space="preserve">Kid Power has a proven track record of program development, management and sustainment.  This capacity is demonstrated by the fact that Kid Power has been awarded more than $560,000 in government, corporate, and foundation grants, including long-term commitments from the DC Children and Youth Investment Trust Corp. (CYITC), the Office of the State Superintendent of Education (21st Century Learning Center), Serve DC, the Cafritz Foundation, the Commonweal Foundation, and the Marpat Foundation.  It has a large and diverse base of private donors and is active in the Combined Federal and United Way Campaigns.  Kid Power has been featured in the 2007/08 and the 2011/12 editions of the Catalogue of Philanthropy; was the sole beneficiary of the 2007 Federal Communication Bar Association charity auction and the 2009 Spring District Sample Sale; was selected as the winner of the 2007 Lehrman Foundation Impact Award; and was awarded a Special Jury Prize and the Master Series Golden Eagle in the 2010 CINE film festival. Additionally, Kid Power has engaged in a variety of capacity-building programs including Fair Chance, COMPASS, and Grant Thornton’s “A Billion Dollars + Change” initiative.  Kid Power has identified several sustainability factors, including youth buy-in, program innovation, rigorous evaluation, stable staff, lasting partnerships, and effective fundraising.  First, Kid Power allows for a strong youth role through project leadership, peer mentoring, and reflection and feedback sessions. Kid Power also continually draws on “best practices,” including AYD and the Common Core Standards and has created a comprehensive and evolving assessment system to monitor progress. Kid Power and its numerous partners, especially the Private-Public School Network participants, have devoted a great deal of time and effort to program development and institutionalization and are committed to sustaining the program beyond the grant-funded period (approximate annual value of $90,000).  Finally, Kid Power has sought to expand funding through earned income strategies and the cultivation of grant makers and corporate and individual donors. In addition, the Advisory Council will finalize a sustainability plan within the first six months of the project. The first step of this process will be to establish a proposed 'sustainability budget.' Next, the Council will finalize a list of potential local, state and Federal resources (including existing budgets), along with a strategy, timeline and list of action items for targeting each. The strategy will be reviewed and updated every six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</si>
</sst>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36" x14ac:knownFonts="1">
    <font>
      <sz val="10"/>
      <name val="Calibri"/>
    </font>
    <font>
      <sz val="11"/>
      <color theme="1"/>
      <name val="Calibri"/>
      <family val="2"/>
      <scheme val="minor"/>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sz val="16"/>
      <name val="Calibri"/>
      <family val="2"/>
    </font>
    <font>
      <u/>
      <sz val="8.5"/>
      <color indexed="12"/>
      <name val="Arial"/>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0"/>
      <color indexed="8"/>
      <name val="Calibri"/>
      <family val="2"/>
    </font>
    <font>
      <b/>
      <i/>
      <sz val="11"/>
      <name val="Calibri"/>
      <family val="2"/>
    </font>
    <font>
      <u/>
      <sz val="8.5"/>
      <color theme="10"/>
      <name val="Calibri"/>
      <family val="2"/>
    </font>
    <font>
      <b/>
      <sz val="11"/>
      <color rgb="FFFF0000"/>
      <name val="Calibri"/>
      <family val="2"/>
    </font>
    <font>
      <b/>
      <i/>
      <sz val="10"/>
      <name val="Calibri"/>
      <family val="2"/>
    </font>
    <font>
      <b/>
      <sz val="10"/>
      <color rgb="FFFF0000"/>
      <name val="Calibri"/>
      <family val="2"/>
    </font>
    <font>
      <b/>
      <u/>
      <sz val="11"/>
      <name val="Calibri"/>
      <family val="2"/>
    </font>
    <font>
      <b/>
      <sz val="11"/>
      <color rgb="FFC00000"/>
      <name val="Calibri"/>
      <family val="2"/>
    </font>
    <font>
      <b/>
      <sz val="18"/>
      <name val="Calibri"/>
      <family val="2"/>
    </font>
    <font>
      <b/>
      <sz val="14"/>
      <color indexed="10"/>
      <name val="Calibri"/>
      <family val="2"/>
    </font>
    <font>
      <b/>
      <u/>
      <sz val="14"/>
      <color indexed="10"/>
      <name val="Calibri"/>
      <family val="2"/>
    </font>
    <font>
      <b/>
      <sz val="10.5"/>
      <name val="Calibri"/>
      <family val="2"/>
    </font>
    <font>
      <sz val="10.5"/>
      <name val="Calibri"/>
      <family val="2"/>
    </font>
    <font>
      <b/>
      <sz val="9"/>
      <name val="Calibri"/>
      <family val="2"/>
      <scheme val="minor"/>
    </font>
    <font>
      <sz val="9"/>
      <name val="Calibri"/>
      <family val="2"/>
      <scheme val="minor"/>
    </font>
    <font>
      <sz val="10"/>
      <color rgb="FFFF0000"/>
      <name val="Calibri"/>
      <family val="2"/>
    </font>
    <font>
      <sz val="10"/>
      <color rgb="FF000000"/>
      <name val="Calibri"/>
      <family val="2"/>
      <scheme val="minor"/>
    </font>
    <font>
      <u/>
      <sz val="10"/>
      <color theme="11"/>
      <name val="Calibri"/>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06">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medium">
        <color auto="1"/>
      </left>
      <right/>
      <top/>
      <bottom style="thick">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ck">
        <color auto="1"/>
      </right>
      <top style="thin">
        <color auto="1"/>
      </top>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style="thick">
        <color auto="1"/>
      </top>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ck">
        <color auto="1"/>
      </bottom>
      <diagonal/>
    </border>
    <border>
      <left style="medium">
        <color auto="1"/>
      </left>
      <right/>
      <top style="thick">
        <color auto="1"/>
      </top>
      <bottom/>
      <diagonal/>
    </border>
    <border>
      <left style="medium">
        <color auto="1"/>
      </left>
      <right/>
      <top/>
      <bottom style="medium">
        <color auto="1"/>
      </bottom>
      <diagonal/>
    </border>
    <border>
      <left/>
      <right/>
      <top/>
      <bottom style="medium">
        <color auto="1"/>
      </bottom>
      <diagonal/>
    </border>
    <border>
      <left/>
      <right/>
      <top style="medium">
        <color rgb="FFFF0000"/>
      </top>
      <bottom/>
      <diagonal/>
    </border>
    <border>
      <left/>
      <right/>
      <top style="medium">
        <color auto="1"/>
      </top>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ck">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ck">
        <color auto="1"/>
      </bottom>
      <diagonal/>
    </border>
    <border>
      <left style="medium">
        <color auto="1"/>
      </left>
      <right/>
      <top style="thin">
        <color auto="1"/>
      </top>
      <bottom style="thick">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s>
  <cellStyleXfs count="15">
    <xf numFmtId="0" fontId="0" fillId="0" borderId="0"/>
    <xf numFmtId="44" fontId="2" fillId="0" borderId="0" applyFont="0" applyFill="0" applyBorder="0" applyAlignment="0" applyProtection="0"/>
    <xf numFmtId="0" fontId="2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2" fillId="0" borderId="0"/>
    <xf numFmtId="9" fontId="1" fillId="0" borderId="0" applyFont="0" applyFill="0" applyBorder="0" applyAlignment="0" applyProtection="0"/>
    <xf numFmtId="0" fontId="2"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714">
    <xf numFmtId="0" fontId="0" fillId="0" borderId="0" xfId="0"/>
    <xf numFmtId="0" fontId="2" fillId="0" borderId="0" xfId="0" applyFont="1" applyProtection="1"/>
    <xf numFmtId="0" fontId="2" fillId="0" borderId="0" xfId="5" applyFont="1" applyProtection="1"/>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9"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0" borderId="0" xfId="5" applyFont="1" applyBorder="1" applyProtection="1"/>
    <xf numFmtId="0" fontId="2" fillId="0" borderId="0" xfId="0" applyFont="1"/>
    <xf numFmtId="0" fontId="2" fillId="0" borderId="0" xfId="5" applyFont="1" applyAlignment="1" applyProtection="1">
      <alignment vertical="center"/>
    </xf>
    <xf numFmtId="0" fontId="2" fillId="0" borderId="0" xfId="0" applyFont="1" applyFill="1" applyBorder="1" applyAlignment="1">
      <alignment horizontal="center"/>
    </xf>
    <xf numFmtId="0" fontId="2" fillId="8" borderId="12" xfId="0" applyFont="1" applyFill="1" applyBorder="1" applyProtection="1"/>
    <xf numFmtId="0" fontId="2" fillId="8" borderId="6" xfId="0" applyFont="1" applyFill="1" applyBorder="1" applyProtection="1"/>
    <xf numFmtId="0" fontId="2" fillId="8" borderId="13" xfId="0" applyFont="1" applyFill="1" applyBorder="1" applyAlignment="1" applyProtection="1"/>
    <xf numFmtId="0" fontId="2" fillId="8" borderId="9" xfId="0" applyFont="1" applyFill="1" applyBorder="1" applyAlignment="1" applyProtection="1"/>
    <xf numFmtId="0" fontId="2" fillId="8" borderId="14" xfId="0" applyFont="1" applyFill="1" applyBorder="1" applyAlignment="1" applyProtection="1"/>
    <xf numFmtId="0" fontId="2" fillId="8" borderId="15" xfId="0" applyFont="1" applyFill="1" applyBorder="1" applyAlignment="1" applyProtection="1"/>
    <xf numFmtId="0" fontId="2" fillId="0" borderId="0" xfId="0" applyFont="1" applyFill="1" applyProtection="1"/>
    <xf numFmtId="0" fontId="9"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5" borderId="4" xfId="5" applyFont="1" applyFill="1" applyBorder="1" applyAlignment="1" applyProtection="1">
      <alignment vertical="center"/>
    </xf>
    <xf numFmtId="0" fontId="3" fillId="2" borderId="0" xfId="5" applyFont="1" applyFill="1" applyBorder="1" applyProtection="1"/>
    <xf numFmtId="0" fontId="21" fillId="2" borderId="0" xfId="5" applyFont="1" applyFill="1" applyBorder="1" applyAlignment="1" applyProtection="1">
      <alignment horizontal="center" vertical="center" wrapText="1"/>
    </xf>
    <xf numFmtId="0" fontId="11" fillId="6" borderId="13" xfId="5" applyFont="1" applyFill="1" applyBorder="1" applyAlignment="1" applyProtection="1">
      <alignment horizontal="center"/>
    </xf>
    <xf numFmtId="0" fontId="11" fillId="6" borderId="6" xfId="5" applyFont="1" applyFill="1" applyBorder="1" applyAlignment="1" applyProtection="1">
      <alignment horizontal="center" wrapText="1"/>
    </xf>
    <xf numFmtId="0" fontId="3" fillId="5" borderId="6"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shrinkToFit="1"/>
      <protection locked="0"/>
    </xf>
    <xf numFmtId="0" fontId="11" fillId="6" borderId="6" xfId="5" applyFont="1" applyFill="1" applyBorder="1" applyAlignment="1" applyProtection="1">
      <alignment horizontal="center"/>
    </xf>
    <xf numFmtId="0" fontId="11" fillId="6" borderId="37" xfId="5" applyFont="1" applyFill="1" applyBorder="1" applyAlignment="1" applyProtection="1">
      <alignment horizontal="center" wrapText="1"/>
    </xf>
    <xf numFmtId="0" fontId="3" fillId="5" borderId="37" xfId="0" applyFont="1" applyFill="1" applyBorder="1" applyAlignment="1" applyProtection="1">
      <alignment horizontal="center" vertical="center" shrinkToFit="1"/>
      <protection locked="0"/>
    </xf>
    <xf numFmtId="0" fontId="2" fillId="8" borderId="16" xfId="0" applyFont="1" applyFill="1" applyBorder="1" applyAlignment="1" applyProtection="1"/>
    <xf numFmtId="0" fontId="2" fillId="5" borderId="0" xfId="0" applyFont="1" applyFill="1" applyBorder="1" applyAlignment="1" applyProtection="1"/>
    <xf numFmtId="164" fontId="2" fillId="7" borderId="17" xfId="0" applyNumberFormat="1" applyFont="1" applyFill="1" applyBorder="1" applyAlignment="1" applyProtection="1">
      <alignment horizontal="center" vertical="center" shrinkToFit="1"/>
      <protection locked="0"/>
    </xf>
    <xf numFmtId="0" fontId="2" fillId="5" borderId="44" xfId="0" applyFont="1" applyFill="1" applyBorder="1" applyAlignment="1" applyProtection="1"/>
    <xf numFmtId="0" fontId="2" fillId="8" borderId="78" xfId="0" applyFont="1" applyFill="1" applyBorder="1" applyAlignment="1" applyProtection="1"/>
    <xf numFmtId="0" fontId="2" fillId="8" borderId="91" xfId="0" applyFont="1" applyFill="1" applyBorder="1" applyProtection="1"/>
    <xf numFmtId="0" fontId="2" fillId="8" borderId="42" xfId="0" applyFont="1" applyFill="1" applyBorder="1" applyProtection="1"/>
    <xf numFmtId="0" fontId="2" fillId="8" borderId="55" xfId="0" applyFont="1" applyFill="1" applyBorder="1" applyAlignment="1" applyProtection="1"/>
    <xf numFmtId="0" fontId="2" fillId="8" borderId="52" xfId="0" applyFont="1" applyFill="1" applyBorder="1" applyAlignment="1" applyProtection="1"/>
    <xf numFmtId="44" fontId="2" fillId="2" borderId="6" xfId="5" applyNumberFormat="1" applyFont="1" applyFill="1" applyBorder="1" applyAlignment="1" applyProtection="1">
      <alignment shrinkToFit="1"/>
      <protection locked="0"/>
    </xf>
    <xf numFmtId="0" fontId="2" fillId="2" borderId="6" xfId="5" applyFont="1" applyFill="1" applyBorder="1" applyAlignment="1" applyProtection="1">
      <alignment shrinkToFit="1"/>
      <protection locked="0"/>
    </xf>
    <xf numFmtId="2" fontId="2" fillId="2" borderId="6" xfId="5" applyNumberFormat="1" applyFont="1" applyFill="1" applyBorder="1" applyAlignment="1" applyProtection="1">
      <alignment shrinkToFit="1"/>
      <protection locked="0"/>
    </xf>
    <xf numFmtId="44" fontId="18" fillId="6" borderId="25" xfId="6" applyNumberFormat="1" applyFont="1" applyFill="1" applyBorder="1" applyAlignment="1" applyProtection="1">
      <alignment horizontal="center" vertical="center"/>
    </xf>
    <xf numFmtId="1" fontId="2" fillId="2" borderId="6" xfId="5" applyNumberFormat="1" applyFont="1" applyFill="1" applyBorder="1" applyAlignment="1" applyProtection="1">
      <alignment shrinkToFit="1"/>
      <protection locked="0"/>
    </xf>
    <xf numFmtId="44" fontId="30" fillId="0" borderId="58" xfId="1" applyFont="1" applyFill="1" applyBorder="1" applyAlignment="1">
      <alignment horizontal="left" vertical="center" wrapText="1" shrinkToFit="1"/>
    </xf>
    <xf numFmtId="44" fontId="30" fillId="0" borderId="43" xfId="1" applyFont="1" applyFill="1" applyBorder="1" applyAlignment="1">
      <alignment horizontal="left" vertical="center" wrapText="1" shrinkToFit="1"/>
    </xf>
    <xf numFmtId="44" fontId="30" fillId="0" borderId="83" xfId="1" applyFont="1" applyFill="1" applyBorder="1" applyAlignment="1">
      <alignment horizontal="left" vertical="center" wrapText="1" shrinkToFit="1"/>
    </xf>
    <xf numFmtId="44" fontId="30" fillId="0" borderId="91" xfId="1" applyFont="1" applyFill="1" applyBorder="1" applyAlignment="1">
      <alignment horizontal="left" vertical="center" wrapText="1" shrinkToFit="1"/>
    </xf>
    <xf numFmtId="44" fontId="30" fillId="0" borderId="6" xfId="1" applyFont="1" applyFill="1" applyBorder="1" applyAlignment="1">
      <alignment horizontal="left" vertical="center" wrapText="1" shrinkToFit="1"/>
    </xf>
    <xf numFmtId="44" fontId="30" fillId="0" borderId="74" xfId="1" applyFont="1" applyFill="1" applyBorder="1" applyAlignment="1">
      <alignment horizontal="left" vertical="center" wrapText="1" shrinkToFit="1"/>
    </xf>
    <xf numFmtId="44" fontId="30" fillId="0" borderId="42" xfId="1" applyFont="1" applyFill="1" applyBorder="1" applyAlignment="1">
      <alignment horizontal="left" vertical="center" wrapText="1" shrinkToFit="1"/>
    </xf>
    <xf numFmtId="44" fontId="30" fillId="0" borderId="96" xfId="1" applyFont="1" applyFill="1" applyBorder="1" applyAlignment="1">
      <alignment horizontal="left" vertical="center" wrapText="1" shrinkToFit="1"/>
    </xf>
    <xf numFmtId="44" fontId="18" fillId="6" borderId="74" xfId="6" applyNumberFormat="1" applyFont="1" applyFill="1" applyBorder="1" applyAlignment="1" applyProtection="1">
      <alignment horizontal="center" vertical="center"/>
    </xf>
    <xf numFmtId="44" fontId="30" fillId="0" borderId="84" xfId="1" applyFont="1" applyFill="1" applyBorder="1" applyAlignment="1">
      <alignment horizontal="left" vertical="center" wrapText="1" shrinkToFit="1"/>
    </xf>
    <xf numFmtId="44" fontId="30" fillId="0" borderId="85" xfId="1" applyFont="1" applyFill="1" applyBorder="1" applyAlignment="1">
      <alignment horizontal="left" vertical="center" wrapText="1" shrinkToFit="1"/>
    </xf>
    <xf numFmtId="44" fontId="30" fillId="0" borderId="86" xfId="1" applyFont="1" applyFill="1" applyBorder="1" applyAlignment="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66" xfId="0" applyFont="1" applyFill="1" applyBorder="1" applyAlignment="1" applyProtection="1">
      <alignment vertical="top" wrapText="1" shrinkToFit="1"/>
    </xf>
    <xf numFmtId="0" fontId="2" fillId="5" borderId="0" xfId="0" applyFont="1" applyFill="1" applyBorder="1" applyAlignment="1" applyProtection="1">
      <alignment vertical="top" wrapText="1" shrinkToFit="1"/>
    </xf>
    <xf numFmtId="0" fontId="2" fillId="5" borderId="44" xfId="0" applyFont="1" applyFill="1" applyBorder="1" applyAlignment="1" applyProtection="1">
      <alignment vertical="top" wrapText="1" shrinkToFit="1"/>
    </xf>
    <xf numFmtId="0" fontId="32" fillId="0" borderId="0" xfId="0" applyFont="1" applyBorder="1" applyAlignment="1">
      <alignment vertical="top" wrapTex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 fillId="0" borderId="0" xfId="7" applyFont="1"/>
    <xf numFmtId="0" fontId="2" fillId="2" borderId="0" xfId="7" applyFont="1" applyFill="1"/>
    <xf numFmtId="0" fontId="29" fillId="14" borderId="45" xfId="7" applyFont="1" applyFill="1" applyBorder="1" applyAlignment="1">
      <alignment horizontal="center" vertical="center" wrapText="1" shrinkToFit="1"/>
    </xf>
    <xf numFmtId="0" fontId="29" fillId="14" borderId="61" xfId="7" applyFont="1" applyFill="1" applyBorder="1" applyAlignment="1">
      <alignment horizontal="center" vertical="center" wrapText="1" shrinkToFit="1"/>
    </xf>
    <xf numFmtId="0" fontId="29" fillId="14" borderId="64" xfId="7" applyFont="1" applyFill="1" applyBorder="1" applyAlignment="1">
      <alignment horizontal="center" vertical="center" wrapText="1" shrinkToFit="1"/>
    </xf>
    <xf numFmtId="44" fontId="30" fillId="0" borderId="91" xfId="1" applyFont="1" applyFill="1" applyBorder="1" applyAlignment="1">
      <alignment vertical="center" wrapText="1" shrinkToFit="1"/>
    </xf>
    <xf numFmtId="49" fontId="30" fillId="0" borderId="91" xfId="1" applyNumberFormat="1" applyFont="1" applyFill="1" applyBorder="1" applyAlignment="1">
      <alignment horizontal="left" vertical="center" wrapText="1" shrinkToFit="1"/>
    </xf>
    <xf numFmtId="0" fontId="6" fillId="5" borderId="66"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44"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2" borderId="87" xfId="5" applyFont="1" applyFill="1" applyBorder="1" applyAlignment="1" applyProtection="1">
      <alignment shrinkToFit="1"/>
      <protection locked="0"/>
    </xf>
    <xf numFmtId="0" fontId="2" fillId="2" borderId="14" xfId="5" applyFont="1" applyFill="1" applyBorder="1" applyAlignment="1" applyProtection="1">
      <alignment shrinkToFit="1"/>
      <protection locked="0"/>
    </xf>
    <xf numFmtId="0" fontId="0" fillId="2" borderId="6" xfId="5" applyFont="1" applyFill="1" applyBorder="1" applyAlignment="1" applyProtection="1">
      <alignment shrinkToFit="1"/>
      <protection locked="0"/>
    </xf>
    <xf numFmtId="0" fontId="2" fillId="0" borderId="0" xfId="5" applyFont="1" applyBorder="1" applyAlignment="1" applyProtection="1">
      <alignment horizontal="center"/>
    </xf>
    <xf numFmtId="0" fontId="2" fillId="0" borderId="4" xfId="5" applyFont="1" applyBorder="1" applyAlignment="1" applyProtection="1">
      <alignment horizontal="center"/>
    </xf>
    <xf numFmtId="0" fontId="26" fillId="2" borderId="26" xfId="5" applyFont="1" applyFill="1" applyBorder="1" applyAlignment="1" applyProtection="1">
      <alignment horizontal="center" vertical="center" wrapText="1"/>
    </xf>
    <xf numFmtId="0" fontId="26" fillId="2" borderId="27" xfId="5" applyFont="1" applyFill="1" applyBorder="1" applyAlignment="1" applyProtection="1">
      <alignment horizontal="center" vertical="center" wrapText="1"/>
    </xf>
    <xf numFmtId="0" fontId="26" fillId="2" borderId="23" xfId="5" applyFont="1" applyFill="1" applyBorder="1" applyAlignment="1" applyProtection="1">
      <alignment horizontal="center" vertical="center" wrapText="1"/>
    </xf>
    <xf numFmtId="0" fontId="26" fillId="2" borderId="1" xfId="5" applyFont="1" applyFill="1" applyBorder="1" applyAlignment="1" applyProtection="1">
      <alignment horizontal="center" vertical="center" wrapText="1"/>
    </xf>
    <xf numFmtId="0" fontId="26" fillId="2" borderId="0" xfId="5" applyFont="1" applyFill="1" applyBorder="1" applyAlignment="1" applyProtection="1">
      <alignment horizontal="center" vertical="center" wrapText="1"/>
    </xf>
    <xf numFmtId="0" fontId="26" fillId="2" borderId="2" xfId="5" applyFont="1" applyFill="1" applyBorder="1" applyAlignment="1" applyProtection="1">
      <alignment horizontal="center" vertical="center" wrapText="1"/>
    </xf>
    <xf numFmtId="0" fontId="27" fillId="2" borderId="1" xfId="5" applyFont="1" applyFill="1" applyBorder="1" applyAlignment="1" applyProtection="1">
      <alignment horizontal="center" vertical="center" wrapText="1"/>
    </xf>
    <xf numFmtId="0" fontId="27" fillId="2" borderId="0" xfId="5" applyFont="1" applyFill="1" applyBorder="1" applyAlignment="1" applyProtection="1">
      <alignment horizontal="center" vertical="center" wrapText="1"/>
    </xf>
    <xf numFmtId="0" fontId="27" fillId="2" borderId="2" xfId="5" applyFont="1" applyFill="1" applyBorder="1" applyAlignment="1" applyProtection="1">
      <alignment horizontal="center" vertical="center" wrapText="1"/>
    </xf>
    <xf numFmtId="0" fontId="24" fillId="12" borderId="13" xfId="2" applyFont="1" applyFill="1" applyBorder="1" applyAlignment="1" applyProtection="1">
      <alignment vertical="center"/>
      <protection locked="0"/>
    </xf>
    <xf numFmtId="0" fontId="24" fillId="12" borderId="9" xfId="2" applyFont="1" applyFill="1" applyBorder="1" applyAlignment="1" applyProtection="1">
      <alignment vertical="center"/>
      <protection locked="0"/>
    </xf>
    <xf numFmtId="0" fontId="24" fillId="12" borderId="14" xfId="2" applyFont="1" applyFill="1" applyBorder="1" applyAlignment="1" applyProtection="1">
      <alignment vertical="center"/>
      <protection locked="0"/>
    </xf>
    <xf numFmtId="0" fontId="24" fillId="10" borderId="6" xfId="2" applyFont="1" applyFill="1" applyBorder="1" applyAlignment="1" applyProtection="1">
      <alignment vertical="center"/>
      <protection locked="0"/>
    </xf>
    <xf numFmtId="0" fontId="24" fillId="12" borderId="6" xfId="2" applyFont="1" applyFill="1" applyBorder="1" applyAlignment="1" applyProtection="1">
      <alignment vertical="center"/>
      <protection locked="0"/>
    </xf>
    <xf numFmtId="0" fontId="24" fillId="14" borderId="13" xfId="2" applyFont="1" applyFill="1" applyBorder="1" applyAlignment="1" applyProtection="1">
      <alignment vertical="center"/>
      <protection locked="0"/>
    </xf>
    <xf numFmtId="0" fontId="24" fillId="14" borderId="9" xfId="2" applyFont="1" applyFill="1" applyBorder="1" applyAlignment="1" applyProtection="1">
      <alignment vertical="center"/>
      <protection locked="0"/>
    </xf>
    <xf numFmtId="0" fontId="24" fillId="14" borderId="14" xfId="2" applyFont="1" applyFill="1" applyBorder="1" applyAlignment="1" applyProtection="1">
      <alignment vertical="center"/>
      <protection locked="0"/>
    </xf>
    <xf numFmtId="0" fontId="24" fillId="13" borderId="13" xfId="2" applyFont="1" applyFill="1" applyBorder="1" applyAlignment="1" applyProtection="1">
      <alignment vertical="center"/>
      <protection locked="0"/>
    </xf>
    <xf numFmtId="0" fontId="24" fillId="13" borderId="9" xfId="2" applyFont="1" applyFill="1" applyBorder="1" applyAlignment="1" applyProtection="1">
      <alignment vertical="center"/>
      <protection locked="0"/>
    </xf>
    <xf numFmtId="0" fontId="24" fillId="13" borderId="14" xfId="2" applyFont="1" applyFill="1" applyBorder="1" applyAlignment="1" applyProtection="1">
      <alignment vertical="center"/>
      <protection locked="0"/>
    </xf>
    <xf numFmtId="0" fontId="24" fillId="11" borderId="13" xfId="2" applyFont="1" applyFill="1" applyBorder="1" applyAlignment="1" applyProtection="1">
      <alignment vertical="center"/>
      <protection locked="0"/>
    </xf>
    <xf numFmtId="0" fontId="24" fillId="11" borderId="9" xfId="2" applyFont="1" applyFill="1" applyBorder="1" applyAlignment="1" applyProtection="1">
      <alignment vertical="center"/>
      <protection locked="0"/>
    </xf>
    <xf numFmtId="0" fontId="24" fillId="11" borderId="14" xfId="2" applyFont="1" applyFill="1" applyBorder="1" applyAlignment="1" applyProtection="1">
      <alignment vertical="center"/>
      <protection locked="0"/>
    </xf>
    <xf numFmtId="0" fontId="24" fillId="13" borderId="6" xfId="2" applyFont="1" applyFill="1" applyBorder="1" applyAlignment="1" applyProtection="1">
      <alignment vertical="center"/>
      <protection locked="0"/>
    </xf>
    <xf numFmtId="0" fontId="24" fillId="9" borderId="13" xfId="2" applyFont="1" applyFill="1" applyBorder="1" applyAlignment="1" applyProtection="1">
      <alignment horizontal="left" vertical="center"/>
      <protection locked="0"/>
    </xf>
    <xf numFmtId="0" fontId="24" fillId="9" borderId="9" xfId="2" applyFont="1" applyFill="1" applyBorder="1" applyAlignment="1" applyProtection="1">
      <alignment horizontal="left" vertical="center"/>
      <protection locked="0"/>
    </xf>
    <xf numFmtId="0" fontId="24" fillId="9" borderId="14" xfId="2" applyFont="1" applyFill="1" applyBorder="1" applyAlignment="1" applyProtection="1">
      <alignment horizontal="left" vertical="center"/>
      <protection locked="0"/>
    </xf>
    <xf numFmtId="0" fontId="11" fillId="6" borderId="13" xfId="5" applyFont="1" applyFill="1" applyBorder="1" applyAlignment="1" applyProtection="1">
      <alignment horizontal="left"/>
    </xf>
    <xf numFmtId="0" fontId="11" fillId="6" borderId="9" xfId="5" applyFont="1" applyFill="1" applyBorder="1" applyAlignment="1" applyProtection="1">
      <alignment horizontal="left"/>
    </xf>
    <xf numFmtId="0" fontId="11" fillId="6" borderId="11" xfId="5" applyFont="1" applyFill="1" applyBorder="1" applyAlignment="1" applyProtection="1">
      <alignment horizontal="left"/>
    </xf>
    <xf numFmtId="0" fontId="2" fillId="6" borderId="55" xfId="5" applyFont="1" applyFill="1" applyBorder="1" applyAlignment="1" applyProtection="1">
      <alignment horizontal="center"/>
    </xf>
    <xf numFmtId="0" fontId="2" fillId="6" borderId="52" xfId="5" applyFont="1" applyFill="1" applyBorder="1" applyAlignment="1" applyProtection="1">
      <alignment horizontal="center"/>
    </xf>
    <xf numFmtId="0" fontId="2" fillId="6" borderId="56" xfId="5" applyFont="1" applyFill="1" applyBorder="1" applyAlignment="1" applyProtection="1">
      <alignment horizontal="center"/>
    </xf>
    <xf numFmtId="0" fontId="2" fillId="6" borderId="53" xfId="5" applyFont="1" applyFill="1" applyBorder="1" applyAlignment="1" applyProtection="1">
      <alignment horizontal="center"/>
    </xf>
    <xf numFmtId="0" fontId="2" fillId="6" borderId="57" xfId="5" applyFont="1" applyFill="1" applyBorder="1" applyAlignment="1" applyProtection="1">
      <alignment horizontal="center"/>
    </xf>
    <xf numFmtId="0" fontId="2" fillId="6" borderId="40" xfId="5" applyFont="1" applyFill="1" applyBorder="1" applyAlignment="1" applyProtection="1">
      <alignment horizontal="center"/>
    </xf>
    <xf numFmtId="0" fontId="2" fillId="6" borderId="78" xfId="5" applyFont="1" applyFill="1" applyBorder="1" applyAlignment="1" applyProtection="1">
      <alignment horizontal="center"/>
    </xf>
    <xf numFmtId="0" fontId="2" fillId="6" borderId="44" xfId="5" applyFont="1" applyFill="1" applyBorder="1" applyAlignment="1" applyProtection="1">
      <alignment horizontal="center"/>
    </xf>
    <xf numFmtId="0" fontId="2" fillId="6" borderId="80" xfId="5" applyFont="1" applyFill="1" applyBorder="1" applyAlignment="1" applyProtection="1">
      <alignment horizontal="center"/>
    </xf>
    <xf numFmtId="0" fontId="15" fillId="0" borderId="0" xfId="5" applyFont="1" applyBorder="1" applyAlignment="1" applyProtection="1">
      <alignment horizontal="center" wrapText="1"/>
    </xf>
    <xf numFmtId="0" fontId="2" fillId="0" borderId="0" xfId="5" applyBorder="1" applyProtection="1"/>
    <xf numFmtId="0" fontId="4" fillId="4" borderId="38" xfId="5" applyFont="1" applyFill="1" applyBorder="1" applyAlignment="1" applyProtection="1">
      <alignment horizontal="center" vertical="center"/>
    </xf>
    <xf numFmtId="0" fontId="4" fillId="4" borderId="29" xfId="5" applyFont="1" applyFill="1" applyBorder="1" applyAlignment="1" applyProtection="1">
      <alignment horizontal="center" vertical="center"/>
    </xf>
    <xf numFmtId="0" fontId="4" fillId="4" borderId="76" xfId="5" applyFont="1" applyFill="1" applyBorder="1" applyAlignment="1" applyProtection="1">
      <alignment horizontal="center" vertical="center"/>
    </xf>
    <xf numFmtId="0" fontId="4" fillId="4" borderId="37" xfId="5" applyFont="1" applyFill="1" applyBorder="1" applyAlignment="1" applyProtection="1">
      <alignment horizontal="center" vertical="center"/>
    </xf>
    <xf numFmtId="0" fontId="4" fillId="4" borderId="6" xfId="5" applyFont="1" applyFill="1" applyBorder="1" applyAlignment="1" applyProtection="1">
      <alignment horizontal="center" vertical="center"/>
    </xf>
    <xf numFmtId="0" fontId="4" fillId="4" borderId="74" xfId="5" applyFont="1" applyFill="1" applyBorder="1" applyAlignment="1" applyProtection="1">
      <alignment horizontal="center" vertical="center"/>
    </xf>
    <xf numFmtId="0" fontId="21" fillId="2" borderId="68" xfId="5" applyFont="1" applyFill="1" applyBorder="1" applyAlignment="1" applyProtection="1">
      <alignment horizontal="center" vertical="center" wrapText="1"/>
    </xf>
    <xf numFmtId="0" fontId="21" fillId="2" borderId="27" xfId="5" applyFont="1" applyFill="1" applyBorder="1" applyAlignment="1" applyProtection="1">
      <alignment horizontal="center" vertical="center" wrapText="1"/>
    </xf>
    <xf numFmtId="0" fontId="21" fillId="2" borderId="81" xfId="5" applyFont="1" applyFill="1" applyBorder="1" applyAlignment="1" applyProtection="1">
      <alignment horizontal="center" vertical="center" wrapText="1"/>
    </xf>
    <xf numFmtId="0" fontId="21" fillId="2" borderId="66" xfId="5" applyFont="1" applyFill="1" applyBorder="1" applyAlignment="1" applyProtection="1">
      <alignment horizontal="center" vertical="center" wrapText="1"/>
    </xf>
    <xf numFmtId="0" fontId="21" fillId="2" borderId="0" xfId="5" applyFont="1" applyFill="1" applyBorder="1" applyAlignment="1" applyProtection="1">
      <alignment horizontal="center" vertical="center" wrapText="1"/>
    </xf>
    <xf numFmtId="0" fontId="21" fillId="2" borderId="44" xfId="5" applyFont="1" applyFill="1" applyBorder="1" applyAlignment="1" applyProtection="1">
      <alignment horizontal="center" vertical="center" wrapText="1"/>
    </xf>
    <xf numFmtId="0" fontId="21" fillId="2" borderId="7" xfId="5" applyFont="1" applyFill="1" applyBorder="1" applyAlignment="1" applyProtection="1">
      <alignment horizontal="center" vertical="center" wrapText="1"/>
    </xf>
    <xf numFmtId="0" fontId="21" fillId="2" borderId="4" xfId="5" applyFont="1" applyFill="1" applyBorder="1" applyAlignment="1" applyProtection="1">
      <alignment horizontal="center" vertical="center" wrapText="1"/>
    </xf>
    <xf numFmtId="0" fontId="21" fillId="2" borderId="67" xfId="5" applyFont="1" applyFill="1" applyBorder="1" applyAlignment="1" applyProtection="1">
      <alignment horizontal="center" vertical="center" wrapText="1"/>
    </xf>
    <xf numFmtId="0" fontId="2" fillId="7" borderId="82" xfId="5" applyFont="1" applyFill="1" applyBorder="1" applyAlignment="1" applyProtection="1">
      <alignment horizontal="left" vertical="top" wrapText="1"/>
    </xf>
    <xf numFmtId="0" fontId="2" fillId="7" borderId="43" xfId="5" applyFont="1" applyFill="1" applyBorder="1" applyAlignment="1" applyProtection="1">
      <alignment horizontal="left" vertical="top" wrapText="1"/>
    </xf>
    <xf numFmtId="164" fontId="2" fillId="7" borderId="43" xfId="5" applyNumberFormat="1" applyFont="1" applyFill="1" applyBorder="1" applyAlignment="1" applyProtection="1">
      <alignment horizontal="right" vertical="top" wrapText="1"/>
    </xf>
    <xf numFmtId="164" fontId="2" fillId="7" borderId="83" xfId="5" applyNumberFormat="1" applyFont="1" applyFill="1" applyBorder="1" applyAlignment="1" applyProtection="1">
      <alignment horizontal="right" vertical="top" wrapText="1"/>
    </xf>
    <xf numFmtId="0" fontId="2" fillId="7" borderId="101" xfId="5" applyFont="1" applyFill="1" applyBorder="1" applyAlignment="1" applyProtection="1">
      <alignment horizontal="left" vertical="top" wrapText="1"/>
    </xf>
    <xf numFmtId="0" fontId="2" fillId="7" borderId="99" xfId="5" applyFont="1" applyFill="1" applyBorder="1" applyAlignment="1" applyProtection="1">
      <alignment horizontal="left" vertical="top" wrapText="1"/>
    </xf>
    <xf numFmtId="0" fontId="2" fillId="7" borderId="102" xfId="5" applyFont="1" applyFill="1" applyBorder="1" applyAlignment="1" applyProtection="1">
      <alignment horizontal="left" vertical="top" wrapText="1"/>
    </xf>
    <xf numFmtId="164" fontId="2" fillId="7" borderId="98" xfId="5" applyNumberFormat="1" applyFont="1" applyFill="1" applyBorder="1" applyAlignment="1" applyProtection="1">
      <alignment horizontal="right" vertical="top" wrapText="1"/>
    </xf>
    <xf numFmtId="164" fontId="2" fillId="7" borderId="99" xfId="5" applyNumberFormat="1" applyFont="1" applyFill="1" applyBorder="1" applyAlignment="1" applyProtection="1">
      <alignment horizontal="right" vertical="top" wrapText="1"/>
    </xf>
    <xf numFmtId="164" fontId="2" fillId="7" borderId="100" xfId="5" applyNumberFormat="1" applyFont="1" applyFill="1" applyBorder="1" applyAlignment="1" applyProtection="1">
      <alignment horizontal="right" vertical="top" wrapText="1"/>
    </xf>
    <xf numFmtId="0" fontId="2" fillId="2" borderId="37" xfId="5" applyFont="1" applyFill="1" applyBorder="1" applyAlignment="1" applyProtection="1">
      <alignment horizontal="left" wrapText="1"/>
      <protection locked="0"/>
    </xf>
    <xf numFmtId="0" fontId="2" fillId="2" borderId="6" xfId="5" applyFont="1" applyFill="1" applyBorder="1" applyAlignment="1" applyProtection="1">
      <alignment horizontal="left" wrapText="1"/>
      <protection locked="0"/>
    </xf>
    <xf numFmtId="0" fontId="2" fillId="2" borderId="25" xfId="5" applyFont="1" applyFill="1" applyBorder="1" applyAlignment="1" applyProtection="1">
      <alignment horizontal="left" wrapText="1"/>
      <protection locked="0"/>
    </xf>
    <xf numFmtId="0" fontId="2" fillId="2" borderId="13" xfId="5" applyFont="1" applyFill="1" applyBorder="1" applyAlignment="1" applyProtection="1">
      <alignment horizontal="left" wrapText="1"/>
      <protection locked="0"/>
    </xf>
    <xf numFmtId="0" fontId="2" fillId="2" borderId="9" xfId="5" applyFont="1" applyFill="1" applyBorder="1" applyAlignment="1" applyProtection="1">
      <alignment horizontal="left" wrapText="1"/>
      <protection locked="0"/>
    </xf>
    <xf numFmtId="0" fontId="2" fillId="2" borderId="11" xfId="5" applyFont="1" applyFill="1" applyBorder="1" applyAlignment="1" applyProtection="1">
      <alignment horizontal="left" wrapText="1"/>
      <protection locked="0"/>
    </xf>
    <xf numFmtId="15" fontId="2" fillId="2" borderId="50" xfId="5" applyNumberFormat="1" applyFont="1" applyFill="1" applyBorder="1" applyAlignment="1" applyProtection="1">
      <alignment horizontal="left" wrapText="1"/>
      <protection locked="0"/>
    </xf>
    <xf numFmtId="0" fontId="2" fillId="2" borderId="49" xfId="5" applyFont="1" applyFill="1" applyBorder="1" applyAlignment="1" applyProtection="1">
      <alignment horizontal="left" wrapText="1"/>
      <protection locked="0"/>
    </xf>
    <xf numFmtId="0" fontId="2" fillId="2" borderId="88" xfId="5" applyFont="1" applyFill="1" applyBorder="1" applyAlignment="1" applyProtection="1">
      <alignment horizontal="left" wrapText="1"/>
      <protection locked="0"/>
    </xf>
    <xf numFmtId="0" fontId="12" fillId="0" borderId="77" xfId="5" applyFont="1" applyBorder="1" applyAlignment="1" applyProtection="1">
      <alignment horizontal="left" vertical="center"/>
    </xf>
    <xf numFmtId="0" fontId="12" fillId="0" borderId="16" xfId="5" applyFont="1" applyBorder="1" applyAlignment="1" applyProtection="1">
      <alignment horizontal="left" vertical="center"/>
    </xf>
    <xf numFmtId="0" fontId="12" fillId="0" borderId="78" xfId="5" applyFont="1" applyBorder="1" applyAlignment="1" applyProtection="1">
      <alignment horizontal="left" vertical="center"/>
    </xf>
    <xf numFmtId="0" fontId="11" fillId="6" borderId="13" xfId="5" applyFont="1" applyFill="1" applyBorder="1" applyAlignment="1" applyProtection="1">
      <alignment horizontal="center"/>
    </xf>
    <xf numFmtId="0" fontId="11" fillId="6" borderId="14" xfId="5" applyFont="1" applyFill="1" applyBorder="1" applyAlignment="1" applyProtection="1">
      <alignment horizontal="center"/>
    </xf>
    <xf numFmtId="0" fontId="11" fillId="6" borderId="9" xfId="5" applyFont="1" applyFill="1" applyBorder="1" applyAlignment="1" applyProtection="1">
      <alignment horizontal="center"/>
    </xf>
    <xf numFmtId="44" fontId="2" fillId="0" borderId="0" xfId="5" applyNumberFormat="1" applyFont="1" applyBorder="1" applyAlignment="1" applyProtection="1">
      <alignment horizontal="center"/>
      <protection locked="0"/>
    </xf>
    <xf numFmtId="44" fontId="2" fillId="0" borderId="55" xfId="5" applyNumberFormat="1" applyFont="1" applyBorder="1" applyAlignment="1" applyProtection="1">
      <alignment horizontal="center"/>
      <protection locked="0"/>
    </xf>
    <xf numFmtId="44" fontId="2" fillId="0" borderId="52" xfId="5" applyNumberFormat="1" applyFont="1" applyBorder="1" applyAlignment="1" applyProtection="1">
      <alignment horizontal="center"/>
      <protection locked="0"/>
    </xf>
    <xf numFmtId="44" fontId="2" fillId="0" borderId="57" xfId="5" applyNumberFormat="1" applyFont="1" applyBorder="1" applyAlignment="1" applyProtection="1">
      <alignment horizontal="center"/>
      <protection locked="0"/>
    </xf>
    <xf numFmtId="44" fontId="2" fillId="0" borderId="40" xfId="5" applyNumberFormat="1" applyFont="1" applyBorder="1" applyAlignment="1" applyProtection="1">
      <alignment horizontal="center"/>
      <protection locked="0"/>
    </xf>
    <xf numFmtId="0" fontId="2" fillId="2" borderId="12" xfId="5" applyFont="1" applyFill="1" applyBorder="1" applyAlignment="1" applyProtection="1">
      <alignment horizontal="left" wrapText="1"/>
      <protection locked="0"/>
    </xf>
    <xf numFmtId="0" fontId="2" fillId="2" borderId="74" xfId="5" applyFont="1" applyFill="1" applyBorder="1" applyAlignment="1" applyProtection="1">
      <alignment horizontal="left" wrapText="1"/>
      <protection locked="0"/>
    </xf>
    <xf numFmtId="0" fontId="11" fillId="6" borderId="38" xfId="5" applyFont="1" applyFill="1" applyBorder="1" applyProtection="1"/>
    <xf numFmtId="0" fontId="11" fillId="6" borderId="29" xfId="5" applyFont="1" applyFill="1" applyBorder="1" applyProtection="1"/>
    <xf numFmtId="0" fontId="11" fillId="6" borderId="28" xfId="5" applyFont="1" applyFill="1" applyBorder="1" applyProtection="1"/>
    <xf numFmtId="0" fontId="11" fillId="6" borderId="76" xfId="5" applyFont="1" applyFill="1" applyBorder="1" applyProtection="1"/>
    <xf numFmtId="49" fontId="2" fillId="2" borderId="39" xfId="5" applyNumberFormat="1" applyFont="1" applyFill="1" applyBorder="1" applyAlignment="1" applyProtection="1">
      <alignment horizontal="left" wrapText="1"/>
      <protection locked="0"/>
    </xf>
    <xf numFmtId="49" fontId="2" fillId="2" borderId="34" xfId="5" applyNumberFormat="1" applyFont="1" applyFill="1" applyBorder="1" applyAlignment="1" applyProtection="1">
      <alignment horizontal="left" wrapText="1"/>
      <protection locked="0"/>
    </xf>
    <xf numFmtId="49" fontId="2" fillId="2" borderId="35" xfId="5" applyNumberFormat="1" applyFont="1" applyFill="1" applyBorder="1" applyAlignment="1" applyProtection="1">
      <alignment horizontal="left" wrapText="1"/>
      <protection locked="0"/>
    </xf>
    <xf numFmtId="0" fontId="2" fillId="2" borderId="39" xfId="5" applyFont="1" applyFill="1" applyBorder="1" applyAlignment="1" applyProtection="1">
      <alignment horizontal="left" wrapText="1"/>
      <protection locked="0"/>
    </xf>
    <xf numFmtId="0" fontId="2" fillId="2" borderId="34" xfId="5" applyFont="1" applyFill="1" applyBorder="1" applyAlignment="1" applyProtection="1">
      <alignment horizontal="left" wrapText="1"/>
      <protection locked="0"/>
    </xf>
    <xf numFmtId="0" fontId="2" fillId="2" borderId="75" xfId="5" applyFont="1" applyFill="1" applyBorder="1" applyAlignment="1" applyProtection="1">
      <alignment horizontal="left" wrapText="1"/>
      <protection locked="0"/>
    </xf>
    <xf numFmtId="0" fontId="2" fillId="0" borderId="71" xfId="5" applyFont="1" applyBorder="1" applyAlignment="1" applyProtection="1">
      <alignment horizontal="center"/>
    </xf>
    <xf numFmtId="0" fontId="4" fillId="4" borderId="64" xfId="5" applyFont="1" applyFill="1" applyBorder="1" applyAlignment="1" applyProtection="1">
      <alignment horizontal="center" vertical="center"/>
    </xf>
    <xf numFmtId="0" fontId="4" fillId="4" borderId="72" xfId="5" applyFont="1" applyFill="1" applyBorder="1" applyAlignment="1" applyProtection="1">
      <alignment horizontal="center" vertical="center"/>
    </xf>
    <xf numFmtId="0" fontId="4" fillId="4" borderId="65" xfId="5" applyFont="1" applyFill="1" applyBorder="1" applyAlignment="1" applyProtection="1">
      <alignment horizontal="center" vertical="center"/>
    </xf>
    <xf numFmtId="0" fontId="4" fillId="4" borderId="66" xfId="5" applyFont="1" applyFill="1" applyBorder="1" applyAlignment="1" applyProtection="1">
      <alignment horizontal="center" vertical="center"/>
    </xf>
    <xf numFmtId="0" fontId="4" fillId="4" borderId="0"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11" fillId="6" borderId="36" xfId="5" applyFont="1" applyFill="1" applyBorder="1" applyProtection="1"/>
    <xf numFmtId="0" fontId="11" fillId="6" borderId="31" xfId="5" applyFont="1" applyFill="1" applyBorder="1" applyProtection="1"/>
    <xf numFmtId="0" fontId="11" fillId="6" borderId="32" xfId="5" applyFont="1" applyFill="1" applyBorder="1" applyProtection="1"/>
    <xf numFmtId="0" fontId="11" fillId="6" borderId="30" xfId="5" applyFont="1" applyFill="1" applyBorder="1" applyProtection="1"/>
    <xf numFmtId="0" fontId="11" fillId="6" borderId="73" xfId="5" applyFont="1" applyFill="1" applyBorder="1" applyProtection="1"/>
    <xf numFmtId="0" fontId="11" fillId="6" borderId="37" xfId="5" applyFont="1" applyFill="1" applyBorder="1" applyProtection="1"/>
    <xf numFmtId="0" fontId="11" fillId="6" borderId="6" xfId="5" applyFont="1" applyFill="1" applyBorder="1" applyProtection="1"/>
    <xf numFmtId="0" fontId="11" fillId="6" borderId="25" xfId="5" applyFont="1" applyFill="1" applyBorder="1" applyProtection="1"/>
    <xf numFmtId="0" fontId="11" fillId="6" borderId="12" xfId="5" applyFont="1" applyFill="1" applyBorder="1" applyProtection="1"/>
    <xf numFmtId="0" fontId="11" fillId="6" borderId="74" xfId="5" applyFont="1" applyFill="1" applyBorder="1" applyProtection="1"/>
    <xf numFmtId="0" fontId="12" fillId="2" borderId="77" xfId="5" applyFont="1" applyFill="1" applyBorder="1" applyAlignment="1" applyProtection="1">
      <alignment horizontal="left" vertical="center" wrapText="1"/>
    </xf>
    <xf numFmtId="0" fontId="12" fillId="2" borderId="16" xfId="5" applyFont="1" applyFill="1" applyBorder="1" applyAlignment="1" applyProtection="1">
      <alignment horizontal="left" vertical="center" wrapText="1"/>
    </xf>
    <xf numFmtId="0" fontId="12" fillId="2" borderId="78" xfId="5" applyFont="1" applyFill="1" applyBorder="1" applyAlignment="1" applyProtection="1">
      <alignment horizontal="left" vertical="center" wrapText="1"/>
    </xf>
    <xf numFmtId="0" fontId="2" fillId="5" borderId="13" xfId="5" applyFont="1" applyFill="1" applyBorder="1" applyAlignment="1" applyProtection="1">
      <alignment horizontal="left" wrapText="1"/>
      <protection locked="0"/>
    </xf>
    <xf numFmtId="0" fontId="2" fillId="5" borderId="9" xfId="5" applyFont="1" applyFill="1" applyBorder="1" applyAlignment="1" applyProtection="1">
      <alignment horizontal="left" wrapText="1"/>
      <protection locked="0"/>
    </xf>
    <xf numFmtId="0" fontId="2" fillId="5" borderId="11" xfId="5" applyFont="1" applyFill="1" applyBorder="1" applyAlignment="1" applyProtection="1">
      <alignment horizontal="left" wrapText="1"/>
      <protection locked="0"/>
    </xf>
    <xf numFmtId="0" fontId="2" fillId="2" borderId="33" xfId="5" applyFont="1" applyFill="1" applyBorder="1" applyAlignment="1" applyProtection="1">
      <alignment horizontal="left" wrapText="1"/>
      <protection locked="0"/>
    </xf>
    <xf numFmtId="0" fontId="2" fillId="2" borderId="35" xfId="5" applyFont="1" applyFill="1" applyBorder="1" applyAlignment="1" applyProtection="1">
      <alignment horizontal="left" wrapText="1"/>
      <protection locked="0"/>
    </xf>
    <xf numFmtId="0" fontId="2" fillId="2" borderId="103" xfId="5" applyFont="1" applyFill="1" applyBorder="1" applyAlignment="1" applyProtection="1">
      <alignment horizontal="center" vertical="top" wrapText="1"/>
    </xf>
    <xf numFmtId="0" fontId="2" fillId="2" borderId="104" xfId="5" applyFont="1" applyFill="1" applyBorder="1" applyAlignment="1" applyProtection="1">
      <alignment horizontal="center" vertical="top" wrapText="1"/>
    </xf>
    <xf numFmtId="0" fontId="2" fillId="2" borderId="105" xfId="5" applyFont="1" applyFill="1" applyBorder="1" applyAlignment="1" applyProtection="1">
      <alignment horizontal="center" vertical="top" wrapText="1"/>
    </xf>
    <xf numFmtId="0" fontId="2" fillId="6" borderId="77" xfId="5" applyFont="1" applyFill="1" applyBorder="1" applyAlignment="1" applyProtection="1">
      <alignment horizontal="center"/>
    </xf>
    <xf numFmtId="0" fontId="2" fillId="6" borderId="66" xfId="5" applyFont="1" applyFill="1" applyBorder="1" applyAlignment="1" applyProtection="1">
      <alignment horizontal="center"/>
    </xf>
    <xf numFmtId="0" fontId="2" fillId="6" borderId="79" xfId="5" applyFont="1" applyFill="1" applyBorder="1" applyAlignment="1" applyProtection="1">
      <alignment horizontal="center"/>
    </xf>
    <xf numFmtId="0" fontId="11" fillId="6" borderId="87" xfId="5" applyFont="1" applyFill="1" applyBorder="1" applyAlignment="1" applyProtection="1">
      <alignment horizontal="left"/>
    </xf>
    <xf numFmtId="0" fontId="11" fillId="6" borderId="6" xfId="5" applyFont="1" applyFill="1" applyBorder="1" applyAlignment="1" applyProtection="1">
      <alignment horizontal="center"/>
    </xf>
    <xf numFmtId="0" fontId="11" fillId="6" borderId="74" xfId="5" applyFont="1" applyFill="1" applyBorder="1" applyAlignment="1" applyProtection="1">
      <alignment horizontal="center"/>
    </xf>
    <xf numFmtId="0" fontId="0" fillId="0" borderId="13" xfId="5" applyFont="1" applyBorder="1" applyAlignment="1" applyProtection="1">
      <alignment horizontal="left"/>
      <protection locked="0"/>
    </xf>
    <xf numFmtId="0" fontId="2" fillId="0" borderId="9" xfId="5" applyFont="1" applyBorder="1" applyAlignment="1" applyProtection="1">
      <alignment horizontal="left"/>
      <protection locked="0"/>
    </xf>
    <xf numFmtId="0" fontId="2" fillId="0" borderId="11" xfId="5" applyFont="1" applyBorder="1" applyAlignment="1" applyProtection="1">
      <alignment horizontal="left"/>
      <protection locked="0"/>
    </xf>
    <xf numFmtId="0" fontId="2" fillId="5" borderId="87" xfId="5" applyFont="1" applyFill="1" applyBorder="1" applyAlignment="1" applyProtection="1">
      <alignment horizontal="left"/>
      <protection locked="0"/>
    </xf>
    <xf numFmtId="0" fontId="2" fillId="5" borderId="9" xfId="5" applyFont="1" applyFill="1" applyBorder="1" applyAlignment="1" applyProtection="1">
      <alignment horizontal="left"/>
      <protection locked="0"/>
    </xf>
    <xf numFmtId="0" fontId="2" fillId="5" borderId="14" xfId="5" applyFont="1" applyFill="1" applyBorder="1" applyAlignment="1" applyProtection="1">
      <alignment horizontal="left"/>
      <protection locked="0"/>
    </xf>
    <xf numFmtId="0" fontId="12" fillId="2" borderId="66" xfId="5" applyFont="1" applyFill="1" applyBorder="1" applyAlignment="1" applyProtection="1">
      <alignment horizontal="left" vertical="center" wrapText="1"/>
    </xf>
    <xf numFmtId="0" fontId="12" fillId="2" borderId="0" xfId="5" applyFont="1" applyFill="1" applyBorder="1" applyAlignment="1" applyProtection="1">
      <alignment horizontal="left" vertical="center" wrapText="1"/>
    </xf>
    <xf numFmtId="0" fontId="12" fillId="2" borderId="44" xfId="5" applyFont="1" applyFill="1" applyBorder="1" applyAlignment="1" applyProtection="1">
      <alignment horizontal="left" vertical="center" wrapText="1"/>
    </xf>
    <xf numFmtId="0" fontId="12" fillId="2" borderId="79" xfId="5" applyFont="1" applyFill="1" applyBorder="1" applyAlignment="1" applyProtection="1">
      <alignment horizontal="left" vertical="center" wrapText="1"/>
    </xf>
    <xf numFmtId="0" fontId="12" fillId="2" borderId="18" xfId="5" applyFont="1" applyFill="1" applyBorder="1" applyAlignment="1" applyProtection="1">
      <alignment horizontal="left" vertical="center" wrapText="1"/>
    </xf>
    <xf numFmtId="0" fontId="12" fillId="2" borderId="80" xfId="5" applyFont="1" applyFill="1" applyBorder="1" applyAlignment="1" applyProtection="1">
      <alignment horizontal="left" vertical="center" wrapText="1"/>
    </xf>
    <xf numFmtId="0" fontId="15" fillId="5" borderId="20"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5" fillId="5" borderId="5" xfId="0" applyFont="1" applyFill="1" applyBorder="1" applyAlignment="1" applyProtection="1">
      <alignment horizontal="left" vertical="top" wrapText="1"/>
      <protection locked="0"/>
    </xf>
    <xf numFmtId="0" fontId="6" fillId="12" borderId="26" xfId="0" applyFont="1" applyFill="1" applyBorder="1" applyAlignment="1" applyProtection="1">
      <alignment horizontal="center" vertical="center" wrapText="1" shrinkToFit="1"/>
    </xf>
    <xf numFmtId="0" fontId="6" fillId="12" borderId="27" xfId="0" applyFont="1" applyFill="1" applyBorder="1" applyAlignment="1" applyProtection="1">
      <alignment horizontal="center" vertical="center" wrapText="1" shrinkToFit="1"/>
    </xf>
    <xf numFmtId="0" fontId="6" fillId="12" borderId="23" xfId="0" applyFont="1" applyFill="1" applyBorder="1" applyAlignment="1" applyProtection="1">
      <alignment horizontal="center" vertical="center" wrapText="1" shrinkToFit="1"/>
    </xf>
    <xf numFmtId="0" fontId="6" fillId="12" borderId="1" xfId="0" applyFont="1" applyFill="1" applyBorder="1" applyAlignment="1" applyProtection="1">
      <alignment horizontal="center" vertical="center" wrapText="1" shrinkToFit="1"/>
    </xf>
    <xf numFmtId="0" fontId="6" fillId="12" borderId="0" xfId="0" applyFont="1" applyFill="1" applyBorder="1" applyAlignment="1" applyProtection="1">
      <alignment horizontal="center" vertical="center" wrapText="1" shrinkToFit="1"/>
    </xf>
    <xf numFmtId="0" fontId="6" fillId="12" borderId="2" xfId="0" applyFont="1" applyFill="1" applyBorder="1" applyAlignment="1" applyProtection="1">
      <alignment horizontal="center" vertical="center" wrapText="1" shrinkToFit="1"/>
    </xf>
    <xf numFmtId="0" fontId="2" fillId="5" borderId="20" xfId="0" applyFont="1" applyFill="1" applyBorder="1" applyAlignment="1" applyProtection="1">
      <alignment horizontal="left" vertical="center" wrapText="1" shrinkToFit="1"/>
    </xf>
    <xf numFmtId="0" fontId="2" fillId="5" borderId="16" xfId="0" applyFont="1" applyFill="1" applyBorder="1" applyAlignment="1" applyProtection="1">
      <alignment horizontal="left" vertical="center" wrapText="1" shrinkToFit="1"/>
    </xf>
    <xf numFmtId="0" fontId="2" fillId="5" borderId="19" xfId="0" applyFont="1" applyFill="1" applyBorder="1" applyAlignment="1" applyProtection="1">
      <alignment horizontal="left" vertical="center" wrapText="1" shrinkToFit="1"/>
    </xf>
    <xf numFmtId="0" fontId="2" fillId="5" borderId="1" xfId="0" applyFont="1" applyFill="1" applyBorder="1" applyAlignment="1" applyProtection="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2" xfId="0" applyFont="1" applyFill="1" applyBorder="1" applyAlignment="1" applyProtection="1">
      <alignment horizontal="left" vertical="center" wrapText="1" shrinkToFit="1"/>
    </xf>
    <xf numFmtId="0" fontId="2" fillId="5" borderId="21" xfId="0" applyFont="1" applyFill="1" applyBorder="1" applyAlignment="1" applyProtection="1">
      <alignment horizontal="left" vertical="center" wrapText="1" shrinkToFit="1"/>
    </xf>
    <xf numFmtId="0" fontId="2" fillId="5" borderId="18" xfId="0" applyFont="1" applyFill="1" applyBorder="1" applyAlignment="1" applyProtection="1">
      <alignment horizontal="left" vertical="center" wrapText="1" shrinkToFit="1"/>
    </xf>
    <xf numFmtId="0" fontId="2" fillId="5" borderId="22" xfId="0" applyFont="1" applyFill="1" applyBorder="1" applyAlignment="1" applyProtection="1">
      <alignment horizontal="left" vertical="center" wrapText="1" shrinkToFit="1"/>
    </xf>
    <xf numFmtId="0" fontId="15" fillId="5" borderId="77"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66"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wrapText="1"/>
      <protection locked="0"/>
    </xf>
    <xf numFmtId="0" fontId="15" fillId="5" borderId="69" xfId="0" applyFont="1" applyFill="1" applyBorder="1" applyAlignment="1" applyProtection="1">
      <alignment horizontal="left" vertical="top" wrapText="1"/>
      <protection locked="0"/>
    </xf>
    <xf numFmtId="0" fontId="15" fillId="5" borderId="70" xfId="0" applyFont="1" applyFill="1" applyBorder="1" applyAlignment="1" applyProtection="1">
      <alignment horizontal="left" vertical="top" wrapText="1"/>
      <protection locked="0"/>
    </xf>
    <xf numFmtId="0" fontId="15" fillId="5" borderId="90" xfId="0" applyFont="1" applyFill="1" applyBorder="1" applyAlignment="1" applyProtection="1">
      <alignment horizontal="left" vertical="top" wrapText="1"/>
      <protection locked="0"/>
    </xf>
    <xf numFmtId="0" fontId="2" fillId="5" borderId="77" xfId="0" applyFont="1" applyFill="1" applyBorder="1" applyAlignment="1" applyProtection="1">
      <alignment horizontal="left" vertical="center" wrapText="1"/>
    </xf>
    <xf numFmtId="0" fontId="2" fillId="5" borderId="16" xfId="0" applyFont="1" applyFill="1" applyBorder="1" applyAlignment="1" applyProtection="1">
      <alignment horizontal="left" vertical="center" wrapText="1"/>
    </xf>
    <xf numFmtId="0" fontId="2" fillId="5" borderId="78" xfId="0" applyFont="1" applyFill="1" applyBorder="1" applyAlignment="1" applyProtection="1">
      <alignment horizontal="left" vertical="center" wrapText="1"/>
    </xf>
    <xf numFmtId="0" fontId="2" fillId="5" borderId="6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44" xfId="0" applyFont="1" applyFill="1" applyBorder="1" applyAlignment="1" applyProtection="1">
      <alignment horizontal="left" vertical="center" wrapText="1"/>
    </xf>
    <xf numFmtId="0" fontId="2" fillId="5" borderId="79" xfId="0" applyFont="1" applyFill="1" applyBorder="1" applyAlignment="1" applyProtection="1">
      <alignment horizontal="left" vertical="center" wrapText="1"/>
    </xf>
    <xf numFmtId="0" fontId="2" fillId="5" borderId="18" xfId="0" applyFont="1" applyFill="1" applyBorder="1" applyAlignment="1" applyProtection="1">
      <alignment horizontal="left" vertical="center" wrapText="1"/>
    </xf>
    <xf numFmtId="0" fontId="2" fillId="5" borderId="80" xfId="0" applyFont="1" applyFill="1" applyBorder="1" applyAlignment="1" applyProtection="1">
      <alignment horizontal="left" vertical="center" wrapText="1"/>
    </xf>
    <xf numFmtId="0" fontId="6" fillId="7" borderId="87" xfId="0" applyFont="1" applyFill="1" applyBorder="1" applyAlignment="1" applyProtection="1">
      <alignment horizontal="center"/>
    </xf>
    <xf numFmtId="0" fontId="6" fillId="7" borderId="9" xfId="0" applyFont="1" applyFill="1" applyBorder="1" applyAlignment="1" applyProtection="1">
      <alignment horizontal="center"/>
    </xf>
    <xf numFmtId="0" fontId="6" fillId="7" borderId="11" xfId="0" applyFont="1" applyFill="1" applyBorder="1" applyAlignment="1" applyProtection="1">
      <alignment horizontal="center"/>
    </xf>
    <xf numFmtId="0" fontId="6" fillId="7" borderId="82" xfId="0" applyFont="1" applyFill="1" applyBorder="1" applyAlignment="1" applyProtection="1">
      <alignment horizontal="center"/>
    </xf>
    <xf numFmtId="0" fontId="6" fillId="7" borderId="43" xfId="0" applyFont="1" applyFill="1" applyBorder="1" applyAlignment="1" applyProtection="1">
      <alignment horizontal="center"/>
    </xf>
    <xf numFmtId="0" fontId="6" fillId="7" borderId="83"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3" fillId="5" borderId="77"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78" xfId="0" applyFont="1" applyFill="1" applyBorder="1" applyAlignment="1" applyProtection="1">
      <alignment horizontal="center" vertical="center" wrapText="1"/>
    </xf>
    <xf numFmtId="0" fontId="23" fillId="5" borderId="66"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wrapText="1"/>
    </xf>
    <xf numFmtId="0" fontId="23" fillId="5" borderId="69" xfId="0" applyFont="1" applyFill="1" applyBorder="1" applyAlignment="1" applyProtection="1">
      <alignment horizontal="center" vertical="center" wrapText="1"/>
    </xf>
    <xf numFmtId="0" fontId="23" fillId="5" borderId="70" xfId="0" applyFont="1" applyFill="1" applyBorder="1" applyAlignment="1" applyProtection="1">
      <alignment horizontal="center" vertical="center" wrapText="1"/>
    </xf>
    <xf numFmtId="0" fontId="23" fillId="5" borderId="90" xfId="0" applyFont="1" applyFill="1" applyBorder="1" applyAlignment="1" applyProtection="1">
      <alignment horizontal="center" vertical="center" wrapText="1"/>
    </xf>
    <xf numFmtId="0" fontId="2" fillId="8" borderId="79" xfId="0" applyFont="1" applyFill="1" applyBorder="1" applyAlignment="1" applyProtection="1">
      <alignment horizontal="center"/>
    </xf>
    <xf numFmtId="0" fontId="2" fillId="8" borderId="18" xfId="0" applyFont="1" applyFill="1" applyBorder="1" applyAlignment="1" applyProtection="1">
      <alignment horizontal="center"/>
    </xf>
    <xf numFmtId="0" fontId="2" fillId="8" borderId="80" xfId="0" applyFont="1" applyFill="1" applyBorder="1" applyAlignment="1" applyProtection="1">
      <alignment horizontal="center"/>
    </xf>
    <xf numFmtId="0" fontId="17" fillId="5" borderId="3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74" xfId="0" applyFont="1" applyFill="1" applyBorder="1" applyAlignment="1" applyProtection="1">
      <alignment horizontal="center" vertical="center" wrapText="1"/>
    </xf>
    <xf numFmtId="0" fontId="2" fillId="5" borderId="44" xfId="0" applyFont="1" applyFill="1" applyBorder="1" applyAlignment="1" applyProtection="1">
      <alignment horizontal="left"/>
    </xf>
    <xf numFmtId="0" fontId="2" fillId="8" borderId="87" xfId="0" applyFont="1" applyFill="1" applyBorder="1" applyAlignment="1" applyProtection="1">
      <alignment horizontal="center"/>
    </xf>
    <xf numFmtId="0" fontId="2" fillId="8" borderId="9" xfId="0" applyFont="1" applyFill="1" applyBorder="1" applyAlignment="1" applyProtection="1">
      <alignment horizontal="center"/>
    </xf>
    <xf numFmtId="0" fontId="2" fillId="8" borderId="11" xfId="0" applyFont="1" applyFill="1" applyBorder="1" applyAlignment="1" applyProtection="1">
      <alignment horizontal="center"/>
    </xf>
    <xf numFmtId="0" fontId="34" fillId="0" borderId="66" xfId="0" applyFont="1" applyBorder="1" applyAlignment="1">
      <alignment horizontal="left" vertical="center" wrapText="1"/>
    </xf>
    <xf numFmtId="0" fontId="34" fillId="0" borderId="0" xfId="0" applyFont="1" applyBorder="1" applyAlignment="1">
      <alignment horizontal="left" vertical="center" wrapText="1"/>
    </xf>
    <xf numFmtId="0" fontId="34" fillId="5" borderId="66"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6" fillId="7" borderId="37" xfId="0" applyFont="1" applyFill="1" applyBorder="1" applyAlignment="1" applyProtection="1">
      <alignment horizontal="center"/>
    </xf>
    <xf numFmtId="0" fontId="6" fillId="7" borderId="6" xfId="0" applyFont="1" applyFill="1" applyBorder="1" applyAlignment="1" applyProtection="1">
      <alignment horizontal="center"/>
    </xf>
    <xf numFmtId="0" fontId="6" fillId="7" borderId="74" xfId="0" applyFont="1" applyFill="1" applyBorder="1" applyAlignment="1" applyProtection="1">
      <alignment horizontal="center"/>
    </xf>
    <xf numFmtId="0" fontId="6" fillId="12" borderId="64" xfId="0" applyFont="1" applyFill="1" applyBorder="1" applyAlignment="1" applyProtection="1">
      <alignment horizontal="center" vertical="center" wrapText="1" shrinkToFit="1"/>
    </xf>
    <xf numFmtId="0" fontId="6" fillId="12" borderId="72" xfId="0" applyFont="1" applyFill="1" applyBorder="1" applyAlignment="1" applyProtection="1">
      <alignment horizontal="center" vertical="center" wrapText="1" shrinkToFit="1"/>
    </xf>
    <xf numFmtId="0" fontId="6" fillId="12" borderId="65" xfId="0" applyFont="1" applyFill="1" applyBorder="1" applyAlignment="1" applyProtection="1">
      <alignment horizontal="center" vertical="center" wrapText="1" shrinkToFit="1"/>
    </xf>
    <xf numFmtId="0" fontId="6" fillId="12" borderId="66" xfId="0" applyFont="1" applyFill="1" applyBorder="1" applyAlignment="1" applyProtection="1">
      <alignment horizontal="center" vertical="center" wrapText="1" shrinkToFit="1"/>
    </xf>
    <xf numFmtId="0" fontId="6" fillId="12" borderId="44" xfId="0" applyFont="1" applyFill="1" applyBorder="1" applyAlignment="1" applyProtection="1">
      <alignment horizontal="center" vertical="center" wrapText="1" shrinkToFit="1"/>
    </xf>
    <xf numFmtId="0" fontId="2" fillId="5" borderId="77" xfId="0" applyFont="1" applyFill="1" applyBorder="1" applyAlignment="1" applyProtection="1">
      <alignment horizontal="left" vertical="center" wrapText="1" shrinkToFit="1"/>
    </xf>
    <xf numFmtId="0" fontId="2" fillId="5" borderId="78"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79" xfId="0" applyFont="1" applyFill="1" applyBorder="1" applyAlignment="1" applyProtection="1">
      <alignment horizontal="left" vertical="center" wrapText="1" shrinkToFit="1"/>
    </xf>
    <xf numFmtId="0" fontId="2" fillId="5" borderId="80" xfId="0" applyFont="1" applyFill="1" applyBorder="1" applyAlignment="1" applyProtection="1">
      <alignment horizontal="left" vertical="center" wrapText="1" shrinkToFit="1"/>
    </xf>
    <xf numFmtId="0" fontId="2" fillId="8" borderId="77"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78" xfId="0" applyFont="1" applyFill="1" applyBorder="1" applyAlignment="1" applyProtection="1">
      <alignment horizontal="center"/>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2" fillId="0" borderId="64" xfId="0" applyFont="1" applyBorder="1" applyAlignment="1">
      <alignment horizontal="left" vertical="top" wrapText="1"/>
    </xf>
    <xf numFmtId="0" fontId="32" fillId="0" borderId="65" xfId="0" applyFont="1" applyBorder="1" applyAlignment="1">
      <alignment horizontal="left" vertical="top" wrapText="1"/>
    </xf>
    <xf numFmtId="0" fontId="32" fillId="0" borderId="66" xfId="0" applyFont="1" applyBorder="1" applyAlignment="1">
      <alignment horizontal="left" vertical="top" wrapText="1"/>
    </xf>
    <xf numFmtId="0" fontId="32" fillId="0" borderId="44" xfId="0" applyFont="1" applyBorder="1" applyAlignment="1">
      <alignment horizontal="left" vertical="top" wrapText="1"/>
    </xf>
    <xf numFmtId="0" fontId="32" fillId="0" borderId="69" xfId="0" applyFont="1" applyBorder="1" applyAlignment="1">
      <alignment horizontal="left" vertical="top" wrapText="1"/>
    </xf>
    <xf numFmtId="0" fontId="32" fillId="0" borderId="90" xfId="0" applyFont="1" applyBorder="1" applyAlignment="1">
      <alignment horizontal="left" vertical="top" wrapText="1"/>
    </xf>
    <xf numFmtId="0" fontId="31" fillId="0" borderId="64"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90" xfId="0" applyFont="1" applyBorder="1" applyAlignment="1">
      <alignment horizontal="center" vertical="center" wrapText="1"/>
    </xf>
    <xf numFmtId="0" fontId="32" fillId="0" borderId="0" xfId="0" applyFont="1" applyBorder="1" applyAlignment="1">
      <alignment horizontal="left" vertical="top" wrapText="1"/>
    </xf>
    <xf numFmtId="0" fontId="32" fillId="0" borderId="70" xfId="0" applyFont="1" applyBorder="1" applyAlignment="1">
      <alignment horizontal="left" vertical="top" wrapText="1"/>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3" xfId="0" applyFont="1" applyBorder="1" applyAlignment="1">
      <alignment horizontal="center" vertical="center" wrapText="1"/>
    </xf>
    <xf numFmtId="0" fontId="6" fillId="12" borderId="79" xfId="0" applyFont="1" applyFill="1" applyBorder="1" applyAlignment="1" applyProtection="1">
      <alignment horizontal="center" vertical="center" wrapText="1" shrinkToFit="1"/>
    </xf>
    <xf numFmtId="0" fontId="6" fillId="12" borderId="18" xfId="0" applyFont="1" applyFill="1" applyBorder="1" applyAlignment="1" applyProtection="1">
      <alignment horizontal="center" vertical="center" wrapText="1" shrinkToFit="1"/>
    </xf>
    <xf numFmtId="0" fontId="6" fillId="12" borderId="80" xfId="0" applyFont="1" applyFill="1" applyBorder="1" applyAlignment="1" applyProtection="1">
      <alignment horizontal="center" vertical="center" wrapText="1" shrinkToFi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4" fillId="5" borderId="66" xfId="0" applyFont="1" applyFill="1" applyBorder="1" applyAlignment="1" applyProtection="1">
      <alignment vertical="center" wrapText="1" shrinkToFit="1"/>
    </xf>
    <xf numFmtId="0" fontId="24" fillId="5" borderId="0" xfId="0" applyFont="1" applyFill="1" applyBorder="1" applyAlignment="1" applyProtection="1">
      <alignment vertical="center" wrapText="1" shrinkToFit="1"/>
    </xf>
    <xf numFmtId="0" fontId="24" fillId="5" borderId="44" xfId="0" applyFont="1" applyFill="1" applyBorder="1" applyAlignment="1" applyProtection="1">
      <alignment vertical="center" wrapText="1" shrinkToFit="1"/>
    </xf>
    <xf numFmtId="0" fontId="15" fillId="5" borderId="64" xfId="0" applyFont="1" applyFill="1" applyBorder="1" applyAlignment="1" applyProtection="1">
      <alignment horizontal="left" vertical="top" wrapText="1"/>
      <protection locked="0"/>
    </xf>
    <xf numFmtId="0" fontId="15" fillId="5" borderId="72" xfId="0" applyFont="1" applyFill="1" applyBorder="1" applyAlignment="1" applyProtection="1">
      <alignment horizontal="left" vertical="top" wrapText="1"/>
      <protection locked="0"/>
    </xf>
    <xf numFmtId="0" fontId="15" fillId="5" borderId="65" xfId="0" applyFont="1" applyFill="1" applyBorder="1" applyAlignment="1" applyProtection="1">
      <alignment horizontal="left" vertical="top" wrapText="1"/>
      <protection locked="0"/>
    </xf>
    <xf numFmtId="0" fontId="2" fillId="5" borderId="64" xfId="0" applyFont="1" applyFill="1" applyBorder="1" applyAlignment="1" applyProtection="1">
      <alignment horizontal="left" vertical="center" wrapText="1" shrinkToFit="1"/>
    </xf>
    <xf numFmtId="0" fontId="2" fillId="5" borderId="72" xfId="0" applyFont="1" applyFill="1" applyBorder="1" applyAlignment="1" applyProtection="1">
      <alignment horizontal="left" vertical="center" wrapText="1" shrinkToFit="1"/>
    </xf>
    <xf numFmtId="0" fontId="2" fillId="5" borderId="65" xfId="0"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shrinkToFit="1"/>
    </xf>
    <xf numFmtId="0" fontId="2" fillId="5" borderId="70" xfId="0" applyFont="1" applyFill="1" applyBorder="1" applyAlignment="1" applyProtection="1">
      <alignment horizontal="left" vertical="center" wrapText="1" shrinkToFit="1"/>
    </xf>
    <xf numFmtId="0" fontId="2" fillId="5" borderId="90" xfId="0" applyFont="1" applyFill="1" applyBorder="1" applyAlignment="1" applyProtection="1">
      <alignment horizontal="left" vertical="center" wrapText="1" shrinkToFit="1"/>
    </xf>
    <xf numFmtId="0" fontId="2" fillId="5" borderId="77" xfId="0" applyNumberFormat="1" applyFont="1" applyFill="1" applyBorder="1" applyAlignment="1" applyProtection="1">
      <alignment horizontal="left" vertical="center" wrapText="1" shrinkToFit="1"/>
    </xf>
    <xf numFmtId="0" fontId="2" fillId="5" borderId="16" xfId="0" applyNumberFormat="1" applyFont="1" applyFill="1" applyBorder="1" applyAlignment="1" applyProtection="1">
      <alignment horizontal="left" vertical="center" wrapText="1" shrinkToFit="1"/>
    </xf>
    <xf numFmtId="0" fontId="2" fillId="5" borderId="78" xfId="0" applyNumberFormat="1" applyFont="1" applyFill="1" applyBorder="1" applyAlignment="1" applyProtection="1">
      <alignment horizontal="left" vertical="center" wrapText="1" shrinkToFit="1"/>
    </xf>
    <xf numFmtId="0" fontId="2" fillId="5" borderId="66" xfId="0" applyNumberFormat="1" applyFont="1" applyFill="1" applyBorder="1" applyAlignment="1" applyProtection="1">
      <alignment horizontal="left" vertical="center" wrapText="1" shrinkToFit="1"/>
    </xf>
    <xf numFmtId="0" fontId="2" fillId="5" borderId="0" xfId="0" applyNumberFormat="1" applyFont="1" applyFill="1" applyBorder="1" applyAlignment="1" applyProtection="1">
      <alignment horizontal="left" vertical="center" wrapText="1" shrinkToFit="1"/>
    </xf>
    <xf numFmtId="0" fontId="2" fillId="5" borderId="44" xfId="0" applyNumberFormat="1" applyFont="1" applyFill="1" applyBorder="1" applyAlignment="1" applyProtection="1">
      <alignment horizontal="left" vertical="center" wrapText="1" shrinkToFit="1"/>
    </xf>
    <xf numFmtId="0" fontId="2" fillId="5" borderId="79" xfId="0" applyNumberFormat="1" applyFont="1" applyFill="1" applyBorder="1" applyAlignment="1" applyProtection="1">
      <alignment horizontal="left" vertical="center" wrapText="1" shrinkToFit="1"/>
    </xf>
    <xf numFmtId="0" fontId="2" fillId="5" borderId="18" xfId="0" applyNumberFormat="1" applyFont="1" applyFill="1" applyBorder="1" applyAlignment="1" applyProtection="1">
      <alignment horizontal="left" vertical="center" wrapText="1" shrinkToFit="1"/>
    </xf>
    <xf numFmtId="0" fontId="2" fillId="5" borderId="80" xfId="0" applyNumberFormat="1" applyFont="1" applyFill="1" applyBorder="1" applyAlignment="1" applyProtection="1">
      <alignment horizontal="left" vertical="center" wrapText="1" shrinkToFit="1"/>
    </xf>
    <xf numFmtId="9" fontId="11" fillId="5" borderId="92" xfId="5" applyNumberFormat="1" applyFont="1" applyFill="1" applyBorder="1" applyAlignment="1" applyProtection="1">
      <alignment horizontal="left" vertical="top" wrapText="1"/>
      <protection locked="0"/>
    </xf>
    <xf numFmtId="9" fontId="11" fillId="5" borderId="8" xfId="5" applyNumberFormat="1" applyFont="1" applyFill="1" applyBorder="1" applyAlignment="1" applyProtection="1">
      <alignment horizontal="left" vertical="top" wrapText="1"/>
      <protection locked="0"/>
    </xf>
    <xf numFmtId="9" fontId="11" fillId="5" borderId="10" xfId="5" applyNumberFormat="1" applyFont="1" applyFill="1" applyBorder="1" applyAlignment="1" applyProtection="1">
      <alignment horizontal="left" vertical="top" wrapText="1"/>
      <protection locked="0"/>
    </xf>
    <xf numFmtId="0" fontId="2" fillId="7" borderId="77" xfId="5" applyFont="1" applyFill="1" applyBorder="1" applyAlignment="1" applyProtection="1">
      <alignment horizontal="left" vertical="center" wrapText="1"/>
    </xf>
    <xf numFmtId="0" fontId="2" fillId="7" borderId="16" xfId="5" applyFont="1" applyFill="1" applyBorder="1" applyAlignment="1" applyProtection="1">
      <alignment horizontal="left" vertical="center" wrapText="1"/>
    </xf>
    <xf numFmtId="0" fontId="2" fillId="7" borderId="78" xfId="5" applyFont="1" applyFill="1" applyBorder="1" applyAlignment="1" applyProtection="1">
      <alignment horizontal="left" vertical="center" wrapText="1"/>
    </xf>
    <xf numFmtId="0" fontId="2" fillId="7" borderId="66" xfId="5" applyFont="1" applyFill="1" applyBorder="1" applyAlignment="1" applyProtection="1">
      <alignment horizontal="left" vertical="center" wrapText="1"/>
    </xf>
    <xf numFmtId="0" fontId="2" fillId="7" borderId="0" xfId="5" applyFont="1" applyFill="1" applyBorder="1" applyAlignment="1" applyProtection="1">
      <alignment horizontal="left" vertical="center" wrapText="1"/>
    </xf>
    <xf numFmtId="0" fontId="2" fillId="7" borderId="44" xfId="5" applyFont="1" applyFill="1" applyBorder="1" applyAlignment="1" applyProtection="1">
      <alignment horizontal="left" vertical="center" wrapText="1"/>
    </xf>
    <xf numFmtId="0" fontId="6" fillId="7" borderId="82" xfId="5" applyFont="1" applyFill="1" applyBorder="1" applyAlignment="1" applyProtection="1">
      <alignment horizontal="left" vertical="center" wrapText="1"/>
    </xf>
    <xf numFmtId="0" fontId="6" fillId="7" borderId="43" xfId="5" applyFont="1" applyFill="1" applyBorder="1" applyAlignment="1" applyProtection="1">
      <alignment horizontal="left" vertical="center" wrapText="1"/>
    </xf>
    <xf numFmtId="0" fontId="15" fillId="8" borderId="45" xfId="0" applyFont="1" applyFill="1" applyBorder="1" applyAlignment="1" applyProtection="1">
      <alignment horizontal="center" vertical="top" wrapText="1"/>
      <protection locked="0"/>
    </xf>
    <xf numFmtId="0" fontId="15" fillId="8" borderId="46" xfId="0" applyFont="1" applyFill="1" applyBorder="1" applyAlignment="1" applyProtection="1">
      <alignment horizontal="center" vertical="top" wrapText="1"/>
      <protection locked="0"/>
    </xf>
    <xf numFmtId="0" fontId="15" fillId="8" borderId="47" xfId="0" applyFont="1" applyFill="1" applyBorder="1" applyAlignment="1" applyProtection="1">
      <alignment horizontal="center" vertical="top" wrapText="1"/>
      <protection locked="0"/>
    </xf>
    <xf numFmtId="0" fontId="2" fillId="8" borderId="64" xfId="0" applyFont="1" applyFill="1" applyBorder="1" applyAlignment="1" applyProtection="1">
      <alignment horizontal="center"/>
    </xf>
    <xf numFmtId="0" fontId="2" fillId="8" borderId="72" xfId="0" applyFont="1" applyFill="1" applyBorder="1" applyAlignment="1" applyProtection="1">
      <alignment horizontal="center"/>
    </xf>
    <xf numFmtId="0" fontId="2" fillId="8" borderId="65" xfId="0" applyFont="1" applyFill="1" applyBorder="1" applyAlignment="1" applyProtection="1">
      <alignment horizontal="center"/>
    </xf>
    <xf numFmtId="0" fontId="2" fillId="8" borderId="66" xfId="0" applyFont="1" applyFill="1" applyBorder="1" applyAlignment="1" applyProtection="1">
      <alignment horizontal="center"/>
    </xf>
    <xf numFmtId="0" fontId="2" fillId="8" borderId="0" xfId="0" applyFont="1" applyFill="1" applyBorder="1" applyAlignment="1" applyProtection="1">
      <alignment horizontal="center"/>
    </xf>
    <xf numFmtId="0" fontId="2" fillId="8" borderId="44" xfId="0" applyFont="1" applyFill="1" applyBorder="1" applyAlignment="1" applyProtection="1">
      <alignment horizontal="center"/>
    </xf>
    <xf numFmtId="0" fontId="2" fillId="8" borderId="69" xfId="0" applyFont="1" applyFill="1" applyBorder="1" applyAlignment="1" applyProtection="1">
      <alignment horizontal="center"/>
    </xf>
    <xf numFmtId="0" fontId="2" fillId="8" borderId="70" xfId="0" applyFont="1" applyFill="1" applyBorder="1" applyAlignment="1" applyProtection="1">
      <alignment horizontal="center"/>
    </xf>
    <xf numFmtId="0" fontId="2" fillId="8" borderId="90" xfId="0" applyFont="1" applyFill="1" applyBorder="1" applyAlignment="1" applyProtection="1">
      <alignment horizontal="center"/>
    </xf>
    <xf numFmtId="0" fontId="2" fillId="0" borderId="64" xfId="0" applyFont="1" applyBorder="1" applyAlignment="1" applyProtection="1">
      <alignment horizontal="left" vertical="center" wrapText="1"/>
    </xf>
    <xf numFmtId="0" fontId="2" fillId="0" borderId="72" xfId="0" applyFont="1" applyBorder="1" applyAlignment="1" applyProtection="1">
      <alignment horizontal="left" vertical="center" wrapText="1"/>
    </xf>
    <xf numFmtId="0" fontId="2" fillId="0" borderId="65" xfId="0" applyFont="1" applyBorder="1" applyAlignment="1" applyProtection="1">
      <alignment horizontal="left" vertical="center" wrapText="1"/>
    </xf>
    <xf numFmtId="0" fontId="2" fillId="0" borderId="6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69" xfId="0" applyFont="1" applyBorder="1" applyAlignment="1" applyProtection="1">
      <alignment horizontal="left" vertical="center" wrapText="1"/>
    </xf>
    <xf numFmtId="0" fontId="2" fillId="0" borderId="70" xfId="0" applyFont="1" applyBorder="1" applyAlignment="1" applyProtection="1">
      <alignment horizontal="left" vertical="center" wrapText="1"/>
    </xf>
    <xf numFmtId="0" fontId="2" fillId="0" borderId="90" xfId="0" applyFont="1" applyBorder="1" applyAlignment="1" applyProtection="1">
      <alignment horizontal="left" vertical="center" wrapText="1"/>
    </xf>
    <xf numFmtId="0" fontId="2" fillId="0" borderId="64" xfId="0" applyFont="1" applyBorder="1" applyAlignment="1" applyProtection="1">
      <alignment horizontal="left" vertical="center"/>
    </xf>
    <xf numFmtId="0" fontId="2" fillId="0" borderId="72"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6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69" xfId="0" applyFont="1" applyBorder="1" applyAlignment="1" applyProtection="1">
      <alignment horizontal="left" vertical="center"/>
    </xf>
    <xf numFmtId="0" fontId="2" fillId="0" borderId="70" xfId="0" applyFont="1" applyBorder="1" applyAlignment="1" applyProtection="1">
      <alignment horizontal="left" vertical="center"/>
    </xf>
    <xf numFmtId="0" fontId="2" fillId="0" borderId="90" xfId="0" applyFont="1" applyBorder="1" applyAlignment="1" applyProtection="1">
      <alignment horizontal="left" vertical="center"/>
    </xf>
    <xf numFmtId="0" fontId="2" fillId="5" borderId="69" xfId="0" applyFont="1" applyFill="1" applyBorder="1" applyAlignment="1" applyProtection="1">
      <alignment horizontal="left" vertical="center" wrapText="1"/>
    </xf>
    <xf numFmtId="0" fontId="2" fillId="5" borderId="70" xfId="0" applyFont="1" applyFill="1" applyBorder="1" applyAlignment="1" applyProtection="1">
      <alignment horizontal="left" vertical="center" wrapText="1"/>
    </xf>
    <xf numFmtId="0" fontId="2" fillId="5" borderId="90" xfId="0" applyFont="1" applyFill="1" applyBorder="1" applyAlignment="1" applyProtection="1">
      <alignment horizontal="left" vertical="center" wrapText="1"/>
    </xf>
    <xf numFmtId="0" fontId="2" fillId="5" borderId="64" xfId="0" applyNumberFormat="1" applyFont="1" applyFill="1" applyBorder="1" applyAlignment="1" applyProtection="1">
      <alignment horizontal="left" vertical="center" wrapText="1"/>
    </xf>
    <xf numFmtId="0" fontId="2" fillId="5" borderId="72" xfId="0" applyNumberFormat="1" applyFont="1" applyFill="1" applyBorder="1" applyAlignment="1" applyProtection="1">
      <alignment horizontal="left" vertical="center" wrapText="1"/>
    </xf>
    <xf numFmtId="0" fontId="2" fillId="5" borderId="65" xfId="0" applyNumberFormat="1" applyFont="1" applyFill="1" applyBorder="1" applyAlignment="1" applyProtection="1">
      <alignment horizontal="left" vertical="center" wrapText="1"/>
    </xf>
    <xf numFmtId="0" fontId="2" fillId="5" borderId="66" xfId="0" applyNumberFormat="1" applyFont="1" applyFill="1" applyBorder="1" applyAlignment="1" applyProtection="1">
      <alignment horizontal="left" vertical="center" wrapText="1"/>
    </xf>
    <xf numFmtId="0" fontId="2" fillId="5" borderId="0" xfId="0" applyNumberFormat="1" applyFont="1" applyFill="1" applyBorder="1" applyAlignment="1" applyProtection="1">
      <alignment horizontal="left" vertical="center" wrapText="1"/>
    </xf>
    <xf numFmtId="0" fontId="2" fillId="5" borderId="44" xfId="0" applyNumberFormat="1" applyFont="1" applyFill="1" applyBorder="1" applyAlignment="1" applyProtection="1">
      <alignment horizontal="left" vertical="center" wrapText="1"/>
    </xf>
    <xf numFmtId="0" fontId="2" fillId="5" borderId="69" xfId="0" applyNumberFormat="1" applyFont="1" applyFill="1" applyBorder="1" applyAlignment="1" applyProtection="1">
      <alignment horizontal="left" vertical="center" wrapText="1"/>
    </xf>
    <xf numFmtId="0" fontId="2" fillId="5" borderId="70" xfId="0" applyNumberFormat="1" applyFont="1" applyFill="1" applyBorder="1" applyAlignment="1" applyProtection="1">
      <alignment horizontal="left" vertical="center" wrapText="1"/>
    </xf>
    <xf numFmtId="0" fontId="2" fillId="5" borderId="90" xfId="0" applyNumberFormat="1" applyFont="1" applyFill="1" applyBorder="1" applyAlignment="1" applyProtection="1">
      <alignment horizontal="left" vertical="center" wrapText="1"/>
    </xf>
    <xf numFmtId="0" fontId="2" fillId="0" borderId="64" xfId="0" applyNumberFormat="1" applyFont="1" applyBorder="1" applyAlignment="1" applyProtection="1">
      <alignment horizontal="left" vertical="center" wrapText="1"/>
    </xf>
    <xf numFmtId="0" fontId="2" fillId="0" borderId="72" xfId="0" applyNumberFormat="1" applyFont="1" applyBorder="1" applyAlignment="1" applyProtection="1">
      <alignment horizontal="left" vertical="center" wrapText="1"/>
    </xf>
    <xf numFmtId="0" fontId="2" fillId="0" borderId="65" xfId="0" applyNumberFormat="1" applyFont="1" applyBorder="1" applyAlignment="1" applyProtection="1">
      <alignment horizontal="left" vertical="center" wrapText="1"/>
    </xf>
    <xf numFmtId="0" fontId="2" fillId="0" borderId="66" xfId="0" applyNumberFormat="1" applyFont="1" applyBorder="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0" fontId="2" fillId="0" borderId="69" xfId="0" applyNumberFormat="1" applyFont="1" applyBorder="1" applyAlignment="1" applyProtection="1">
      <alignment horizontal="left" vertical="center" wrapText="1"/>
    </xf>
    <xf numFmtId="0" fontId="2" fillId="0" borderId="70" xfId="0" applyNumberFormat="1" applyFont="1" applyBorder="1" applyAlignment="1" applyProtection="1">
      <alignment horizontal="left" vertical="center" wrapText="1"/>
    </xf>
    <xf numFmtId="0" fontId="2" fillId="0" borderId="90" xfId="0" applyNumberFormat="1" applyFont="1" applyBorder="1" applyAlignment="1" applyProtection="1">
      <alignment horizontal="left" vertical="center" wrapText="1"/>
    </xf>
    <xf numFmtId="0" fontId="2" fillId="2" borderId="87" xfId="5" applyFont="1" applyFill="1" applyBorder="1" applyAlignment="1" applyProtection="1">
      <alignment shrinkToFit="1"/>
      <protection locked="0"/>
    </xf>
    <xf numFmtId="0" fontId="2" fillId="2" borderId="14" xfId="5" applyFont="1" applyFill="1" applyBorder="1" applyAlignment="1" applyProtection="1">
      <alignment shrinkToFit="1"/>
      <protection locked="0"/>
    </xf>
    <xf numFmtId="0" fontId="2" fillId="2" borderId="13" xfId="5" applyFont="1" applyFill="1" applyBorder="1" applyAlignment="1" applyProtection="1">
      <alignment shrinkToFit="1"/>
      <protection locked="0"/>
    </xf>
    <xf numFmtId="0" fontId="2" fillId="2" borderId="9" xfId="5" applyFont="1" applyFill="1" applyBorder="1" applyAlignment="1" applyProtection="1">
      <alignment shrinkToFit="1"/>
      <protection locked="0"/>
    </xf>
    <xf numFmtId="0" fontId="2" fillId="2" borderId="11" xfId="5" applyFont="1" applyFill="1" applyBorder="1" applyAlignment="1" applyProtection="1">
      <alignment shrinkToFit="1"/>
      <protection locked="0"/>
    </xf>
    <xf numFmtId="0" fontId="18" fillId="6" borderId="89" xfId="5" applyFont="1" applyFill="1" applyBorder="1" applyAlignment="1" applyProtection="1">
      <alignment horizontal="left" vertical="center"/>
    </xf>
    <xf numFmtId="0" fontId="18" fillId="6" borderId="49" xfId="5" applyFont="1" applyFill="1" applyBorder="1" applyAlignment="1" applyProtection="1">
      <alignment horizontal="left" vertical="center"/>
    </xf>
    <xf numFmtId="0" fontId="18" fillId="6" borderId="41" xfId="5" applyFont="1" applyFill="1" applyBorder="1" applyAlignment="1" applyProtection="1">
      <alignment horizontal="left" vertical="center"/>
    </xf>
    <xf numFmtId="44" fontId="18" fillId="6" borderId="50" xfId="5" applyNumberFormat="1" applyFont="1" applyFill="1" applyBorder="1" applyAlignment="1" applyProtection="1">
      <alignment horizontal="left" vertical="center"/>
    </xf>
    <xf numFmtId="44" fontId="18" fillId="6" borderId="49" xfId="5" applyNumberFormat="1" applyFont="1" applyFill="1" applyBorder="1" applyAlignment="1" applyProtection="1">
      <alignment horizontal="left" vertical="center"/>
    </xf>
    <xf numFmtId="44" fontId="18" fillId="6" borderId="88" xfId="5" applyNumberFormat="1" applyFont="1" applyFill="1" applyBorder="1" applyAlignment="1" applyProtection="1">
      <alignment horizontal="left" vertical="center"/>
    </xf>
    <xf numFmtId="0" fontId="17" fillId="3" borderId="87" xfId="5" applyFont="1" applyFill="1" applyBorder="1" applyAlignment="1" applyProtection="1">
      <alignment horizontal="center" vertical="center" wrapText="1"/>
    </xf>
    <xf numFmtId="0" fontId="17" fillId="3" borderId="9" xfId="5" applyFont="1" applyFill="1" applyBorder="1" applyAlignment="1" applyProtection="1">
      <alignment horizontal="center" vertical="center" wrapText="1"/>
    </xf>
    <xf numFmtId="0" fontId="17" fillId="3" borderId="11" xfId="5" applyFont="1" applyFill="1" applyBorder="1" applyAlignment="1" applyProtection="1">
      <alignment horizontal="center" vertical="center" wrapText="1"/>
    </xf>
    <xf numFmtId="0" fontId="18" fillId="6" borderId="87" xfId="5" applyFont="1" applyFill="1" applyBorder="1" applyAlignment="1" applyProtection="1">
      <alignment horizontal="left" vertical="center"/>
    </xf>
    <xf numFmtId="0" fontId="18" fillId="6" borderId="9" xfId="5" applyFont="1" applyFill="1" applyBorder="1" applyAlignment="1" applyProtection="1">
      <alignment horizontal="left" vertical="center"/>
    </xf>
    <xf numFmtId="0" fontId="18" fillId="6" borderId="14" xfId="5" applyFont="1" applyFill="1" applyBorder="1" applyAlignment="1" applyProtection="1">
      <alignment horizontal="left" vertical="center"/>
    </xf>
    <xf numFmtId="44" fontId="18" fillId="6" borderId="13" xfId="5" applyNumberFormat="1" applyFont="1" applyFill="1" applyBorder="1" applyAlignment="1" applyProtection="1">
      <alignment horizontal="left" vertical="center"/>
    </xf>
    <xf numFmtId="44" fontId="18" fillId="6" borderId="9" xfId="5" applyNumberFormat="1" applyFont="1" applyFill="1" applyBorder="1" applyAlignment="1" applyProtection="1">
      <alignment horizontal="left" vertical="center"/>
    </xf>
    <xf numFmtId="44" fontId="18" fillId="6" borderId="11" xfId="5" applyNumberFormat="1" applyFont="1" applyFill="1" applyBorder="1" applyAlignment="1" applyProtection="1">
      <alignment horizontal="left" vertical="center"/>
    </xf>
    <xf numFmtId="0" fontId="11" fillId="3" borderId="77" xfId="5" applyFont="1" applyFill="1" applyBorder="1" applyAlignment="1" applyProtection="1">
      <alignment horizontal="center" vertical="center" wrapText="1"/>
    </xf>
    <xf numFmtId="0" fontId="11" fillId="3" borderId="16" xfId="5" applyFont="1" applyFill="1" applyBorder="1" applyAlignment="1" applyProtection="1">
      <alignment horizontal="center" vertical="center" wrapText="1"/>
    </xf>
    <xf numFmtId="0" fontId="11" fillId="3" borderId="52" xfId="5" applyFont="1" applyFill="1" applyBorder="1" applyAlignment="1" applyProtection="1">
      <alignment horizontal="center" vertical="center" wrapText="1"/>
    </xf>
    <xf numFmtId="0" fontId="11" fillId="3" borderId="66" xfId="5" applyFont="1" applyFill="1" applyBorder="1" applyAlignment="1" applyProtection="1">
      <alignment horizontal="center" vertical="center" wrapText="1"/>
    </xf>
    <xf numFmtId="0" fontId="11" fillId="3" borderId="0" xfId="5" applyFont="1" applyFill="1" applyBorder="1" applyAlignment="1" applyProtection="1">
      <alignment horizontal="center" vertical="center" wrapText="1"/>
    </xf>
    <xf numFmtId="0" fontId="11" fillId="3" borderId="53" xfId="5" applyFont="1" applyFill="1" applyBorder="1" applyAlignment="1" applyProtection="1">
      <alignment horizontal="center" vertical="center" wrapText="1"/>
    </xf>
    <xf numFmtId="0" fontId="11" fillId="3" borderId="79" xfId="5" applyFont="1" applyFill="1" applyBorder="1" applyAlignment="1" applyProtection="1">
      <alignment horizontal="center" vertical="center" wrapText="1"/>
    </xf>
    <xf numFmtId="0" fontId="11" fillId="3" borderId="18" xfId="5" applyFont="1" applyFill="1" applyBorder="1" applyAlignment="1" applyProtection="1">
      <alignment horizontal="center" vertical="center" wrapText="1"/>
    </xf>
    <xf numFmtId="0" fontId="11" fillId="3" borderId="40" xfId="5" applyFont="1" applyFill="1" applyBorder="1" applyAlignment="1" applyProtection="1">
      <alignment horizontal="center" vertical="center" wrapText="1"/>
    </xf>
    <xf numFmtId="0" fontId="11" fillId="3" borderId="42" xfId="5" applyFont="1" applyFill="1" applyBorder="1" applyAlignment="1" applyProtection="1">
      <alignment horizontal="center" vertical="center" wrapText="1"/>
    </xf>
    <xf numFmtId="0" fontId="11" fillId="3" borderId="54" xfId="5" applyFont="1" applyFill="1" applyBorder="1" applyAlignment="1" applyProtection="1">
      <alignment horizontal="center" vertical="center" wrapText="1"/>
    </xf>
    <xf numFmtId="0" fontId="11" fillId="3" borderId="29" xfId="5" applyFont="1" applyFill="1" applyBorder="1" applyAlignment="1" applyProtection="1">
      <alignment horizontal="center" vertical="center" wrapText="1"/>
    </xf>
    <xf numFmtId="0" fontId="11" fillId="3" borderId="6" xfId="5" applyFont="1" applyFill="1" applyBorder="1" applyAlignment="1" applyProtection="1">
      <alignment horizontal="center" vertical="center" wrapText="1"/>
    </xf>
    <xf numFmtId="0" fontId="11" fillId="3" borderId="55" xfId="5" applyFont="1" applyFill="1" applyBorder="1" applyAlignment="1" applyProtection="1">
      <alignment horizontal="center" vertical="center" wrapText="1"/>
    </xf>
    <xf numFmtId="0" fontId="11" fillId="3" borderId="78" xfId="5" applyFont="1" applyFill="1" applyBorder="1" applyAlignment="1" applyProtection="1">
      <alignment horizontal="center" vertical="center" wrapText="1"/>
    </xf>
    <xf numFmtId="0" fontId="11" fillId="3" borderId="56" xfId="5" applyFont="1" applyFill="1" applyBorder="1" applyAlignment="1" applyProtection="1">
      <alignment horizontal="center" vertical="center" wrapText="1"/>
    </xf>
    <xf numFmtId="0" fontId="11" fillId="3" borderId="44" xfId="5" applyFont="1" applyFill="1" applyBorder="1" applyAlignment="1" applyProtection="1">
      <alignment horizontal="center" vertical="center" wrapText="1"/>
    </xf>
    <xf numFmtId="0" fontId="11" fillId="3" borderId="57" xfId="5" applyFont="1" applyFill="1" applyBorder="1" applyAlignment="1" applyProtection="1">
      <alignment horizontal="center" vertical="center" wrapText="1"/>
    </xf>
    <xf numFmtId="0" fontId="11" fillId="3" borderId="80" xfId="5" applyFont="1" applyFill="1" applyBorder="1" applyAlignment="1" applyProtection="1">
      <alignment horizontal="center" vertical="center" wrapText="1"/>
    </xf>
    <xf numFmtId="0" fontId="15" fillId="4" borderId="87" xfId="5" applyFont="1" applyFill="1" applyBorder="1" applyAlignment="1" applyProtection="1">
      <alignment horizontal="center" vertical="center" wrapText="1"/>
    </xf>
    <xf numFmtId="0" fontId="15" fillId="4" borderId="9" xfId="5" applyFont="1" applyFill="1" applyBorder="1" applyAlignment="1" applyProtection="1">
      <alignment horizontal="center" vertical="center" wrapText="1"/>
    </xf>
    <xf numFmtId="0" fontId="15" fillId="4" borderId="11" xfId="5" applyFont="1" applyFill="1" applyBorder="1" applyAlignment="1" applyProtection="1">
      <alignment horizontal="center" vertical="center" wrapText="1"/>
    </xf>
    <xf numFmtId="0" fontId="15" fillId="4" borderId="77" xfId="5" applyFont="1" applyFill="1" applyBorder="1" applyAlignment="1" applyProtection="1">
      <alignment horizontal="center" vertical="center" wrapText="1"/>
    </xf>
    <xf numFmtId="0" fontId="15" fillId="4" borderId="16" xfId="5" applyFont="1" applyFill="1" applyBorder="1" applyAlignment="1" applyProtection="1">
      <alignment horizontal="center" vertical="center" wrapText="1"/>
    </xf>
    <xf numFmtId="0" fontId="15" fillId="4" borderId="78" xfId="5" applyFont="1" applyFill="1" applyBorder="1" applyAlignment="1" applyProtection="1">
      <alignment horizontal="center" vertical="center" wrapText="1"/>
    </xf>
    <xf numFmtId="0" fontId="17" fillId="6" borderId="37" xfId="5" applyFont="1" applyFill="1" applyBorder="1" applyAlignment="1" applyProtection="1">
      <alignment horizontal="center" vertical="center" wrapText="1"/>
    </xf>
    <xf numFmtId="0" fontId="17" fillId="6" borderId="6" xfId="5" applyFont="1" applyFill="1" applyBorder="1" applyAlignment="1" applyProtection="1">
      <alignment horizontal="center" vertical="center" wrapText="1"/>
    </xf>
    <xf numFmtId="0" fontId="17" fillId="6" borderId="74" xfId="5" applyFont="1" applyFill="1" applyBorder="1" applyAlignment="1" applyProtection="1">
      <alignment horizontal="center" vertical="center" wrapText="1"/>
    </xf>
    <xf numFmtId="0" fontId="11" fillId="6" borderId="77" xfId="5" applyFont="1" applyFill="1" applyBorder="1" applyAlignment="1" applyProtection="1">
      <alignment horizontal="center" vertical="center" wrapText="1"/>
    </xf>
    <xf numFmtId="0" fontId="11" fillId="6" borderId="52" xfId="5" applyFont="1" applyFill="1" applyBorder="1" applyAlignment="1" applyProtection="1">
      <alignment horizontal="center" vertical="center" wrapText="1"/>
    </xf>
    <xf numFmtId="0" fontId="11" fillId="6" borderId="66" xfId="5" applyFont="1" applyFill="1" applyBorder="1" applyAlignment="1" applyProtection="1">
      <alignment horizontal="center" vertical="center" wrapText="1"/>
    </xf>
    <xf numFmtId="0" fontId="11" fillId="6" borderId="53" xfId="5" applyFont="1" applyFill="1" applyBorder="1" applyAlignment="1" applyProtection="1">
      <alignment horizontal="center" vertical="center" wrapText="1"/>
    </xf>
    <xf numFmtId="0" fontId="11" fillId="6" borderId="79" xfId="5" applyFont="1" applyFill="1" applyBorder="1" applyAlignment="1" applyProtection="1">
      <alignment horizontal="center" vertical="center" wrapText="1"/>
    </xf>
    <xf numFmtId="0" fontId="11" fillId="6" borderId="40"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xf>
    <xf numFmtId="0" fontId="11" fillId="6" borderId="54" xfId="5" applyFont="1" applyFill="1" applyBorder="1" applyAlignment="1" applyProtection="1">
      <alignment horizontal="center" vertical="center" wrapText="1"/>
    </xf>
    <xf numFmtId="0" fontId="11" fillId="6" borderId="29"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shrinkToFit="1"/>
    </xf>
    <xf numFmtId="0" fontId="11" fillId="6" borderId="54" xfId="5" applyFont="1" applyFill="1" applyBorder="1" applyAlignment="1" applyProtection="1">
      <alignment horizontal="center" vertical="center" wrapText="1" shrinkToFit="1"/>
    </xf>
    <xf numFmtId="0" fontId="11" fillId="6" borderId="29" xfId="5" applyFont="1" applyFill="1" applyBorder="1" applyAlignment="1" applyProtection="1">
      <alignment horizontal="center" vertical="center" wrapText="1" shrinkToFit="1"/>
    </xf>
    <xf numFmtId="0" fontId="11" fillId="6" borderId="6" xfId="5" applyFont="1" applyFill="1" applyBorder="1" applyAlignment="1" applyProtection="1">
      <alignment horizontal="center" vertical="center" wrapText="1"/>
    </xf>
    <xf numFmtId="0" fontId="11" fillId="6" borderId="55" xfId="5" applyFont="1" applyFill="1" applyBorder="1" applyAlignment="1" applyProtection="1">
      <alignment horizontal="center" vertical="center" wrapText="1"/>
    </xf>
    <xf numFmtId="0" fontId="11" fillId="6" borderId="16" xfId="5" applyFont="1" applyFill="1" applyBorder="1" applyAlignment="1" applyProtection="1">
      <alignment horizontal="center" vertical="center" wrapText="1"/>
    </xf>
    <xf numFmtId="0" fontId="11" fillId="6" borderId="78" xfId="5" applyFont="1" applyFill="1" applyBorder="1" applyAlignment="1" applyProtection="1">
      <alignment horizontal="center" vertical="center" wrapText="1"/>
    </xf>
    <xf numFmtId="0" fontId="11" fillId="6" borderId="56" xfId="5" applyFont="1" applyFill="1" applyBorder="1" applyAlignment="1" applyProtection="1">
      <alignment horizontal="center" vertical="center" wrapText="1"/>
    </xf>
    <xf numFmtId="0" fontId="11" fillId="6" borderId="0" xfId="5" applyFont="1" applyFill="1" applyBorder="1" applyAlignment="1" applyProtection="1">
      <alignment horizontal="center" vertical="center" wrapText="1"/>
    </xf>
    <xf numFmtId="0" fontId="11" fillId="6" borderId="44" xfId="5" applyFont="1" applyFill="1" applyBorder="1" applyAlignment="1" applyProtection="1">
      <alignment horizontal="center" vertical="center" wrapText="1"/>
    </xf>
    <xf numFmtId="0" fontId="11" fillId="6" borderId="57" xfId="5" applyFont="1" applyFill="1" applyBorder="1" applyAlignment="1" applyProtection="1">
      <alignment horizontal="center" vertical="center" wrapText="1"/>
    </xf>
    <xf numFmtId="0" fontId="11" fillId="6" borderId="18" xfId="5" applyFont="1" applyFill="1" applyBorder="1" applyAlignment="1" applyProtection="1">
      <alignment horizontal="center" vertical="center" wrapText="1"/>
    </xf>
    <xf numFmtId="0" fontId="11" fillId="6" borderId="80" xfId="5" applyFont="1" applyFill="1" applyBorder="1" applyAlignment="1" applyProtection="1">
      <alignment horizontal="center" vertical="center" wrapText="1"/>
    </xf>
    <xf numFmtId="0" fontId="6" fillId="11" borderId="64" xfId="5" applyFont="1" applyFill="1" applyBorder="1" applyAlignment="1" applyProtection="1">
      <alignment horizontal="center" vertical="center" wrapText="1" shrinkToFit="1"/>
    </xf>
    <xf numFmtId="0" fontId="6" fillId="11" borderId="72" xfId="5" applyFont="1" applyFill="1" applyBorder="1" applyAlignment="1" applyProtection="1">
      <alignment horizontal="center" vertical="center" wrapText="1" shrinkToFit="1"/>
    </xf>
    <xf numFmtId="0" fontId="6" fillId="11" borderId="65" xfId="5" applyFont="1" applyFill="1" applyBorder="1" applyAlignment="1" applyProtection="1">
      <alignment horizontal="center" vertical="center" wrapText="1" shrinkToFit="1"/>
    </xf>
    <xf numFmtId="0" fontId="6" fillId="11" borderId="66" xfId="5" applyFont="1" applyFill="1" applyBorder="1" applyAlignment="1" applyProtection="1">
      <alignment horizontal="center" vertical="center" wrapText="1" shrinkToFit="1"/>
    </xf>
    <xf numFmtId="0" fontId="6" fillId="11" borderId="0" xfId="5" applyFont="1" applyFill="1" applyBorder="1" applyAlignment="1" applyProtection="1">
      <alignment horizontal="center" vertical="center" wrapText="1" shrinkToFit="1"/>
    </xf>
    <xf numFmtId="0" fontId="6" fillId="11" borderId="44" xfId="5" applyFont="1" applyFill="1" applyBorder="1" applyAlignment="1" applyProtection="1">
      <alignment horizontal="center" vertical="center" wrapText="1" shrinkToFit="1"/>
    </xf>
    <xf numFmtId="0" fontId="2" fillId="5" borderId="77" xfId="5" applyFont="1" applyFill="1" applyBorder="1" applyAlignment="1" applyProtection="1">
      <alignment horizontal="center" vertical="center" wrapText="1" shrinkToFit="1"/>
    </xf>
    <xf numFmtId="0" fontId="2" fillId="5" borderId="16" xfId="5" applyFont="1" applyFill="1" applyBorder="1" applyAlignment="1" applyProtection="1">
      <alignment horizontal="center" vertical="center" wrapText="1" shrinkToFit="1"/>
    </xf>
    <xf numFmtId="0" fontId="2" fillId="5" borderId="78" xfId="5" applyFont="1" applyFill="1" applyBorder="1" applyAlignment="1" applyProtection="1">
      <alignment horizontal="center" vertical="center" wrapText="1" shrinkToFit="1"/>
    </xf>
    <xf numFmtId="0" fontId="2" fillId="5" borderId="79" xfId="5" applyFont="1" applyFill="1" applyBorder="1" applyAlignment="1" applyProtection="1">
      <alignment horizontal="center" vertical="center" wrapText="1" shrinkToFit="1"/>
    </xf>
    <xf numFmtId="0" fontId="2" fillId="5" borderId="18" xfId="5" applyFont="1" applyFill="1" applyBorder="1" applyAlignment="1" applyProtection="1">
      <alignment horizontal="center" vertical="center" wrapText="1" shrinkToFit="1"/>
    </xf>
    <xf numFmtId="0" fontId="2" fillId="5" borderId="80" xfId="5" applyFont="1" applyFill="1" applyBorder="1" applyAlignment="1" applyProtection="1">
      <alignment horizontal="center" vertical="center" wrapText="1" shrinkToFit="1"/>
    </xf>
    <xf numFmtId="0" fontId="18" fillId="6" borderId="6" xfId="5" applyFont="1" applyFill="1" applyBorder="1" applyAlignment="1" applyProtection="1">
      <alignment horizontal="left" vertical="center"/>
    </xf>
    <xf numFmtId="0" fontId="2" fillId="0" borderId="16" xfId="5" applyBorder="1" applyProtection="1"/>
    <xf numFmtId="0" fontId="2" fillId="0" borderId="78" xfId="5" applyBorder="1" applyProtection="1"/>
    <xf numFmtId="0" fontId="2" fillId="0" borderId="56" xfId="5" applyBorder="1" applyProtection="1"/>
    <xf numFmtId="0" fontId="2" fillId="0" borderId="44" xfId="5" applyBorder="1" applyProtection="1"/>
    <xf numFmtId="0" fontId="2" fillId="0" borderId="57" xfId="5" applyBorder="1" applyProtection="1"/>
    <xf numFmtId="0" fontId="2" fillId="0" borderId="18" xfId="5" applyBorder="1" applyProtection="1"/>
    <xf numFmtId="0" fontId="2" fillId="0" borderId="80" xfId="5" applyBorder="1" applyProtection="1"/>
    <xf numFmtId="0" fontId="2" fillId="0" borderId="9" xfId="5" applyBorder="1" applyProtection="1">
      <protection locked="0"/>
    </xf>
    <xf numFmtId="0" fontId="2" fillId="0" borderId="11" xfId="5" applyBorder="1" applyProtection="1">
      <protection locked="0"/>
    </xf>
    <xf numFmtId="0" fontId="18" fillId="6" borderId="101" xfId="5" applyFont="1" applyFill="1" applyBorder="1" applyAlignment="1" applyProtection="1">
      <alignment horizontal="left" vertical="center"/>
    </xf>
    <xf numFmtId="0" fontId="18" fillId="6" borderId="99" xfId="5" applyFont="1" applyFill="1" applyBorder="1" applyAlignment="1" applyProtection="1">
      <alignment horizontal="left" vertical="center"/>
    </xf>
    <xf numFmtId="0" fontId="18" fillId="6" borderId="102" xfId="5" applyFont="1" applyFill="1" applyBorder="1" applyAlignment="1" applyProtection="1">
      <alignment horizontal="left" vertical="center"/>
    </xf>
    <xf numFmtId="44" fontId="18" fillId="6" borderId="98" xfId="5" applyNumberFormat="1" applyFont="1" applyFill="1" applyBorder="1" applyAlignment="1" applyProtection="1">
      <alignment horizontal="left" vertical="center"/>
    </xf>
    <xf numFmtId="44" fontId="18" fillId="6" borderId="99" xfId="5" applyNumberFormat="1" applyFont="1" applyFill="1" applyBorder="1" applyAlignment="1" applyProtection="1">
      <alignment horizontal="left" vertical="center"/>
    </xf>
    <xf numFmtId="44" fontId="18" fillId="6" borderId="100" xfId="5" applyNumberFormat="1" applyFont="1" applyFill="1" applyBorder="1" applyAlignment="1" applyProtection="1">
      <alignment horizontal="left" vertical="center"/>
    </xf>
    <xf numFmtId="0" fontId="18" fillId="6" borderId="87" xfId="5" applyFont="1" applyFill="1" applyBorder="1" applyAlignment="1" applyProtection="1">
      <alignment horizontal="center" vertical="center"/>
    </xf>
    <xf numFmtId="0" fontId="18" fillId="6" borderId="9" xfId="5" applyFont="1" applyFill="1" applyBorder="1" applyAlignment="1" applyProtection="1">
      <alignment horizontal="center" vertical="center"/>
    </xf>
    <xf numFmtId="0" fontId="18" fillId="6" borderId="14" xfId="5" applyFont="1" applyFill="1" applyBorder="1" applyAlignment="1" applyProtection="1">
      <alignment horizontal="center" vertical="center"/>
    </xf>
    <xf numFmtId="0" fontId="17" fillId="3" borderId="77" xfId="5" applyFont="1" applyFill="1" applyBorder="1" applyAlignment="1" applyProtection="1">
      <alignment horizontal="center" vertical="center" wrapText="1"/>
    </xf>
    <xf numFmtId="0" fontId="17" fillId="3" borderId="16" xfId="5" applyFont="1" applyFill="1" applyBorder="1" applyAlignment="1" applyProtection="1">
      <alignment horizontal="center" vertical="center" wrapText="1"/>
    </xf>
    <xf numFmtId="0" fontId="17" fillId="3" borderId="78" xfId="5" applyFont="1" applyFill="1" applyBorder="1" applyAlignment="1" applyProtection="1">
      <alignment horizontal="center" vertical="center" wrapText="1"/>
    </xf>
    <xf numFmtId="0" fontId="17" fillId="3" borderId="79"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17" fillId="3" borderId="80" xfId="5" applyFont="1" applyFill="1" applyBorder="1" applyAlignment="1" applyProtection="1">
      <alignment horizontal="center" vertical="center" wrapText="1"/>
    </xf>
    <xf numFmtId="0" fontId="11" fillId="6" borderId="64" xfId="5" applyFont="1" applyFill="1" applyBorder="1" applyAlignment="1" applyProtection="1">
      <alignment horizontal="center" vertical="center"/>
    </xf>
    <xf numFmtId="0" fontId="11" fillId="6" borderId="72" xfId="5" applyFont="1" applyFill="1" applyBorder="1" applyAlignment="1" applyProtection="1">
      <alignment horizontal="center" vertical="center"/>
    </xf>
    <xf numFmtId="0" fontId="11" fillId="6" borderId="65" xfId="5" applyFont="1" applyFill="1" applyBorder="1" applyAlignment="1" applyProtection="1">
      <alignment horizontal="center" vertical="center"/>
    </xf>
    <xf numFmtId="0" fontId="11" fillId="6" borderId="66" xfId="5" applyFont="1" applyFill="1" applyBorder="1" applyAlignment="1" applyProtection="1">
      <alignment horizontal="center" vertical="center"/>
    </xf>
    <xf numFmtId="0" fontId="11" fillId="6" borderId="0" xfId="5" applyFont="1" applyFill="1" applyBorder="1" applyAlignment="1" applyProtection="1">
      <alignment horizontal="center" vertical="center"/>
    </xf>
    <xf numFmtId="0" fontId="11" fillId="6" borderId="44" xfId="5" applyFont="1" applyFill="1" applyBorder="1" applyAlignment="1" applyProtection="1">
      <alignment horizontal="center" vertical="center"/>
    </xf>
    <xf numFmtId="0" fontId="11" fillId="6" borderId="69" xfId="5" applyFont="1" applyFill="1" applyBorder="1" applyAlignment="1" applyProtection="1">
      <alignment horizontal="center" vertical="center"/>
    </xf>
    <xf numFmtId="0" fontId="11" fillId="6" borderId="70" xfId="5" applyFont="1" applyFill="1" applyBorder="1" applyAlignment="1" applyProtection="1">
      <alignment horizontal="center" vertical="center"/>
    </xf>
    <xf numFmtId="0" fontId="11" fillId="6" borderId="90" xfId="5" applyFont="1" applyFill="1" applyBorder="1" applyAlignment="1" applyProtection="1">
      <alignment horizontal="center" vertical="center"/>
    </xf>
    <xf numFmtId="0" fontId="11" fillId="6" borderId="65" xfId="5" applyFont="1" applyFill="1" applyBorder="1" applyAlignment="1" applyProtection="1">
      <alignment horizontal="center" vertical="center" wrapText="1"/>
    </xf>
    <xf numFmtId="0" fontId="11" fillId="6" borderId="90" xfId="5" applyFont="1" applyFill="1" applyBorder="1" applyAlignment="1" applyProtection="1">
      <alignment horizontal="center" vertical="center" wrapText="1"/>
    </xf>
    <xf numFmtId="0" fontId="11" fillId="6" borderId="64" xfId="5" applyFont="1" applyFill="1" applyBorder="1" applyAlignment="1" applyProtection="1">
      <alignment horizontal="center" vertical="center" wrapText="1"/>
    </xf>
    <xf numFmtId="0" fontId="11" fillId="6" borderId="72" xfId="5" applyFont="1" applyFill="1" applyBorder="1" applyAlignment="1" applyProtection="1">
      <alignment horizontal="center" vertical="center" wrapText="1"/>
    </xf>
    <xf numFmtId="0" fontId="11" fillId="6" borderId="69" xfId="5" applyFont="1" applyFill="1" applyBorder="1" applyAlignment="1" applyProtection="1">
      <alignment horizontal="center" vertical="center" wrapText="1"/>
    </xf>
    <xf numFmtId="0" fontId="11" fillId="6" borderId="70" xfId="5" applyFont="1" applyFill="1" applyBorder="1" applyAlignment="1" applyProtection="1">
      <alignment horizontal="center" vertical="center" wrapText="1"/>
    </xf>
    <xf numFmtId="0" fontId="11" fillId="11" borderId="64" xfId="5" applyFont="1" applyFill="1" applyBorder="1" applyAlignment="1" applyProtection="1">
      <alignment horizontal="center" vertical="center" wrapText="1"/>
    </xf>
    <xf numFmtId="0" fontId="11" fillId="11" borderId="72" xfId="5" applyFont="1" applyFill="1" applyBorder="1" applyAlignment="1" applyProtection="1">
      <alignment horizontal="center" vertical="center"/>
    </xf>
    <xf numFmtId="0" fontId="11" fillId="11" borderId="66" xfId="5" applyFont="1" applyFill="1" applyBorder="1" applyAlignment="1" applyProtection="1">
      <alignment horizontal="center" vertical="center"/>
    </xf>
    <xf numFmtId="0" fontId="11" fillId="11" borderId="0" xfId="5" applyFont="1" applyFill="1" applyBorder="1" applyAlignment="1" applyProtection="1">
      <alignment horizontal="center" vertical="center"/>
    </xf>
    <xf numFmtId="0" fontId="11" fillId="11" borderId="69" xfId="5" applyFont="1" applyFill="1" applyBorder="1" applyAlignment="1" applyProtection="1">
      <alignment horizontal="center" vertical="center"/>
    </xf>
    <xf numFmtId="44" fontId="2" fillId="2" borderId="58" xfId="1" applyFont="1" applyFill="1" applyBorder="1" applyAlignment="1" applyProtection="1">
      <alignment horizontal="center"/>
    </xf>
    <xf numFmtId="44" fontId="2" fillId="2" borderId="59" xfId="1" applyFont="1" applyFill="1" applyBorder="1" applyAlignment="1" applyProtection="1">
      <alignment horizontal="center"/>
    </xf>
    <xf numFmtId="44" fontId="2" fillId="2" borderId="60" xfId="1" applyFont="1" applyFill="1" applyBorder="1" applyAlignment="1" applyProtection="1">
      <alignment horizontal="center"/>
    </xf>
    <xf numFmtId="0" fontId="11" fillId="7" borderId="64" xfId="5" applyFont="1" applyFill="1" applyBorder="1" applyAlignment="1" applyProtection="1">
      <alignment horizontal="center" vertical="center" wrapText="1"/>
    </xf>
    <xf numFmtId="0" fontId="11" fillId="7" borderId="65" xfId="5" applyFont="1" applyFill="1" applyBorder="1" applyAlignment="1" applyProtection="1">
      <alignment horizontal="center" vertical="center" wrapText="1"/>
    </xf>
    <xf numFmtId="0" fontId="11" fillId="7" borderId="66" xfId="5" applyFont="1" applyFill="1" applyBorder="1" applyAlignment="1" applyProtection="1">
      <alignment horizontal="center" vertical="center" wrapText="1"/>
    </xf>
    <xf numFmtId="0" fontId="11" fillId="7" borderId="44" xfId="5" applyFont="1" applyFill="1" applyBorder="1" applyAlignment="1" applyProtection="1">
      <alignment horizontal="center" vertical="center" wrapText="1"/>
    </xf>
    <xf numFmtId="44" fontId="2" fillId="11" borderId="61" xfId="1" applyFont="1" applyFill="1" applyBorder="1" applyAlignment="1" applyProtection="1">
      <alignment horizontal="center"/>
    </xf>
    <xf numFmtId="44" fontId="2" fillId="11" borderId="62" xfId="1" applyFont="1" applyFill="1" applyBorder="1" applyAlignment="1" applyProtection="1">
      <alignment horizontal="center"/>
    </xf>
    <xf numFmtId="44" fontId="2" fillId="11" borderId="63" xfId="1" applyFont="1" applyFill="1" applyBorder="1" applyAlignment="1" applyProtection="1">
      <alignment horizontal="center"/>
    </xf>
    <xf numFmtId="44" fontId="2" fillId="6" borderId="61" xfId="1" applyFont="1" applyFill="1" applyBorder="1" applyAlignment="1" applyProtection="1">
      <alignment horizontal="center"/>
    </xf>
    <xf numFmtId="44" fontId="2" fillId="6" borderId="62" xfId="1" applyFont="1" applyFill="1" applyBorder="1" applyAlignment="1" applyProtection="1">
      <alignment horizontal="center"/>
    </xf>
    <xf numFmtId="44" fontId="2" fillId="6" borderId="63" xfId="1" applyFont="1" applyFill="1" applyBorder="1" applyAlignment="1" applyProtection="1">
      <alignment horizontal="center"/>
    </xf>
    <xf numFmtId="44" fontId="2" fillId="7" borderId="61" xfId="1" applyFont="1" applyFill="1" applyBorder="1" applyAlignment="1" applyProtection="1">
      <alignment horizontal="center"/>
    </xf>
    <xf numFmtId="44" fontId="2" fillId="7" borderId="62" xfId="1" applyFont="1" applyFill="1" applyBorder="1" applyAlignment="1" applyProtection="1">
      <alignment horizontal="center"/>
    </xf>
    <xf numFmtId="44" fontId="2" fillId="7" borderId="63" xfId="1" applyFont="1" applyFill="1" applyBorder="1" applyAlignment="1" applyProtection="1">
      <alignment horizontal="center"/>
    </xf>
    <xf numFmtId="44" fontId="2" fillId="5" borderId="61" xfId="1" applyFont="1" applyFill="1" applyBorder="1" applyAlignment="1" applyProtection="1">
      <alignment horizontal="center"/>
    </xf>
    <xf numFmtId="44" fontId="2" fillId="5" borderId="62" xfId="1" applyFont="1" applyFill="1" applyBorder="1" applyAlignment="1" applyProtection="1">
      <alignment horizontal="center"/>
    </xf>
    <xf numFmtId="44" fontId="2" fillId="5" borderId="63" xfId="1" applyFont="1" applyFill="1" applyBorder="1" applyAlignment="1" applyProtection="1">
      <alignment horizontal="center"/>
    </xf>
    <xf numFmtId="0" fontId="11" fillId="7" borderId="61" xfId="5" applyFont="1" applyFill="1" applyBorder="1" applyAlignment="1" applyProtection="1">
      <alignment horizontal="center" vertical="center" wrapText="1"/>
    </xf>
    <xf numFmtId="0" fontId="11" fillId="7" borderId="62" xfId="5" applyFont="1" applyFill="1" applyBorder="1" applyAlignment="1" applyProtection="1">
      <alignment horizontal="center" vertical="center" wrapText="1"/>
    </xf>
    <xf numFmtId="0" fontId="11" fillId="6" borderId="61" xfId="5" applyFont="1" applyFill="1" applyBorder="1" applyAlignment="1" applyProtection="1">
      <alignment horizontal="center" vertical="center" textRotation="90"/>
    </xf>
    <xf numFmtId="0" fontId="11" fillId="6" borderId="62" xfId="5" applyFont="1" applyFill="1" applyBorder="1" applyAlignment="1" applyProtection="1">
      <alignment horizontal="center" vertical="center" textRotation="90"/>
    </xf>
    <xf numFmtId="0" fontId="11" fillId="5" borderId="64" xfId="5" applyFont="1" applyFill="1" applyBorder="1" applyAlignment="1" applyProtection="1">
      <alignment horizontal="center" vertical="center" wrapText="1"/>
    </xf>
    <xf numFmtId="0" fontId="11" fillId="5" borderId="72" xfId="5" applyFont="1" applyFill="1" applyBorder="1" applyAlignment="1" applyProtection="1">
      <alignment horizontal="center" vertical="center" wrapText="1"/>
    </xf>
    <xf numFmtId="0" fontId="11" fillId="5" borderId="65" xfId="5" applyFont="1" applyFill="1" applyBorder="1" applyAlignment="1" applyProtection="1">
      <alignment horizontal="center" vertical="center" wrapText="1"/>
    </xf>
    <xf numFmtId="0" fontId="11" fillId="5" borderId="66" xfId="5" applyFont="1" applyFill="1" applyBorder="1" applyAlignment="1" applyProtection="1">
      <alignment horizontal="center" vertical="center" wrapText="1"/>
    </xf>
    <xf numFmtId="0" fontId="11" fillId="5" borderId="0" xfId="5" applyFont="1" applyFill="1" applyBorder="1" applyAlignment="1" applyProtection="1">
      <alignment horizontal="center" vertical="center" wrapText="1"/>
    </xf>
    <xf numFmtId="0" fontId="11" fillId="5" borderId="44" xfId="5" applyFont="1" applyFill="1" applyBorder="1" applyAlignment="1" applyProtection="1">
      <alignment horizontal="center" vertical="center" wrapText="1"/>
    </xf>
    <xf numFmtId="0" fontId="11" fillId="5" borderId="69" xfId="5" applyFont="1" applyFill="1" applyBorder="1" applyAlignment="1" applyProtection="1">
      <alignment horizontal="center" vertical="center" wrapText="1"/>
    </xf>
    <xf numFmtId="0" fontId="11" fillId="5" borderId="70" xfId="5" applyFont="1" applyFill="1" applyBorder="1" applyAlignment="1" applyProtection="1">
      <alignment horizontal="center" vertical="center" wrapText="1"/>
    </xf>
    <xf numFmtId="0" fontId="11" fillId="5" borderId="90" xfId="5" applyFont="1" applyFill="1" applyBorder="1" applyAlignment="1" applyProtection="1">
      <alignment horizontal="center" vertical="center" wrapText="1"/>
    </xf>
    <xf numFmtId="44" fontId="2" fillId="8" borderId="64" xfId="1" applyFont="1" applyFill="1" applyBorder="1" applyAlignment="1" applyProtection="1">
      <alignment horizontal="center"/>
    </xf>
    <xf numFmtId="44" fontId="2" fillId="8" borderId="72" xfId="1" applyFont="1" applyFill="1" applyBorder="1" applyAlignment="1" applyProtection="1">
      <alignment horizontal="center"/>
    </xf>
    <xf numFmtId="44" fontId="2" fillId="8" borderId="65" xfId="1" applyFont="1" applyFill="1" applyBorder="1" applyAlignment="1" applyProtection="1">
      <alignment horizontal="center"/>
    </xf>
    <xf numFmtId="44" fontId="2" fillId="8" borderId="66" xfId="1" applyFont="1" applyFill="1" applyBorder="1" applyAlignment="1" applyProtection="1">
      <alignment horizontal="center"/>
    </xf>
    <xf numFmtId="44" fontId="2" fillId="8" borderId="0" xfId="1" applyFont="1" applyFill="1" applyBorder="1" applyAlignment="1" applyProtection="1">
      <alignment horizontal="center"/>
    </xf>
    <xf numFmtId="44" fontId="2" fillId="8" borderId="44" xfId="1" applyFont="1" applyFill="1" applyBorder="1" applyAlignment="1" applyProtection="1">
      <alignment horizontal="center"/>
    </xf>
    <xf numFmtId="44" fontId="2" fillId="8" borderId="69" xfId="1" applyFont="1" applyFill="1" applyBorder="1" applyAlignment="1" applyProtection="1">
      <alignment horizontal="center"/>
    </xf>
    <xf numFmtId="44" fontId="2" fillId="8" borderId="70" xfId="1" applyFont="1" applyFill="1" applyBorder="1" applyAlignment="1" applyProtection="1">
      <alignment horizontal="center"/>
    </xf>
    <xf numFmtId="44" fontId="2" fillId="8" borderId="90" xfId="1" applyFont="1" applyFill="1" applyBorder="1" applyAlignment="1" applyProtection="1">
      <alignment horizontal="center"/>
    </xf>
    <xf numFmtId="0" fontId="2" fillId="2" borderId="24" xfId="5" applyFont="1" applyFill="1" applyBorder="1" applyAlignment="1" applyProtection="1">
      <alignment shrinkToFit="1"/>
      <protection locked="0"/>
    </xf>
    <xf numFmtId="0" fontId="2" fillId="2" borderId="15" xfId="5" applyFont="1" applyFill="1" applyBorder="1" applyAlignment="1" applyProtection="1">
      <alignment shrinkToFit="1"/>
      <protection locked="0"/>
    </xf>
    <xf numFmtId="0" fontId="18" fillId="6" borderId="48" xfId="5" applyFont="1" applyFill="1" applyBorder="1" applyAlignment="1" applyProtection="1">
      <alignment horizontal="left" vertical="center"/>
    </xf>
    <xf numFmtId="44" fontId="18" fillId="6" borderId="51" xfId="5" applyNumberFormat="1" applyFont="1" applyFill="1" applyBorder="1" applyAlignment="1" applyProtection="1">
      <alignment horizontal="left" vertical="center"/>
    </xf>
    <xf numFmtId="0" fontId="18" fillId="6" borderId="24" xfId="5" applyFont="1" applyFill="1" applyBorder="1" applyAlignment="1" applyProtection="1">
      <alignment horizontal="left" vertical="center"/>
    </xf>
    <xf numFmtId="44" fontId="18" fillId="6" borderId="15" xfId="5" applyNumberFormat="1" applyFont="1" applyFill="1" applyBorder="1" applyAlignment="1" applyProtection="1">
      <alignment horizontal="left" vertical="center"/>
    </xf>
    <xf numFmtId="0" fontId="15" fillId="4" borderId="24" xfId="5" applyFont="1" applyFill="1" applyBorder="1" applyAlignment="1" applyProtection="1">
      <alignment horizontal="center" vertical="center" wrapText="1"/>
    </xf>
    <xf numFmtId="0" fontId="15" fillId="4" borderId="15" xfId="5" applyFont="1" applyFill="1" applyBorder="1" applyAlignment="1" applyProtection="1">
      <alignment horizontal="center" vertical="center" wrapText="1"/>
    </xf>
    <xf numFmtId="0" fontId="17" fillId="3" borderId="24" xfId="5" applyFont="1" applyFill="1" applyBorder="1" applyAlignment="1" applyProtection="1">
      <alignment horizontal="center" vertical="center" wrapText="1"/>
    </xf>
    <xf numFmtId="0" fontId="17" fillId="3" borderId="15" xfId="5" applyFont="1" applyFill="1" applyBorder="1" applyAlignment="1" applyProtection="1">
      <alignment horizontal="center" vertical="center" wrapText="1"/>
    </xf>
    <xf numFmtId="0" fontId="11" fillId="3" borderId="20" xfId="5" applyFont="1" applyFill="1" applyBorder="1" applyAlignment="1" applyProtection="1">
      <alignment horizontal="center" vertical="center" wrapText="1"/>
    </xf>
    <xf numFmtId="0" fontId="11" fillId="3" borderId="1" xfId="5" applyFont="1" applyFill="1" applyBorder="1" applyAlignment="1" applyProtection="1">
      <alignment horizontal="center" vertical="center" wrapText="1"/>
    </xf>
    <xf numFmtId="0" fontId="11" fillId="3" borderId="21" xfId="5" applyFont="1" applyFill="1" applyBorder="1" applyAlignment="1" applyProtection="1">
      <alignment horizontal="center" vertical="center" wrapText="1"/>
    </xf>
    <xf numFmtId="0" fontId="11" fillId="3" borderId="19" xfId="5" applyFont="1" applyFill="1" applyBorder="1" applyAlignment="1" applyProtection="1">
      <alignment horizontal="center" vertical="center" wrapText="1"/>
    </xf>
    <xf numFmtId="0" fontId="11" fillId="3" borderId="2" xfId="5" applyFont="1" applyFill="1" applyBorder="1" applyAlignment="1" applyProtection="1">
      <alignment horizontal="center" vertical="center" wrapText="1"/>
    </xf>
    <xf numFmtId="0" fontId="11" fillId="3" borderId="22" xfId="5" applyFont="1" applyFill="1" applyBorder="1" applyAlignment="1" applyProtection="1">
      <alignment horizontal="center" vertical="center" wrapText="1"/>
    </xf>
    <xf numFmtId="0" fontId="17" fillId="3" borderId="20" xfId="5" applyFont="1" applyFill="1" applyBorder="1" applyAlignment="1" applyProtection="1">
      <alignment horizontal="center" vertical="center" wrapText="1"/>
    </xf>
    <xf numFmtId="0" fontId="17" fillId="3" borderId="19" xfId="5" applyFont="1" applyFill="1" applyBorder="1" applyAlignment="1" applyProtection="1">
      <alignment horizontal="center" vertical="center" wrapText="1"/>
    </xf>
    <xf numFmtId="0" fontId="17" fillId="3" borderId="21" xfId="5" applyFont="1" applyFill="1" applyBorder="1" applyAlignment="1" applyProtection="1">
      <alignment horizontal="center" vertical="center" wrapText="1"/>
    </xf>
    <xf numFmtId="0" fontId="17" fillId="3" borderId="22" xfId="5" applyFont="1" applyFill="1" applyBorder="1" applyAlignment="1" applyProtection="1">
      <alignment horizontal="center" vertical="center" wrapText="1"/>
    </xf>
    <xf numFmtId="0" fontId="2" fillId="0" borderId="19" xfId="5" applyBorder="1" applyProtection="1"/>
    <xf numFmtId="0" fontId="2" fillId="0" borderId="2" xfId="5" applyBorder="1" applyProtection="1"/>
    <xf numFmtId="0" fontId="2" fillId="0" borderId="22" xfId="5" applyBorder="1" applyProtection="1"/>
    <xf numFmtId="0" fontId="2" fillId="0" borderId="15" xfId="5" applyBorder="1" applyProtection="1">
      <protection locked="0"/>
    </xf>
    <xf numFmtId="0" fontId="18" fillId="6" borderId="24" xfId="5" applyFont="1" applyFill="1" applyBorder="1" applyAlignment="1" applyProtection="1">
      <alignment horizontal="center" vertical="center"/>
    </xf>
    <xf numFmtId="0" fontId="6" fillId="13" borderId="26" xfId="5" applyFont="1" applyFill="1" applyBorder="1" applyAlignment="1" applyProtection="1">
      <alignment horizontal="center" vertical="center" wrapText="1" shrinkToFit="1"/>
    </xf>
    <xf numFmtId="0" fontId="6" fillId="13" borderId="27" xfId="5" applyFont="1" applyFill="1" applyBorder="1" applyAlignment="1" applyProtection="1">
      <alignment horizontal="center" vertical="center" wrapText="1" shrinkToFit="1"/>
    </xf>
    <xf numFmtId="0" fontId="6" fillId="13" borderId="23" xfId="5" applyFont="1" applyFill="1" applyBorder="1" applyAlignment="1" applyProtection="1">
      <alignment horizontal="center" vertical="center" wrapText="1" shrinkToFit="1"/>
    </xf>
    <xf numFmtId="0" fontId="6" fillId="13" borderId="1" xfId="5" applyFont="1" applyFill="1" applyBorder="1" applyAlignment="1" applyProtection="1">
      <alignment horizontal="center" vertical="center" wrapText="1" shrinkToFit="1"/>
    </xf>
    <xf numFmtId="0" fontId="6" fillId="13" borderId="0" xfId="5" applyFont="1" applyFill="1" applyBorder="1" applyAlignment="1" applyProtection="1">
      <alignment horizontal="center" vertical="center" wrapText="1" shrinkToFit="1"/>
    </xf>
    <xf numFmtId="0" fontId="6" fillId="13" borderId="2" xfId="5" applyFont="1" applyFill="1" applyBorder="1" applyAlignment="1" applyProtection="1">
      <alignment horizontal="center" vertical="center" wrapText="1" shrinkToFit="1"/>
    </xf>
    <xf numFmtId="0" fontId="2" fillId="5" borderId="20" xfId="5" applyFont="1" applyFill="1" applyBorder="1" applyAlignment="1" applyProtection="1">
      <alignment horizontal="center" vertical="center" wrapText="1" shrinkToFit="1"/>
    </xf>
    <xf numFmtId="0" fontId="2" fillId="5" borderId="19" xfId="5" applyFont="1" applyFill="1" applyBorder="1" applyAlignment="1" applyProtection="1">
      <alignment horizontal="center" vertical="center" wrapText="1" shrinkToFit="1"/>
    </xf>
    <xf numFmtId="0" fontId="2" fillId="5" borderId="21" xfId="5" applyFont="1" applyFill="1" applyBorder="1" applyAlignment="1" applyProtection="1">
      <alignment horizontal="center" vertical="center" wrapText="1" shrinkToFit="1"/>
    </xf>
    <xf numFmtId="0" fontId="2" fillId="5" borderId="22" xfId="5" applyFont="1" applyFill="1" applyBorder="1" applyAlignment="1" applyProtection="1">
      <alignment horizontal="center" vertical="center" wrapText="1" shrinkToFit="1"/>
    </xf>
    <xf numFmtId="0" fontId="17" fillId="6" borderId="12" xfId="5" applyFont="1" applyFill="1" applyBorder="1" applyAlignment="1" applyProtection="1">
      <alignment horizontal="center" vertical="center" wrapText="1"/>
    </xf>
    <xf numFmtId="0" fontId="17" fillId="6" borderId="25" xfId="5" applyFont="1" applyFill="1" applyBorder="1" applyAlignment="1" applyProtection="1">
      <alignment horizontal="center" vertical="center" wrapText="1"/>
    </xf>
    <xf numFmtId="0" fontId="11" fillId="6" borderId="20" xfId="5" applyFont="1" applyFill="1" applyBorder="1" applyAlignment="1" applyProtection="1">
      <alignment horizontal="center" vertical="center" wrapText="1"/>
    </xf>
    <xf numFmtId="0" fontId="11" fillId="6" borderId="1" xfId="5" applyFont="1" applyFill="1" applyBorder="1" applyAlignment="1" applyProtection="1">
      <alignment horizontal="center" vertical="center" wrapText="1"/>
    </xf>
    <xf numFmtId="0" fontId="11" fillId="6" borderId="21" xfId="5" applyFont="1" applyFill="1" applyBorder="1" applyAlignment="1" applyProtection="1">
      <alignment horizontal="center" vertical="center" wrapText="1"/>
    </xf>
    <xf numFmtId="0" fontId="11" fillId="6" borderId="19" xfId="5" applyFont="1" applyFill="1" applyBorder="1" applyAlignment="1" applyProtection="1">
      <alignment horizontal="center" vertical="center" wrapText="1"/>
    </xf>
    <xf numFmtId="0" fontId="11" fillId="6" borderId="2" xfId="5" applyFont="1" applyFill="1" applyBorder="1" applyAlignment="1" applyProtection="1">
      <alignment horizontal="center" vertical="center" wrapText="1"/>
    </xf>
    <xf numFmtId="0" fontId="11" fillId="6" borderId="22" xfId="5" applyFont="1" applyFill="1" applyBorder="1" applyAlignment="1" applyProtection="1">
      <alignment horizontal="center" vertical="center" wrapText="1"/>
    </xf>
    <xf numFmtId="44" fontId="2" fillId="13" borderId="61" xfId="1" applyFont="1" applyFill="1" applyBorder="1" applyAlignment="1" applyProtection="1">
      <alignment horizontal="center"/>
    </xf>
    <xf numFmtId="44" fontId="2" fillId="13" borderId="62" xfId="1" applyFont="1" applyFill="1" applyBorder="1" applyAlignment="1" applyProtection="1">
      <alignment horizontal="center"/>
    </xf>
    <xf numFmtId="44" fontId="2" fillId="13" borderId="63" xfId="1" applyFont="1" applyFill="1" applyBorder="1" applyAlignment="1" applyProtection="1">
      <alignment horizontal="center"/>
    </xf>
    <xf numFmtId="0" fontId="11" fillId="13" borderId="64" xfId="5" applyFont="1" applyFill="1" applyBorder="1" applyAlignment="1" applyProtection="1">
      <alignment horizontal="center" vertical="center" wrapText="1"/>
    </xf>
    <xf numFmtId="0" fontId="11" fillId="13" borderId="72" xfId="5" applyFont="1" applyFill="1" applyBorder="1" applyAlignment="1" applyProtection="1">
      <alignment horizontal="center" vertical="center"/>
    </xf>
    <xf numFmtId="0" fontId="11" fillId="13" borderId="66" xfId="5" applyFont="1" applyFill="1" applyBorder="1" applyAlignment="1" applyProtection="1">
      <alignment horizontal="center" vertical="center"/>
    </xf>
    <xf numFmtId="0" fontId="11" fillId="13" borderId="0" xfId="5" applyFont="1" applyFill="1" applyBorder="1" applyAlignment="1" applyProtection="1">
      <alignment horizontal="center" vertical="center"/>
    </xf>
    <xf numFmtId="0" fontId="11" fillId="13" borderId="69" xfId="5" applyFont="1" applyFill="1" applyBorder="1" applyAlignment="1" applyProtection="1">
      <alignment horizontal="center" vertical="center"/>
    </xf>
    <xf numFmtId="0" fontId="6" fillId="9" borderId="26" xfId="5" applyFont="1" applyFill="1" applyBorder="1" applyAlignment="1" applyProtection="1">
      <alignment horizontal="center" vertical="center" wrapText="1" shrinkToFit="1"/>
    </xf>
    <xf numFmtId="0" fontId="6" fillId="9" borderId="27" xfId="5" applyFont="1" applyFill="1" applyBorder="1" applyAlignment="1" applyProtection="1">
      <alignment horizontal="center" vertical="center" wrapText="1" shrinkToFit="1"/>
    </xf>
    <xf numFmtId="0" fontId="6" fillId="9" borderId="23" xfId="5" applyFont="1" applyFill="1" applyBorder="1" applyAlignment="1" applyProtection="1">
      <alignment horizontal="center" vertical="center" wrapText="1" shrinkToFit="1"/>
    </xf>
    <xf numFmtId="0" fontId="6" fillId="9" borderId="1" xfId="5" applyFont="1" applyFill="1" applyBorder="1" applyAlignment="1" applyProtection="1">
      <alignment horizontal="center" vertical="center" wrapText="1" shrinkToFit="1"/>
    </xf>
    <xf numFmtId="0" fontId="6" fillId="9" borderId="0" xfId="5" applyFont="1" applyFill="1" applyBorder="1" applyAlignment="1" applyProtection="1">
      <alignment horizontal="center" vertical="center" wrapText="1" shrinkToFit="1"/>
    </xf>
    <xf numFmtId="0" fontId="6" fillId="9" borderId="2" xfId="5" applyFont="1" applyFill="1" applyBorder="1" applyAlignment="1" applyProtection="1">
      <alignment horizontal="center" vertical="center" wrapText="1" shrinkToFit="1"/>
    </xf>
    <xf numFmtId="44" fontId="2" fillId="9" borderId="61" xfId="1" applyFont="1" applyFill="1" applyBorder="1" applyAlignment="1" applyProtection="1">
      <alignment horizontal="center"/>
    </xf>
    <xf numFmtId="44" fontId="2" fillId="9" borderId="62" xfId="1" applyFont="1" applyFill="1" applyBorder="1" applyAlignment="1" applyProtection="1">
      <alignment horizontal="center"/>
    </xf>
    <xf numFmtId="44" fontId="2" fillId="9" borderId="63" xfId="1" applyFont="1" applyFill="1" applyBorder="1" applyAlignment="1" applyProtection="1">
      <alignment horizontal="center"/>
    </xf>
    <xf numFmtId="0" fontId="11" fillId="9" borderId="64" xfId="5" applyFont="1" applyFill="1" applyBorder="1" applyAlignment="1" applyProtection="1">
      <alignment horizontal="center" vertical="center" wrapText="1"/>
    </xf>
    <xf numFmtId="0" fontId="11" fillId="9" borderId="72" xfId="5" applyFont="1" applyFill="1" applyBorder="1" applyAlignment="1" applyProtection="1">
      <alignment horizontal="center" vertical="center"/>
    </xf>
    <xf numFmtId="0" fontId="11" fillId="9" borderId="66" xfId="5" applyFont="1" applyFill="1" applyBorder="1" applyAlignment="1" applyProtection="1">
      <alignment horizontal="center" vertical="center"/>
    </xf>
    <xf numFmtId="0" fontId="11" fillId="9" borderId="0" xfId="5" applyFont="1" applyFill="1" applyBorder="1" applyAlignment="1" applyProtection="1">
      <alignment horizontal="center" vertical="center"/>
    </xf>
    <xf numFmtId="0" fontId="11" fillId="9" borderId="69" xfId="5" applyFont="1" applyFill="1" applyBorder="1" applyAlignment="1" applyProtection="1">
      <alignment horizontal="center" vertical="center"/>
    </xf>
    <xf numFmtId="0" fontId="11" fillId="14" borderId="93" xfId="7" applyFont="1" applyFill="1" applyBorder="1" applyAlignment="1">
      <alignment horizontal="center" vertical="center" wrapText="1" shrinkToFit="1"/>
    </xf>
    <xf numFmtId="0" fontId="11" fillId="14" borderId="94" xfId="7" applyFont="1" applyFill="1" applyBorder="1" applyAlignment="1">
      <alignment horizontal="center" vertical="center" wrapText="1" shrinkToFit="1"/>
    </xf>
    <xf numFmtId="0" fontId="11" fillId="14" borderId="95" xfId="7" applyFont="1" applyFill="1" applyBorder="1" applyAlignment="1">
      <alignment horizontal="center" vertical="center" wrapText="1" shrinkToFit="1"/>
    </xf>
    <xf numFmtId="0" fontId="11" fillId="6" borderId="93" xfId="7" applyFont="1" applyFill="1" applyBorder="1" applyAlignment="1">
      <alignment horizontal="center" vertical="center" textRotation="90" wrapText="1" shrinkToFit="1"/>
    </xf>
    <xf numFmtId="0" fontId="11" fillId="6" borderId="94" xfId="7" applyFont="1" applyFill="1" applyBorder="1" applyAlignment="1">
      <alignment horizontal="center" vertical="center" textRotation="90" wrapText="1" shrinkToFit="1"/>
    </xf>
    <xf numFmtId="0" fontId="11" fillId="6" borderId="95" xfId="7" applyFont="1" applyFill="1" applyBorder="1" applyAlignment="1">
      <alignment horizontal="center" vertical="center" textRotation="90" wrapText="1" shrinkToFit="1"/>
    </xf>
    <xf numFmtId="0" fontId="6" fillId="14" borderId="82" xfId="7" applyFont="1" applyFill="1" applyBorder="1" applyAlignment="1">
      <alignment horizontal="center" vertical="center" wrapText="1" shrinkToFit="1"/>
    </xf>
    <xf numFmtId="0" fontId="6" fillId="14" borderId="43" xfId="7" applyFont="1" applyFill="1" applyBorder="1" applyAlignment="1">
      <alignment horizontal="center" vertical="center" wrapText="1" shrinkToFit="1"/>
    </xf>
    <xf numFmtId="0" fontId="6" fillId="14" borderId="83" xfId="7" applyFont="1" applyFill="1" applyBorder="1" applyAlignment="1">
      <alignment horizontal="center" vertical="center" wrapText="1" shrinkToFit="1"/>
    </xf>
    <xf numFmtId="0" fontId="6" fillId="14" borderId="84" xfId="7" applyFont="1" applyFill="1" applyBorder="1" applyAlignment="1">
      <alignment horizontal="center" vertical="center" wrapText="1" shrinkToFit="1"/>
    </xf>
    <xf numFmtId="0" fontId="6" fillId="14" borderId="85" xfId="7" applyFont="1" applyFill="1" applyBorder="1" applyAlignment="1">
      <alignment horizontal="center" vertical="center" wrapText="1" shrinkToFit="1"/>
    </xf>
    <xf numFmtId="0" fontId="6" fillId="14" borderId="86" xfId="7" applyFont="1" applyFill="1" applyBorder="1" applyAlignment="1">
      <alignment horizontal="center" vertical="center" wrapText="1" shrinkToFit="1"/>
    </xf>
    <xf numFmtId="0" fontId="2" fillId="0" borderId="82" xfId="7" applyFont="1" applyFill="1" applyBorder="1" applyAlignment="1">
      <alignment horizontal="center" vertical="center" wrapText="1" shrinkToFit="1"/>
    </xf>
    <xf numFmtId="0" fontId="2" fillId="0" borderId="43" xfId="7" applyFont="1" applyFill="1" applyBorder="1" applyAlignment="1">
      <alignment horizontal="center" vertical="center" wrapText="1" shrinkToFit="1"/>
    </xf>
    <xf numFmtId="0" fontId="2" fillId="0" borderId="83" xfId="7" applyFont="1" applyFill="1" applyBorder="1" applyAlignment="1">
      <alignment horizontal="center" vertical="center" wrapText="1" shrinkToFit="1"/>
    </xf>
    <xf numFmtId="0" fontId="2" fillId="0" borderId="37" xfId="7" applyFont="1" applyFill="1" applyBorder="1" applyAlignment="1">
      <alignment horizontal="center" vertical="center" wrapText="1" shrinkToFit="1"/>
    </xf>
    <xf numFmtId="0" fontId="2" fillId="0" borderId="6" xfId="7" applyFont="1" applyFill="1" applyBorder="1" applyAlignment="1">
      <alignment horizontal="center" vertical="center" wrapText="1" shrinkToFit="1"/>
    </xf>
    <xf numFmtId="0" fontId="2" fillId="0" borderId="74" xfId="7" applyFont="1" applyFill="1" applyBorder="1" applyAlignment="1">
      <alignment horizontal="center" vertical="center" wrapText="1" shrinkToFit="1"/>
    </xf>
    <xf numFmtId="0" fontId="11" fillId="6" borderId="64" xfId="7" applyFont="1" applyFill="1" applyBorder="1" applyAlignment="1">
      <alignment horizontal="center" vertical="center" wrapText="1" shrinkToFit="1"/>
    </xf>
    <xf numFmtId="0" fontId="11" fillId="6" borderId="65" xfId="7" applyFont="1" applyFill="1" applyBorder="1" applyAlignment="1">
      <alignment horizontal="center" vertical="center" wrapText="1" shrinkToFit="1"/>
    </xf>
    <xf numFmtId="0" fontId="11" fillId="6" borderId="66" xfId="7" applyFont="1" applyFill="1" applyBorder="1" applyAlignment="1">
      <alignment horizontal="center" vertical="center" wrapText="1" shrinkToFit="1"/>
    </xf>
    <xf numFmtId="0" fontId="11" fillId="6" borderId="44" xfId="7" applyFont="1" applyFill="1" applyBorder="1" applyAlignment="1">
      <alignment horizontal="center" vertical="center" wrapText="1" shrinkToFit="1"/>
    </xf>
    <xf numFmtId="0" fontId="11" fillId="6" borderId="69" xfId="7" applyFont="1" applyFill="1" applyBorder="1" applyAlignment="1">
      <alignment horizontal="center" vertical="center" wrapText="1" shrinkToFit="1"/>
    </xf>
    <xf numFmtId="0" fontId="11" fillId="6" borderId="90" xfId="7" applyFont="1" applyFill="1" applyBorder="1" applyAlignment="1">
      <alignment horizontal="center" vertical="center" wrapText="1" shrinkToFit="1"/>
    </xf>
    <xf numFmtId="0" fontId="11" fillId="6" borderId="97" xfId="7" applyFont="1" applyFill="1" applyBorder="1" applyAlignment="1">
      <alignment horizontal="center" vertical="center" wrapText="1" shrinkToFit="1"/>
    </xf>
    <xf numFmtId="0" fontId="11" fillId="6" borderId="43" xfId="7" applyFont="1" applyFill="1" applyBorder="1" applyAlignment="1">
      <alignment horizontal="center" vertical="center" wrapText="1" shrinkToFit="1"/>
    </xf>
    <xf numFmtId="0" fontId="11" fillId="6" borderId="83" xfId="7" applyFont="1" applyFill="1" applyBorder="1" applyAlignment="1">
      <alignment horizontal="center" vertical="center" wrapText="1" shrinkToFit="1"/>
    </xf>
    <xf numFmtId="0" fontId="11" fillId="6" borderId="14" xfId="7" applyFont="1" applyFill="1" applyBorder="1" applyAlignment="1">
      <alignment horizontal="center" vertical="center" wrapText="1" shrinkToFit="1"/>
    </xf>
    <xf numFmtId="0" fontId="11" fillId="6" borderId="6" xfId="7" applyFont="1" applyFill="1" applyBorder="1" applyAlignment="1">
      <alignment horizontal="center" vertical="center" wrapText="1" shrinkToFit="1"/>
    </xf>
    <xf numFmtId="0" fontId="11" fillId="6" borderId="74" xfId="7" applyFont="1" applyFill="1" applyBorder="1" applyAlignment="1">
      <alignment horizontal="center" vertical="center" wrapText="1" shrinkToFit="1"/>
    </xf>
    <xf numFmtId="0" fontId="11" fillId="6" borderId="52" xfId="7" applyFont="1" applyFill="1" applyBorder="1" applyAlignment="1">
      <alignment horizontal="center" vertical="center" wrapText="1" shrinkToFit="1"/>
    </xf>
    <xf numFmtId="0" fontId="11" fillId="6" borderId="42" xfId="7" applyFont="1" applyFill="1" applyBorder="1" applyAlignment="1">
      <alignment horizontal="center" vertical="center" wrapText="1" shrinkToFit="1"/>
    </xf>
    <xf numFmtId="0" fontId="11" fillId="6" borderId="96" xfId="7" applyFont="1" applyFill="1" applyBorder="1" applyAlignment="1">
      <alignment horizontal="center" vertical="center" wrapText="1" shrinkToFit="1"/>
    </xf>
    <xf numFmtId="0" fontId="11" fillId="14" borderId="65" xfId="7" applyFont="1" applyFill="1" applyBorder="1" applyAlignment="1">
      <alignment horizontal="center" vertical="center" wrapText="1" shrinkToFit="1"/>
    </xf>
    <xf numFmtId="0" fontId="11" fillId="14" borderId="44" xfId="7" applyFont="1" applyFill="1" applyBorder="1" applyAlignment="1">
      <alignment horizontal="center" vertical="center" wrapText="1" shrinkToFit="1"/>
    </xf>
    <xf numFmtId="0" fontId="11" fillId="14" borderId="90" xfId="7" applyFont="1" applyFill="1" applyBorder="1" applyAlignment="1">
      <alignment horizontal="center" vertical="center" wrapText="1" shrinkToFit="1"/>
    </xf>
  </cellXfs>
  <cellStyles count="15">
    <cellStyle name="Currency 2" xfId="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2" builtinId="8"/>
    <cellStyle name="Hyperlink 2" xfId="3"/>
    <cellStyle name="Normal" xfId="0" builtinId="0"/>
    <cellStyle name="Normal 2" xfId="4"/>
    <cellStyle name="Normal 3" xfId="5"/>
    <cellStyle name="Normal 4" xfId="7"/>
    <cellStyle name="Percent 2" xfId="6"/>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28575</xdr:colOff>
      <xdr:row>21</xdr:row>
      <xdr:rowOff>66676</xdr:rowOff>
    </xdr:from>
    <xdr:to>
      <xdr:col>9</xdr:col>
      <xdr:colOff>704850</xdr:colOff>
      <xdr:row>24</xdr:row>
      <xdr:rowOff>228600</xdr:rowOff>
    </xdr:to>
    <xdr:sp macro="" textlink="">
      <xdr:nvSpPr>
        <xdr:cNvPr id="4" name="AutoShape 23"/>
        <xdr:cNvSpPr>
          <a:spLocks noChangeArrowheads="1"/>
        </xdr:cNvSpPr>
      </xdr:nvSpPr>
      <xdr:spPr bwMode="auto">
        <a:xfrm>
          <a:off x="7362825" y="5743576"/>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47625</xdr:colOff>
      <xdr:row>15</xdr:row>
      <xdr:rowOff>0</xdr:rowOff>
    </xdr:from>
    <xdr:to>
      <xdr:col>6</xdr:col>
      <xdr:colOff>981075</xdr:colOff>
      <xdr:row>31</xdr:row>
      <xdr:rowOff>0</xdr:rowOff>
    </xdr:to>
    <xdr:sp macro="" textlink="">
      <xdr:nvSpPr>
        <xdr:cNvPr id="12" name="Left Brace 11"/>
        <xdr:cNvSpPr/>
      </xdr:nvSpPr>
      <xdr:spPr>
        <a:xfrm flipH="1">
          <a:off x="6334125" y="3790950"/>
          <a:ext cx="933450" cy="5029200"/>
        </a:xfrm>
        <a:prstGeom prst="leftBrace">
          <a:avLst>
            <a:gd name="adj1" fmla="val 8333"/>
            <a:gd name="adj2" fmla="val 4962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editAs="oneCell">
    <xdr:from>
      <xdr:col>4</xdr:col>
      <xdr:colOff>638175</xdr:colOff>
      <xdr:row>0</xdr:row>
      <xdr:rowOff>76200</xdr:rowOff>
    </xdr:from>
    <xdr:to>
      <xdr:col>5</xdr:col>
      <xdr:colOff>419553</xdr:colOff>
      <xdr:row>1</xdr:row>
      <xdr:rowOff>142954</xdr:rowOff>
    </xdr:to>
    <xdr:pic>
      <xdr:nvPicPr>
        <xdr:cNvPr id="6" name="Picture 5"/>
        <xdr:cNvPicPr>
          <a:picLocks noChangeAspect="1"/>
        </xdr:cNvPicPr>
      </xdr:nvPicPr>
      <xdr:blipFill>
        <a:blip xmlns:r="http://schemas.openxmlformats.org/officeDocument/2006/relationships" r:embed="rId1"/>
        <a:stretch>
          <a:fillRect/>
        </a:stretch>
      </xdr:blipFill>
      <xdr:spPr>
        <a:xfrm>
          <a:off x="4829175" y="76200"/>
          <a:ext cx="829128" cy="914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66675</xdr:rowOff>
    </xdr:from>
    <xdr:to>
      <xdr:col>5</xdr:col>
      <xdr:colOff>419553</xdr:colOff>
      <xdr:row>0</xdr:row>
      <xdr:rowOff>981154</xdr:rowOff>
    </xdr:to>
    <xdr:pic>
      <xdr:nvPicPr>
        <xdr:cNvPr id="3" name="Picture 2"/>
        <xdr:cNvPicPr>
          <a:picLocks noChangeAspect="1"/>
        </xdr:cNvPicPr>
      </xdr:nvPicPr>
      <xdr:blipFill>
        <a:blip xmlns:r="http://schemas.openxmlformats.org/officeDocument/2006/relationships" r:embed="rId1"/>
        <a:stretch>
          <a:fillRect/>
        </a:stretch>
      </xdr:blipFill>
      <xdr:spPr>
        <a:xfrm>
          <a:off x="4829175" y="66675"/>
          <a:ext cx="829128" cy="914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munity%20Learning/21st%20CCLC/FY2013/Approved%20Budgets%20&amp;%20Trackers/21st.CCLC_Budget%20Approval%20Form_10.12.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unity%20Learning/21st%20CCLC/FY2012/Application%20Template/21st.CCLC_2011-2012_Application_09.09.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unity%20Learning/21st%20CCLC/FY2013/Competition%20Documents/RFA%20Applic%20Assur%20etc/21st.CCLC_2012-2013_Application_03.09.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udget Approval Form"/>
      <sheetName val="Budget Adjustment Request Form"/>
      <sheetName val=" Budget Adjustment Instructions"/>
      <sheetName val="Sheet1"/>
    </sheetNames>
    <sheetDataSet>
      <sheetData sheetId="0" refreshError="1"/>
      <sheetData sheetId="1" refreshError="1"/>
      <sheetData sheetId="2" refreshError="1"/>
      <sheetData sheetId="3" refreshError="1"/>
      <sheetData sheetId="4">
        <row r="1">
          <cell r="A1" t="str">
            <v>Fiscal Year 2011 (September 1, 2010 - August 31, 2011)</v>
          </cell>
          <cell r="B1" t="str">
            <v>Instruction</v>
          </cell>
        </row>
        <row r="2">
          <cell r="A2" t="str">
            <v>Fiscal Year 2012 (September 1, 2011 - August 31, 2012)</v>
          </cell>
          <cell r="B2" t="str">
            <v>Support Services</v>
          </cell>
        </row>
        <row r="3">
          <cell r="A3" t="str">
            <v>Fiscal Year 2013 (September 1, 2012 - August 31, 2013)</v>
          </cell>
          <cell r="B3" t="str">
            <v>Administrative Costs</v>
          </cell>
        </row>
        <row r="4">
          <cell r="A4" t="str">
            <v>Fiscal Year 2014 (September 1, 2013 - August 31, 2014)</v>
          </cell>
          <cell r="B4" t="str">
            <v>Operations and Maintenance of Non-Instructional Services</v>
          </cell>
        </row>
        <row r="5">
          <cell r="B5" t="str">
            <v>Student Transportation</v>
          </cell>
        </row>
        <row r="6">
          <cell r="B6" t="str">
            <v>Other (Specify)</v>
          </cell>
        </row>
        <row r="7">
          <cell r="B7" t="str">
            <v>INDIRECT COSTS</v>
          </cell>
        </row>
        <row r="9">
          <cell r="A9" t="str">
            <v>Achieve Tutoring</v>
          </cell>
        </row>
        <row r="10">
          <cell r="A10" t="str">
            <v>AFC Scholarship Foundation, Inc.</v>
          </cell>
        </row>
        <row r="11">
          <cell r="A11" t="str">
            <v>Beacon House</v>
          </cell>
        </row>
        <row r="12">
          <cell r="A12" t="str">
            <v>City Gate, Inc.</v>
          </cell>
        </row>
        <row r="13">
          <cell r="A13" t="str">
            <v>City Kids</v>
          </cell>
        </row>
        <row r="14">
          <cell r="A14" t="str">
            <v>DC Scholars Public Charter School</v>
          </cell>
        </row>
        <row r="15">
          <cell r="A15" t="str">
            <v>District of Columbia Public Schools (DCPS)</v>
          </cell>
        </row>
        <row r="16">
          <cell r="A16" t="str">
            <v>Elsie Whitlow Stokes Public Charter School</v>
          </cell>
        </row>
        <row r="17">
          <cell r="A17" t="str">
            <v>Friendship Public Charter School</v>
          </cell>
        </row>
        <row r="18">
          <cell r="A18" t="str">
            <v>Higher Achievement Program</v>
          </cell>
        </row>
        <row r="19">
          <cell r="A19" t="str">
            <v>Horton's Kids</v>
          </cell>
        </row>
        <row r="20">
          <cell r="A20" t="str">
            <v>LifeSTARTS Youth &amp; Family Services</v>
          </cell>
        </row>
        <row r="21">
          <cell r="A21" t="str">
            <v>Metropolitan Day School</v>
          </cell>
        </row>
        <row r="22">
          <cell r="A22" t="str">
            <v>New Community for Children</v>
          </cell>
        </row>
        <row r="23">
          <cell r="A23" t="str">
            <v>Paxen Learning Corporation</v>
          </cell>
        </row>
        <row r="24">
          <cell r="A24" t="str">
            <v>People Animals Love</v>
          </cell>
        </row>
        <row r="25">
          <cell r="A25" t="str">
            <v>Sasha Bruce Youthwork, Inc.</v>
          </cell>
        </row>
        <row r="26">
          <cell r="A26" t="str">
            <v>Save the Children, Inc.</v>
          </cell>
        </row>
        <row r="27">
          <cell r="A27" t="str">
            <v>The Fishing School</v>
          </cell>
        </row>
        <row r="28">
          <cell r="A28" t="str">
            <v>The Literacy Lab</v>
          </cell>
        </row>
        <row r="29">
          <cell r="A29" t="str">
            <v>The SEED School of Washington, DC</v>
          </cell>
        </row>
        <row r="30">
          <cell r="A30" t="str">
            <v>Thurgood Marshall Academy Public Charter High School</v>
          </cell>
        </row>
        <row r="31">
          <cell r="A31" t="str">
            <v>YOUR Community Center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Sheet1"/>
    </sheetNames>
    <sheetDataSet>
      <sheetData sheetId="0" refreshError="1"/>
      <sheetData sheetId="1">
        <row r="57">
          <cell r="A57"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Budget Definitions"/>
      <sheetName val="Sheet1"/>
    </sheetNames>
    <sheetDataSet>
      <sheetData sheetId="0"/>
      <sheetData sheetId="1">
        <row r="59">
          <cell r="A59" t="str">
            <v>X</v>
          </cell>
        </row>
      </sheetData>
      <sheetData sheetId="2"/>
      <sheetData sheetId="3"/>
      <sheetData sheetId="4"/>
      <sheetData sheetId="5"/>
      <sheetData sheetId="6"/>
      <sheetData sheetId="7"/>
      <sheetData sheetId="8"/>
      <sheetData sheetId="9"/>
      <sheetData sheetId="10">
        <row r="152">
          <cell r="F152">
            <v>0</v>
          </cell>
        </row>
      </sheetData>
      <sheetData sheetId="11"/>
      <sheetData sheetId="12">
        <row r="247">
          <cell r="F247">
            <v>0</v>
          </cell>
        </row>
      </sheetData>
      <sheetData sheetId="13"/>
      <sheetData sheetId="14">
        <row r="247">
          <cell r="F247">
            <v>0</v>
          </cell>
        </row>
      </sheetData>
      <sheetData sheetId="15"/>
      <sheetData sheetId="16"/>
      <sheetData sheetId="17">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9"/>
      <sheetData sheetId="10"/>
      <sheetData sheetId="11"/>
      <sheetData sheetId="12">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3"/>
      <sheetData sheetId="14"/>
      <sheetData sheetId="15"/>
      <sheetData sheetId="16">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7"/>
      <sheetData sheetId="18"/>
      <sheetData sheetId="19">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33"/>
  <sheetViews>
    <sheetView topLeftCell="A8" workbookViewId="0">
      <selection activeCell="C26" sqref="C26:F26"/>
    </sheetView>
  </sheetViews>
  <sheetFormatPr defaultColWidth="8.85546875" defaultRowHeight="12.75" x14ac:dyDescent="0.2"/>
  <cols>
    <col min="1" max="10" width="15.7109375" style="2" customWidth="1"/>
    <col min="11" max="51" width="4.7109375" style="2" customWidth="1"/>
    <col min="52" max="16384" width="8.85546875" style="2"/>
  </cols>
  <sheetData>
    <row r="1" spans="1:10" ht="66.75" customHeight="1" x14ac:dyDescent="0.2">
      <c r="A1" s="94"/>
      <c r="B1" s="94"/>
      <c r="C1" s="94"/>
      <c r="D1" s="94"/>
      <c r="E1" s="94"/>
      <c r="F1" s="94"/>
      <c r="G1" s="94"/>
      <c r="H1" s="94"/>
      <c r="I1" s="94"/>
      <c r="J1" s="94"/>
    </row>
    <row r="2" spans="1:10" ht="15" customHeight="1" thickBot="1" x14ac:dyDescent="0.25">
      <c r="A2" s="95"/>
      <c r="B2" s="95"/>
      <c r="C2" s="95"/>
      <c r="D2" s="95"/>
      <c r="E2" s="95"/>
      <c r="F2" s="95"/>
      <c r="G2" s="95"/>
      <c r="H2" s="95"/>
      <c r="I2" s="95"/>
      <c r="J2" s="95"/>
    </row>
    <row r="3" spans="1:10" ht="15" customHeight="1" thickTop="1" x14ac:dyDescent="0.2">
      <c r="A3" s="96" t="s">
        <v>235</v>
      </c>
      <c r="B3" s="97"/>
      <c r="C3" s="97"/>
      <c r="D3" s="97"/>
      <c r="E3" s="97"/>
      <c r="F3" s="97"/>
      <c r="G3" s="97"/>
      <c r="H3" s="97"/>
      <c r="I3" s="97"/>
      <c r="J3" s="98"/>
    </row>
    <row r="4" spans="1:10" ht="15" customHeight="1" x14ac:dyDescent="0.2">
      <c r="A4" s="99"/>
      <c r="B4" s="100"/>
      <c r="C4" s="100"/>
      <c r="D4" s="100"/>
      <c r="E4" s="100"/>
      <c r="F4" s="100"/>
      <c r="G4" s="100"/>
      <c r="H4" s="100"/>
      <c r="I4" s="100"/>
      <c r="J4" s="101"/>
    </row>
    <row r="5" spans="1:10" ht="15" customHeight="1" x14ac:dyDescent="0.2">
      <c r="A5" s="99"/>
      <c r="B5" s="100"/>
      <c r="C5" s="100"/>
      <c r="D5" s="100"/>
      <c r="E5" s="100"/>
      <c r="F5" s="100"/>
      <c r="G5" s="100"/>
      <c r="H5" s="100"/>
      <c r="I5" s="100"/>
      <c r="J5" s="101"/>
    </row>
    <row r="6" spans="1:10" ht="15" customHeight="1" x14ac:dyDescent="0.2">
      <c r="A6" s="99"/>
      <c r="B6" s="100"/>
      <c r="C6" s="100"/>
      <c r="D6" s="100"/>
      <c r="E6" s="100"/>
      <c r="F6" s="100"/>
      <c r="G6" s="100"/>
      <c r="H6" s="100"/>
      <c r="I6" s="100"/>
      <c r="J6" s="101"/>
    </row>
    <row r="7" spans="1:10" ht="15" customHeight="1" x14ac:dyDescent="0.2">
      <c r="A7" s="99"/>
      <c r="B7" s="100"/>
      <c r="C7" s="100"/>
      <c r="D7" s="100"/>
      <c r="E7" s="100"/>
      <c r="F7" s="100"/>
      <c r="G7" s="100"/>
      <c r="H7" s="100"/>
      <c r="I7" s="100"/>
      <c r="J7" s="101"/>
    </row>
    <row r="8" spans="1:10" ht="15" customHeight="1" x14ac:dyDescent="0.2">
      <c r="A8" s="99"/>
      <c r="B8" s="100"/>
      <c r="C8" s="100"/>
      <c r="D8" s="100"/>
      <c r="E8" s="100"/>
      <c r="F8" s="100"/>
      <c r="G8" s="100"/>
      <c r="H8" s="100"/>
      <c r="I8" s="100"/>
      <c r="J8" s="101"/>
    </row>
    <row r="9" spans="1:10" ht="15" customHeight="1" x14ac:dyDescent="0.2">
      <c r="A9" s="99"/>
      <c r="B9" s="100"/>
      <c r="C9" s="100"/>
      <c r="D9" s="100"/>
      <c r="E9" s="100"/>
      <c r="F9" s="100"/>
      <c r="G9" s="100"/>
      <c r="H9" s="100"/>
      <c r="I9" s="100"/>
      <c r="J9" s="101"/>
    </row>
    <row r="10" spans="1:10" ht="15" customHeight="1" x14ac:dyDescent="0.2">
      <c r="A10" s="102" t="s">
        <v>229</v>
      </c>
      <c r="B10" s="103"/>
      <c r="C10" s="103"/>
      <c r="D10" s="103"/>
      <c r="E10" s="103"/>
      <c r="F10" s="103"/>
      <c r="G10" s="103"/>
      <c r="H10" s="103"/>
      <c r="I10" s="103"/>
      <c r="J10" s="104"/>
    </row>
    <row r="11" spans="1:10" ht="15" customHeight="1" x14ac:dyDescent="0.2">
      <c r="A11" s="102"/>
      <c r="B11" s="103"/>
      <c r="C11" s="103"/>
      <c r="D11" s="103"/>
      <c r="E11" s="103"/>
      <c r="F11" s="103"/>
      <c r="G11" s="103"/>
      <c r="H11" s="103"/>
      <c r="I11" s="103"/>
      <c r="J11" s="104"/>
    </row>
    <row r="12" spans="1:10" s="17" customFormat="1" ht="21" customHeight="1" x14ac:dyDescent="0.2">
      <c r="A12" s="102"/>
      <c r="B12" s="103"/>
      <c r="C12" s="103"/>
      <c r="D12" s="103"/>
      <c r="E12" s="103"/>
      <c r="F12" s="103"/>
      <c r="G12" s="103"/>
      <c r="H12" s="103"/>
      <c r="I12" s="103"/>
      <c r="J12" s="104"/>
    </row>
    <row r="13" spans="1:10" s="17" customFormat="1" ht="21" customHeight="1" thickBot="1" x14ac:dyDescent="0.25">
      <c r="A13" s="5"/>
      <c r="B13" s="6"/>
      <c r="C13" s="7"/>
      <c r="D13" s="7"/>
      <c r="E13" s="7"/>
      <c r="F13" s="7"/>
      <c r="G13" s="7"/>
      <c r="H13" s="7"/>
      <c r="I13" s="6"/>
      <c r="J13" s="8"/>
    </row>
    <row r="14" spans="1:10" ht="15" customHeight="1" thickTop="1" x14ac:dyDescent="0.2">
      <c r="A14" s="9"/>
      <c r="B14" s="3"/>
      <c r="C14" s="3"/>
      <c r="D14" s="3"/>
      <c r="E14" s="3"/>
      <c r="F14" s="3"/>
      <c r="G14" s="3"/>
      <c r="H14" s="3"/>
      <c r="I14" s="3"/>
      <c r="J14" s="4"/>
    </row>
    <row r="15" spans="1:10" ht="24.95" customHeight="1" x14ac:dyDescent="0.35">
      <c r="A15" s="10"/>
      <c r="B15" s="28"/>
      <c r="C15" s="11" t="s">
        <v>0</v>
      </c>
      <c r="D15" s="29"/>
      <c r="E15" s="29"/>
      <c r="F15" s="29"/>
      <c r="G15" s="12"/>
      <c r="H15" s="12"/>
      <c r="I15" s="12"/>
      <c r="J15" s="13"/>
    </row>
    <row r="16" spans="1:10" ht="24.95" customHeight="1" x14ac:dyDescent="0.25">
      <c r="A16" s="10"/>
      <c r="B16" s="30">
        <v>1</v>
      </c>
      <c r="C16" s="108" t="s">
        <v>155</v>
      </c>
      <c r="D16" s="108"/>
      <c r="E16" s="108"/>
      <c r="F16" s="108"/>
      <c r="G16" s="32"/>
      <c r="H16" s="12"/>
      <c r="I16" s="12"/>
      <c r="J16" s="13"/>
    </row>
    <row r="17" spans="1:10" ht="24.95" customHeight="1" x14ac:dyDescent="0.25">
      <c r="A17" s="10"/>
      <c r="B17" s="30">
        <v>2</v>
      </c>
      <c r="C17" s="109" t="s">
        <v>132</v>
      </c>
      <c r="D17" s="109"/>
      <c r="E17" s="109"/>
      <c r="F17" s="109"/>
      <c r="G17" s="32"/>
      <c r="H17" s="12"/>
      <c r="I17" s="12"/>
      <c r="J17" s="13"/>
    </row>
    <row r="18" spans="1:10" ht="24.95" customHeight="1" x14ac:dyDescent="0.25">
      <c r="A18" s="10"/>
      <c r="B18" s="30">
        <v>3</v>
      </c>
      <c r="C18" s="109" t="s">
        <v>133</v>
      </c>
      <c r="D18" s="109"/>
      <c r="E18" s="109"/>
      <c r="F18" s="109"/>
      <c r="G18" s="32"/>
      <c r="H18" s="12"/>
      <c r="I18" s="12"/>
      <c r="J18" s="13"/>
    </row>
    <row r="19" spans="1:10" ht="24.95" customHeight="1" x14ac:dyDescent="0.25">
      <c r="A19" s="10"/>
      <c r="B19" s="30">
        <v>4</v>
      </c>
      <c r="C19" s="109" t="s">
        <v>134</v>
      </c>
      <c r="D19" s="109"/>
      <c r="E19" s="109"/>
      <c r="F19" s="109"/>
      <c r="G19" s="32"/>
      <c r="H19" s="12"/>
      <c r="I19" s="12"/>
      <c r="J19" s="13"/>
    </row>
    <row r="20" spans="1:10" ht="24.95" customHeight="1" x14ac:dyDescent="0.25">
      <c r="A20" s="10"/>
      <c r="B20" s="30">
        <v>5</v>
      </c>
      <c r="C20" s="105" t="s">
        <v>135</v>
      </c>
      <c r="D20" s="106"/>
      <c r="E20" s="106"/>
      <c r="F20" s="107"/>
      <c r="G20" s="32"/>
      <c r="H20" s="12"/>
      <c r="I20" s="12"/>
      <c r="J20" s="13"/>
    </row>
    <row r="21" spans="1:10" ht="24.95" customHeight="1" x14ac:dyDescent="0.25">
      <c r="A21" s="10"/>
      <c r="B21" s="30">
        <v>6</v>
      </c>
      <c r="C21" s="105" t="s">
        <v>136</v>
      </c>
      <c r="D21" s="106"/>
      <c r="E21" s="106"/>
      <c r="F21" s="107"/>
      <c r="G21" s="32"/>
      <c r="H21" s="12"/>
      <c r="I21" s="12"/>
      <c r="J21" s="13"/>
    </row>
    <row r="22" spans="1:10" ht="24.95" customHeight="1" x14ac:dyDescent="0.25">
      <c r="A22" s="10"/>
      <c r="B22" s="30">
        <v>7</v>
      </c>
      <c r="C22" s="105" t="s">
        <v>137</v>
      </c>
      <c r="D22" s="106"/>
      <c r="E22" s="106"/>
      <c r="F22" s="107"/>
      <c r="G22" s="32"/>
      <c r="H22" s="12"/>
      <c r="I22" s="12"/>
      <c r="J22" s="13"/>
    </row>
    <row r="23" spans="1:10" ht="24.95" customHeight="1" x14ac:dyDescent="0.25">
      <c r="A23" s="10"/>
      <c r="B23" s="30">
        <v>8</v>
      </c>
      <c r="C23" s="105" t="s">
        <v>138</v>
      </c>
      <c r="D23" s="106"/>
      <c r="E23" s="106"/>
      <c r="F23" s="107"/>
      <c r="G23" s="32"/>
      <c r="H23" s="12"/>
      <c r="I23" s="12"/>
      <c r="J23" s="13"/>
    </row>
    <row r="24" spans="1:10" ht="24.95" customHeight="1" x14ac:dyDescent="0.25">
      <c r="A24" s="10"/>
      <c r="B24" s="30">
        <v>9</v>
      </c>
      <c r="C24" s="105" t="s">
        <v>139</v>
      </c>
      <c r="D24" s="106"/>
      <c r="E24" s="106"/>
      <c r="F24" s="107"/>
      <c r="G24" s="32"/>
      <c r="H24" s="12"/>
      <c r="I24" s="12"/>
      <c r="J24" s="13"/>
    </row>
    <row r="25" spans="1:10" ht="24.95" customHeight="1" x14ac:dyDescent="0.25">
      <c r="A25" s="10"/>
      <c r="B25" s="30">
        <v>10</v>
      </c>
      <c r="C25" s="116" t="s">
        <v>140</v>
      </c>
      <c r="D25" s="117"/>
      <c r="E25" s="117"/>
      <c r="F25" s="118"/>
      <c r="G25" s="32"/>
      <c r="H25" s="12"/>
      <c r="I25" s="12"/>
      <c r="J25" s="13"/>
    </row>
    <row r="26" spans="1:10" ht="24.95" customHeight="1" x14ac:dyDescent="0.25">
      <c r="A26" s="10"/>
      <c r="B26" s="30">
        <v>11</v>
      </c>
      <c r="C26" s="116" t="s">
        <v>141</v>
      </c>
      <c r="D26" s="117"/>
      <c r="E26" s="117"/>
      <c r="F26" s="118"/>
      <c r="G26" s="32"/>
      <c r="H26" s="12"/>
      <c r="I26" s="12"/>
      <c r="J26" s="13"/>
    </row>
    <row r="27" spans="1:10" ht="24.95" customHeight="1" x14ac:dyDescent="0.25">
      <c r="A27" s="10"/>
      <c r="B27" s="30">
        <v>12</v>
      </c>
      <c r="C27" s="119" t="s">
        <v>142</v>
      </c>
      <c r="D27" s="119"/>
      <c r="E27" s="119"/>
      <c r="F27" s="119"/>
      <c r="G27" s="32"/>
      <c r="H27" s="12"/>
      <c r="I27" s="12"/>
      <c r="J27" s="13"/>
    </row>
    <row r="28" spans="1:10" ht="24.95" customHeight="1" x14ac:dyDescent="0.25">
      <c r="A28" s="10"/>
      <c r="B28" s="30">
        <v>13</v>
      </c>
      <c r="C28" s="113" t="s">
        <v>143</v>
      </c>
      <c r="D28" s="114"/>
      <c r="E28" s="114"/>
      <c r="F28" s="115"/>
      <c r="G28" s="32"/>
      <c r="H28" s="12"/>
      <c r="I28" s="12"/>
      <c r="J28" s="13"/>
    </row>
    <row r="29" spans="1:10" ht="24.95" customHeight="1" x14ac:dyDescent="0.25">
      <c r="A29" s="10"/>
      <c r="B29" s="30">
        <v>14</v>
      </c>
      <c r="C29" s="120" t="s">
        <v>171</v>
      </c>
      <c r="D29" s="121"/>
      <c r="E29" s="121"/>
      <c r="F29" s="122"/>
      <c r="G29" s="32"/>
      <c r="H29" s="12"/>
      <c r="I29" s="12"/>
      <c r="J29" s="13"/>
    </row>
    <row r="30" spans="1:10" ht="24.95" customHeight="1" x14ac:dyDescent="0.25">
      <c r="A30" s="10"/>
      <c r="B30" s="30">
        <v>15</v>
      </c>
      <c r="C30" s="120" t="s">
        <v>172</v>
      </c>
      <c r="D30" s="121"/>
      <c r="E30" s="121"/>
      <c r="F30" s="122"/>
      <c r="G30" s="32"/>
      <c r="H30" s="12"/>
      <c r="I30" s="12"/>
      <c r="J30" s="13"/>
    </row>
    <row r="31" spans="1:10" ht="24.95" customHeight="1" x14ac:dyDescent="0.25">
      <c r="A31" s="10"/>
      <c r="B31" s="30">
        <v>16</v>
      </c>
      <c r="C31" s="110" t="s">
        <v>56</v>
      </c>
      <c r="D31" s="111"/>
      <c r="E31" s="111"/>
      <c r="F31" s="112"/>
      <c r="G31" s="32"/>
      <c r="H31" s="12"/>
      <c r="I31" s="12"/>
      <c r="J31" s="13"/>
    </row>
    <row r="32" spans="1:10" ht="15" customHeight="1" thickBot="1" x14ac:dyDescent="0.25">
      <c r="A32" s="14"/>
      <c r="B32" s="31"/>
      <c r="C32" s="31"/>
      <c r="D32" s="31"/>
      <c r="E32" s="31"/>
      <c r="F32" s="31"/>
      <c r="G32" s="15"/>
      <c r="H32" s="15"/>
      <c r="I32" s="15"/>
      <c r="J32" s="16"/>
    </row>
    <row r="33" ht="13.5" thickTop="1" x14ac:dyDescent="0.2"/>
  </sheetData>
  <sheetProtection password="BE25" sheet="1" objects="1" scenarios="1" selectLockedCells="1"/>
  <mergeCells count="19">
    <mergeCell ref="C31:F31"/>
    <mergeCell ref="C28:F28"/>
    <mergeCell ref="C23:F23"/>
    <mergeCell ref="C24:F24"/>
    <mergeCell ref="C25:F25"/>
    <mergeCell ref="C26:F26"/>
    <mergeCell ref="C27:F27"/>
    <mergeCell ref="C29:F29"/>
    <mergeCell ref="C30:F30"/>
    <mergeCell ref="A1:J2"/>
    <mergeCell ref="A3:J9"/>
    <mergeCell ref="A10:J12"/>
    <mergeCell ref="C22:F22"/>
    <mergeCell ref="C20:F20"/>
    <mergeCell ref="C16:F16"/>
    <mergeCell ref="C17:F17"/>
    <mergeCell ref="C18:F18"/>
    <mergeCell ref="C19:F19"/>
    <mergeCell ref="C21:F21"/>
  </mergeCells>
  <hyperlinks>
    <hyperlink ref="C16:F16" location="'Application Cover Page'!A1" display="Applicant Information and Certification"/>
    <hyperlink ref="C17:F17" location="'C1-Program Abstract'!A1" display="Criteria 1: Program Abstract"/>
    <hyperlink ref="C18:F18" location="'C2-Competitive Priority Pts.'!A1" display="Criteria 2: Competitive Priority Points"/>
    <hyperlink ref="C19:F19" location="'C3-Needs &amp; Resource Assessment'!A1" display="Criteria 3: Needs &amp; Resource Assessment"/>
    <hyperlink ref="C20:F20" location="'C4-Sec. 1-Program Design'!A1" display="Criteria 4: Section 1 - Program Design"/>
    <hyperlink ref="C21:F21" location="'C4-Sec. 2-Measurable Objectives'!A1" display="Criteria 4: Section 2 - Measurable Objectives"/>
    <hyperlink ref="C22:F22" location="'C5-Program Staff &amp; Training'!A1" display="Criteria 5: Program Staff &amp; Training"/>
    <hyperlink ref="C23:F23" location="'C6-Program Eval. &amp; Monitoring'!A1" display="Criteria 6: Program Evaluation &amp; Monitoring"/>
    <hyperlink ref="C24:F24" location="'C7-Sustainability'!A1" display="Criteria 7: Sustainability"/>
    <hyperlink ref="C25:F25" location="'Year 1 Budget Narrative'!A1" display="Year 1 Budget Narrative"/>
    <hyperlink ref="C26:F26" location="'Year 1 Budget'!A1" display="Year 1 Budget"/>
    <hyperlink ref="C28:F28" location="'Year 2 Budget'!A1" display="Year 2 Budget"/>
    <hyperlink ref="C27:F27" location="'Year 2 Budget Narrative'!A1" display="Year 2 Budget Narrative"/>
    <hyperlink ref="C31:F31" location="'Budget Definitions'!A1" display="Reference: Budget Definitions"/>
    <hyperlink ref="C30:F30" location="'Year 3 Budget'!A1" display="Year 3 Budget"/>
    <hyperlink ref="C29:F29" location="'Year 3 Budget Narrative'!A1" display="Year 3 Budget Narrative"/>
  </hyperlinks>
  <pageMargins left="0.75" right="0.75" top="1" bottom="1" header="0.5" footer="0.5"/>
  <pageSetup scale="63"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abSelected="1" workbookViewId="0">
      <selection activeCell="A7" sqref="A7:J44"/>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110</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2.75" customHeight="1" x14ac:dyDescent="0.2">
      <c r="A3" s="374" t="s">
        <v>223</v>
      </c>
      <c r="B3" s="375"/>
      <c r="C3" s="375"/>
      <c r="D3" s="375"/>
      <c r="E3" s="375"/>
      <c r="F3" s="375"/>
      <c r="G3" s="375"/>
      <c r="H3" s="375"/>
      <c r="I3" s="375"/>
      <c r="J3" s="376"/>
    </row>
    <row r="4" spans="1:10" ht="12.75" customHeight="1" x14ac:dyDescent="0.2">
      <c r="A4" s="377"/>
      <c r="B4" s="378"/>
      <c r="C4" s="378"/>
      <c r="D4" s="378"/>
      <c r="E4" s="378"/>
      <c r="F4" s="378"/>
      <c r="G4" s="378"/>
      <c r="H4" s="378"/>
      <c r="I4" s="378"/>
      <c r="J4" s="379"/>
    </row>
    <row r="5" spans="1:10" ht="12.75" customHeight="1" x14ac:dyDescent="0.2">
      <c r="A5" s="377"/>
      <c r="B5" s="378"/>
      <c r="C5" s="378"/>
      <c r="D5" s="378"/>
      <c r="E5" s="378"/>
      <c r="F5" s="378"/>
      <c r="G5" s="378"/>
      <c r="H5" s="378"/>
      <c r="I5" s="378"/>
      <c r="J5" s="379"/>
    </row>
    <row r="6" spans="1:10" s="27" customFormat="1" ht="13.5" thickBot="1" x14ac:dyDescent="0.25">
      <c r="A6" s="46"/>
      <c r="B6" s="47"/>
      <c r="C6" s="48"/>
      <c r="D6" s="41"/>
      <c r="E6" s="41"/>
      <c r="F6" s="41"/>
      <c r="G6" s="41"/>
      <c r="H6" s="49"/>
      <c r="I6" s="48"/>
      <c r="J6" s="45"/>
    </row>
    <row r="7" spans="1:10" ht="12.75" customHeight="1" x14ac:dyDescent="0.2">
      <c r="A7" s="365" t="s">
        <v>323</v>
      </c>
      <c r="B7" s="366"/>
      <c r="C7" s="366"/>
      <c r="D7" s="366"/>
      <c r="E7" s="366"/>
      <c r="F7" s="366"/>
      <c r="G7" s="366"/>
      <c r="H7" s="366"/>
      <c r="I7" s="366"/>
      <c r="J7" s="367"/>
    </row>
    <row r="8" spans="1:10" ht="12.75" customHeight="1" x14ac:dyDescent="0.2">
      <c r="A8" s="266"/>
      <c r="B8" s="244"/>
      <c r="C8" s="244"/>
      <c r="D8" s="244"/>
      <c r="E8" s="244"/>
      <c r="F8" s="244"/>
      <c r="G8" s="244"/>
      <c r="H8" s="244"/>
      <c r="I8" s="244"/>
      <c r="J8" s="267"/>
    </row>
    <row r="9" spans="1:10" ht="12.75" customHeight="1" x14ac:dyDescent="0.2">
      <c r="A9" s="266"/>
      <c r="B9" s="244"/>
      <c r="C9" s="244"/>
      <c r="D9" s="244"/>
      <c r="E9" s="244"/>
      <c r="F9" s="244"/>
      <c r="G9" s="244"/>
      <c r="H9" s="244"/>
      <c r="I9" s="244"/>
      <c r="J9" s="267"/>
    </row>
    <row r="10" spans="1:10" ht="12.75" customHeight="1" x14ac:dyDescent="0.2">
      <c r="A10" s="266"/>
      <c r="B10" s="244"/>
      <c r="C10" s="244"/>
      <c r="D10" s="244"/>
      <c r="E10" s="244"/>
      <c r="F10" s="244"/>
      <c r="G10" s="244"/>
      <c r="H10" s="244"/>
      <c r="I10" s="244"/>
      <c r="J10" s="267"/>
    </row>
    <row r="11" spans="1:10" ht="12.75" customHeight="1" x14ac:dyDescent="0.2">
      <c r="A11" s="266"/>
      <c r="B11" s="244"/>
      <c r="C11" s="244"/>
      <c r="D11" s="244"/>
      <c r="E11" s="244"/>
      <c r="F11" s="244"/>
      <c r="G11" s="244"/>
      <c r="H11" s="244"/>
      <c r="I11" s="244"/>
      <c r="J11" s="267"/>
    </row>
    <row r="12" spans="1:10" ht="12.75" customHeight="1" x14ac:dyDescent="0.2">
      <c r="A12" s="266"/>
      <c r="B12" s="244"/>
      <c r="C12" s="244"/>
      <c r="D12" s="244"/>
      <c r="E12" s="244"/>
      <c r="F12" s="244"/>
      <c r="G12" s="244"/>
      <c r="H12" s="244"/>
      <c r="I12" s="244"/>
      <c r="J12" s="267"/>
    </row>
    <row r="13" spans="1:10" ht="12.75" customHeight="1" x14ac:dyDescent="0.2">
      <c r="A13" s="266"/>
      <c r="B13" s="244"/>
      <c r="C13" s="244"/>
      <c r="D13" s="244"/>
      <c r="E13" s="244"/>
      <c r="F13" s="244"/>
      <c r="G13" s="244"/>
      <c r="H13" s="244"/>
      <c r="I13" s="244"/>
      <c r="J13" s="267"/>
    </row>
    <row r="14" spans="1:10" ht="12.75" customHeight="1" x14ac:dyDescent="0.2">
      <c r="A14" s="266"/>
      <c r="B14" s="244"/>
      <c r="C14" s="244"/>
      <c r="D14" s="244"/>
      <c r="E14" s="244"/>
      <c r="F14" s="244"/>
      <c r="G14" s="244"/>
      <c r="H14" s="244"/>
      <c r="I14" s="244"/>
      <c r="J14" s="267"/>
    </row>
    <row r="15" spans="1:10" ht="12.75" customHeight="1" x14ac:dyDescent="0.2">
      <c r="A15" s="266"/>
      <c r="B15" s="244"/>
      <c r="C15" s="244"/>
      <c r="D15" s="244"/>
      <c r="E15" s="244"/>
      <c r="F15" s="244"/>
      <c r="G15" s="244"/>
      <c r="H15" s="244"/>
      <c r="I15" s="244"/>
      <c r="J15" s="267"/>
    </row>
    <row r="16" spans="1:10" ht="12.75" customHeight="1" x14ac:dyDescent="0.2">
      <c r="A16" s="266"/>
      <c r="B16" s="244"/>
      <c r="C16" s="244"/>
      <c r="D16" s="244"/>
      <c r="E16" s="244"/>
      <c r="F16" s="244"/>
      <c r="G16" s="244"/>
      <c r="H16" s="244"/>
      <c r="I16" s="244"/>
      <c r="J16" s="267"/>
    </row>
    <row r="17" spans="1:10" ht="12.75" customHeight="1" x14ac:dyDescent="0.2">
      <c r="A17" s="266"/>
      <c r="B17" s="244"/>
      <c r="C17" s="244"/>
      <c r="D17" s="244"/>
      <c r="E17" s="244"/>
      <c r="F17" s="244"/>
      <c r="G17" s="244"/>
      <c r="H17" s="244"/>
      <c r="I17" s="244"/>
      <c r="J17" s="267"/>
    </row>
    <row r="18" spans="1:10" ht="12.75" customHeight="1" x14ac:dyDescent="0.2">
      <c r="A18" s="266"/>
      <c r="B18" s="244"/>
      <c r="C18" s="244"/>
      <c r="D18" s="244"/>
      <c r="E18" s="244"/>
      <c r="F18" s="244"/>
      <c r="G18" s="244"/>
      <c r="H18" s="244"/>
      <c r="I18" s="244"/>
      <c r="J18" s="267"/>
    </row>
    <row r="19" spans="1:10" ht="12.75" customHeight="1" x14ac:dyDescent="0.2">
      <c r="A19" s="266"/>
      <c r="B19" s="244"/>
      <c r="C19" s="244"/>
      <c r="D19" s="244"/>
      <c r="E19" s="244"/>
      <c r="F19" s="244"/>
      <c r="G19" s="244"/>
      <c r="H19" s="244"/>
      <c r="I19" s="244"/>
      <c r="J19" s="267"/>
    </row>
    <row r="20" spans="1:10" ht="12.75" customHeight="1" x14ac:dyDescent="0.2">
      <c r="A20" s="266"/>
      <c r="B20" s="244"/>
      <c r="C20" s="244"/>
      <c r="D20" s="244"/>
      <c r="E20" s="244"/>
      <c r="F20" s="244"/>
      <c r="G20" s="244"/>
      <c r="H20" s="244"/>
      <c r="I20" s="244"/>
      <c r="J20" s="267"/>
    </row>
    <row r="21" spans="1:10" ht="12.75" customHeight="1" x14ac:dyDescent="0.2">
      <c r="A21" s="266"/>
      <c r="B21" s="244"/>
      <c r="C21" s="244"/>
      <c r="D21" s="244"/>
      <c r="E21" s="244"/>
      <c r="F21" s="244"/>
      <c r="G21" s="244"/>
      <c r="H21" s="244"/>
      <c r="I21" s="244"/>
      <c r="J21" s="267"/>
    </row>
    <row r="22" spans="1:10" ht="12.75" customHeight="1" x14ac:dyDescent="0.2">
      <c r="A22" s="266"/>
      <c r="B22" s="244"/>
      <c r="C22" s="244"/>
      <c r="D22" s="244"/>
      <c r="E22" s="244"/>
      <c r="F22" s="244"/>
      <c r="G22" s="244"/>
      <c r="H22" s="244"/>
      <c r="I22" s="244"/>
      <c r="J22" s="267"/>
    </row>
    <row r="23" spans="1:10" ht="12.75" customHeight="1" x14ac:dyDescent="0.2">
      <c r="A23" s="266"/>
      <c r="B23" s="244"/>
      <c r="C23" s="244"/>
      <c r="D23" s="244"/>
      <c r="E23" s="244"/>
      <c r="F23" s="244"/>
      <c r="G23" s="244"/>
      <c r="H23" s="244"/>
      <c r="I23" s="244"/>
      <c r="J23" s="267"/>
    </row>
    <row r="24" spans="1:10" ht="12.75" customHeight="1" x14ac:dyDescent="0.2">
      <c r="A24" s="266"/>
      <c r="B24" s="244"/>
      <c r="C24" s="244"/>
      <c r="D24" s="244"/>
      <c r="E24" s="244"/>
      <c r="F24" s="244"/>
      <c r="G24" s="244"/>
      <c r="H24" s="244"/>
      <c r="I24" s="244"/>
      <c r="J24" s="267"/>
    </row>
    <row r="25" spans="1:10" ht="12.75" customHeight="1" x14ac:dyDescent="0.2">
      <c r="A25" s="266"/>
      <c r="B25" s="244"/>
      <c r="C25" s="244"/>
      <c r="D25" s="244"/>
      <c r="E25" s="244"/>
      <c r="F25" s="244"/>
      <c r="G25" s="244"/>
      <c r="H25" s="244"/>
      <c r="I25" s="244"/>
      <c r="J25" s="267"/>
    </row>
    <row r="26" spans="1:10" ht="12.75" customHeight="1" x14ac:dyDescent="0.2">
      <c r="A26" s="266"/>
      <c r="B26" s="244"/>
      <c r="C26" s="244"/>
      <c r="D26" s="244"/>
      <c r="E26" s="244"/>
      <c r="F26" s="244"/>
      <c r="G26" s="244"/>
      <c r="H26" s="244"/>
      <c r="I26" s="244"/>
      <c r="J26" s="267"/>
    </row>
    <row r="27" spans="1:10" ht="12.75" customHeight="1" x14ac:dyDescent="0.2">
      <c r="A27" s="266"/>
      <c r="B27" s="244"/>
      <c r="C27" s="244"/>
      <c r="D27" s="244"/>
      <c r="E27" s="244"/>
      <c r="F27" s="244"/>
      <c r="G27" s="244"/>
      <c r="H27" s="244"/>
      <c r="I27" s="244"/>
      <c r="J27" s="267"/>
    </row>
    <row r="28" spans="1:10" ht="12.75" customHeight="1" x14ac:dyDescent="0.2">
      <c r="A28" s="266"/>
      <c r="B28" s="244"/>
      <c r="C28" s="244"/>
      <c r="D28" s="244"/>
      <c r="E28" s="244"/>
      <c r="F28" s="244"/>
      <c r="G28" s="244"/>
      <c r="H28" s="244"/>
      <c r="I28" s="244"/>
      <c r="J28" s="267"/>
    </row>
    <row r="29" spans="1:10" ht="12.75" customHeight="1" x14ac:dyDescent="0.2">
      <c r="A29" s="266"/>
      <c r="B29" s="244"/>
      <c r="C29" s="244"/>
      <c r="D29" s="244"/>
      <c r="E29" s="244"/>
      <c r="F29" s="244"/>
      <c r="G29" s="244"/>
      <c r="H29" s="244"/>
      <c r="I29" s="244"/>
      <c r="J29" s="267"/>
    </row>
    <row r="30" spans="1:10" ht="12.75" customHeight="1" x14ac:dyDescent="0.2">
      <c r="A30" s="266"/>
      <c r="B30" s="244"/>
      <c r="C30" s="244"/>
      <c r="D30" s="244"/>
      <c r="E30" s="244"/>
      <c r="F30" s="244"/>
      <c r="G30" s="244"/>
      <c r="H30" s="244"/>
      <c r="I30" s="244"/>
      <c r="J30" s="267"/>
    </row>
    <row r="31" spans="1:10" ht="12.75" customHeight="1" x14ac:dyDescent="0.2">
      <c r="A31" s="266"/>
      <c r="B31" s="244"/>
      <c r="C31" s="244"/>
      <c r="D31" s="244"/>
      <c r="E31" s="244"/>
      <c r="F31" s="244"/>
      <c r="G31" s="244"/>
      <c r="H31" s="244"/>
      <c r="I31" s="244"/>
      <c r="J31" s="267"/>
    </row>
    <row r="32" spans="1:10" ht="12.75" customHeight="1" x14ac:dyDescent="0.2">
      <c r="A32" s="266"/>
      <c r="B32" s="244"/>
      <c r="C32" s="244"/>
      <c r="D32" s="244"/>
      <c r="E32" s="244"/>
      <c r="F32" s="244"/>
      <c r="G32" s="244"/>
      <c r="H32" s="244"/>
      <c r="I32" s="244"/>
      <c r="J32" s="267"/>
    </row>
    <row r="33" spans="1:10" ht="12.75" customHeight="1" x14ac:dyDescent="0.2">
      <c r="A33" s="266"/>
      <c r="B33" s="244"/>
      <c r="C33" s="244"/>
      <c r="D33" s="244"/>
      <c r="E33" s="244"/>
      <c r="F33" s="244"/>
      <c r="G33" s="244"/>
      <c r="H33" s="244"/>
      <c r="I33" s="244"/>
      <c r="J33" s="267"/>
    </row>
    <row r="34" spans="1:10" ht="12.75" customHeight="1" x14ac:dyDescent="0.2">
      <c r="A34" s="266"/>
      <c r="B34" s="244"/>
      <c r="C34" s="244"/>
      <c r="D34" s="244"/>
      <c r="E34" s="244"/>
      <c r="F34" s="244"/>
      <c r="G34" s="244"/>
      <c r="H34" s="244"/>
      <c r="I34" s="244"/>
      <c r="J34" s="267"/>
    </row>
    <row r="35" spans="1:10" ht="12.75" customHeight="1" x14ac:dyDescent="0.2">
      <c r="A35" s="266"/>
      <c r="B35" s="244"/>
      <c r="C35" s="244"/>
      <c r="D35" s="244"/>
      <c r="E35" s="244"/>
      <c r="F35" s="244"/>
      <c r="G35" s="244"/>
      <c r="H35" s="244"/>
      <c r="I35" s="244"/>
      <c r="J35" s="267"/>
    </row>
    <row r="36" spans="1:10" ht="12.75" customHeight="1" x14ac:dyDescent="0.2">
      <c r="A36" s="266"/>
      <c r="B36" s="244"/>
      <c r="C36" s="244"/>
      <c r="D36" s="244"/>
      <c r="E36" s="244"/>
      <c r="F36" s="244"/>
      <c r="G36" s="244"/>
      <c r="H36" s="244"/>
      <c r="I36" s="244"/>
      <c r="J36" s="267"/>
    </row>
    <row r="37" spans="1:10" ht="12.75" customHeight="1" x14ac:dyDescent="0.2">
      <c r="A37" s="266"/>
      <c r="B37" s="244"/>
      <c r="C37" s="244"/>
      <c r="D37" s="244"/>
      <c r="E37" s="244"/>
      <c r="F37" s="244"/>
      <c r="G37" s="244"/>
      <c r="H37" s="244"/>
      <c r="I37" s="244"/>
      <c r="J37" s="267"/>
    </row>
    <row r="38" spans="1:10" ht="12.75" customHeight="1" x14ac:dyDescent="0.2">
      <c r="A38" s="266"/>
      <c r="B38" s="244"/>
      <c r="C38" s="244"/>
      <c r="D38" s="244"/>
      <c r="E38" s="244"/>
      <c r="F38" s="244"/>
      <c r="G38" s="244"/>
      <c r="H38" s="244"/>
      <c r="I38" s="244"/>
      <c r="J38" s="267"/>
    </row>
    <row r="39" spans="1:10" ht="12.75" customHeight="1" x14ac:dyDescent="0.2">
      <c r="A39" s="266"/>
      <c r="B39" s="244"/>
      <c r="C39" s="244"/>
      <c r="D39" s="244"/>
      <c r="E39" s="244"/>
      <c r="F39" s="244"/>
      <c r="G39" s="244"/>
      <c r="H39" s="244"/>
      <c r="I39" s="244"/>
      <c r="J39" s="267"/>
    </row>
    <row r="40" spans="1:10" ht="12.75" customHeight="1" x14ac:dyDescent="0.2">
      <c r="A40" s="266"/>
      <c r="B40" s="244"/>
      <c r="C40" s="244"/>
      <c r="D40" s="244"/>
      <c r="E40" s="244"/>
      <c r="F40" s="244"/>
      <c r="G40" s="244"/>
      <c r="H40" s="244"/>
      <c r="I40" s="244"/>
      <c r="J40" s="267"/>
    </row>
    <row r="41" spans="1:10" ht="12.75" customHeight="1" x14ac:dyDescent="0.2">
      <c r="A41" s="266"/>
      <c r="B41" s="244"/>
      <c r="C41" s="244"/>
      <c r="D41" s="244"/>
      <c r="E41" s="244"/>
      <c r="F41" s="244"/>
      <c r="G41" s="244"/>
      <c r="H41" s="244"/>
      <c r="I41" s="244"/>
      <c r="J41" s="267"/>
    </row>
    <row r="42" spans="1:10" ht="12.75" customHeight="1" x14ac:dyDescent="0.2">
      <c r="A42" s="266"/>
      <c r="B42" s="244"/>
      <c r="C42" s="244"/>
      <c r="D42" s="244"/>
      <c r="E42" s="244"/>
      <c r="F42" s="244"/>
      <c r="G42" s="244"/>
      <c r="H42" s="244"/>
      <c r="I42" s="244"/>
      <c r="J42" s="267"/>
    </row>
    <row r="43" spans="1:10" ht="12.75" customHeight="1" x14ac:dyDescent="0.2">
      <c r="A43" s="266"/>
      <c r="B43" s="244"/>
      <c r="C43" s="244"/>
      <c r="D43" s="244"/>
      <c r="E43" s="244"/>
      <c r="F43" s="244"/>
      <c r="G43" s="244"/>
      <c r="H43" s="244"/>
      <c r="I43" s="244"/>
      <c r="J43" s="267"/>
    </row>
    <row r="44" spans="1:10" ht="12.75" customHeight="1" thickBot="1" x14ac:dyDescent="0.25">
      <c r="A44" s="268"/>
      <c r="B44" s="269"/>
      <c r="C44" s="269"/>
      <c r="D44" s="269"/>
      <c r="E44" s="269"/>
      <c r="F44" s="269"/>
      <c r="G44" s="269"/>
      <c r="H44" s="269"/>
      <c r="I44" s="269"/>
      <c r="J44" s="270"/>
    </row>
    <row r="45" spans="1:10" x14ac:dyDescent="0.2">
      <c r="A45" s="316" t="s">
        <v>111</v>
      </c>
      <c r="B45" s="317"/>
      <c r="C45" s="317"/>
      <c r="D45" s="317"/>
      <c r="E45" s="317"/>
      <c r="F45" s="317"/>
      <c r="G45" s="317"/>
      <c r="H45" s="317"/>
      <c r="I45" s="317"/>
      <c r="J45" s="318"/>
    </row>
    <row r="46" spans="1:10" ht="12.75" customHeight="1" x14ac:dyDescent="0.2">
      <c r="A46" s="356"/>
      <c r="B46" s="357"/>
      <c r="C46" s="357"/>
      <c r="D46" s="357"/>
      <c r="E46" s="357"/>
      <c r="F46" s="357"/>
      <c r="G46" s="357"/>
      <c r="H46" s="357"/>
      <c r="I46" s="357"/>
      <c r="J46" s="358"/>
    </row>
    <row r="47" spans="1:10" ht="12.75" customHeight="1" x14ac:dyDescent="0.2">
      <c r="A47" s="264"/>
      <c r="B47" s="241"/>
      <c r="C47" s="241"/>
      <c r="D47" s="241"/>
      <c r="E47" s="241"/>
      <c r="F47" s="241"/>
      <c r="G47" s="241"/>
      <c r="H47" s="241"/>
      <c r="I47" s="241"/>
      <c r="J47" s="265"/>
    </row>
    <row r="48" spans="1:10" ht="12.75" customHeight="1" x14ac:dyDescent="0.2">
      <c r="A48" s="266"/>
      <c r="B48" s="244"/>
      <c r="C48" s="244"/>
      <c r="D48" s="244"/>
      <c r="E48" s="244"/>
      <c r="F48" s="244"/>
      <c r="G48" s="244"/>
      <c r="H48" s="244"/>
      <c r="I48" s="244"/>
      <c r="J48" s="2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x14ac:dyDescent="0.2">
      <c r="A87" s="266"/>
      <c r="B87" s="244"/>
      <c r="C87" s="244"/>
      <c r="D87" s="244"/>
      <c r="E87" s="244"/>
      <c r="F87" s="244"/>
      <c r="G87" s="244"/>
      <c r="H87" s="244"/>
      <c r="I87" s="244"/>
      <c r="J87" s="267"/>
    </row>
    <row r="88" spans="1:10" ht="12.75" customHeight="1" thickBot="1" x14ac:dyDescent="0.25">
      <c r="A88" s="268"/>
      <c r="B88" s="269"/>
      <c r="C88" s="269"/>
      <c r="D88" s="269"/>
      <c r="E88" s="269"/>
      <c r="F88" s="269"/>
      <c r="G88" s="269"/>
      <c r="H88" s="269"/>
      <c r="I88" s="269"/>
      <c r="J88" s="270"/>
    </row>
  </sheetData>
  <sheetProtection password="BE25" sheet="1" objects="1" scenarios="1" formatRows="0" selectLockedCells="1"/>
  <mergeCells count="5">
    <mergeCell ref="A1:J2"/>
    <mergeCell ref="A3:J5"/>
    <mergeCell ref="A7: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47"/>
  <sheetViews>
    <sheetView topLeftCell="A106" workbookViewId="0">
      <selection activeCell="F51" sqref="F51"/>
    </sheetView>
  </sheetViews>
  <sheetFormatPr defaultColWidth="8.85546875" defaultRowHeight="12.75" x14ac:dyDescent="0.2"/>
  <cols>
    <col min="1" max="2" width="14.28515625" style="2" customWidth="1"/>
    <col min="3" max="3" width="20" style="2" customWidth="1"/>
    <col min="4" max="9" width="17.140625" style="2" customWidth="1"/>
    <col min="10" max="10" width="11" style="2" bestFit="1" customWidth="1"/>
    <col min="11" max="11" width="2" style="2" hidden="1" customWidth="1"/>
    <col min="12" max="12" width="3.42578125" style="2" hidden="1" customWidth="1"/>
    <col min="13" max="13" width="9.140625" style="2" customWidth="1"/>
    <col min="14" max="16384" width="8.85546875" style="2"/>
  </cols>
  <sheetData>
    <row r="1" spans="1:12" x14ac:dyDescent="0.2">
      <c r="A1" s="515" t="s">
        <v>116</v>
      </c>
      <c r="B1" s="516"/>
      <c r="C1" s="516"/>
      <c r="D1" s="516"/>
      <c r="E1" s="516"/>
      <c r="F1" s="516"/>
      <c r="G1" s="516"/>
      <c r="H1" s="516"/>
      <c r="I1" s="516"/>
      <c r="J1" s="517"/>
    </row>
    <row r="2" spans="1:12" x14ac:dyDescent="0.2">
      <c r="A2" s="518"/>
      <c r="B2" s="519"/>
      <c r="C2" s="519"/>
      <c r="D2" s="519"/>
      <c r="E2" s="519"/>
      <c r="F2" s="519"/>
      <c r="G2" s="519"/>
      <c r="H2" s="519"/>
      <c r="I2" s="519"/>
      <c r="J2" s="520"/>
    </row>
    <row r="3" spans="1:12" x14ac:dyDescent="0.2">
      <c r="A3" s="521" t="s">
        <v>131</v>
      </c>
      <c r="B3" s="522"/>
      <c r="C3" s="522"/>
      <c r="D3" s="522"/>
      <c r="E3" s="522"/>
      <c r="F3" s="522"/>
      <c r="G3" s="522"/>
      <c r="H3" s="522"/>
      <c r="I3" s="522"/>
      <c r="J3" s="523"/>
    </row>
    <row r="4" spans="1:12" x14ac:dyDescent="0.2">
      <c r="A4" s="524"/>
      <c r="B4" s="525"/>
      <c r="C4" s="525"/>
      <c r="D4" s="525"/>
      <c r="E4" s="525"/>
      <c r="F4" s="525"/>
      <c r="G4" s="525"/>
      <c r="H4" s="525"/>
      <c r="I4" s="525"/>
      <c r="J4" s="526"/>
    </row>
    <row r="5" spans="1:12" ht="18" customHeight="1" x14ac:dyDescent="0.2">
      <c r="A5" s="490" t="s">
        <v>160</v>
      </c>
      <c r="B5" s="491"/>
      <c r="C5" s="491"/>
      <c r="D5" s="491"/>
      <c r="E5" s="491"/>
      <c r="F5" s="491"/>
      <c r="G5" s="491"/>
      <c r="H5" s="491"/>
      <c r="I5" s="491"/>
      <c r="J5" s="492"/>
    </row>
    <row r="6" spans="1:12" ht="18" customHeight="1" x14ac:dyDescent="0.2">
      <c r="A6" s="490"/>
      <c r="B6" s="491"/>
      <c r="C6" s="491"/>
      <c r="D6" s="491"/>
      <c r="E6" s="491"/>
      <c r="F6" s="491"/>
      <c r="G6" s="491"/>
      <c r="H6" s="491"/>
      <c r="I6" s="491"/>
      <c r="J6" s="492"/>
    </row>
    <row r="7" spans="1:12" ht="15" customHeight="1" x14ac:dyDescent="0.2">
      <c r="A7" s="493" t="s">
        <v>5</v>
      </c>
      <c r="B7" s="494"/>
      <c r="C7" s="499" t="s">
        <v>6</v>
      </c>
      <c r="D7" s="499" t="s">
        <v>115</v>
      </c>
      <c r="E7" s="502" t="s">
        <v>161</v>
      </c>
      <c r="F7" s="505" t="s">
        <v>48</v>
      </c>
      <c r="G7" s="506" t="s">
        <v>113</v>
      </c>
      <c r="H7" s="507"/>
      <c r="I7" s="507"/>
      <c r="J7" s="508"/>
    </row>
    <row r="8" spans="1:12" ht="15" customHeight="1" x14ac:dyDescent="0.2">
      <c r="A8" s="495"/>
      <c r="B8" s="496"/>
      <c r="C8" s="500"/>
      <c r="D8" s="500"/>
      <c r="E8" s="503"/>
      <c r="F8" s="505"/>
      <c r="G8" s="509"/>
      <c r="H8" s="510"/>
      <c r="I8" s="510"/>
      <c r="J8" s="511"/>
    </row>
    <row r="9" spans="1:12" ht="15" customHeight="1" x14ac:dyDescent="0.2">
      <c r="A9" s="495"/>
      <c r="B9" s="496"/>
      <c r="C9" s="500"/>
      <c r="D9" s="500"/>
      <c r="E9" s="503"/>
      <c r="F9" s="505"/>
      <c r="G9" s="509"/>
      <c r="H9" s="510"/>
      <c r="I9" s="510"/>
      <c r="J9" s="511"/>
    </row>
    <row r="10" spans="1:12" ht="14.25" customHeight="1" x14ac:dyDescent="0.2">
      <c r="A10" s="497"/>
      <c r="B10" s="498"/>
      <c r="C10" s="501"/>
      <c r="D10" s="501"/>
      <c r="E10" s="504"/>
      <c r="F10" s="505"/>
      <c r="G10" s="512"/>
      <c r="H10" s="513"/>
      <c r="I10" s="513"/>
      <c r="J10" s="514"/>
    </row>
    <row r="11" spans="1:12" ht="15" customHeight="1" x14ac:dyDescent="0.2">
      <c r="A11" s="445" t="s">
        <v>243</v>
      </c>
      <c r="B11" s="446"/>
      <c r="C11" s="51" t="s">
        <v>244</v>
      </c>
      <c r="D11" s="51" t="s">
        <v>42</v>
      </c>
      <c r="E11" s="54">
        <v>40</v>
      </c>
      <c r="F11" s="50">
        <v>11000</v>
      </c>
      <c r="G11" s="447" t="s">
        <v>286</v>
      </c>
      <c r="H11" s="448"/>
      <c r="I11" s="448"/>
      <c r="J11" s="449"/>
      <c r="K11" s="2">
        <f>COUNTBLANK(D11:J11)</f>
        <v>3</v>
      </c>
      <c r="L11" s="2" t="e">
        <f>IF(AND(#REF!&lt;&gt;"",K11&gt;3),"No","Yes")</f>
        <v>#REF!</v>
      </c>
    </row>
    <row r="12" spans="1:12" ht="15" customHeight="1" x14ac:dyDescent="0.2">
      <c r="A12" s="445" t="s">
        <v>245</v>
      </c>
      <c r="B12" s="446"/>
      <c r="C12" s="51" t="s">
        <v>246</v>
      </c>
      <c r="D12" s="51" t="s">
        <v>51</v>
      </c>
      <c r="E12" s="54">
        <v>40</v>
      </c>
      <c r="F12" s="50">
        <v>3200</v>
      </c>
      <c r="G12" s="447" t="s">
        <v>253</v>
      </c>
      <c r="H12" s="448"/>
      <c r="I12" s="448"/>
      <c r="J12" s="449"/>
      <c r="K12" s="2">
        <f>COUNTBLANK(D12:J12)</f>
        <v>3</v>
      </c>
      <c r="L12" s="2" t="str">
        <f t="shared" ref="L12:L18" si="0">IF(AND(A11&lt;&gt;"",K12&gt;3),"No","Yes")</f>
        <v>Yes</v>
      </c>
    </row>
    <row r="13" spans="1:12" ht="15" customHeight="1" x14ac:dyDescent="0.2">
      <c r="A13" s="445" t="s">
        <v>247</v>
      </c>
      <c r="B13" s="446"/>
      <c r="C13" s="51" t="s">
        <v>248</v>
      </c>
      <c r="D13" s="51" t="s">
        <v>51</v>
      </c>
      <c r="E13" s="54">
        <v>160</v>
      </c>
      <c r="F13" s="50">
        <v>44000</v>
      </c>
      <c r="G13" s="447" t="s">
        <v>287</v>
      </c>
      <c r="H13" s="448"/>
      <c r="I13" s="448"/>
      <c r="J13" s="449"/>
      <c r="K13" s="2">
        <f>COUNTBLANK(D13:J13)</f>
        <v>3</v>
      </c>
      <c r="L13" s="2" t="str">
        <f t="shared" si="0"/>
        <v>Yes</v>
      </c>
    </row>
    <row r="14" spans="1:12" ht="15" customHeight="1" x14ac:dyDescent="0.2">
      <c r="A14" s="91" t="s">
        <v>247</v>
      </c>
      <c r="B14" s="92"/>
      <c r="C14" s="51" t="s">
        <v>249</v>
      </c>
      <c r="D14" s="51" t="s">
        <v>12</v>
      </c>
      <c r="E14" s="54">
        <v>100</v>
      </c>
      <c r="F14" s="50">
        <v>12000</v>
      </c>
      <c r="G14" s="447" t="s">
        <v>298</v>
      </c>
      <c r="H14" s="448"/>
      <c r="I14" s="448"/>
      <c r="J14" s="449"/>
      <c r="K14" s="2">
        <f>COUNTBLANK(D14:J14)</f>
        <v>3</v>
      </c>
      <c r="L14" s="2" t="str">
        <f t="shared" si="0"/>
        <v>Yes</v>
      </c>
    </row>
    <row r="15" spans="1:12" ht="15" customHeight="1" x14ac:dyDescent="0.2">
      <c r="A15" s="91" t="s">
        <v>247</v>
      </c>
      <c r="B15" s="92"/>
      <c r="C15" s="51" t="s">
        <v>249</v>
      </c>
      <c r="D15" s="93" t="s">
        <v>12</v>
      </c>
      <c r="E15" s="54">
        <v>100</v>
      </c>
      <c r="F15" s="50">
        <v>12000</v>
      </c>
      <c r="G15" s="447" t="s">
        <v>298</v>
      </c>
      <c r="H15" s="448"/>
      <c r="I15" s="448"/>
      <c r="J15" s="449"/>
      <c r="K15" s="2">
        <f t="shared" ref="K15:K26" si="1">COUNTBLANK(C15:J15)</f>
        <v>3</v>
      </c>
      <c r="L15" s="2" t="str">
        <f t="shared" si="0"/>
        <v>Yes</v>
      </c>
    </row>
    <row r="16" spans="1:12" ht="15" customHeight="1" x14ac:dyDescent="0.2">
      <c r="A16" s="91" t="s">
        <v>247</v>
      </c>
      <c r="B16" s="92"/>
      <c r="C16" s="51" t="s">
        <v>249</v>
      </c>
      <c r="D16" s="93" t="s">
        <v>12</v>
      </c>
      <c r="E16" s="54">
        <v>100</v>
      </c>
      <c r="F16" s="50">
        <v>12000</v>
      </c>
      <c r="G16" s="447" t="s">
        <v>298</v>
      </c>
      <c r="H16" s="448"/>
      <c r="I16" s="448"/>
      <c r="J16" s="449"/>
      <c r="K16" s="2">
        <f t="shared" si="1"/>
        <v>3</v>
      </c>
      <c r="L16" s="2" t="str">
        <f t="shared" si="0"/>
        <v>Yes</v>
      </c>
    </row>
    <row r="17" spans="1:12" ht="15" customHeight="1" x14ac:dyDescent="0.2">
      <c r="A17" s="445" t="s">
        <v>247</v>
      </c>
      <c r="B17" s="446"/>
      <c r="C17" s="51" t="s">
        <v>249</v>
      </c>
      <c r="D17" s="51" t="s">
        <v>12</v>
      </c>
      <c r="E17" s="54">
        <v>100</v>
      </c>
      <c r="F17" s="50">
        <v>12000</v>
      </c>
      <c r="G17" s="447" t="s">
        <v>298</v>
      </c>
      <c r="H17" s="448"/>
      <c r="I17" s="448"/>
      <c r="J17" s="449"/>
      <c r="K17" s="2">
        <f t="shared" si="1"/>
        <v>3</v>
      </c>
      <c r="L17" s="2" t="str">
        <f t="shared" si="0"/>
        <v>Yes</v>
      </c>
    </row>
    <row r="18" spans="1:12" ht="15" customHeight="1" x14ac:dyDescent="0.2">
      <c r="A18" s="445" t="s">
        <v>247</v>
      </c>
      <c r="B18" s="446"/>
      <c r="C18" s="51" t="s">
        <v>254</v>
      </c>
      <c r="D18" s="51" t="s">
        <v>12</v>
      </c>
      <c r="E18" s="54">
        <v>100</v>
      </c>
      <c r="F18" s="50">
        <v>3200</v>
      </c>
      <c r="G18" s="447" t="s">
        <v>288</v>
      </c>
      <c r="H18" s="448"/>
      <c r="I18" s="448"/>
      <c r="J18" s="449"/>
      <c r="K18" s="2">
        <f t="shared" si="1"/>
        <v>3</v>
      </c>
      <c r="L18" s="2" t="str">
        <f t="shared" si="0"/>
        <v>Yes</v>
      </c>
    </row>
    <row r="19" spans="1:12" ht="15" customHeight="1" x14ac:dyDescent="0.2">
      <c r="A19" s="445" t="s">
        <v>247</v>
      </c>
      <c r="B19" s="446"/>
      <c r="C19" s="51" t="s">
        <v>254</v>
      </c>
      <c r="D19" s="51" t="s">
        <v>12</v>
      </c>
      <c r="E19" s="54">
        <v>100</v>
      </c>
      <c r="F19" s="50">
        <v>3200</v>
      </c>
      <c r="G19" s="447" t="s">
        <v>288</v>
      </c>
      <c r="H19" s="448"/>
      <c r="I19" s="448"/>
      <c r="J19" s="449"/>
      <c r="K19" s="2">
        <f t="shared" si="1"/>
        <v>3</v>
      </c>
      <c r="L19" s="2" t="str">
        <f t="shared" ref="L19:L26" si="2">IF(AND(A23&lt;&gt;"",K19&gt;3),"No","Yes")</f>
        <v>Yes</v>
      </c>
    </row>
    <row r="20" spans="1:12" ht="15" customHeight="1" x14ac:dyDescent="0.2">
      <c r="A20" s="445" t="s">
        <v>247</v>
      </c>
      <c r="B20" s="446"/>
      <c r="C20" s="51" t="s">
        <v>254</v>
      </c>
      <c r="D20" s="51" t="s">
        <v>12</v>
      </c>
      <c r="E20" s="54">
        <v>100</v>
      </c>
      <c r="F20" s="50">
        <v>3200</v>
      </c>
      <c r="G20" s="447" t="s">
        <v>288</v>
      </c>
      <c r="H20" s="448"/>
      <c r="I20" s="448"/>
      <c r="J20" s="449"/>
      <c r="K20" s="2">
        <f t="shared" si="1"/>
        <v>3</v>
      </c>
      <c r="L20" s="2" t="str">
        <f t="shared" si="2"/>
        <v>Yes</v>
      </c>
    </row>
    <row r="21" spans="1:12" ht="15" customHeight="1" x14ac:dyDescent="0.2">
      <c r="A21" s="445" t="s">
        <v>247</v>
      </c>
      <c r="B21" s="446"/>
      <c r="C21" s="51" t="s">
        <v>254</v>
      </c>
      <c r="D21" s="51" t="s">
        <v>12</v>
      </c>
      <c r="E21" s="54">
        <v>100</v>
      </c>
      <c r="F21" s="50">
        <v>3200</v>
      </c>
      <c r="G21" s="447" t="s">
        <v>288</v>
      </c>
      <c r="H21" s="448"/>
      <c r="I21" s="448"/>
      <c r="J21" s="449"/>
      <c r="K21" s="2">
        <f t="shared" si="1"/>
        <v>3</v>
      </c>
      <c r="L21" s="2" t="str">
        <f t="shared" si="2"/>
        <v>Yes</v>
      </c>
    </row>
    <row r="22" spans="1:12" ht="15" customHeight="1" x14ac:dyDescent="0.2">
      <c r="A22" s="445" t="s">
        <v>247</v>
      </c>
      <c r="B22" s="446"/>
      <c r="C22" s="51" t="s">
        <v>251</v>
      </c>
      <c r="D22" s="51" t="s">
        <v>12</v>
      </c>
      <c r="E22" s="54">
        <v>20</v>
      </c>
      <c r="F22" s="50">
        <v>5120</v>
      </c>
      <c r="G22" s="447" t="s">
        <v>289</v>
      </c>
      <c r="H22" s="448"/>
      <c r="I22" s="448"/>
      <c r="J22" s="449"/>
      <c r="K22" s="2">
        <f t="shared" si="1"/>
        <v>3</v>
      </c>
      <c r="L22" s="2" t="str">
        <f t="shared" si="2"/>
        <v>Yes</v>
      </c>
    </row>
    <row r="23" spans="1:12" ht="15" customHeight="1" x14ac:dyDescent="0.2">
      <c r="A23" s="445" t="s">
        <v>247</v>
      </c>
      <c r="B23" s="446"/>
      <c r="C23" s="51" t="s">
        <v>251</v>
      </c>
      <c r="D23" s="51" t="s">
        <v>12</v>
      </c>
      <c r="E23" s="54">
        <v>20</v>
      </c>
      <c r="F23" s="50">
        <v>5120</v>
      </c>
      <c r="G23" s="447" t="s">
        <v>289</v>
      </c>
      <c r="H23" s="448"/>
      <c r="I23" s="448"/>
      <c r="J23" s="449"/>
      <c r="K23" s="2">
        <f t="shared" si="1"/>
        <v>3</v>
      </c>
      <c r="L23" s="2" t="str">
        <f t="shared" si="2"/>
        <v>Yes</v>
      </c>
    </row>
    <row r="24" spans="1:12" ht="15" customHeight="1" x14ac:dyDescent="0.2">
      <c r="A24" s="445" t="s">
        <v>247</v>
      </c>
      <c r="B24" s="446"/>
      <c r="C24" s="51" t="s">
        <v>251</v>
      </c>
      <c r="D24" s="51" t="s">
        <v>12</v>
      </c>
      <c r="E24" s="54">
        <v>20</v>
      </c>
      <c r="F24" s="50">
        <v>5120</v>
      </c>
      <c r="G24" s="447" t="s">
        <v>289</v>
      </c>
      <c r="H24" s="448"/>
      <c r="I24" s="448"/>
      <c r="J24" s="449"/>
      <c r="K24" s="2">
        <f t="shared" si="1"/>
        <v>3</v>
      </c>
      <c r="L24" s="2" t="str">
        <f t="shared" si="2"/>
        <v>Yes</v>
      </c>
    </row>
    <row r="25" spans="1:12" ht="15" customHeight="1" x14ac:dyDescent="0.2">
      <c r="A25" s="445" t="s">
        <v>247</v>
      </c>
      <c r="B25" s="446"/>
      <c r="C25" s="51" t="s">
        <v>251</v>
      </c>
      <c r="D25" s="51" t="s">
        <v>12</v>
      </c>
      <c r="E25" s="54">
        <v>20</v>
      </c>
      <c r="F25" s="50">
        <v>5120</v>
      </c>
      <c r="G25" s="447" t="s">
        <v>289</v>
      </c>
      <c r="H25" s="448"/>
      <c r="I25" s="448"/>
      <c r="J25" s="449"/>
      <c r="K25" s="2">
        <f t="shared" si="1"/>
        <v>3</v>
      </c>
      <c r="L25" s="2" t="str">
        <f t="shared" si="2"/>
        <v>Yes</v>
      </c>
    </row>
    <row r="26" spans="1:12" ht="15" customHeight="1" x14ac:dyDescent="0.2">
      <c r="A26" s="445" t="s">
        <v>247</v>
      </c>
      <c r="B26" s="446"/>
      <c r="C26" s="51" t="s">
        <v>252</v>
      </c>
      <c r="D26" s="51" t="s">
        <v>12</v>
      </c>
      <c r="E26" s="54">
        <v>20</v>
      </c>
      <c r="F26" s="50">
        <v>2560</v>
      </c>
      <c r="G26" s="447" t="s">
        <v>290</v>
      </c>
      <c r="H26" s="448"/>
      <c r="I26" s="448"/>
      <c r="J26" s="449"/>
      <c r="K26" s="2">
        <f t="shared" si="1"/>
        <v>3</v>
      </c>
      <c r="L26" s="2" t="str">
        <f t="shared" si="2"/>
        <v>Yes</v>
      </c>
    </row>
    <row r="27" spans="1:12" ht="15" customHeight="1" x14ac:dyDescent="0.2">
      <c r="A27" s="445" t="s">
        <v>247</v>
      </c>
      <c r="B27" s="446"/>
      <c r="C27" s="51" t="s">
        <v>252</v>
      </c>
      <c r="D27" s="51" t="s">
        <v>12</v>
      </c>
      <c r="E27" s="54">
        <v>20</v>
      </c>
      <c r="F27" s="50">
        <v>2560</v>
      </c>
      <c r="G27" s="447" t="s">
        <v>290</v>
      </c>
      <c r="H27" s="448"/>
      <c r="I27" s="448"/>
      <c r="J27" s="449"/>
      <c r="K27" s="2">
        <f>COUNTBLANK(D27:J27)</f>
        <v>3</v>
      </c>
      <c r="L27" s="2" t="e">
        <f>IF(AND(#REF!&lt;&gt;"",K27&gt;3),"No","Yes")</f>
        <v>#REF!</v>
      </c>
    </row>
    <row r="28" spans="1:12" ht="15" customHeight="1" x14ac:dyDescent="0.2">
      <c r="A28" s="445" t="s">
        <v>247</v>
      </c>
      <c r="B28" s="446"/>
      <c r="C28" s="51" t="s">
        <v>252</v>
      </c>
      <c r="D28" s="51" t="s">
        <v>12</v>
      </c>
      <c r="E28" s="54">
        <v>20</v>
      </c>
      <c r="F28" s="50">
        <v>2560</v>
      </c>
      <c r="G28" s="447" t="s">
        <v>290</v>
      </c>
      <c r="H28" s="448"/>
      <c r="I28" s="448"/>
      <c r="J28" s="449"/>
      <c r="K28" s="2">
        <f>COUNTBLANK(D28:J28)</f>
        <v>3</v>
      </c>
      <c r="L28" s="2" t="e">
        <f>IF(AND(#REF!&lt;&gt;"",K28&gt;3),"No","Yes")</f>
        <v>#REF!</v>
      </c>
    </row>
    <row r="29" spans="1:12" ht="15" customHeight="1" x14ac:dyDescent="0.2">
      <c r="A29" s="445" t="s">
        <v>247</v>
      </c>
      <c r="B29" s="446"/>
      <c r="C29" s="51" t="s">
        <v>252</v>
      </c>
      <c r="D29" s="51" t="s">
        <v>12</v>
      </c>
      <c r="E29" s="54">
        <v>20</v>
      </c>
      <c r="F29" s="50">
        <v>2560</v>
      </c>
      <c r="G29" s="447" t="s">
        <v>290</v>
      </c>
      <c r="H29" s="448"/>
      <c r="I29" s="448"/>
      <c r="J29" s="449"/>
      <c r="K29" s="2">
        <f>COUNTBLANK(D29:J29)</f>
        <v>3</v>
      </c>
      <c r="L29" s="2" t="e">
        <f>IF(AND(#REF!&lt;&gt;"",K29&gt;3),"No","Yes")</f>
        <v>#REF!</v>
      </c>
    </row>
    <row r="30" spans="1:12" ht="15" customHeight="1" x14ac:dyDescent="0.2">
      <c r="A30" s="91" t="s">
        <v>250</v>
      </c>
      <c r="B30" s="92"/>
      <c r="C30" s="51" t="s">
        <v>250</v>
      </c>
      <c r="D30" s="51"/>
      <c r="E30" s="54" t="s">
        <v>250</v>
      </c>
      <c r="F30" s="50" t="s">
        <v>250</v>
      </c>
      <c r="G30" s="447"/>
      <c r="H30" s="448"/>
      <c r="I30" s="448"/>
      <c r="J30" s="449"/>
      <c r="K30" s="2">
        <f>COUNTBLANK(D30:J30)</f>
        <v>5</v>
      </c>
      <c r="L30" s="2" t="e">
        <f>IF(AND(#REF!&lt;&gt;"",K30&gt;3),"No","Yes")</f>
        <v>#REF!</v>
      </c>
    </row>
    <row r="31" spans="1:12" ht="15" customHeight="1" x14ac:dyDescent="0.2">
      <c r="A31" s="445"/>
      <c r="B31" s="446"/>
      <c r="C31" s="51"/>
      <c r="D31" s="51"/>
      <c r="E31" s="54"/>
      <c r="F31" s="50"/>
      <c r="G31" s="447"/>
      <c r="H31" s="448"/>
      <c r="I31" s="448"/>
      <c r="J31" s="449"/>
      <c r="K31" s="2">
        <f>COUNTBLANK(C31:J31)</f>
        <v>8</v>
      </c>
      <c r="L31" s="2" t="str">
        <f>IF(AND(A31&lt;&gt;"",K31&gt;3),"No","Yes")</f>
        <v>Yes</v>
      </c>
    </row>
    <row r="32" spans="1:12" ht="15" customHeight="1" x14ac:dyDescent="0.2">
      <c r="A32" s="445"/>
      <c r="B32" s="446"/>
      <c r="C32" s="51"/>
      <c r="D32" s="51"/>
      <c r="E32" s="54"/>
      <c r="F32" s="50"/>
      <c r="G32" s="447"/>
      <c r="H32" s="448"/>
      <c r="I32" s="448"/>
      <c r="J32" s="449"/>
      <c r="K32" s="2">
        <f>COUNTBLANK(C32:J32)</f>
        <v>8</v>
      </c>
      <c r="L32" s="2" t="str">
        <f>IF(AND(A32&lt;&gt;"",K32&gt;3),"No","Yes")</f>
        <v>Yes</v>
      </c>
    </row>
    <row r="33" spans="1:12" ht="15" customHeight="1" x14ac:dyDescent="0.2">
      <c r="A33" s="445"/>
      <c r="B33" s="446"/>
      <c r="C33" s="51"/>
      <c r="D33" s="51"/>
      <c r="E33" s="54"/>
      <c r="F33" s="50"/>
      <c r="G33" s="447"/>
      <c r="H33" s="448"/>
      <c r="I33" s="448"/>
      <c r="J33" s="449"/>
      <c r="K33" s="2">
        <f>COUNTBLANK(C33:J33)</f>
        <v>8</v>
      </c>
      <c r="L33" s="2" t="str">
        <f>IF(AND(A33&lt;&gt;"",K33&gt;3),"No","Yes")</f>
        <v>Yes</v>
      </c>
    </row>
    <row r="34" spans="1:12" ht="15" customHeight="1" x14ac:dyDescent="0.2">
      <c r="A34" s="445"/>
      <c r="B34" s="446"/>
      <c r="C34" s="51"/>
      <c r="D34" s="51"/>
      <c r="E34" s="54"/>
      <c r="F34" s="50"/>
      <c r="G34" s="447"/>
      <c r="H34" s="448"/>
      <c r="I34" s="448"/>
      <c r="J34" s="449"/>
      <c r="K34" s="2">
        <f>COUNTBLANK(C34:J34)</f>
        <v>8</v>
      </c>
      <c r="L34" s="2" t="str">
        <f>IF(AND(A34&lt;&gt;"",K34&gt;3),"No","Yes")</f>
        <v>Yes</v>
      </c>
    </row>
    <row r="35" spans="1:12" ht="15" customHeight="1" x14ac:dyDescent="0.2">
      <c r="A35" s="445"/>
      <c r="B35" s="446"/>
      <c r="C35" s="51"/>
      <c r="D35" s="51"/>
      <c r="E35" s="54"/>
      <c r="F35" s="50"/>
      <c r="G35" s="447"/>
      <c r="H35" s="448"/>
      <c r="I35" s="448"/>
      <c r="J35" s="449"/>
      <c r="K35" s="2">
        <f>COUNTBLANK(C35:J35)</f>
        <v>8</v>
      </c>
      <c r="L35" s="2" t="str">
        <f>IF(AND(A35&lt;&gt;"",K35&gt;3),"No","Yes")</f>
        <v>Yes</v>
      </c>
    </row>
    <row r="36" spans="1:12" ht="15" customHeight="1" x14ac:dyDescent="0.2">
      <c r="A36" s="543"/>
      <c r="B36" s="544"/>
      <c r="C36" s="544"/>
      <c r="D36" s="544"/>
      <c r="E36" s="545"/>
      <c r="F36" s="527" t="s">
        <v>41</v>
      </c>
      <c r="G36" s="527"/>
      <c r="H36" s="527"/>
      <c r="I36" s="527"/>
      <c r="J36" s="63">
        <f>SUM(F11:F35)</f>
        <v>149720</v>
      </c>
      <c r="L36" s="2">
        <f>COUNTIF(L11:L35,"Yes")</f>
        <v>20</v>
      </c>
    </row>
    <row r="37" spans="1:12" ht="15" customHeight="1" x14ac:dyDescent="0.2">
      <c r="A37" s="484"/>
      <c r="B37" s="485"/>
      <c r="C37" s="485"/>
      <c r="D37" s="485"/>
      <c r="E37" s="485"/>
      <c r="F37" s="485"/>
      <c r="G37" s="485"/>
      <c r="H37" s="485"/>
      <c r="I37" s="485"/>
      <c r="J37" s="486"/>
    </row>
    <row r="38" spans="1:12" ht="18" customHeight="1" x14ac:dyDescent="0.2">
      <c r="A38" s="456" t="s">
        <v>7</v>
      </c>
      <c r="B38" s="457"/>
      <c r="C38" s="457"/>
      <c r="D38" s="457"/>
      <c r="E38" s="457"/>
      <c r="F38" s="457"/>
      <c r="G38" s="457"/>
      <c r="H38" s="457"/>
      <c r="I38" s="457"/>
      <c r="J38" s="458"/>
    </row>
    <row r="39" spans="1:12" ht="18" customHeight="1" x14ac:dyDescent="0.2">
      <c r="A39" s="456" t="s">
        <v>114</v>
      </c>
      <c r="B39" s="457"/>
      <c r="C39" s="457"/>
      <c r="D39" s="457"/>
      <c r="E39" s="457"/>
      <c r="F39" s="457"/>
      <c r="G39" s="457"/>
      <c r="H39" s="457"/>
      <c r="I39" s="457"/>
      <c r="J39" s="458"/>
    </row>
    <row r="40" spans="1:12" ht="15" customHeight="1" x14ac:dyDescent="0.2">
      <c r="A40" s="465" t="s">
        <v>11</v>
      </c>
      <c r="B40" s="466"/>
      <c r="C40" s="466"/>
      <c r="D40" s="467"/>
      <c r="E40" s="474" t="s">
        <v>115</v>
      </c>
      <c r="F40" s="477" t="s">
        <v>49</v>
      </c>
      <c r="G40" s="478" t="s">
        <v>15</v>
      </c>
      <c r="H40" s="466"/>
      <c r="I40" s="466"/>
      <c r="J40" s="479"/>
    </row>
    <row r="41" spans="1:12" ht="15" customHeight="1" x14ac:dyDescent="0.2">
      <c r="A41" s="468"/>
      <c r="B41" s="469"/>
      <c r="C41" s="469"/>
      <c r="D41" s="470"/>
      <c r="E41" s="475"/>
      <c r="F41" s="475"/>
      <c r="G41" s="480"/>
      <c r="H41" s="469"/>
      <c r="I41" s="469"/>
      <c r="J41" s="481"/>
    </row>
    <row r="42" spans="1:12" ht="15" customHeight="1" x14ac:dyDescent="0.2">
      <c r="A42" s="468"/>
      <c r="B42" s="469"/>
      <c r="C42" s="469"/>
      <c r="D42" s="470"/>
      <c r="E42" s="475"/>
      <c r="F42" s="475"/>
      <c r="G42" s="480"/>
      <c r="H42" s="469"/>
      <c r="I42" s="469"/>
      <c r="J42" s="481"/>
    </row>
    <row r="43" spans="1:12" ht="15" customHeight="1" x14ac:dyDescent="0.2">
      <c r="A43" s="468"/>
      <c r="B43" s="469"/>
      <c r="C43" s="469"/>
      <c r="D43" s="470"/>
      <c r="E43" s="475"/>
      <c r="F43" s="475"/>
      <c r="G43" s="480"/>
      <c r="H43" s="469"/>
      <c r="I43" s="469"/>
      <c r="J43" s="481"/>
    </row>
    <row r="44" spans="1:12" ht="15" customHeight="1" x14ac:dyDescent="0.2">
      <c r="A44" s="468"/>
      <c r="B44" s="469"/>
      <c r="C44" s="469"/>
      <c r="D44" s="470"/>
      <c r="E44" s="475"/>
      <c r="F44" s="475"/>
      <c r="G44" s="480"/>
      <c r="H44" s="469"/>
      <c r="I44" s="469"/>
      <c r="J44" s="481"/>
    </row>
    <row r="45" spans="1:12" ht="14.25" customHeight="1" x14ac:dyDescent="0.2">
      <c r="A45" s="471"/>
      <c r="B45" s="472"/>
      <c r="C45" s="472"/>
      <c r="D45" s="473"/>
      <c r="E45" s="476"/>
      <c r="F45" s="476"/>
      <c r="G45" s="482"/>
      <c r="H45" s="472"/>
      <c r="I45" s="472"/>
      <c r="J45" s="483"/>
    </row>
    <row r="46" spans="1:12" ht="15" customHeight="1" x14ac:dyDescent="0.2">
      <c r="A46" s="445" t="s">
        <v>255</v>
      </c>
      <c r="B46" s="448"/>
      <c r="C46" s="448"/>
      <c r="D46" s="446"/>
      <c r="E46" s="51" t="s">
        <v>12</v>
      </c>
      <c r="F46" s="50">
        <v>12000</v>
      </c>
      <c r="G46" s="447" t="s">
        <v>275</v>
      </c>
      <c r="H46" s="448"/>
      <c r="I46" s="448"/>
      <c r="J46" s="449"/>
      <c r="K46" s="2">
        <f t="shared" ref="K46:K70" si="3">COUNTBLANK(E46:J46)</f>
        <v>3</v>
      </c>
      <c r="L46" s="2" t="str">
        <f t="shared" ref="L46:L70" si="4">IF(AND(A46&lt;&gt;"",K46&gt;3),"No","Yes")</f>
        <v>Yes</v>
      </c>
    </row>
    <row r="47" spans="1:12" ht="15" customHeight="1" x14ac:dyDescent="0.2">
      <c r="A47" s="445" t="s">
        <v>256</v>
      </c>
      <c r="B47" s="448"/>
      <c r="C47" s="448"/>
      <c r="D47" s="446"/>
      <c r="E47" s="51" t="s">
        <v>13</v>
      </c>
      <c r="F47" s="50">
        <v>12000</v>
      </c>
      <c r="G47" s="447" t="s">
        <v>276</v>
      </c>
      <c r="H47" s="448"/>
      <c r="I47" s="448"/>
      <c r="J47" s="449"/>
      <c r="K47" s="2">
        <f t="shared" si="3"/>
        <v>3</v>
      </c>
      <c r="L47" s="2" t="str">
        <f t="shared" si="4"/>
        <v>Yes</v>
      </c>
    </row>
    <row r="48" spans="1:12" ht="15" customHeight="1" x14ac:dyDescent="0.2">
      <c r="A48" s="445" t="s">
        <v>291</v>
      </c>
      <c r="B48" s="448"/>
      <c r="C48" s="448"/>
      <c r="D48" s="446"/>
      <c r="E48" s="51" t="s">
        <v>13</v>
      </c>
      <c r="F48" s="50">
        <v>9000</v>
      </c>
      <c r="G48" s="447" t="s">
        <v>277</v>
      </c>
      <c r="H48" s="448"/>
      <c r="I48" s="448"/>
      <c r="J48" s="449"/>
      <c r="K48" s="2">
        <f t="shared" si="3"/>
        <v>3</v>
      </c>
      <c r="L48" s="2" t="str">
        <f t="shared" si="4"/>
        <v>Yes</v>
      </c>
    </row>
    <row r="49" spans="1:12" ht="15" customHeight="1" x14ac:dyDescent="0.2">
      <c r="A49" s="445" t="s">
        <v>292</v>
      </c>
      <c r="B49" s="448"/>
      <c r="C49" s="448"/>
      <c r="D49" s="446"/>
      <c r="E49" s="51" t="s">
        <v>13</v>
      </c>
      <c r="F49" s="50">
        <v>3000</v>
      </c>
      <c r="G49" s="447" t="s">
        <v>278</v>
      </c>
      <c r="H49" s="448"/>
      <c r="I49" s="448"/>
      <c r="J49" s="449"/>
      <c r="K49" s="2">
        <f t="shared" si="3"/>
        <v>3</v>
      </c>
      <c r="L49" s="2" t="str">
        <f t="shared" si="4"/>
        <v>Yes</v>
      </c>
    </row>
    <row r="50" spans="1:12" ht="15" customHeight="1" x14ac:dyDescent="0.2">
      <c r="A50" s="445" t="s">
        <v>271</v>
      </c>
      <c r="B50" s="448"/>
      <c r="C50" s="448"/>
      <c r="D50" s="446"/>
      <c r="E50" s="51" t="s">
        <v>12</v>
      </c>
      <c r="F50" s="50">
        <v>15000</v>
      </c>
      <c r="G50" s="447" t="s">
        <v>279</v>
      </c>
      <c r="H50" s="448"/>
      <c r="I50" s="448"/>
      <c r="J50" s="449"/>
      <c r="K50" s="2">
        <f t="shared" si="3"/>
        <v>3</v>
      </c>
      <c r="L50" s="2" t="str">
        <f t="shared" si="4"/>
        <v>Yes</v>
      </c>
    </row>
    <row r="51" spans="1:12" ht="15" customHeight="1" x14ac:dyDescent="0.2">
      <c r="A51" s="445" t="s">
        <v>262</v>
      </c>
      <c r="B51" s="448"/>
      <c r="C51" s="448"/>
      <c r="D51" s="446"/>
      <c r="E51" s="51" t="s">
        <v>43</v>
      </c>
      <c r="F51" s="50">
        <v>9000</v>
      </c>
      <c r="G51" s="447" t="s">
        <v>280</v>
      </c>
      <c r="H51" s="448"/>
      <c r="I51" s="448"/>
      <c r="J51" s="449"/>
      <c r="K51" s="2">
        <f t="shared" si="3"/>
        <v>3</v>
      </c>
      <c r="L51" s="2" t="str">
        <f t="shared" si="4"/>
        <v>Yes</v>
      </c>
    </row>
    <row r="52" spans="1:12" ht="15" customHeight="1" x14ac:dyDescent="0.2">
      <c r="A52" s="445" t="s">
        <v>263</v>
      </c>
      <c r="B52" s="448"/>
      <c r="C52" s="448"/>
      <c r="D52" s="446"/>
      <c r="E52" s="51" t="s">
        <v>43</v>
      </c>
      <c r="F52" s="50">
        <v>3280</v>
      </c>
      <c r="G52" s="447" t="s">
        <v>264</v>
      </c>
      <c r="H52" s="448"/>
      <c r="I52" s="448"/>
      <c r="J52" s="449"/>
      <c r="K52" s="2">
        <f t="shared" si="3"/>
        <v>3</v>
      </c>
      <c r="L52" s="2" t="str">
        <f t="shared" si="4"/>
        <v>Yes</v>
      </c>
    </row>
    <row r="53" spans="1:12" ht="15" customHeight="1" x14ac:dyDescent="0.2">
      <c r="A53" s="445" t="s">
        <v>272</v>
      </c>
      <c r="B53" s="448"/>
      <c r="C53" s="448"/>
      <c r="D53" s="446"/>
      <c r="E53" s="51" t="s">
        <v>13</v>
      </c>
      <c r="F53" s="50">
        <v>2000</v>
      </c>
      <c r="G53" s="447" t="s">
        <v>281</v>
      </c>
      <c r="H53" s="448"/>
      <c r="I53" s="448"/>
      <c r="J53" s="449"/>
      <c r="K53" s="2">
        <f t="shared" si="3"/>
        <v>3</v>
      </c>
      <c r="L53" s="2" t="str">
        <f t="shared" si="4"/>
        <v>Yes</v>
      </c>
    </row>
    <row r="54" spans="1:12" ht="15" customHeight="1" x14ac:dyDescent="0.2">
      <c r="A54" s="445"/>
      <c r="B54" s="448"/>
      <c r="C54" s="448"/>
      <c r="D54" s="446"/>
      <c r="E54" s="51"/>
      <c r="F54" s="50"/>
      <c r="G54" s="447"/>
      <c r="H54" s="448"/>
      <c r="I54" s="448"/>
      <c r="J54" s="449"/>
      <c r="K54" s="2">
        <f t="shared" si="3"/>
        <v>6</v>
      </c>
      <c r="L54" s="2" t="str">
        <f t="shared" si="4"/>
        <v>Yes</v>
      </c>
    </row>
    <row r="55" spans="1:12" ht="15" customHeight="1" x14ac:dyDescent="0.2">
      <c r="A55" s="445"/>
      <c r="B55" s="448"/>
      <c r="C55" s="448"/>
      <c r="D55" s="446"/>
      <c r="E55" s="51"/>
      <c r="F55" s="50"/>
      <c r="G55" s="447"/>
      <c r="H55" s="448"/>
      <c r="I55" s="448"/>
      <c r="J55" s="449"/>
      <c r="K55" s="2">
        <f t="shared" si="3"/>
        <v>6</v>
      </c>
      <c r="L55" s="2" t="str">
        <f t="shared" si="4"/>
        <v>Yes</v>
      </c>
    </row>
    <row r="56" spans="1:12" ht="15" customHeight="1" x14ac:dyDescent="0.2">
      <c r="A56" s="445"/>
      <c r="B56" s="448"/>
      <c r="C56" s="448"/>
      <c r="D56" s="446"/>
      <c r="E56" s="51"/>
      <c r="F56" s="50"/>
      <c r="G56" s="447"/>
      <c r="H56" s="448"/>
      <c r="I56" s="448"/>
      <c r="J56" s="449"/>
      <c r="K56" s="2">
        <f t="shared" si="3"/>
        <v>6</v>
      </c>
      <c r="L56" s="2" t="str">
        <f t="shared" si="4"/>
        <v>Yes</v>
      </c>
    </row>
    <row r="57" spans="1:12" ht="15" customHeight="1" x14ac:dyDescent="0.2">
      <c r="A57" s="445"/>
      <c r="B57" s="448"/>
      <c r="C57" s="448"/>
      <c r="D57" s="446"/>
      <c r="E57" s="51"/>
      <c r="F57" s="50"/>
      <c r="G57" s="447"/>
      <c r="H57" s="448"/>
      <c r="I57" s="448"/>
      <c r="J57" s="449"/>
      <c r="K57" s="2">
        <f t="shared" si="3"/>
        <v>6</v>
      </c>
      <c r="L57" s="2" t="str">
        <f t="shared" si="4"/>
        <v>Yes</v>
      </c>
    </row>
    <row r="58" spans="1:12" ht="15" customHeight="1" x14ac:dyDescent="0.2">
      <c r="A58" s="445"/>
      <c r="B58" s="448"/>
      <c r="C58" s="448"/>
      <c r="D58" s="446"/>
      <c r="E58" s="51"/>
      <c r="F58" s="50"/>
      <c r="G58" s="447"/>
      <c r="H58" s="448"/>
      <c r="I58" s="448"/>
      <c r="J58" s="449"/>
      <c r="K58" s="2">
        <f t="shared" si="3"/>
        <v>6</v>
      </c>
      <c r="L58" s="2" t="str">
        <f t="shared" si="4"/>
        <v>Yes</v>
      </c>
    </row>
    <row r="59" spans="1:12" ht="15" customHeight="1" x14ac:dyDescent="0.2">
      <c r="A59" s="445"/>
      <c r="B59" s="448"/>
      <c r="C59" s="448"/>
      <c r="D59" s="446"/>
      <c r="E59" s="51"/>
      <c r="F59" s="50"/>
      <c r="G59" s="447"/>
      <c r="H59" s="448"/>
      <c r="I59" s="448"/>
      <c r="J59" s="449"/>
      <c r="K59" s="2">
        <f t="shared" si="3"/>
        <v>6</v>
      </c>
      <c r="L59" s="2" t="str">
        <f t="shared" si="4"/>
        <v>Yes</v>
      </c>
    </row>
    <row r="60" spans="1:12" ht="15" customHeight="1" x14ac:dyDescent="0.2">
      <c r="A60" s="445"/>
      <c r="B60" s="448"/>
      <c r="C60" s="448"/>
      <c r="D60" s="446"/>
      <c r="E60" s="51"/>
      <c r="F60" s="50"/>
      <c r="G60" s="447"/>
      <c r="H60" s="448"/>
      <c r="I60" s="448"/>
      <c r="J60" s="449"/>
      <c r="K60" s="2">
        <f t="shared" si="3"/>
        <v>6</v>
      </c>
      <c r="L60" s="2" t="str">
        <f t="shared" si="4"/>
        <v>Yes</v>
      </c>
    </row>
    <row r="61" spans="1:12" ht="15" customHeight="1" x14ac:dyDescent="0.2">
      <c r="A61" s="445"/>
      <c r="B61" s="448"/>
      <c r="C61" s="448"/>
      <c r="D61" s="446"/>
      <c r="E61" s="51"/>
      <c r="F61" s="50"/>
      <c r="G61" s="447"/>
      <c r="H61" s="448"/>
      <c r="I61" s="448"/>
      <c r="J61" s="449"/>
      <c r="K61" s="2">
        <f t="shared" si="3"/>
        <v>6</v>
      </c>
      <c r="L61" s="2" t="str">
        <f t="shared" si="4"/>
        <v>Yes</v>
      </c>
    </row>
    <row r="62" spans="1:12" ht="15" customHeight="1" x14ac:dyDescent="0.2">
      <c r="A62" s="445"/>
      <c r="B62" s="448"/>
      <c r="C62" s="448"/>
      <c r="D62" s="446"/>
      <c r="E62" s="51"/>
      <c r="F62" s="50"/>
      <c r="G62" s="447"/>
      <c r="H62" s="448"/>
      <c r="I62" s="448"/>
      <c r="J62" s="449"/>
      <c r="K62" s="2">
        <f t="shared" si="3"/>
        <v>6</v>
      </c>
      <c r="L62" s="2" t="str">
        <f t="shared" si="4"/>
        <v>Yes</v>
      </c>
    </row>
    <row r="63" spans="1:12" ht="15" customHeight="1" x14ac:dyDescent="0.2">
      <c r="A63" s="445"/>
      <c r="B63" s="448"/>
      <c r="C63" s="448"/>
      <c r="D63" s="446"/>
      <c r="E63" s="51"/>
      <c r="F63" s="50"/>
      <c r="G63" s="447"/>
      <c r="H63" s="448"/>
      <c r="I63" s="448"/>
      <c r="J63" s="449"/>
      <c r="K63" s="2">
        <f t="shared" si="3"/>
        <v>6</v>
      </c>
      <c r="L63" s="2" t="str">
        <f t="shared" si="4"/>
        <v>Yes</v>
      </c>
    </row>
    <row r="64" spans="1:12" ht="15" customHeight="1" x14ac:dyDescent="0.2">
      <c r="A64" s="445"/>
      <c r="B64" s="448"/>
      <c r="C64" s="448"/>
      <c r="D64" s="446"/>
      <c r="E64" s="51"/>
      <c r="F64" s="50"/>
      <c r="G64" s="447"/>
      <c r="H64" s="448"/>
      <c r="I64" s="448"/>
      <c r="J64" s="449"/>
      <c r="K64" s="2">
        <f t="shared" si="3"/>
        <v>6</v>
      </c>
      <c r="L64" s="2" t="str">
        <f t="shared" si="4"/>
        <v>Yes</v>
      </c>
    </row>
    <row r="65" spans="1:12" ht="15" customHeight="1" x14ac:dyDescent="0.2">
      <c r="A65" s="445"/>
      <c r="B65" s="448"/>
      <c r="C65" s="448"/>
      <c r="D65" s="446"/>
      <c r="E65" s="51"/>
      <c r="F65" s="50"/>
      <c r="G65" s="447"/>
      <c r="H65" s="448"/>
      <c r="I65" s="448"/>
      <c r="J65" s="449"/>
      <c r="K65" s="2">
        <f t="shared" si="3"/>
        <v>6</v>
      </c>
      <c r="L65" s="2" t="str">
        <f t="shared" si="4"/>
        <v>Yes</v>
      </c>
    </row>
    <row r="66" spans="1:12" ht="15" customHeight="1" x14ac:dyDescent="0.2">
      <c r="A66" s="445"/>
      <c r="B66" s="448"/>
      <c r="C66" s="448"/>
      <c r="D66" s="446"/>
      <c r="E66" s="51"/>
      <c r="F66" s="50"/>
      <c r="G66" s="447"/>
      <c r="H66" s="448"/>
      <c r="I66" s="448"/>
      <c r="J66" s="449"/>
      <c r="K66" s="2">
        <f t="shared" si="3"/>
        <v>6</v>
      </c>
      <c r="L66" s="2" t="str">
        <f t="shared" si="4"/>
        <v>Yes</v>
      </c>
    </row>
    <row r="67" spans="1:12" ht="15" customHeight="1" x14ac:dyDescent="0.2">
      <c r="A67" s="445"/>
      <c r="B67" s="448"/>
      <c r="C67" s="448"/>
      <c r="D67" s="446"/>
      <c r="E67" s="51"/>
      <c r="F67" s="50"/>
      <c r="G67" s="447"/>
      <c r="H67" s="448"/>
      <c r="I67" s="448"/>
      <c r="J67" s="449"/>
      <c r="K67" s="2">
        <f t="shared" si="3"/>
        <v>6</v>
      </c>
      <c r="L67" s="2" t="str">
        <f t="shared" si="4"/>
        <v>Yes</v>
      </c>
    </row>
    <row r="68" spans="1:12" ht="15" customHeight="1" x14ac:dyDescent="0.2">
      <c r="A68" s="445"/>
      <c r="B68" s="448"/>
      <c r="C68" s="448"/>
      <c r="D68" s="446"/>
      <c r="E68" s="51"/>
      <c r="F68" s="50"/>
      <c r="G68" s="447"/>
      <c r="H68" s="448"/>
      <c r="I68" s="448"/>
      <c r="J68" s="449"/>
      <c r="K68" s="2">
        <f t="shared" si="3"/>
        <v>6</v>
      </c>
      <c r="L68" s="2" t="str">
        <f t="shared" si="4"/>
        <v>Yes</v>
      </c>
    </row>
    <row r="69" spans="1:12" ht="15" customHeight="1" x14ac:dyDescent="0.2">
      <c r="A69" s="445"/>
      <c r="B69" s="448"/>
      <c r="C69" s="448"/>
      <c r="D69" s="446"/>
      <c r="E69" s="51"/>
      <c r="F69" s="50"/>
      <c r="G69" s="447"/>
      <c r="H69" s="448"/>
      <c r="I69" s="448"/>
      <c r="J69" s="449"/>
      <c r="K69" s="2">
        <f t="shared" si="3"/>
        <v>6</v>
      </c>
      <c r="L69" s="2" t="str">
        <f t="shared" si="4"/>
        <v>Yes</v>
      </c>
    </row>
    <row r="70" spans="1:12" ht="15" customHeight="1" x14ac:dyDescent="0.2">
      <c r="A70" s="445"/>
      <c r="B70" s="448"/>
      <c r="C70" s="448"/>
      <c r="D70" s="446"/>
      <c r="E70" s="51"/>
      <c r="F70" s="50"/>
      <c r="G70" s="447"/>
      <c r="H70" s="448"/>
      <c r="I70" s="448"/>
      <c r="J70" s="449"/>
      <c r="K70" s="2">
        <f t="shared" si="3"/>
        <v>6</v>
      </c>
      <c r="L70" s="2" t="str">
        <f t="shared" si="4"/>
        <v>Yes</v>
      </c>
    </row>
    <row r="71" spans="1:12" ht="15" customHeight="1" x14ac:dyDescent="0.2">
      <c r="A71" s="459" t="s">
        <v>40</v>
      </c>
      <c r="B71" s="460"/>
      <c r="C71" s="460"/>
      <c r="D71" s="460"/>
      <c r="E71" s="461"/>
      <c r="F71" s="462">
        <f>SUM(F46:F70)</f>
        <v>65280</v>
      </c>
      <c r="G71" s="463"/>
      <c r="H71" s="463"/>
      <c r="I71" s="463"/>
      <c r="J71" s="464"/>
      <c r="L71" s="2">
        <f>COUNTIF(L46:L70,"Yes")</f>
        <v>25</v>
      </c>
    </row>
    <row r="72" spans="1:12" ht="15" customHeight="1" x14ac:dyDescent="0.2">
      <c r="A72" s="484"/>
      <c r="B72" s="485"/>
      <c r="C72" s="485"/>
      <c r="D72" s="485"/>
      <c r="E72" s="485"/>
      <c r="F72" s="485"/>
      <c r="G72" s="485"/>
      <c r="H72" s="485"/>
      <c r="I72" s="485"/>
      <c r="J72" s="486"/>
    </row>
    <row r="73" spans="1:12" ht="18" customHeight="1" x14ac:dyDescent="0.2">
      <c r="A73" s="456" t="s">
        <v>8</v>
      </c>
      <c r="B73" s="457"/>
      <c r="C73" s="457"/>
      <c r="D73" s="457"/>
      <c r="E73" s="457"/>
      <c r="F73" s="457"/>
      <c r="G73" s="457"/>
      <c r="H73" s="457"/>
      <c r="I73" s="457"/>
      <c r="J73" s="458"/>
    </row>
    <row r="74" spans="1:12" ht="18" customHeight="1" x14ac:dyDescent="0.2">
      <c r="A74" s="456" t="s">
        <v>114</v>
      </c>
      <c r="B74" s="457"/>
      <c r="C74" s="457"/>
      <c r="D74" s="457"/>
      <c r="E74" s="457"/>
      <c r="F74" s="457"/>
      <c r="G74" s="457"/>
      <c r="H74" s="457"/>
      <c r="I74" s="457"/>
      <c r="J74" s="458"/>
    </row>
    <row r="75" spans="1:12" ht="15" customHeight="1" x14ac:dyDescent="0.2">
      <c r="A75" s="465" t="s">
        <v>11</v>
      </c>
      <c r="B75" s="466"/>
      <c r="C75" s="466"/>
      <c r="D75" s="467"/>
      <c r="E75" s="474" t="s">
        <v>115</v>
      </c>
      <c r="F75" s="477" t="s">
        <v>49</v>
      </c>
      <c r="G75" s="478" t="s">
        <v>15</v>
      </c>
      <c r="H75" s="528"/>
      <c r="I75" s="528"/>
      <c r="J75" s="529"/>
    </row>
    <row r="76" spans="1:12" ht="15" customHeight="1" x14ac:dyDescent="0.2">
      <c r="A76" s="468"/>
      <c r="B76" s="469"/>
      <c r="C76" s="469"/>
      <c r="D76" s="470"/>
      <c r="E76" s="475"/>
      <c r="F76" s="475"/>
      <c r="G76" s="530"/>
      <c r="H76" s="136"/>
      <c r="I76" s="136"/>
      <c r="J76" s="531"/>
    </row>
    <row r="77" spans="1:12" ht="15" customHeight="1" x14ac:dyDescent="0.2">
      <c r="A77" s="468"/>
      <c r="B77" s="469"/>
      <c r="C77" s="469"/>
      <c r="D77" s="470"/>
      <c r="E77" s="475"/>
      <c r="F77" s="475"/>
      <c r="G77" s="530"/>
      <c r="H77" s="136"/>
      <c r="I77" s="136"/>
      <c r="J77" s="531"/>
    </row>
    <row r="78" spans="1:12" ht="15" customHeight="1" x14ac:dyDescent="0.2">
      <c r="A78" s="468"/>
      <c r="B78" s="469"/>
      <c r="C78" s="469"/>
      <c r="D78" s="470"/>
      <c r="E78" s="475"/>
      <c r="F78" s="475"/>
      <c r="G78" s="530"/>
      <c r="H78" s="136"/>
      <c r="I78" s="136"/>
      <c r="J78" s="531"/>
    </row>
    <row r="79" spans="1:12" ht="15" customHeight="1" x14ac:dyDescent="0.2">
      <c r="A79" s="468"/>
      <c r="B79" s="469"/>
      <c r="C79" s="469"/>
      <c r="D79" s="470"/>
      <c r="E79" s="475"/>
      <c r="F79" s="475"/>
      <c r="G79" s="530"/>
      <c r="H79" s="136"/>
      <c r="I79" s="136"/>
      <c r="J79" s="531"/>
    </row>
    <row r="80" spans="1:12" ht="14.25" customHeight="1" x14ac:dyDescent="0.2">
      <c r="A80" s="471"/>
      <c r="B80" s="472"/>
      <c r="C80" s="472"/>
      <c r="D80" s="473"/>
      <c r="E80" s="476"/>
      <c r="F80" s="476"/>
      <c r="G80" s="532"/>
      <c r="H80" s="533"/>
      <c r="I80" s="533"/>
      <c r="J80" s="534"/>
    </row>
    <row r="81" spans="1:12" ht="15" customHeight="1" x14ac:dyDescent="0.2">
      <c r="A81" s="445"/>
      <c r="B81" s="448"/>
      <c r="C81" s="448"/>
      <c r="D81" s="446"/>
      <c r="E81" s="51"/>
      <c r="F81" s="50"/>
      <c r="G81" s="447"/>
      <c r="H81" s="535"/>
      <c r="I81" s="535"/>
      <c r="J81" s="536"/>
      <c r="K81" s="2">
        <f t="shared" ref="K81:K105" si="5">COUNTBLANK(E81:J81)</f>
        <v>6</v>
      </c>
      <c r="L81" s="2" t="str">
        <f t="shared" ref="L81:L105" si="6">IF(AND(A81&lt;&gt;"",K81&gt;3),"No","Yes")</f>
        <v>Yes</v>
      </c>
    </row>
    <row r="82" spans="1:12" ht="15" customHeight="1" x14ac:dyDescent="0.2">
      <c r="A82" s="445"/>
      <c r="B82" s="448"/>
      <c r="C82" s="448"/>
      <c r="D82" s="446"/>
      <c r="E82" s="51"/>
      <c r="F82" s="50"/>
      <c r="G82" s="447"/>
      <c r="H82" s="448"/>
      <c r="I82" s="448"/>
      <c r="J82" s="449"/>
      <c r="K82" s="2">
        <f t="shared" si="5"/>
        <v>6</v>
      </c>
      <c r="L82" s="2" t="str">
        <f t="shared" si="6"/>
        <v>Yes</v>
      </c>
    </row>
    <row r="83" spans="1:12" ht="15" customHeight="1" x14ac:dyDescent="0.2">
      <c r="A83" s="445"/>
      <c r="B83" s="448"/>
      <c r="C83" s="448"/>
      <c r="D83" s="446"/>
      <c r="E83" s="51"/>
      <c r="F83" s="50"/>
      <c r="G83" s="447"/>
      <c r="H83" s="448"/>
      <c r="I83" s="448"/>
      <c r="J83" s="449"/>
      <c r="K83" s="2">
        <f t="shared" si="5"/>
        <v>6</v>
      </c>
      <c r="L83" s="2" t="str">
        <f t="shared" si="6"/>
        <v>Yes</v>
      </c>
    </row>
    <row r="84" spans="1:12" ht="15" customHeight="1" x14ac:dyDescent="0.2">
      <c r="A84" s="445"/>
      <c r="B84" s="448"/>
      <c r="C84" s="448"/>
      <c r="D84" s="446"/>
      <c r="E84" s="51"/>
      <c r="F84" s="50"/>
      <c r="G84" s="447"/>
      <c r="H84" s="448"/>
      <c r="I84" s="448"/>
      <c r="J84" s="449"/>
      <c r="K84" s="2">
        <f t="shared" si="5"/>
        <v>6</v>
      </c>
      <c r="L84" s="2" t="str">
        <f t="shared" si="6"/>
        <v>Yes</v>
      </c>
    </row>
    <row r="85" spans="1:12" ht="15" customHeight="1" x14ac:dyDescent="0.2">
      <c r="A85" s="445"/>
      <c r="B85" s="448"/>
      <c r="C85" s="448"/>
      <c r="D85" s="446"/>
      <c r="E85" s="51"/>
      <c r="F85" s="50"/>
      <c r="G85" s="447"/>
      <c r="H85" s="448"/>
      <c r="I85" s="448"/>
      <c r="J85" s="449"/>
      <c r="K85" s="2">
        <f t="shared" si="5"/>
        <v>6</v>
      </c>
      <c r="L85" s="2" t="str">
        <f t="shared" si="6"/>
        <v>Yes</v>
      </c>
    </row>
    <row r="86" spans="1:12" ht="15" customHeight="1" x14ac:dyDescent="0.2">
      <c r="A86" s="445"/>
      <c r="B86" s="448"/>
      <c r="C86" s="448"/>
      <c r="D86" s="446"/>
      <c r="E86" s="51"/>
      <c r="F86" s="50"/>
      <c r="G86" s="447"/>
      <c r="H86" s="448"/>
      <c r="I86" s="448"/>
      <c r="J86" s="449"/>
      <c r="K86" s="2">
        <f t="shared" si="5"/>
        <v>6</v>
      </c>
      <c r="L86" s="2" t="str">
        <f t="shared" si="6"/>
        <v>Yes</v>
      </c>
    </row>
    <row r="87" spans="1:12" ht="15" customHeight="1" x14ac:dyDescent="0.2">
      <c r="A87" s="445"/>
      <c r="B87" s="448"/>
      <c r="C87" s="448"/>
      <c r="D87" s="446"/>
      <c r="E87" s="51"/>
      <c r="F87" s="50"/>
      <c r="G87" s="447"/>
      <c r="H87" s="448"/>
      <c r="I87" s="448"/>
      <c r="J87" s="449"/>
      <c r="K87" s="2">
        <f t="shared" si="5"/>
        <v>6</v>
      </c>
      <c r="L87" s="2" t="str">
        <f t="shared" si="6"/>
        <v>Yes</v>
      </c>
    </row>
    <row r="88" spans="1:12" ht="15" customHeight="1" x14ac:dyDescent="0.2">
      <c r="A88" s="445"/>
      <c r="B88" s="448"/>
      <c r="C88" s="448"/>
      <c r="D88" s="446"/>
      <c r="E88" s="51"/>
      <c r="F88" s="50"/>
      <c r="G88" s="447"/>
      <c r="H88" s="448"/>
      <c r="I88" s="448"/>
      <c r="J88" s="449"/>
      <c r="K88" s="2">
        <f t="shared" si="5"/>
        <v>6</v>
      </c>
      <c r="L88" s="2" t="str">
        <f t="shared" si="6"/>
        <v>Yes</v>
      </c>
    </row>
    <row r="89" spans="1:12" ht="15" customHeight="1" x14ac:dyDescent="0.2">
      <c r="A89" s="445"/>
      <c r="B89" s="448"/>
      <c r="C89" s="448"/>
      <c r="D89" s="446"/>
      <c r="E89" s="51"/>
      <c r="F89" s="50"/>
      <c r="G89" s="447"/>
      <c r="H89" s="448"/>
      <c r="I89" s="448"/>
      <c r="J89" s="449"/>
      <c r="K89" s="2">
        <f t="shared" si="5"/>
        <v>6</v>
      </c>
      <c r="L89" s="2" t="str">
        <f t="shared" si="6"/>
        <v>Yes</v>
      </c>
    </row>
    <row r="90" spans="1:12" ht="15" customHeight="1" x14ac:dyDescent="0.2">
      <c r="A90" s="445"/>
      <c r="B90" s="448"/>
      <c r="C90" s="448"/>
      <c r="D90" s="446"/>
      <c r="E90" s="51"/>
      <c r="F90" s="50"/>
      <c r="G90" s="447"/>
      <c r="H90" s="448"/>
      <c r="I90" s="448"/>
      <c r="J90" s="449"/>
      <c r="K90" s="2">
        <f t="shared" si="5"/>
        <v>6</v>
      </c>
      <c r="L90" s="2" t="str">
        <f t="shared" si="6"/>
        <v>Yes</v>
      </c>
    </row>
    <row r="91" spans="1:12" ht="15" customHeight="1" x14ac:dyDescent="0.2">
      <c r="A91" s="445"/>
      <c r="B91" s="448"/>
      <c r="C91" s="448"/>
      <c r="D91" s="446"/>
      <c r="E91" s="51"/>
      <c r="F91" s="50"/>
      <c r="G91" s="447"/>
      <c r="H91" s="448"/>
      <c r="I91" s="448"/>
      <c r="J91" s="449"/>
      <c r="K91" s="2">
        <f t="shared" si="5"/>
        <v>6</v>
      </c>
      <c r="L91" s="2" t="str">
        <f t="shared" si="6"/>
        <v>Yes</v>
      </c>
    </row>
    <row r="92" spans="1:12" ht="15" customHeight="1" x14ac:dyDescent="0.2">
      <c r="A92" s="445"/>
      <c r="B92" s="448"/>
      <c r="C92" s="448"/>
      <c r="D92" s="446"/>
      <c r="E92" s="51"/>
      <c r="F92" s="50"/>
      <c r="G92" s="447"/>
      <c r="H92" s="448"/>
      <c r="I92" s="448"/>
      <c r="J92" s="449"/>
      <c r="K92" s="2">
        <f t="shared" si="5"/>
        <v>6</v>
      </c>
      <c r="L92" s="2" t="str">
        <f t="shared" si="6"/>
        <v>Yes</v>
      </c>
    </row>
    <row r="93" spans="1:12" ht="15" customHeight="1" x14ac:dyDescent="0.2">
      <c r="A93" s="445"/>
      <c r="B93" s="448"/>
      <c r="C93" s="448"/>
      <c r="D93" s="446"/>
      <c r="E93" s="51"/>
      <c r="F93" s="50"/>
      <c r="G93" s="447"/>
      <c r="H93" s="448"/>
      <c r="I93" s="448"/>
      <c r="J93" s="449"/>
      <c r="K93" s="2">
        <f t="shared" si="5"/>
        <v>6</v>
      </c>
      <c r="L93" s="2" t="str">
        <f t="shared" si="6"/>
        <v>Yes</v>
      </c>
    </row>
    <row r="94" spans="1:12" ht="15" customHeight="1" x14ac:dyDescent="0.2">
      <c r="A94" s="445"/>
      <c r="B94" s="448"/>
      <c r="C94" s="448"/>
      <c r="D94" s="446"/>
      <c r="E94" s="51"/>
      <c r="F94" s="50"/>
      <c r="G94" s="447"/>
      <c r="H94" s="448"/>
      <c r="I94" s="448"/>
      <c r="J94" s="449"/>
      <c r="K94" s="2">
        <f t="shared" si="5"/>
        <v>6</v>
      </c>
      <c r="L94" s="2" t="str">
        <f t="shared" si="6"/>
        <v>Yes</v>
      </c>
    </row>
    <row r="95" spans="1:12" ht="15" customHeight="1" x14ac:dyDescent="0.2">
      <c r="A95" s="445"/>
      <c r="B95" s="448"/>
      <c r="C95" s="448"/>
      <c r="D95" s="446"/>
      <c r="E95" s="51"/>
      <c r="F95" s="50"/>
      <c r="G95" s="447"/>
      <c r="H95" s="448"/>
      <c r="I95" s="448"/>
      <c r="J95" s="449"/>
      <c r="K95" s="2">
        <f t="shared" si="5"/>
        <v>6</v>
      </c>
      <c r="L95" s="2" t="str">
        <f t="shared" si="6"/>
        <v>Yes</v>
      </c>
    </row>
    <row r="96" spans="1:12" ht="15" customHeight="1" x14ac:dyDescent="0.2">
      <c r="A96" s="445"/>
      <c r="B96" s="448"/>
      <c r="C96" s="448"/>
      <c r="D96" s="446"/>
      <c r="E96" s="51"/>
      <c r="F96" s="50"/>
      <c r="G96" s="447"/>
      <c r="H96" s="448"/>
      <c r="I96" s="448"/>
      <c r="J96" s="449"/>
      <c r="K96" s="2">
        <f t="shared" si="5"/>
        <v>6</v>
      </c>
      <c r="L96" s="2" t="str">
        <f t="shared" si="6"/>
        <v>Yes</v>
      </c>
    </row>
    <row r="97" spans="1:12" ht="15" customHeight="1" x14ac:dyDescent="0.2">
      <c r="A97" s="445"/>
      <c r="B97" s="448"/>
      <c r="C97" s="448"/>
      <c r="D97" s="446"/>
      <c r="E97" s="51"/>
      <c r="F97" s="50"/>
      <c r="G97" s="447"/>
      <c r="H97" s="448"/>
      <c r="I97" s="448"/>
      <c r="J97" s="449"/>
      <c r="K97" s="2">
        <f t="shared" si="5"/>
        <v>6</v>
      </c>
      <c r="L97" s="2" t="str">
        <f t="shared" si="6"/>
        <v>Yes</v>
      </c>
    </row>
    <row r="98" spans="1:12" ht="15" customHeight="1" x14ac:dyDescent="0.2">
      <c r="A98" s="445"/>
      <c r="B98" s="448"/>
      <c r="C98" s="448"/>
      <c r="D98" s="446"/>
      <c r="E98" s="51"/>
      <c r="F98" s="50"/>
      <c r="G98" s="447"/>
      <c r="H98" s="448"/>
      <c r="I98" s="448"/>
      <c r="J98" s="449"/>
      <c r="K98" s="2">
        <f t="shared" si="5"/>
        <v>6</v>
      </c>
      <c r="L98" s="2" t="str">
        <f t="shared" si="6"/>
        <v>Yes</v>
      </c>
    </row>
    <row r="99" spans="1:12" ht="15" customHeight="1" x14ac:dyDescent="0.2">
      <c r="A99" s="445"/>
      <c r="B99" s="448"/>
      <c r="C99" s="448"/>
      <c r="D99" s="446"/>
      <c r="E99" s="51"/>
      <c r="F99" s="50"/>
      <c r="G99" s="447"/>
      <c r="H99" s="448"/>
      <c r="I99" s="448"/>
      <c r="J99" s="449"/>
      <c r="K99" s="2">
        <f t="shared" si="5"/>
        <v>6</v>
      </c>
      <c r="L99" s="2" t="str">
        <f t="shared" si="6"/>
        <v>Yes</v>
      </c>
    </row>
    <row r="100" spans="1:12" ht="15" customHeight="1" x14ac:dyDescent="0.2">
      <c r="A100" s="445"/>
      <c r="B100" s="448"/>
      <c r="C100" s="448"/>
      <c r="D100" s="446"/>
      <c r="E100" s="51"/>
      <c r="F100" s="50"/>
      <c r="G100" s="447"/>
      <c r="H100" s="448"/>
      <c r="I100" s="448"/>
      <c r="J100" s="449"/>
      <c r="K100" s="2">
        <f t="shared" si="5"/>
        <v>6</v>
      </c>
      <c r="L100" s="2" t="str">
        <f t="shared" si="6"/>
        <v>Yes</v>
      </c>
    </row>
    <row r="101" spans="1:12" ht="15" customHeight="1" x14ac:dyDescent="0.2">
      <c r="A101" s="445"/>
      <c r="B101" s="448"/>
      <c r="C101" s="448"/>
      <c r="D101" s="446"/>
      <c r="E101" s="51"/>
      <c r="F101" s="50"/>
      <c r="G101" s="447"/>
      <c r="H101" s="448"/>
      <c r="I101" s="448"/>
      <c r="J101" s="449"/>
      <c r="K101" s="2">
        <f t="shared" si="5"/>
        <v>6</v>
      </c>
      <c r="L101" s="2" t="str">
        <f t="shared" si="6"/>
        <v>Yes</v>
      </c>
    </row>
    <row r="102" spans="1:12" ht="15" customHeight="1" x14ac:dyDescent="0.2">
      <c r="A102" s="445"/>
      <c r="B102" s="448"/>
      <c r="C102" s="448"/>
      <c r="D102" s="446"/>
      <c r="E102" s="51"/>
      <c r="F102" s="50"/>
      <c r="G102" s="447"/>
      <c r="H102" s="448"/>
      <c r="I102" s="448"/>
      <c r="J102" s="449"/>
      <c r="K102" s="2">
        <f t="shared" si="5"/>
        <v>6</v>
      </c>
      <c r="L102" s="2" t="str">
        <f t="shared" si="6"/>
        <v>Yes</v>
      </c>
    </row>
    <row r="103" spans="1:12" ht="15" customHeight="1" x14ac:dyDescent="0.2">
      <c r="A103" s="445"/>
      <c r="B103" s="448"/>
      <c r="C103" s="448"/>
      <c r="D103" s="446"/>
      <c r="E103" s="51"/>
      <c r="F103" s="50"/>
      <c r="G103" s="447"/>
      <c r="H103" s="448"/>
      <c r="I103" s="448"/>
      <c r="J103" s="449"/>
      <c r="K103" s="2">
        <f t="shared" si="5"/>
        <v>6</v>
      </c>
      <c r="L103" s="2" t="str">
        <f t="shared" si="6"/>
        <v>Yes</v>
      </c>
    </row>
    <row r="104" spans="1:12" ht="15" customHeight="1" x14ac:dyDescent="0.2">
      <c r="A104" s="445"/>
      <c r="B104" s="448"/>
      <c r="C104" s="448"/>
      <c r="D104" s="446"/>
      <c r="E104" s="51"/>
      <c r="F104" s="50"/>
      <c r="G104" s="447"/>
      <c r="H104" s="448"/>
      <c r="I104" s="448"/>
      <c r="J104" s="449"/>
      <c r="K104" s="2">
        <f t="shared" si="5"/>
        <v>6</v>
      </c>
      <c r="L104" s="2" t="str">
        <f t="shared" si="6"/>
        <v>Yes</v>
      </c>
    </row>
    <row r="105" spans="1:12" ht="15" customHeight="1" x14ac:dyDescent="0.2">
      <c r="A105" s="445"/>
      <c r="B105" s="448"/>
      <c r="C105" s="448"/>
      <c r="D105" s="446"/>
      <c r="E105" s="51"/>
      <c r="F105" s="50"/>
      <c r="G105" s="447"/>
      <c r="H105" s="448"/>
      <c r="I105" s="448"/>
      <c r="J105" s="449"/>
      <c r="K105" s="2">
        <f t="shared" si="5"/>
        <v>6</v>
      </c>
      <c r="L105" s="2" t="str">
        <f t="shared" si="6"/>
        <v>Yes</v>
      </c>
    </row>
    <row r="106" spans="1:12" ht="15" customHeight="1" x14ac:dyDescent="0.2">
      <c r="A106" s="459" t="s">
        <v>44</v>
      </c>
      <c r="B106" s="460"/>
      <c r="C106" s="460"/>
      <c r="D106" s="460"/>
      <c r="E106" s="461"/>
      <c r="F106" s="462">
        <f>SUM(F81:F105)</f>
        <v>0</v>
      </c>
      <c r="G106" s="463"/>
      <c r="H106" s="463"/>
      <c r="I106" s="463"/>
      <c r="J106" s="464"/>
      <c r="L106" s="2">
        <f>COUNTIF(L81:L105,"Yes")</f>
        <v>25</v>
      </c>
    </row>
    <row r="107" spans="1:12" ht="15" customHeight="1" x14ac:dyDescent="0.2">
      <c r="A107" s="487"/>
      <c r="B107" s="488"/>
      <c r="C107" s="488"/>
      <c r="D107" s="488"/>
      <c r="E107" s="488"/>
      <c r="F107" s="488"/>
      <c r="G107" s="488"/>
      <c r="H107" s="488"/>
      <c r="I107" s="488"/>
      <c r="J107" s="489"/>
    </row>
    <row r="108" spans="1:12" ht="18" customHeight="1" x14ac:dyDescent="0.2">
      <c r="A108" s="546" t="s">
        <v>170</v>
      </c>
      <c r="B108" s="547"/>
      <c r="C108" s="547"/>
      <c r="D108" s="547"/>
      <c r="E108" s="547"/>
      <c r="F108" s="547"/>
      <c r="G108" s="547"/>
      <c r="H108" s="547"/>
      <c r="I108" s="547"/>
      <c r="J108" s="548"/>
    </row>
    <row r="109" spans="1:12" ht="18" customHeight="1" x14ac:dyDescent="0.2">
      <c r="A109" s="549"/>
      <c r="B109" s="550"/>
      <c r="C109" s="550"/>
      <c r="D109" s="550"/>
      <c r="E109" s="550"/>
      <c r="F109" s="550"/>
      <c r="G109" s="550"/>
      <c r="H109" s="550"/>
      <c r="I109" s="550"/>
      <c r="J109" s="551"/>
    </row>
    <row r="110" spans="1:12" ht="18" customHeight="1" x14ac:dyDescent="0.2">
      <c r="A110" s="456" t="s">
        <v>114</v>
      </c>
      <c r="B110" s="457"/>
      <c r="C110" s="457"/>
      <c r="D110" s="457"/>
      <c r="E110" s="457"/>
      <c r="F110" s="457"/>
      <c r="G110" s="457"/>
      <c r="H110" s="457"/>
      <c r="I110" s="457"/>
      <c r="J110" s="458"/>
    </row>
    <row r="111" spans="1:12" ht="15" customHeight="1" x14ac:dyDescent="0.2">
      <c r="A111" s="465" t="s">
        <v>11</v>
      </c>
      <c r="B111" s="466"/>
      <c r="C111" s="466"/>
      <c r="D111" s="467"/>
      <c r="E111" s="474" t="s">
        <v>115</v>
      </c>
      <c r="F111" s="477" t="s">
        <v>49</v>
      </c>
      <c r="G111" s="478" t="s">
        <v>15</v>
      </c>
      <c r="H111" s="466"/>
      <c r="I111" s="466"/>
      <c r="J111" s="479"/>
    </row>
    <row r="112" spans="1:12" ht="15" customHeight="1" x14ac:dyDescent="0.2">
      <c r="A112" s="468"/>
      <c r="B112" s="469"/>
      <c r="C112" s="469"/>
      <c r="D112" s="470"/>
      <c r="E112" s="475"/>
      <c r="F112" s="475"/>
      <c r="G112" s="480"/>
      <c r="H112" s="469"/>
      <c r="I112" s="469"/>
      <c r="J112" s="481"/>
    </row>
    <row r="113" spans="1:12" ht="15" customHeight="1" x14ac:dyDescent="0.2">
      <c r="A113" s="468"/>
      <c r="B113" s="469"/>
      <c r="C113" s="469"/>
      <c r="D113" s="470"/>
      <c r="E113" s="475"/>
      <c r="F113" s="475"/>
      <c r="G113" s="480"/>
      <c r="H113" s="469"/>
      <c r="I113" s="469"/>
      <c r="J113" s="481"/>
    </row>
    <row r="114" spans="1:12" ht="15" customHeight="1" x14ac:dyDescent="0.2">
      <c r="A114" s="468"/>
      <c r="B114" s="469"/>
      <c r="C114" s="469"/>
      <c r="D114" s="470"/>
      <c r="E114" s="475"/>
      <c r="F114" s="475"/>
      <c r="G114" s="480"/>
      <c r="H114" s="469"/>
      <c r="I114" s="469"/>
      <c r="J114" s="481"/>
    </row>
    <row r="115" spans="1:12" ht="15" customHeight="1" x14ac:dyDescent="0.2">
      <c r="A115" s="468"/>
      <c r="B115" s="469"/>
      <c r="C115" s="469"/>
      <c r="D115" s="470"/>
      <c r="E115" s="475"/>
      <c r="F115" s="475"/>
      <c r="G115" s="480"/>
      <c r="H115" s="469"/>
      <c r="I115" s="469"/>
      <c r="J115" s="481"/>
    </row>
    <row r="116" spans="1:12" ht="14.25" customHeight="1" x14ac:dyDescent="0.2">
      <c r="A116" s="471"/>
      <c r="B116" s="472"/>
      <c r="C116" s="472"/>
      <c r="D116" s="473"/>
      <c r="E116" s="476"/>
      <c r="F116" s="476"/>
      <c r="G116" s="482"/>
      <c r="H116" s="472"/>
      <c r="I116" s="472"/>
      <c r="J116" s="483"/>
    </row>
    <row r="117" spans="1:12" ht="15" customHeight="1" x14ac:dyDescent="0.2">
      <c r="A117" s="445" t="s">
        <v>257</v>
      </c>
      <c r="B117" s="448"/>
      <c r="C117" s="448"/>
      <c r="D117" s="446"/>
      <c r="E117" s="51" t="s">
        <v>12</v>
      </c>
      <c r="F117" s="50">
        <v>10000</v>
      </c>
      <c r="G117" s="447" t="s">
        <v>258</v>
      </c>
      <c r="H117" s="448"/>
      <c r="I117" s="448"/>
      <c r="J117" s="449"/>
      <c r="K117" s="2">
        <f t="shared" ref="K117:K141" si="7">COUNTBLANK(E117:J117)</f>
        <v>3</v>
      </c>
      <c r="L117" s="2" t="str">
        <f t="shared" ref="L117:L141" si="8">IF(AND(A117&lt;&gt;"",K117&gt;3),"No","Yes")</f>
        <v>Yes</v>
      </c>
    </row>
    <row r="118" spans="1:12" ht="15" customHeight="1" x14ac:dyDescent="0.2">
      <c r="A118" s="445" t="s">
        <v>259</v>
      </c>
      <c r="B118" s="448"/>
      <c r="C118" s="448"/>
      <c r="D118" s="446"/>
      <c r="E118" s="51" t="s">
        <v>13</v>
      </c>
      <c r="F118" s="50">
        <v>10000</v>
      </c>
      <c r="G118" s="447" t="s">
        <v>296</v>
      </c>
      <c r="H118" s="448"/>
      <c r="I118" s="448"/>
      <c r="J118" s="449"/>
      <c r="K118" s="2">
        <f t="shared" si="7"/>
        <v>3</v>
      </c>
      <c r="L118" s="2" t="str">
        <f t="shared" si="8"/>
        <v>Yes</v>
      </c>
    </row>
    <row r="119" spans="1:12" ht="15" customHeight="1" x14ac:dyDescent="0.2">
      <c r="A119" s="445" t="s">
        <v>293</v>
      </c>
      <c r="B119" s="448"/>
      <c r="C119" s="448"/>
      <c r="D119" s="446"/>
      <c r="E119" s="51" t="s">
        <v>14</v>
      </c>
      <c r="F119" s="50">
        <v>15000</v>
      </c>
      <c r="G119" s="447" t="s">
        <v>282</v>
      </c>
      <c r="H119" s="448"/>
      <c r="I119" s="448"/>
      <c r="J119" s="449"/>
      <c r="K119" s="2">
        <f t="shared" si="7"/>
        <v>3</v>
      </c>
      <c r="L119" s="2" t="str">
        <f t="shared" si="8"/>
        <v>Yes</v>
      </c>
    </row>
    <row r="120" spans="1:12" ht="15" customHeight="1" x14ac:dyDescent="0.2">
      <c r="A120" s="445" t="s">
        <v>266</v>
      </c>
      <c r="B120" s="448"/>
      <c r="C120" s="448"/>
      <c r="D120" s="446"/>
      <c r="E120" s="51" t="s">
        <v>12</v>
      </c>
      <c r="F120" s="50">
        <v>30000</v>
      </c>
      <c r="G120" s="447" t="s">
        <v>267</v>
      </c>
      <c r="H120" s="448"/>
      <c r="I120" s="448"/>
      <c r="J120" s="449"/>
      <c r="K120" s="2">
        <f t="shared" si="7"/>
        <v>3</v>
      </c>
      <c r="L120" s="2" t="str">
        <f t="shared" si="8"/>
        <v>Yes</v>
      </c>
    </row>
    <row r="121" spans="1:12" ht="15" customHeight="1" x14ac:dyDescent="0.2">
      <c r="A121" s="445" t="s">
        <v>294</v>
      </c>
      <c r="B121" s="448"/>
      <c r="C121" s="448"/>
      <c r="D121" s="446"/>
      <c r="E121" s="51" t="s">
        <v>14</v>
      </c>
      <c r="F121" s="50">
        <v>2000</v>
      </c>
      <c r="G121" s="447" t="s">
        <v>295</v>
      </c>
      <c r="H121" s="448"/>
      <c r="I121" s="448"/>
      <c r="J121" s="449"/>
      <c r="K121" s="2">
        <f t="shared" si="7"/>
        <v>3</v>
      </c>
      <c r="L121" s="2" t="str">
        <f t="shared" si="8"/>
        <v>Yes</v>
      </c>
    </row>
    <row r="122" spans="1:12" ht="15" customHeight="1" x14ac:dyDescent="0.2">
      <c r="A122" s="445"/>
      <c r="B122" s="448"/>
      <c r="C122" s="448"/>
      <c r="D122" s="446"/>
      <c r="E122" s="51"/>
      <c r="F122" s="50"/>
      <c r="G122" s="447"/>
      <c r="H122" s="448"/>
      <c r="I122" s="448"/>
      <c r="J122" s="449"/>
      <c r="K122" s="2">
        <f t="shared" si="7"/>
        <v>6</v>
      </c>
      <c r="L122" s="2" t="str">
        <f t="shared" si="8"/>
        <v>Yes</v>
      </c>
    </row>
    <row r="123" spans="1:12" ht="15" customHeight="1" x14ac:dyDescent="0.2">
      <c r="A123" s="445"/>
      <c r="B123" s="448"/>
      <c r="C123" s="448"/>
      <c r="D123" s="446"/>
      <c r="E123" s="51"/>
      <c r="F123" s="50"/>
      <c r="G123" s="447"/>
      <c r="H123" s="448"/>
      <c r="I123" s="448"/>
      <c r="J123" s="449"/>
      <c r="K123" s="2">
        <f t="shared" si="7"/>
        <v>6</v>
      </c>
      <c r="L123" s="2" t="str">
        <f t="shared" si="8"/>
        <v>Yes</v>
      </c>
    </row>
    <row r="124" spans="1:12" ht="15" customHeight="1" x14ac:dyDescent="0.2">
      <c r="A124" s="445"/>
      <c r="B124" s="448"/>
      <c r="C124" s="448"/>
      <c r="D124" s="446"/>
      <c r="E124" s="51"/>
      <c r="F124" s="50"/>
      <c r="G124" s="447"/>
      <c r="H124" s="448"/>
      <c r="I124" s="448"/>
      <c r="J124" s="449"/>
      <c r="K124" s="2">
        <f t="shared" si="7"/>
        <v>6</v>
      </c>
      <c r="L124" s="2" t="str">
        <f t="shared" si="8"/>
        <v>Yes</v>
      </c>
    </row>
    <row r="125" spans="1:12" ht="15" customHeight="1" x14ac:dyDescent="0.2">
      <c r="A125" s="445"/>
      <c r="B125" s="448"/>
      <c r="C125" s="448"/>
      <c r="D125" s="446"/>
      <c r="E125" s="51"/>
      <c r="F125" s="50"/>
      <c r="G125" s="447"/>
      <c r="H125" s="448"/>
      <c r="I125" s="448"/>
      <c r="J125" s="449"/>
      <c r="K125" s="2">
        <f t="shared" si="7"/>
        <v>6</v>
      </c>
      <c r="L125" s="2" t="str">
        <f t="shared" si="8"/>
        <v>Yes</v>
      </c>
    </row>
    <row r="126" spans="1:12" ht="15" customHeight="1" x14ac:dyDescent="0.2">
      <c r="A126" s="445"/>
      <c r="B126" s="448"/>
      <c r="C126" s="448"/>
      <c r="D126" s="446"/>
      <c r="E126" s="51"/>
      <c r="F126" s="50"/>
      <c r="G126" s="447"/>
      <c r="H126" s="448"/>
      <c r="I126" s="448"/>
      <c r="J126" s="449"/>
      <c r="K126" s="2">
        <f t="shared" si="7"/>
        <v>6</v>
      </c>
      <c r="L126" s="2" t="str">
        <f t="shared" si="8"/>
        <v>Yes</v>
      </c>
    </row>
    <row r="127" spans="1:12" ht="15" customHeight="1" x14ac:dyDescent="0.2">
      <c r="A127" s="445"/>
      <c r="B127" s="448"/>
      <c r="C127" s="448"/>
      <c r="D127" s="446"/>
      <c r="E127" s="51"/>
      <c r="F127" s="50"/>
      <c r="G127" s="447"/>
      <c r="H127" s="448"/>
      <c r="I127" s="448"/>
      <c r="J127" s="449"/>
      <c r="K127" s="2">
        <f t="shared" si="7"/>
        <v>6</v>
      </c>
      <c r="L127" s="2" t="str">
        <f t="shared" si="8"/>
        <v>Yes</v>
      </c>
    </row>
    <row r="128" spans="1:12" ht="15" customHeight="1" x14ac:dyDescent="0.2">
      <c r="A128" s="445"/>
      <c r="B128" s="448"/>
      <c r="C128" s="448"/>
      <c r="D128" s="446"/>
      <c r="E128" s="51"/>
      <c r="F128" s="50"/>
      <c r="G128" s="447"/>
      <c r="H128" s="448"/>
      <c r="I128" s="448"/>
      <c r="J128" s="449"/>
      <c r="K128" s="2">
        <f t="shared" si="7"/>
        <v>6</v>
      </c>
      <c r="L128" s="2" t="str">
        <f t="shared" si="8"/>
        <v>Yes</v>
      </c>
    </row>
    <row r="129" spans="1:12" ht="15" customHeight="1" x14ac:dyDescent="0.2">
      <c r="A129" s="445"/>
      <c r="B129" s="448"/>
      <c r="C129" s="448"/>
      <c r="D129" s="446"/>
      <c r="E129" s="51"/>
      <c r="F129" s="50"/>
      <c r="G129" s="447"/>
      <c r="H129" s="448"/>
      <c r="I129" s="448"/>
      <c r="J129" s="449"/>
      <c r="K129" s="2">
        <f t="shared" si="7"/>
        <v>6</v>
      </c>
      <c r="L129" s="2" t="str">
        <f t="shared" si="8"/>
        <v>Yes</v>
      </c>
    </row>
    <row r="130" spans="1:12" ht="15" customHeight="1" x14ac:dyDescent="0.2">
      <c r="A130" s="445"/>
      <c r="B130" s="448"/>
      <c r="C130" s="448"/>
      <c r="D130" s="446"/>
      <c r="E130" s="51"/>
      <c r="F130" s="50"/>
      <c r="G130" s="447"/>
      <c r="H130" s="448"/>
      <c r="I130" s="448"/>
      <c r="J130" s="449"/>
      <c r="K130" s="2">
        <f t="shared" si="7"/>
        <v>6</v>
      </c>
      <c r="L130" s="2" t="str">
        <f t="shared" si="8"/>
        <v>Yes</v>
      </c>
    </row>
    <row r="131" spans="1:12" ht="15" customHeight="1" x14ac:dyDescent="0.2">
      <c r="A131" s="445"/>
      <c r="B131" s="448"/>
      <c r="C131" s="448"/>
      <c r="D131" s="446"/>
      <c r="E131" s="51"/>
      <c r="F131" s="50"/>
      <c r="G131" s="447"/>
      <c r="H131" s="448"/>
      <c r="I131" s="448"/>
      <c r="J131" s="449"/>
      <c r="K131" s="2">
        <f t="shared" si="7"/>
        <v>6</v>
      </c>
      <c r="L131" s="2" t="str">
        <f t="shared" si="8"/>
        <v>Yes</v>
      </c>
    </row>
    <row r="132" spans="1:12" ht="15" customHeight="1" x14ac:dyDescent="0.2">
      <c r="A132" s="445"/>
      <c r="B132" s="448"/>
      <c r="C132" s="448"/>
      <c r="D132" s="446"/>
      <c r="E132" s="51"/>
      <c r="F132" s="50"/>
      <c r="G132" s="447"/>
      <c r="H132" s="448"/>
      <c r="I132" s="448"/>
      <c r="J132" s="449"/>
      <c r="K132" s="2">
        <f t="shared" si="7"/>
        <v>6</v>
      </c>
      <c r="L132" s="2" t="str">
        <f t="shared" si="8"/>
        <v>Yes</v>
      </c>
    </row>
    <row r="133" spans="1:12" ht="15" customHeight="1" x14ac:dyDescent="0.2">
      <c r="A133" s="445"/>
      <c r="B133" s="448"/>
      <c r="C133" s="448"/>
      <c r="D133" s="446"/>
      <c r="E133" s="51"/>
      <c r="F133" s="50"/>
      <c r="G133" s="447"/>
      <c r="H133" s="448"/>
      <c r="I133" s="448"/>
      <c r="J133" s="449"/>
      <c r="K133" s="2">
        <f t="shared" si="7"/>
        <v>6</v>
      </c>
      <c r="L133" s="2" t="str">
        <f t="shared" si="8"/>
        <v>Yes</v>
      </c>
    </row>
    <row r="134" spans="1:12" ht="15" customHeight="1" x14ac:dyDescent="0.2">
      <c r="A134" s="445"/>
      <c r="B134" s="448"/>
      <c r="C134" s="448"/>
      <c r="D134" s="446"/>
      <c r="E134" s="51"/>
      <c r="F134" s="50"/>
      <c r="G134" s="447"/>
      <c r="H134" s="448"/>
      <c r="I134" s="448"/>
      <c r="J134" s="449"/>
      <c r="K134" s="2">
        <f t="shared" si="7"/>
        <v>6</v>
      </c>
      <c r="L134" s="2" t="str">
        <f t="shared" si="8"/>
        <v>Yes</v>
      </c>
    </row>
    <row r="135" spans="1:12" ht="15" customHeight="1" x14ac:dyDescent="0.2">
      <c r="A135" s="445"/>
      <c r="B135" s="448"/>
      <c r="C135" s="448"/>
      <c r="D135" s="446"/>
      <c r="E135" s="51"/>
      <c r="F135" s="50"/>
      <c r="G135" s="447"/>
      <c r="H135" s="448"/>
      <c r="I135" s="448"/>
      <c r="J135" s="449"/>
      <c r="K135" s="2">
        <f t="shared" si="7"/>
        <v>6</v>
      </c>
      <c r="L135" s="2" t="str">
        <f t="shared" si="8"/>
        <v>Yes</v>
      </c>
    </row>
    <row r="136" spans="1:12" ht="15" customHeight="1" x14ac:dyDescent="0.2">
      <c r="A136" s="445"/>
      <c r="B136" s="448"/>
      <c r="C136" s="448"/>
      <c r="D136" s="446"/>
      <c r="E136" s="51"/>
      <c r="F136" s="50"/>
      <c r="G136" s="447"/>
      <c r="H136" s="448"/>
      <c r="I136" s="448"/>
      <c r="J136" s="449"/>
      <c r="K136" s="2">
        <f t="shared" si="7"/>
        <v>6</v>
      </c>
      <c r="L136" s="2" t="str">
        <f t="shared" si="8"/>
        <v>Yes</v>
      </c>
    </row>
    <row r="137" spans="1:12" ht="15" customHeight="1" x14ac:dyDescent="0.2">
      <c r="A137" s="445"/>
      <c r="B137" s="448"/>
      <c r="C137" s="448"/>
      <c r="D137" s="446"/>
      <c r="E137" s="51"/>
      <c r="F137" s="50"/>
      <c r="G137" s="447"/>
      <c r="H137" s="448"/>
      <c r="I137" s="448"/>
      <c r="J137" s="449"/>
      <c r="K137" s="2">
        <f t="shared" si="7"/>
        <v>6</v>
      </c>
      <c r="L137" s="2" t="str">
        <f t="shared" si="8"/>
        <v>Yes</v>
      </c>
    </row>
    <row r="138" spans="1:12" ht="15" customHeight="1" x14ac:dyDescent="0.2">
      <c r="A138" s="445"/>
      <c r="B138" s="448"/>
      <c r="C138" s="448"/>
      <c r="D138" s="446"/>
      <c r="E138" s="51"/>
      <c r="F138" s="50"/>
      <c r="G138" s="447"/>
      <c r="H138" s="448"/>
      <c r="I138" s="448"/>
      <c r="J138" s="449"/>
      <c r="K138" s="2">
        <f t="shared" si="7"/>
        <v>6</v>
      </c>
      <c r="L138" s="2" t="str">
        <f t="shared" si="8"/>
        <v>Yes</v>
      </c>
    </row>
    <row r="139" spans="1:12" ht="15" customHeight="1" x14ac:dyDescent="0.2">
      <c r="A139" s="445"/>
      <c r="B139" s="448"/>
      <c r="C139" s="448"/>
      <c r="D139" s="446"/>
      <c r="E139" s="51"/>
      <c r="F139" s="50"/>
      <c r="G139" s="447"/>
      <c r="H139" s="448"/>
      <c r="I139" s="448"/>
      <c r="J139" s="449"/>
      <c r="K139" s="2">
        <f t="shared" si="7"/>
        <v>6</v>
      </c>
      <c r="L139" s="2" t="str">
        <f t="shared" si="8"/>
        <v>Yes</v>
      </c>
    </row>
    <row r="140" spans="1:12" ht="15" customHeight="1" x14ac:dyDescent="0.2">
      <c r="A140" s="445"/>
      <c r="B140" s="448"/>
      <c r="C140" s="448"/>
      <c r="D140" s="446"/>
      <c r="E140" s="51"/>
      <c r="F140" s="50"/>
      <c r="G140" s="447"/>
      <c r="H140" s="448"/>
      <c r="I140" s="448"/>
      <c r="J140" s="449"/>
      <c r="K140" s="2">
        <f t="shared" si="7"/>
        <v>6</v>
      </c>
      <c r="L140" s="2" t="str">
        <f t="shared" si="8"/>
        <v>Yes</v>
      </c>
    </row>
    <row r="141" spans="1:12" ht="15" customHeight="1" x14ac:dyDescent="0.2">
      <c r="A141" s="445"/>
      <c r="B141" s="448"/>
      <c r="C141" s="448"/>
      <c r="D141" s="446"/>
      <c r="E141" s="51"/>
      <c r="F141" s="50"/>
      <c r="G141" s="447"/>
      <c r="H141" s="448"/>
      <c r="I141" s="448"/>
      <c r="J141" s="449"/>
      <c r="K141" s="2">
        <f t="shared" si="7"/>
        <v>6</v>
      </c>
      <c r="L141" s="2" t="str">
        <f t="shared" si="8"/>
        <v>Yes</v>
      </c>
    </row>
    <row r="142" spans="1:12" ht="15" customHeight="1" x14ac:dyDescent="0.2">
      <c r="A142" s="459" t="s">
        <v>45</v>
      </c>
      <c r="B142" s="460"/>
      <c r="C142" s="460"/>
      <c r="D142" s="460"/>
      <c r="E142" s="461"/>
      <c r="F142" s="462">
        <f>SUM(F117:F141)</f>
        <v>67000</v>
      </c>
      <c r="G142" s="463"/>
      <c r="H142" s="463"/>
      <c r="I142" s="463"/>
      <c r="J142" s="464"/>
      <c r="L142" s="2">
        <f>COUNTIF(L117:L141,"Yes")</f>
        <v>25</v>
      </c>
    </row>
    <row r="143" spans="1:12" ht="15" customHeight="1" x14ac:dyDescent="0.2">
      <c r="A143" s="484"/>
      <c r="B143" s="485"/>
      <c r="C143" s="485"/>
      <c r="D143" s="485"/>
      <c r="E143" s="485"/>
      <c r="F143" s="485"/>
      <c r="G143" s="485"/>
      <c r="H143" s="485"/>
      <c r="I143" s="485"/>
      <c r="J143" s="486"/>
    </row>
    <row r="144" spans="1:12" ht="34.5" customHeight="1" x14ac:dyDescent="0.2">
      <c r="A144" s="456" t="s">
        <v>9</v>
      </c>
      <c r="B144" s="457"/>
      <c r="C144" s="457"/>
      <c r="D144" s="457"/>
      <c r="E144" s="457"/>
      <c r="F144" s="457"/>
      <c r="G144" s="457"/>
      <c r="H144" s="457"/>
      <c r="I144" s="457"/>
      <c r="J144" s="458"/>
    </row>
    <row r="145" spans="1:12" ht="18" customHeight="1" x14ac:dyDescent="0.2">
      <c r="A145" s="456" t="s">
        <v>114</v>
      </c>
      <c r="B145" s="457"/>
      <c r="C145" s="457"/>
      <c r="D145" s="457"/>
      <c r="E145" s="457"/>
      <c r="F145" s="457"/>
      <c r="G145" s="457"/>
      <c r="H145" s="457"/>
      <c r="I145" s="457"/>
      <c r="J145" s="458"/>
    </row>
    <row r="146" spans="1:12" ht="15" customHeight="1" x14ac:dyDescent="0.2">
      <c r="A146" s="465" t="s">
        <v>11</v>
      </c>
      <c r="B146" s="466"/>
      <c r="C146" s="466"/>
      <c r="D146" s="467"/>
      <c r="E146" s="474" t="s">
        <v>115</v>
      </c>
      <c r="F146" s="477" t="s">
        <v>49</v>
      </c>
      <c r="G146" s="478" t="s">
        <v>15</v>
      </c>
      <c r="H146" s="466"/>
      <c r="I146" s="466"/>
      <c r="J146" s="479"/>
    </row>
    <row r="147" spans="1:12" ht="15" customHeight="1" x14ac:dyDescent="0.2">
      <c r="A147" s="468"/>
      <c r="B147" s="469"/>
      <c r="C147" s="469"/>
      <c r="D147" s="470"/>
      <c r="E147" s="475"/>
      <c r="F147" s="475"/>
      <c r="G147" s="480"/>
      <c r="H147" s="469"/>
      <c r="I147" s="469"/>
      <c r="J147" s="481"/>
    </row>
    <row r="148" spans="1:12" ht="15" customHeight="1" x14ac:dyDescent="0.2">
      <c r="A148" s="468"/>
      <c r="B148" s="469"/>
      <c r="C148" s="469"/>
      <c r="D148" s="470"/>
      <c r="E148" s="475"/>
      <c r="F148" s="475"/>
      <c r="G148" s="480"/>
      <c r="H148" s="469"/>
      <c r="I148" s="469"/>
      <c r="J148" s="481"/>
    </row>
    <row r="149" spans="1:12" ht="15" customHeight="1" x14ac:dyDescent="0.2">
      <c r="A149" s="468"/>
      <c r="B149" s="469"/>
      <c r="C149" s="469"/>
      <c r="D149" s="470"/>
      <c r="E149" s="475"/>
      <c r="F149" s="475"/>
      <c r="G149" s="480"/>
      <c r="H149" s="469"/>
      <c r="I149" s="469"/>
      <c r="J149" s="481"/>
    </row>
    <row r="150" spans="1:12" ht="15" customHeight="1" x14ac:dyDescent="0.2">
      <c r="A150" s="468"/>
      <c r="B150" s="469"/>
      <c r="C150" s="469"/>
      <c r="D150" s="470"/>
      <c r="E150" s="475"/>
      <c r="F150" s="475"/>
      <c r="G150" s="480"/>
      <c r="H150" s="469"/>
      <c r="I150" s="469"/>
      <c r="J150" s="481"/>
    </row>
    <row r="151" spans="1:12" ht="14.25" customHeight="1" x14ac:dyDescent="0.2">
      <c r="A151" s="471"/>
      <c r="B151" s="472"/>
      <c r="C151" s="472"/>
      <c r="D151" s="473"/>
      <c r="E151" s="476"/>
      <c r="F151" s="476"/>
      <c r="G151" s="482"/>
      <c r="H151" s="472"/>
      <c r="I151" s="472"/>
      <c r="J151" s="483"/>
    </row>
    <row r="152" spans="1:12" ht="15" customHeight="1" x14ac:dyDescent="0.2">
      <c r="A152" s="445"/>
      <c r="B152" s="448"/>
      <c r="C152" s="448"/>
      <c r="D152" s="446"/>
      <c r="E152" s="51"/>
      <c r="F152" s="50"/>
      <c r="G152" s="447"/>
      <c r="H152" s="448"/>
      <c r="I152" s="448"/>
      <c r="J152" s="449"/>
      <c r="K152" s="2">
        <f t="shared" ref="K152:K176" si="9">COUNTBLANK(E152:J152)</f>
        <v>6</v>
      </c>
      <c r="L152" s="2" t="str">
        <f t="shared" ref="L152:L176" si="10">IF(AND(A152&lt;&gt;"",K152&gt;3),"No","Yes")</f>
        <v>Yes</v>
      </c>
    </row>
    <row r="153" spans="1:12" ht="15" customHeight="1" x14ac:dyDescent="0.2">
      <c r="A153" s="445"/>
      <c r="B153" s="448"/>
      <c r="C153" s="448"/>
      <c r="D153" s="446"/>
      <c r="E153" s="51"/>
      <c r="F153" s="50"/>
      <c r="G153" s="447"/>
      <c r="H153" s="448"/>
      <c r="I153" s="448"/>
      <c r="J153" s="449"/>
      <c r="K153" s="2">
        <f t="shared" si="9"/>
        <v>6</v>
      </c>
      <c r="L153" s="2" t="str">
        <f t="shared" si="10"/>
        <v>Yes</v>
      </c>
    </row>
    <row r="154" spans="1:12" ht="15" customHeight="1" x14ac:dyDescent="0.2">
      <c r="A154" s="445"/>
      <c r="B154" s="448"/>
      <c r="C154" s="448"/>
      <c r="D154" s="446"/>
      <c r="E154" s="51"/>
      <c r="F154" s="50"/>
      <c r="G154" s="447"/>
      <c r="H154" s="448"/>
      <c r="I154" s="448"/>
      <c r="J154" s="449"/>
      <c r="K154" s="2">
        <f t="shared" si="9"/>
        <v>6</v>
      </c>
      <c r="L154" s="2" t="str">
        <f t="shared" si="10"/>
        <v>Yes</v>
      </c>
    </row>
    <row r="155" spans="1:12" ht="15" customHeight="1" x14ac:dyDescent="0.2">
      <c r="A155" s="445"/>
      <c r="B155" s="448"/>
      <c r="C155" s="448"/>
      <c r="D155" s="446"/>
      <c r="E155" s="51"/>
      <c r="F155" s="50"/>
      <c r="G155" s="447"/>
      <c r="H155" s="448"/>
      <c r="I155" s="448"/>
      <c r="J155" s="449"/>
      <c r="K155" s="2">
        <f t="shared" si="9"/>
        <v>6</v>
      </c>
      <c r="L155" s="2" t="str">
        <f t="shared" si="10"/>
        <v>Yes</v>
      </c>
    </row>
    <row r="156" spans="1:12" ht="15" customHeight="1" x14ac:dyDescent="0.2">
      <c r="A156" s="445"/>
      <c r="B156" s="448"/>
      <c r="C156" s="448"/>
      <c r="D156" s="446"/>
      <c r="E156" s="51"/>
      <c r="F156" s="50"/>
      <c r="G156" s="447"/>
      <c r="H156" s="448"/>
      <c r="I156" s="448"/>
      <c r="J156" s="449"/>
      <c r="K156" s="2">
        <f t="shared" si="9"/>
        <v>6</v>
      </c>
      <c r="L156" s="2" t="str">
        <f t="shared" si="10"/>
        <v>Yes</v>
      </c>
    </row>
    <row r="157" spans="1:12" ht="15" customHeight="1" x14ac:dyDescent="0.2">
      <c r="A157" s="445"/>
      <c r="B157" s="448"/>
      <c r="C157" s="448"/>
      <c r="D157" s="446"/>
      <c r="E157" s="51"/>
      <c r="F157" s="50"/>
      <c r="G157" s="447"/>
      <c r="H157" s="448"/>
      <c r="I157" s="448"/>
      <c r="J157" s="449"/>
      <c r="K157" s="2">
        <f t="shared" si="9"/>
        <v>6</v>
      </c>
      <c r="L157" s="2" t="str">
        <f t="shared" si="10"/>
        <v>Yes</v>
      </c>
    </row>
    <row r="158" spans="1:12" ht="15" customHeight="1" x14ac:dyDescent="0.2">
      <c r="A158" s="445"/>
      <c r="B158" s="448"/>
      <c r="C158" s="448"/>
      <c r="D158" s="446"/>
      <c r="E158" s="51"/>
      <c r="F158" s="50"/>
      <c r="G158" s="447"/>
      <c r="H158" s="448"/>
      <c r="I158" s="448"/>
      <c r="J158" s="449"/>
      <c r="K158" s="2">
        <f t="shared" si="9"/>
        <v>6</v>
      </c>
      <c r="L158" s="2" t="str">
        <f t="shared" si="10"/>
        <v>Yes</v>
      </c>
    </row>
    <row r="159" spans="1:12" ht="15" customHeight="1" x14ac:dyDescent="0.2">
      <c r="A159" s="445"/>
      <c r="B159" s="448"/>
      <c r="C159" s="448"/>
      <c r="D159" s="446"/>
      <c r="E159" s="51"/>
      <c r="F159" s="50"/>
      <c r="G159" s="447"/>
      <c r="H159" s="448"/>
      <c r="I159" s="448"/>
      <c r="J159" s="449"/>
      <c r="K159" s="2">
        <f t="shared" si="9"/>
        <v>6</v>
      </c>
      <c r="L159" s="2" t="str">
        <f t="shared" si="10"/>
        <v>Yes</v>
      </c>
    </row>
    <row r="160" spans="1:12" ht="15" customHeight="1" x14ac:dyDescent="0.2">
      <c r="A160" s="445"/>
      <c r="B160" s="448"/>
      <c r="C160" s="448"/>
      <c r="D160" s="446"/>
      <c r="E160" s="51"/>
      <c r="F160" s="50"/>
      <c r="G160" s="447"/>
      <c r="H160" s="448"/>
      <c r="I160" s="448"/>
      <c r="J160" s="449"/>
      <c r="K160" s="2">
        <f t="shared" si="9"/>
        <v>6</v>
      </c>
      <c r="L160" s="2" t="str">
        <f t="shared" si="10"/>
        <v>Yes</v>
      </c>
    </row>
    <row r="161" spans="1:12" ht="15" customHeight="1" x14ac:dyDescent="0.2">
      <c r="A161" s="445"/>
      <c r="B161" s="448"/>
      <c r="C161" s="448"/>
      <c r="D161" s="446"/>
      <c r="E161" s="51"/>
      <c r="F161" s="50"/>
      <c r="G161" s="447"/>
      <c r="H161" s="448"/>
      <c r="I161" s="448"/>
      <c r="J161" s="449"/>
      <c r="K161" s="2">
        <f t="shared" si="9"/>
        <v>6</v>
      </c>
      <c r="L161" s="2" t="str">
        <f t="shared" si="10"/>
        <v>Yes</v>
      </c>
    </row>
    <row r="162" spans="1:12" ht="15" customHeight="1" x14ac:dyDescent="0.2">
      <c r="A162" s="445"/>
      <c r="B162" s="448"/>
      <c r="C162" s="448"/>
      <c r="D162" s="446"/>
      <c r="E162" s="51"/>
      <c r="F162" s="50"/>
      <c r="G162" s="447"/>
      <c r="H162" s="448"/>
      <c r="I162" s="448"/>
      <c r="J162" s="449"/>
      <c r="K162" s="2">
        <f t="shared" si="9"/>
        <v>6</v>
      </c>
      <c r="L162" s="2" t="str">
        <f t="shared" si="10"/>
        <v>Yes</v>
      </c>
    </row>
    <row r="163" spans="1:12" ht="15" customHeight="1" x14ac:dyDescent="0.2">
      <c r="A163" s="445"/>
      <c r="B163" s="448"/>
      <c r="C163" s="448"/>
      <c r="D163" s="446"/>
      <c r="E163" s="51"/>
      <c r="F163" s="50"/>
      <c r="G163" s="447"/>
      <c r="H163" s="448"/>
      <c r="I163" s="448"/>
      <c r="J163" s="449"/>
      <c r="K163" s="2">
        <f t="shared" si="9"/>
        <v>6</v>
      </c>
      <c r="L163" s="2" t="str">
        <f t="shared" si="10"/>
        <v>Yes</v>
      </c>
    </row>
    <row r="164" spans="1:12" ht="15" customHeight="1" x14ac:dyDescent="0.2">
      <c r="A164" s="445"/>
      <c r="B164" s="448"/>
      <c r="C164" s="448"/>
      <c r="D164" s="446"/>
      <c r="E164" s="51"/>
      <c r="F164" s="50"/>
      <c r="G164" s="447"/>
      <c r="H164" s="448"/>
      <c r="I164" s="448"/>
      <c r="J164" s="449"/>
      <c r="K164" s="2">
        <f t="shared" si="9"/>
        <v>6</v>
      </c>
      <c r="L164" s="2" t="str">
        <f t="shared" si="10"/>
        <v>Yes</v>
      </c>
    </row>
    <row r="165" spans="1:12" ht="15" customHeight="1" x14ac:dyDescent="0.2">
      <c r="A165" s="445"/>
      <c r="B165" s="448"/>
      <c r="C165" s="448"/>
      <c r="D165" s="446"/>
      <c r="E165" s="51"/>
      <c r="F165" s="50"/>
      <c r="G165" s="447"/>
      <c r="H165" s="448"/>
      <c r="I165" s="448"/>
      <c r="J165" s="449"/>
      <c r="K165" s="2">
        <f t="shared" si="9"/>
        <v>6</v>
      </c>
      <c r="L165" s="2" t="str">
        <f t="shared" si="10"/>
        <v>Yes</v>
      </c>
    </row>
    <row r="166" spans="1:12" ht="15" customHeight="1" x14ac:dyDescent="0.2">
      <c r="A166" s="445"/>
      <c r="B166" s="448"/>
      <c r="C166" s="448"/>
      <c r="D166" s="446"/>
      <c r="E166" s="51"/>
      <c r="F166" s="50"/>
      <c r="G166" s="447"/>
      <c r="H166" s="448"/>
      <c r="I166" s="448"/>
      <c r="J166" s="449"/>
      <c r="K166" s="2">
        <f t="shared" si="9"/>
        <v>6</v>
      </c>
      <c r="L166" s="2" t="str">
        <f t="shared" si="10"/>
        <v>Yes</v>
      </c>
    </row>
    <row r="167" spans="1:12" ht="15" customHeight="1" x14ac:dyDescent="0.2">
      <c r="A167" s="445"/>
      <c r="B167" s="448"/>
      <c r="C167" s="448"/>
      <c r="D167" s="446"/>
      <c r="E167" s="51"/>
      <c r="F167" s="50"/>
      <c r="G167" s="447"/>
      <c r="H167" s="448"/>
      <c r="I167" s="448"/>
      <c r="J167" s="449"/>
      <c r="K167" s="2">
        <f t="shared" si="9"/>
        <v>6</v>
      </c>
      <c r="L167" s="2" t="str">
        <f t="shared" si="10"/>
        <v>Yes</v>
      </c>
    </row>
    <row r="168" spans="1:12" ht="15" customHeight="1" x14ac:dyDescent="0.2">
      <c r="A168" s="445"/>
      <c r="B168" s="448"/>
      <c r="C168" s="448"/>
      <c r="D168" s="446"/>
      <c r="E168" s="51"/>
      <c r="F168" s="50"/>
      <c r="G168" s="447"/>
      <c r="H168" s="448"/>
      <c r="I168" s="448"/>
      <c r="J168" s="449"/>
      <c r="K168" s="2">
        <f t="shared" si="9"/>
        <v>6</v>
      </c>
      <c r="L168" s="2" t="str">
        <f t="shared" si="10"/>
        <v>Yes</v>
      </c>
    </row>
    <row r="169" spans="1:12" ht="15" customHeight="1" x14ac:dyDescent="0.2">
      <c r="A169" s="445"/>
      <c r="B169" s="448"/>
      <c r="C169" s="448"/>
      <c r="D169" s="446"/>
      <c r="E169" s="51"/>
      <c r="F169" s="50"/>
      <c r="G169" s="447"/>
      <c r="H169" s="448"/>
      <c r="I169" s="448"/>
      <c r="J169" s="449"/>
      <c r="K169" s="2">
        <f t="shared" si="9"/>
        <v>6</v>
      </c>
      <c r="L169" s="2" t="str">
        <f t="shared" si="10"/>
        <v>Yes</v>
      </c>
    </row>
    <row r="170" spans="1:12" ht="15" customHeight="1" x14ac:dyDescent="0.2">
      <c r="A170" s="445"/>
      <c r="B170" s="448"/>
      <c r="C170" s="448"/>
      <c r="D170" s="446"/>
      <c r="E170" s="51"/>
      <c r="F170" s="50"/>
      <c r="G170" s="447"/>
      <c r="H170" s="448"/>
      <c r="I170" s="448"/>
      <c r="J170" s="449"/>
      <c r="K170" s="2">
        <f t="shared" si="9"/>
        <v>6</v>
      </c>
      <c r="L170" s="2" t="str">
        <f t="shared" si="10"/>
        <v>Yes</v>
      </c>
    </row>
    <row r="171" spans="1:12" ht="15" customHeight="1" x14ac:dyDescent="0.2">
      <c r="A171" s="445"/>
      <c r="B171" s="448"/>
      <c r="C171" s="448"/>
      <c r="D171" s="446"/>
      <c r="E171" s="51"/>
      <c r="F171" s="50"/>
      <c r="G171" s="447"/>
      <c r="H171" s="448"/>
      <c r="I171" s="448"/>
      <c r="J171" s="449"/>
      <c r="K171" s="2">
        <f t="shared" si="9"/>
        <v>6</v>
      </c>
      <c r="L171" s="2" t="str">
        <f t="shared" si="10"/>
        <v>Yes</v>
      </c>
    </row>
    <row r="172" spans="1:12" ht="15" customHeight="1" x14ac:dyDescent="0.2">
      <c r="A172" s="445"/>
      <c r="B172" s="448"/>
      <c r="C172" s="448"/>
      <c r="D172" s="446"/>
      <c r="E172" s="51"/>
      <c r="F172" s="50"/>
      <c r="G172" s="447"/>
      <c r="H172" s="448"/>
      <c r="I172" s="448"/>
      <c r="J172" s="449"/>
      <c r="K172" s="2">
        <f t="shared" si="9"/>
        <v>6</v>
      </c>
      <c r="L172" s="2" t="str">
        <f t="shared" si="10"/>
        <v>Yes</v>
      </c>
    </row>
    <row r="173" spans="1:12" ht="15" customHeight="1" x14ac:dyDescent="0.2">
      <c r="A173" s="445"/>
      <c r="B173" s="448"/>
      <c r="C173" s="448"/>
      <c r="D173" s="446"/>
      <c r="E173" s="51"/>
      <c r="F173" s="50"/>
      <c r="G173" s="447"/>
      <c r="H173" s="448"/>
      <c r="I173" s="448"/>
      <c r="J173" s="449"/>
      <c r="K173" s="2">
        <f t="shared" si="9"/>
        <v>6</v>
      </c>
      <c r="L173" s="2" t="str">
        <f t="shared" si="10"/>
        <v>Yes</v>
      </c>
    </row>
    <row r="174" spans="1:12" ht="15" customHeight="1" x14ac:dyDescent="0.2">
      <c r="A174" s="445"/>
      <c r="B174" s="448"/>
      <c r="C174" s="448"/>
      <c r="D174" s="446"/>
      <c r="E174" s="51"/>
      <c r="F174" s="50"/>
      <c r="G174" s="447"/>
      <c r="H174" s="448"/>
      <c r="I174" s="448"/>
      <c r="J174" s="449"/>
      <c r="K174" s="2">
        <f t="shared" si="9"/>
        <v>6</v>
      </c>
      <c r="L174" s="2" t="str">
        <f t="shared" si="10"/>
        <v>Yes</v>
      </c>
    </row>
    <row r="175" spans="1:12" ht="15" customHeight="1" x14ac:dyDescent="0.2">
      <c r="A175" s="445"/>
      <c r="B175" s="448"/>
      <c r="C175" s="448"/>
      <c r="D175" s="446"/>
      <c r="E175" s="51"/>
      <c r="F175" s="50"/>
      <c r="G175" s="447"/>
      <c r="H175" s="448"/>
      <c r="I175" s="448"/>
      <c r="J175" s="449"/>
      <c r="K175" s="2">
        <f t="shared" si="9"/>
        <v>6</v>
      </c>
      <c r="L175" s="2" t="str">
        <f t="shared" si="10"/>
        <v>Yes</v>
      </c>
    </row>
    <row r="176" spans="1:12" ht="15" customHeight="1" x14ac:dyDescent="0.2">
      <c r="A176" s="445"/>
      <c r="B176" s="448"/>
      <c r="C176" s="448"/>
      <c r="D176" s="446"/>
      <c r="E176" s="51"/>
      <c r="F176" s="50"/>
      <c r="G176" s="447"/>
      <c r="H176" s="448"/>
      <c r="I176" s="448"/>
      <c r="J176" s="449"/>
      <c r="K176" s="2">
        <f t="shared" si="9"/>
        <v>6</v>
      </c>
      <c r="L176" s="2" t="str">
        <f t="shared" si="10"/>
        <v>Yes</v>
      </c>
    </row>
    <row r="177" spans="1:12" ht="15" customHeight="1" x14ac:dyDescent="0.2">
      <c r="A177" s="459" t="s">
        <v>46</v>
      </c>
      <c r="B177" s="460"/>
      <c r="C177" s="460"/>
      <c r="D177" s="460"/>
      <c r="E177" s="461"/>
      <c r="F177" s="462">
        <f>SUM(F152:F176)</f>
        <v>0</v>
      </c>
      <c r="G177" s="463"/>
      <c r="H177" s="463"/>
      <c r="I177" s="463"/>
      <c r="J177" s="464"/>
      <c r="L177" s="2">
        <f>COUNTIF(L152:L176,"Yes")</f>
        <v>25</v>
      </c>
    </row>
    <row r="178" spans="1:12" ht="15" customHeight="1" x14ac:dyDescent="0.2">
      <c r="A178" s="484"/>
      <c r="B178" s="485"/>
      <c r="C178" s="485"/>
      <c r="D178" s="485"/>
      <c r="E178" s="485"/>
      <c r="F178" s="485"/>
      <c r="G178" s="485"/>
      <c r="H178" s="485"/>
      <c r="I178" s="485"/>
      <c r="J178" s="486"/>
    </row>
    <row r="179" spans="1:12" ht="18" customHeight="1" x14ac:dyDescent="0.2">
      <c r="A179" s="456" t="s">
        <v>10</v>
      </c>
      <c r="B179" s="457"/>
      <c r="C179" s="457"/>
      <c r="D179" s="457"/>
      <c r="E179" s="457"/>
      <c r="F179" s="457"/>
      <c r="G179" s="457"/>
      <c r="H179" s="457"/>
      <c r="I179" s="457"/>
      <c r="J179" s="458"/>
    </row>
    <row r="180" spans="1:12" ht="18" customHeight="1" x14ac:dyDescent="0.2">
      <c r="A180" s="456" t="s">
        <v>114</v>
      </c>
      <c r="B180" s="457"/>
      <c r="C180" s="457"/>
      <c r="D180" s="457"/>
      <c r="E180" s="457"/>
      <c r="F180" s="457"/>
      <c r="G180" s="457"/>
      <c r="H180" s="457"/>
      <c r="I180" s="457"/>
      <c r="J180" s="458"/>
    </row>
    <row r="181" spans="1:12" ht="15" customHeight="1" x14ac:dyDescent="0.2">
      <c r="A181" s="465" t="s">
        <v>11</v>
      </c>
      <c r="B181" s="466"/>
      <c r="C181" s="466"/>
      <c r="D181" s="467"/>
      <c r="E181" s="474" t="s">
        <v>115</v>
      </c>
      <c r="F181" s="477" t="s">
        <v>49</v>
      </c>
      <c r="G181" s="478" t="s">
        <v>15</v>
      </c>
      <c r="H181" s="466"/>
      <c r="I181" s="466"/>
      <c r="J181" s="479"/>
    </row>
    <row r="182" spans="1:12" ht="15" customHeight="1" x14ac:dyDescent="0.2">
      <c r="A182" s="468"/>
      <c r="B182" s="469"/>
      <c r="C182" s="469"/>
      <c r="D182" s="470"/>
      <c r="E182" s="475"/>
      <c r="F182" s="475"/>
      <c r="G182" s="480"/>
      <c r="H182" s="469"/>
      <c r="I182" s="469"/>
      <c r="J182" s="481"/>
    </row>
    <row r="183" spans="1:12" ht="15" customHeight="1" x14ac:dyDescent="0.2">
      <c r="A183" s="468"/>
      <c r="B183" s="469"/>
      <c r="C183" s="469"/>
      <c r="D183" s="470"/>
      <c r="E183" s="475"/>
      <c r="F183" s="475"/>
      <c r="G183" s="480"/>
      <c r="H183" s="469"/>
      <c r="I183" s="469"/>
      <c r="J183" s="481"/>
    </row>
    <row r="184" spans="1:12" ht="15" customHeight="1" x14ac:dyDescent="0.2">
      <c r="A184" s="468"/>
      <c r="B184" s="469"/>
      <c r="C184" s="469"/>
      <c r="D184" s="470"/>
      <c r="E184" s="475"/>
      <c r="F184" s="475"/>
      <c r="G184" s="480"/>
      <c r="H184" s="469"/>
      <c r="I184" s="469"/>
      <c r="J184" s="481"/>
    </row>
    <row r="185" spans="1:12" ht="15" customHeight="1" x14ac:dyDescent="0.2">
      <c r="A185" s="468"/>
      <c r="B185" s="469"/>
      <c r="C185" s="469"/>
      <c r="D185" s="470"/>
      <c r="E185" s="475"/>
      <c r="F185" s="475"/>
      <c r="G185" s="480"/>
      <c r="H185" s="469"/>
      <c r="I185" s="469"/>
      <c r="J185" s="481"/>
    </row>
    <row r="186" spans="1:12" ht="14.25" customHeight="1" x14ac:dyDescent="0.2">
      <c r="A186" s="471"/>
      <c r="B186" s="472"/>
      <c r="C186" s="472"/>
      <c r="D186" s="473"/>
      <c r="E186" s="476"/>
      <c r="F186" s="476"/>
      <c r="G186" s="482"/>
      <c r="H186" s="472"/>
      <c r="I186" s="472"/>
      <c r="J186" s="483"/>
    </row>
    <row r="187" spans="1:12" ht="15" customHeight="1" x14ac:dyDescent="0.2">
      <c r="A187" s="445" t="s">
        <v>283</v>
      </c>
      <c r="B187" s="448"/>
      <c r="C187" s="448"/>
      <c r="D187" s="446"/>
      <c r="E187" s="51" t="s">
        <v>42</v>
      </c>
      <c r="F187" s="50">
        <v>3000</v>
      </c>
      <c r="G187" s="447" t="s">
        <v>273</v>
      </c>
      <c r="H187" s="448"/>
      <c r="I187" s="448"/>
      <c r="J187" s="449"/>
      <c r="K187" s="2">
        <f t="shared" ref="K187:K211" si="11">COUNTBLANK(E187:J187)</f>
        <v>3</v>
      </c>
      <c r="L187" s="2" t="str">
        <f t="shared" ref="L187:L211" si="12">IF(AND(A187&lt;&gt;"",K187&gt;3),"No","Yes")</f>
        <v>Yes</v>
      </c>
    </row>
    <row r="188" spans="1:12" ht="15" customHeight="1" x14ac:dyDescent="0.2">
      <c r="A188" s="445"/>
      <c r="B188" s="448"/>
      <c r="C188" s="448"/>
      <c r="D188" s="446"/>
      <c r="E188" s="51"/>
      <c r="F188" s="50"/>
      <c r="G188" s="447"/>
      <c r="H188" s="448"/>
      <c r="I188" s="448"/>
      <c r="J188" s="449"/>
      <c r="K188" s="2">
        <f t="shared" si="11"/>
        <v>6</v>
      </c>
      <c r="L188" s="2" t="str">
        <f t="shared" si="12"/>
        <v>Yes</v>
      </c>
    </row>
    <row r="189" spans="1:12" ht="15" customHeight="1" x14ac:dyDescent="0.2">
      <c r="A189" s="445"/>
      <c r="B189" s="448"/>
      <c r="C189" s="448"/>
      <c r="D189" s="446"/>
      <c r="E189" s="51"/>
      <c r="F189" s="50"/>
      <c r="G189" s="447"/>
      <c r="H189" s="448"/>
      <c r="I189" s="448"/>
      <c r="J189" s="449"/>
      <c r="K189" s="2">
        <f t="shared" si="11"/>
        <v>6</v>
      </c>
      <c r="L189" s="2" t="str">
        <f t="shared" si="12"/>
        <v>Yes</v>
      </c>
    </row>
    <row r="190" spans="1:12" ht="15" customHeight="1" x14ac:dyDescent="0.2">
      <c r="A190" s="445"/>
      <c r="B190" s="448"/>
      <c r="C190" s="448"/>
      <c r="D190" s="446"/>
      <c r="E190" s="51"/>
      <c r="F190" s="50"/>
      <c r="G190" s="447"/>
      <c r="H190" s="448"/>
      <c r="I190" s="448"/>
      <c r="J190" s="449"/>
      <c r="K190" s="2">
        <f t="shared" si="11"/>
        <v>6</v>
      </c>
      <c r="L190" s="2" t="str">
        <f t="shared" si="12"/>
        <v>Yes</v>
      </c>
    </row>
    <row r="191" spans="1:12" ht="15" customHeight="1" x14ac:dyDescent="0.2">
      <c r="A191" s="445"/>
      <c r="B191" s="448"/>
      <c r="C191" s="448"/>
      <c r="D191" s="446"/>
      <c r="E191" s="51"/>
      <c r="F191" s="50"/>
      <c r="G191" s="447"/>
      <c r="H191" s="448"/>
      <c r="I191" s="448"/>
      <c r="J191" s="449"/>
      <c r="K191" s="2">
        <f t="shared" si="11"/>
        <v>6</v>
      </c>
      <c r="L191" s="2" t="str">
        <f t="shared" si="12"/>
        <v>Yes</v>
      </c>
    </row>
    <row r="192" spans="1:12" ht="15" customHeight="1" x14ac:dyDescent="0.2">
      <c r="A192" s="445"/>
      <c r="B192" s="448"/>
      <c r="C192" s="448"/>
      <c r="D192" s="446"/>
      <c r="E192" s="51"/>
      <c r="F192" s="50"/>
      <c r="G192" s="447"/>
      <c r="H192" s="448"/>
      <c r="I192" s="448"/>
      <c r="J192" s="449"/>
      <c r="K192" s="2">
        <f t="shared" si="11"/>
        <v>6</v>
      </c>
      <c r="L192" s="2" t="str">
        <f t="shared" si="12"/>
        <v>Yes</v>
      </c>
    </row>
    <row r="193" spans="1:12" ht="15" customHeight="1" x14ac:dyDescent="0.2">
      <c r="A193" s="445"/>
      <c r="B193" s="448"/>
      <c r="C193" s="448"/>
      <c r="D193" s="446"/>
      <c r="E193" s="51"/>
      <c r="F193" s="50"/>
      <c r="G193" s="447"/>
      <c r="H193" s="448"/>
      <c r="I193" s="448"/>
      <c r="J193" s="449"/>
      <c r="K193" s="2">
        <f t="shared" si="11"/>
        <v>6</v>
      </c>
      <c r="L193" s="2" t="str">
        <f t="shared" si="12"/>
        <v>Yes</v>
      </c>
    </row>
    <row r="194" spans="1:12" ht="15" customHeight="1" x14ac:dyDescent="0.2">
      <c r="A194" s="445"/>
      <c r="B194" s="448"/>
      <c r="C194" s="448"/>
      <c r="D194" s="446"/>
      <c r="E194" s="51"/>
      <c r="F194" s="50"/>
      <c r="G194" s="447"/>
      <c r="H194" s="448"/>
      <c r="I194" s="448"/>
      <c r="J194" s="449"/>
      <c r="K194" s="2">
        <f t="shared" si="11"/>
        <v>6</v>
      </c>
      <c r="L194" s="2" t="str">
        <f t="shared" si="12"/>
        <v>Yes</v>
      </c>
    </row>
    <row r="195" spans="1:12" ht="15" customHeight="1" x14ac:dyDescent="0.2">
      <c r="A195" s="445"/>
      <c r="B195" s="448"/>
      <c r="C195" s="448"/>
      <c r="D195" s="446"/>
      <c r="E195" s="51"/>
      <c r="F195" s="50"/>
      <c r="G195" s="447"/>
      <c r="H195" s="448"/>
      <c r="I195" s="448"/>
      <c r="J195" s="449"/>
      <c r="K195" s="2">
        <f t="shared" si="11"/>
        <v>6</v>
      </c>
      <c r="L195" s="2" t="str">
        <f t="shared" si="12"/>
        <v>Yes</v>
      </c>
    </row>
    <row r="196" spans="1:12" ht="15" customHeight="1" x14ac:dyDescent="0.2">
      <c r="A196" s="445"/>
      <c r="B196" s="448"/>
      <c r="C196" s="448"/>
      <c r="D196" s="446"/>
      <c r="E196" s="51"/>
      <c r="F196" s="50"/>
      <c r="G196" s="447"/>
      <c r="H196" s="448"/>
      <c r="I196" s="448"/>
      <c r="J196" s="449"/>
      <c r="K196" s="2">
        <f t="shared" si="11"/>
        <v>6</v>
      </c>
      <c r="L196" s="2" t="str">
        <f t="shared" si="12"/>
        <v>Yes</v>
      </c>
    </row>
    <row r="197" spans="1:12" ht="15" customHeight="1" x14ac:dyDescent="0.2">
      <c r="A197" s="445"/>
      <c r="B197" s="448"/>
      <c r="C197" s="448"/>
      <c r="D197" s="446"/>
      <c r="E197" s="51"/>
      <c r="F197" s="50"/>
      <c r="G197" s="447"/>
      <c r="H197" s="448"/>
      <c r="I197" s="448"/>
      <c r="J197" s="449"/>
      <c r="K197" s="2">
        <f t="shared" si="11"/>
        <v>6</v>
      </c>
      <c r="L197" s="2" t="str">
        <f t="shared" si="12"/>
        <v>Yes</v>
      </c>
    </row>
    <row r="198" spans="1:12" ht="15" customHeight="1" x14ac:dyDescent="0.2">
      <c r="A198" s="445"/>
      <c r="B198" s="448"/>
      <c r="C198" s="448"/>
      <c r="D198" s="446"/>
      <c r="E198" s="51"/>
      <c r="F198" s="50"/>
      <c r="G198" s="447"/>
      <c r="H198" s="448"/>
      <c r="I198" s="448"/>
      <c r="J198" s="449"/>
      <c r="K198" s="2">
        <f t="shared" si="11"/>
        <v>6</v>
      </c>
      <c r="L198" s="2" t="str">
        <f t="shared" si="12"/>
        <v>Yes</v>
      </c>
    </row>
    <row r="199" spans="1:12" ht="15" customHeight="1" x14ac:dyDescent="0.2">
      <c r="A199" s="445"/>
      <c r="B199" s="448"/>
      <c r="C199" s="448"/>
      <c r="D199" s="446"/>
      <c r="E199" s="51"/>
      <c r="F199" s="50"/>
      <c r="G199" s="447"/>
      <c r="H199" s="448"/>
      <c r="I199" s="448"/>
      <c r="J199" s="449"/>
      <c r="K199" s="2">
        <f t="shared" si="11"/>
        <v>6</v>
      </c>
      <c r="L199" s="2" t="str">
        <f t="shared" si="12"/>
        <v>Yes</v>
      </c>
    </row>
    <row r="200" spans="1:12" ht="15" customHeight="1" x14ac:dyDescent="0.2">
      <c r="A200" s="445"/>
      <c r="B200" s="448"/>
      <c r="C200" s="448"/>
      <c r="D200" s="446"/>
      <c r="E200" s="51"/>
      <c r="F200" s="50"/>
      <c r="G200" s="447"/>
      <c r="H200" s="448"/>
      <c r="I200" s="448"/>
      <c r="J200" s="449"/>
      <c r="K200" s="2">
        <f t="shared" si="11"/>
        <v>6</v>
      </c>
      <c r="L200" s="2" t="str">
        <f t="shared" si="12"/>
        <v>Yes</v>
      </c>
    </row>
    <row r="201" spans="1:12" ht="15" customHeight="1" x14ac:dyDescent="0.2">
      <c r="A201" s="445"/>
      <c r="B201" s="448"/>
      <c r="C201" s="448"/>
      <c r="D201" s="446"/>
      <c r="E201" s="51"/>
      <c r="F201" s="50"/>
      <c r="G201" s="447"/>
      <c r="H201" s="448"/>
      <c r="I201" s="448"/>
      <c r="J201" s="449"/>
      <c r="K201" s="2">
        <f t="shared" si="11"/>
        <v>6</v>
      </c>
      <c r="L201" s="2" t="str">
        <f t="shared" si="12"/>
        <v>Yes</v>
      </c>
    </row>
    <row r="202" spans="1:12" ht="15" customHeight="1" x14ac:dyDescent="0.2">
      <c r="A202" s="445"/>
      <c r="B202" s="448"/>
      <c r="C202" s="448"/>
      <c r="D202" s="446"/>
      <c r="E202" s="51"/>
      <c r="F202" s="50"/>
      <c r="G202" s="447"/>
      <c r="H202" s="448"/>
      <c r="I202" s="448"/>
      <c r="J202" s="449"/>
      <c r="K202" s="2">
        <f t="shared" si="11"/>
        <v>6</v>
      </c>
      <c r="L202" s="2" t="str">
        <f t="shared" si="12"/>
        <v>Yes</v>
      </c>
    </row>
    <row r="203" spans="1:12" ht="15" customHeight="1" x14ac:dyDescent="0.2">
      <c r="A203" s="445"/>
      <c r="B203" s="448"/>
      <c r="C203" s="448"/>
      <c r="D203" s="446"/>
      <c r="E203" s="51"/>
      <c r="F203" s="50"/>
      <c r="G203" s="447"/>
      <c r="H203" s="448"/>
      <c r="I203" s="448"/>
      <c r="J203" s="449"/>
      <c r="K203" s="2">
        <f t="shared" si="11"/>
        <v>6</v>
      </c>
      <c r="L203" s="2" t="str">
        <f t="shared" si="12"/>
        <v>Yes</v>
      </c>
    </row>
    <row r="204" spans="1:12" ht="15" customHeight="1" x14ac:dyDescent="0.2">
      <c r="A204" s="445"/>
      <c r="B204" s="448"/>
      <c r="C204" s="448"/>
      <c r="D204" s="446"/>
      <c r="E204" s="51"/>
      <c r="F204" s="50"/>
      <c r="G204" s="447"/>
      <c r="H204" s="448"/>
      <c r="I204" s="448"/>
      <c r="J204" s="449"/>
      <c r="K204" s="2">
        <f t="shared" si="11"/>
        <v>6</v>
      </c>
      <c r="L204" s="2" t="str">
        <f t="shared" si="12"/>
        <v>Yes</v>
      </c>
    </row>
    <row r="205" spans="1:12" ht="15" customHeight="1" x14ac:dyDescent="0.2">
      <c r="A205" s="445"/>
      <c r="B205" s="448"/>
      <c r="C205" s="448"/>
      <c r="D205" s="446"/>
      <c r="E205" s="51"/>
      <c r="F205" s="50"/>
      <c r="G205" s="447"/>
      <c r="H205" s="448"/>
      <c r="I205" s="448"/>
      <c r="J205" s="449"/>
      <c r="K205" s="2">
        <f t="shared" si="11"/>
        <v>6</v>
      </c>
      <c r="L205" s="2" t="str">
        <f t="shared" si="12"/>
        <v>Yes</v>
      </c>
    </row>
    <row r="206" spans="1:12" ht="15" customHeight="1" x14ac:dyDescent="0.2">
      <c r="A206" s="445"/>
      <c r="B206" s="448"/>
      <c r="C206" s="448"/>
      <c r="D206" s="446"/>
      <c r="E206" s="51"/>
      <c r="F206" s="50"/>
      <c r="G206" s="447"/>
      <c r="H206" s="448"/>
      <c r="I206" s="448"/>
      <c r="J206" s="449"/>
      <c r="K206" s="2">
        <f t="shared" si="11"/>
        <v>6</v>
      </c>
      <c r="L206" s="2" t="str">
        <f t="shared" si="12"/>
        <v>Yes</v>
      </c>
    </row>
    <row r="207" spans="1:12" ht="15" customHeight="1" x14ac:dyDescent="0.2">
      <c r="A207" s="445"/>
      <c r="B207" s="448"/>
      <c r="C207" s="448"/>
      <c r="D207" s="446"/>
      <c r="E207" s="51"/>
      <c r="F207" s="50"/>
      <c r="G207" s="447"/>
      <c r="H207" s="448"/>
      <c r="I207" s="448"/>
      <c r="J207" s="449"/>
      <c r="K207" s="2">
        <f t="shared" si="11"/>
        <v>6</v>
      </c>
      <c r="L207" s="2" t="str">
        <f t="shared" si="12"/>
        <v>Yes</v>
      </c>
    </row>
    <row r="208" spans="1:12" ht="15" customHeight="1" x14ac:dyDescent="0.2">
      <c r="A208" s="445"/>
      <c r="B208" s="448"/>
      <c r="C208" s="448"/>
      <c r="D208" s="446"/>
      <c r="E208" s="51"/>
      <c r="F208" s="50"/>
      <c r="G208" s="447"/>
      <c r="H208" s="448"/>
      <c r="I208" s="448"/>
      <c r="J208" s="449"/>
      <c r="K208" s="2">
        <f t="shared" si="11"/>
        <v>6</v>
      </c>
      <c r="L208" s="2" t="str">
        <f t="shared" si="12"/>
        <v>Yes</v>
      </c>
    </row>
    <row r="209" spans="1:12" ht="15" customHeight="1" x14ac:dyDescent="0.2">
      <c r="A209" s="445"/>
      <c r="B209" s="448"/>
      <c r="C209" s="448"/>
      <c r="D209" s="446"/>
      <c r="E209" s="51"/>
      <c r="F209" s="50"/>
      <c r="G209" s="447"/>
      <c r="H209" s="448"/>
      <c r="I209" s="448"/>
      <c r="J209" s="449"/>
      <c r="K209" s="2">
        <f t="shared" si="11"/>
        <v>6</v>
      </c>
      <c r="L209" s="2" t="str">
        <f t="shared" si="12"/>
        <v>Yes</v>
      </c>
    </row>
    <row r="210" spans="1:12" ht="15" customHeight="1" x14ac:dyDescent="0.2">
      <c r="A210" s="445"/>
      <c r="B210" s="448"/>
      <c r="C210" s="448"/>
      <c r="D210" s="446"/>
      <c r="E210" s="51"/>
      <c r="F210" s="50"/>
      <c r="G210" s="447"/>
      <c r="H210" s="448"/>
      <c r="I210" s="448"/>
      <c r="J210" s="449"/>
      <c r="K210" s="2">
        <f t="shared" si="11"/>
        <v>6</v>
      </c>
      <c r="L210" s="2" t="str">
        <f t="shared" si="12"/>
        <v>Yes</v>
      </c>
    </row>
    <row r="211" spans="1:12" ht="15" customHeight="1" x14ac:dyDescent="0.2">
      <c r="A211" s="445"/>
      <c r="B211" s="448"/>
      <c r="C211" s="448"/>
      <c r="D211" s="446"/>
      <c r="E211" s="51"/>
      <c r="F211" s="50"/>
      <c r="G211" s="447"/>
      <c r="H211" s="448"/>
      <c r="I211" s="448"/>
      <c r="J211" s="449"/>
      <c r="K211" s="2">
        <f t="shared" si="11"/>
        <v>6</v>
      </c>
      <c r="L211" s="2" t="str">
        <f t="shared" si="12"/>
        <v>Yes</v>
      </c>
    </row>
    <row r="212" spans="1:12" ht="15" customHeight="1" thickBot="1" x14ac:dyDescent="0.25">
      <c r="A212" s="450" t="s">
        <v>47</v>
      </c>
      <c r="B212" s="451"/>
      <c r="C212" s="451"/>
      <c r="D212" s="451"/>
      <c r="E212" s="452"/>
      <c r="F212" s="453">
        <f>SUM(F187:F211)</f>
        <v>3000</v>
      </c>
      <c r="G212" s="454"/>
      <c r="H212" s="454"/>
      <c r="I212" s="454"/>
      <c r="J212" s="455"/>
      <c r="L212" s="2">
        <f>COUNTIF(L187:L211,"Yes")</f>
        <v>25</v>
      </c>
    </row>
    <row r="213" spans="1:12" ht="15.75" thickTop="1" x14ac:dyDescent="0.2">
      <c r="A213" s="484"/>
      <c r="B213" s="485"/>
      <c r="C213" s="485"/>
      <c r="D213" s="485"/>
      <c r="E213" s="485"/>
      <c r="F213" s="485"/>
      <c r="G213" s="485"/>
      <c r="H213" s="485"/>
      <c r="I213" s="485"/>
      <c r="J213" s="486"/>
    </row>
    <row r="214" spans="1:12" ht="18" customHeight="1" x14ac:dyDescent="0.2">
      <c r="A214" s="456" t="s">
        <v>129</v>
      </c>
      <c r="B214" s="457"/>
      <c r="C214" s="457"/>
      <c r="D214" s="457"/>
      <c r="E214" s="457"/>
      <c r="F214" s="457"/>
      <c r="G214" s="457"/>
      <c r="H214" s="457"/>
      <c r="I214" s="457"/>
      <c r="J214" s="458"/>
    </row>
    <row r="215" spans="1:12" ht="18" customHeight="1" x14ac:dyDescent="0.2">
      <c r="A215" s="456" t="s">
        <v>114</v>
      </c>
      <c r="B215" s="457"/>
      <c r="C215" s="457"/>
      <c r="D215" s="457"/>
      <c r="E215" s="457"/>
      <c r="F215" s="457"/>
      <c r="G215" s="457"/>
      <c r="H215" s="457"/>
      <c r="I215" s="457"/>
      <c r="J215" s="458"/>
    </row>
    <row r="216" spans="1:12" x14ac:dyDescent="0.2">
      <c r="A216" s="465" t="s">
        <v>11</v>
      </c>
      <c r="B216" s="466"/>
      <c r="C216" s="466"/>
      <c r="D216" s="467"/>
      <c r="E216" s="474" t="s">
        <v>115</v>
      </c>
      <c r="F216" s="477" t="s">
        <v>49</v>
      </c>
      <c r="G216" s="478" t="s">
        <v>15</v>
      </c>
      <c r="H216" s="466"/>
      <c r="I216" s="466"/>
      <c r="J216" s="479"/>
    </row>
    <row r="217" spans="1:12" x14ac:dyDescent="0.2">
      <c r="A217" s="468"/>
      <c r="B217" s="469"/>
      <c r="C217" s="469"/>
      <c r="D217" s="470"/>
      <c r="E217" s="475"/>
      <c r="F217" s="475"/>
      <c r="G217" s="480"/>
      <c r="H217" s="469"/>
      <c r="I217" s="469"/>
      <c r="J217" s="481"/>
    </row>
    <row r="218" spans="1:12" x14ac:dyDescent="0.2">
      <c r="A218" s="468"/>
      <c r="B218" s="469"/>
      <c r="C218" s="469"/>
      <c r="D218" s="470"/>
      <c r="E218" s="475"/>
      <c r="F218" s="475"/>
      <c r="G218" s="480"/>
      <c r="H218" s="469"/>
      <c r="I218" s="469"/>
      <c r="J218" s="481"/>
    </row>
    <row r="219" spans="1:12" x14ac:dyDescent="0.2">
      <c r="A219" s="468"/>
      <c r="B219" s="469"/>
      <c r="C219" s="469"/>
      <c r="D219" s="470"/>
      <c r="E219" s="475"/>
      <c r="F219" s="475"/>
      <c r="G219" s="480"/>
      <c r="H219" s="469"/>
      <c r="I219" s="469"/>
      <c r="J219" s="481"/>
    </row>
    <row r="220" spans="1:12" x14ac:dyDescent="0.2">
      <c r="A220" s="468"/>
      <c r="B220" s="469"/>
      <c r="C220" s="469"/>
      <c r="D220" s="470"/>
      <c r="E220" s="475"/>
      <c r="F220" s="475"/>
      <c r="G220" s="480"/>
      <c r="H220" s="469"/>
      <c r="I220" s="469"/>
      <c r="J220" s="481"/>
    </row>
    <row r="221" spans="1:12" x14ac:dyDescent="0.2">
      <c r="A221" s="471"/>
      <c r="B221" s="472"/>
      <c r="C221" s="472"/>
      <c r="D221" s="473"/>
      <c r="E221" s="476"/>
      <c r="F221" s="476"/>
      <c r="G221" s="482"/>
      <c r="H221" s="472"/>
      <c r="I221" s="472"/>
      <c r="J221" s="483"/>
    </row>
    <row r="222" spans="1:12" ht="15" customHeight="1" x14ac:dyDescent="0.2">
      <c r="A222" s="445" t="s">
        <v>260</v>
      </c>
      <c r="B222" s="448"/>
      <c r="C222" s="448"/>
      <c r="D222" s="446"/>
      <c r="E222" s="51" t="s">
        <v>112</v>
      </c>
      <c r="F222" s="50">
        <v>3500</v>
      </c>
      <c r="G222" s="447" t="s">
        <v>269</v>
      </c>
      <c r="H222" s="448"/>
      <c r="I222" s="448"/>
      <c r="J222" s="449"/>
    </row>
    <row r="223" spans="1:12" ht="15" customHeight="1" x14ac:dyDescent="0.2">
      <c r="A223" s="445" t="s">
        <v>261</v>
      </c>
      <c r="B223" s="448"/>
      <c r="C223" s="448"/>
      <c r="D223" s="446"/>
      <c r="E223" s="51" t="s">
        <v>112</v>
      </c>
      <c r="F223" s="50">
        <v>3000</v>
      </c>
      <c r="G223" s="447" t="s">
        <v>265</v>
      </c>
      <c r="H223" s="448"/>
      <c r="I223" s="448"/>
      <c r="J223" s="449"/>
    </row>
    <row r="224" spans="1:12" ht="15" customHeight="1" x14ac:dyDescent="0.2">
      <c r="A224" s="445" t="s">
        <v>268</v>
      </c>
      <c r="B224" s="448"/>
      <c r="C224" s="448"/>
      <c r="D224" s="446"/>
      <c r="E224" s="51" t="s">
        <v>112</v>
      </c>
      <c r="F224" s="50">
        <v>3000</v>
      </c>
      <c r="G224" s="447" t="s">
        <v>284</v>
      </c>
      <c r="H224" s="448"/>
      <c r="I224" s="448"/>
      <c r="J224" s="449"/>
    </row>
    <row r="225" spans="1:10" ht="15" customHeight="1" x14ac:dyDescent="0.2">
      <c r="A225" s="445" t="s">
        <v>285</v>
      </c>
      <c r="B225" s="448"/>
      <c r="C225" s="448"/>
      <c r="D225" s="446"/>
      <c r="E225" s="51" t="s">
        <v>112</v>
      </c>
      <c r="F225" s="50">
        <v>3000</v>
      </c>
      <c r="G225" s="447" t="s">
        <v>297</v>
      </c>
      <c r="H225" s="448"/>
      <c r="I225" s="448"/>
      <c r="J225" s="449"/>
    </row>
    <row r="226" spans="1:10" ht="15" customHeight="1" x14ac:dyDescent="0.2">
      <c r="A226" s="445" t="s">
        <v>270</v>
      </c>
      <c r="B226" s="448"/>
      <c r="C226" s="448"/>
      <c r="D226" s="446"/>
      <c r="E226" s="51" t="s">
        <v>112</v>
      </c>
      <c r="F226" s="50">
        <v>2500</v>
      </c>
      <c r="G226" s="447" t="s">
        <v>284</v>
      </c>
      <c r="H226" s="448"/>
      <c r="I226" s="448"/>
      <c r="J226" s="449"/>
    </row>
    <row r="227" spans="1:10" ht="15" customHeight="1" x14ac:dyDescent="0.2">
      <c r="A227" s="445"/>
      <c r="B227" s="448"/>
      <c r="C227" s="448"/>
      <c r="D227" s="446"/>
      <c r="E227" s="51"/>
      <c r="F227" s="50"/>
      <c r="G227" s="447"/>
      <c r="H227" s="448"/>
      <c r="I227" s="448"/>
      <c r="J227" s="449"/>
    </row>
    <row r="228" spans="1:10" ht="15" customHeight="1" x14ac:dyDescent="0.2">
      <c r="A228" s="445"/>
      <c r="B228" s="448"/>
      <c r="C228" s="448"/>
      <c r="D228" s="446"/>
      <c r="E228" s="51"/>
      <c r="F228" s="50"/>
      <c r="G228" s="447"/>
      <c r="H228" s="448"/>
      <c r="I228" s="448"/>
      <c r="J228" s="449"/>
    </row>
    <row r="229" spans="1:10" ht="15" customHeight="1" x14ac:dyDescent="0.2">
      <c r="A229" s="445"/>
      <c r="B229" s="448"/>
      <c r="C229" s="448"/>
      <c r="D229" s="446"/>
      <c r="E229" s="51"/>
      <c r="F229" s="50"/>
      <c r="G229" s="447"/>
      <c r="H229" s="448"/>
      <c r="I229" s="448"/>
      <c r="J229" s="449"/>
    </row>
    <row r="230" spans="1:10" ht="15" customHeight="1" x14ac:dyDescent="0.2">
      <c r="A230" s="445"/>
      <c r="B230" s="448"/>
      <c r="C230" s="448"/>
      <c r="D230" s="446"/>
      <c r="E230" s="51"/>
      <c r="F230" s="50"/>
      <c r="G230" s="447"/>
      <c r="H230" s="448"/>
      <c r="I230" s="448"/>
      <c r="J230" s="449"/>
    </row>
    <row r="231" spans="1:10" ht="15" customHeight="1" x14ac:dyDescent="0.2">
      <c r="A231" s="445"/>
      <c r="B231" s="448"/>
      <c r="C231" s="448"/>
      <c r="D231" s="446"/>
      <c r="E231" s="51"/>
      <c r="F231" s="50"/>
      <c r="G231" s="447"/>
      <c r="H231" s="448"/>
      <c r="I231" s="448"/>
      <c r="J231" s="449"/>
    </row>
    <row r="232" spans="1:10" ht="15" customHeight="1" x14ac:dyDescent="0.2">
      <c r="A232" s="445"/>
      <c r="B232" s="448"/>
      <c r="C232" s="448"/>
      <c r="D232" s="446"/>
      <c r="E232" s="51"/>
      <c r="F232" s="50"/>
      <c r="G232" s="447"/>
      <c r="H232" s="448"/>
      <c r="I232" s="448"/>
      <c r="J232" s="449"/>
    </row>
    <row r="233" spans="1:10" ht="15" customHeight="1" x14ac:dyDescent="0.2">
      <c r="A233" s="445"/>
      <c r="B233" s="448"/>
      <c r="C233" s="448"/>
      <c r="D233" s="446"/>
      <c r="E233" s="51"/>
      <c r="F233" s="50"/>
      <c r="G233" s="447"/>
      <c r="H233" s="448"/>
      <c r="I233" s="448"/>
      <c r="J233" s="449"/>
    </row>
    <row r="234" spans="1:10" ht="15" customHeight="1" x14ac:dyDescent="0.2">
      <c r="A234" s="445"/>
      <c r="B234" s="448"/>
      <c r="C234" s="448"/>
      <c r="D234" s="446"/>
      <c r="E234" s="51"/>
      <c r="F234" s="50"/>
      <c r="G234" s="447"/>
      <c r="H234" s="448"/>
      <c r="I234" s="448"/>
      <c r="J234" s="449"/>
    </row>
    <row r="235" spans="1:10" ht="15" customHeight="1" x14ac:dyDescent="0.2">
      <c r="A235" s="445"/>
      <c r="B235" s="448"/>
      <c r="C235" s="448"/>
      <c r="D235" s="446"/>
      <c r="E235" s="51"/>
      <c r="F235" s="50"/>
      <c r="G235" s="447"/>
      <c r="H235" s="448"/>
      <c r="I235" s="448"/>
      <c r="J235" s="449"/>
    </row>
    <row r="236" spans="1:10" ht="15" customHeight="1" x14ac:dyDescent="0.2">
      <c r="A236" s="445"/>
      <c r="B236" s="448"/>
      <c r="C236" s="448"/>
      <c r="D236" s="446"/>
      <c r="E236" s="51"/>
      <c r="F236" s="50"/>
      <c r="G236" s="447"/>
      <c r="H236" s="448"/>
      <c r="I236" s="448"/>
      <c r="J236" s="449"/>
    </row>
    <row r="237" spans="1:10" ht="15" customHeight="1" x14ac:dyDescent="0.2">
      <c r="A237" s="445"/>
      <c r="B237" s="448"/>
      <c r="C237" s="448"/>
      <c r="D237" s="446"/>
      <c r="E237" s="51"/>
      <c r="F237" s="50"/>
      <c r="G237" s="447"/>
      <c r="H237" s="448"/>
      <c r="I237" s="448"/>
      <c r="J237" s="449"/>
    </row>
    <row r="238" spans="1:10" ht="15" customHeight="1" x14ac:dyDescent="0.2">
      <c r="A238" s="445"/>
      <c r="B238" s="448"/>
      <c r="C238" s="448"/>
      <c r="D238" s="446"/>
      <c r="E238" s="51"/>
      <c r="F238" s="50"/>
      <c r="G238" s="447"/>
      <c r="H238" s="448"/>
      <c r="I238" s="448"/>
      <c r="J238" s="449"/>
    </row>
    <row r="239" spans="1:10" ht="15" customHeight="1" x14ac:dyDescent="0.2">
      <c r="A239" s="445"/>
      <c r="B239" s="448"/>
      <c r="C239" s="448"/>
      <c r="D239" s="446"/>
      <c r="E239" s="51"/>
      <c r="F239" s="50"/>
      <c r="G239" s="447"/>
      <c r="H239" s="448"/>
      <c r="I239" s="448"/>
      <c r="J239" s="449"/>
    </row>
    <row r="240" spans="1:10" ht="15" customHeight="1" x14ac:dyDescent="0.2">
      <c r="A240" s="445"/>
      <c r="B240" s="448"/>
      <c r="C240" s="448"/>
      <c r="D240" s="446"/>
      <c r="E240" s="51"/>
      <c r="F240" s="50"/>
      <c r="G240" s="447"/>
      <c r="H240" s="448"/>
      <c r="I240" s="448"/>
      <c r="J240" s="449"/>
    </row>
    <row r="241" spans="1:10" ht="15" customHeight="1" x14ac:dyDescent="0.2">
      <c r="A241" s="445"/>
      <c r="B241" s="448"/>
      <c r="C241" s="448"/>
      <c r="D241" s="446"/>
      <c r="E241" s="51"/>
      <c r="F241" s="50"/>
      <c r="G241" s="447"/>
      <c r="H241" s="448"/>
      <c r="I241" s="448"/>
      <c r="J241" s="449"/>
    </row>
    <row r="242" spans="1:10" ht="15" customHeight="1" x14ac:dyDescent="0.2">
      <c r="A242" s="445"/>
      <c r="B242" s="448"/>
      <c r="C242" s="448"/>
      <c r="D242" s="446"/>
      <c r="E242" s="51"/>
      <c r="F242" s="50"/>
      <c r="G242" s="447"/>
      <c r="H242" s="448"/>
      <c r="I242" s="448"/>
      <c r="J242" s="449"/>
    </row>
    <row r="243" spans="1:10" ht="15" customHeight="1" x14ac:dyDescent="0.2">
      <c r="A243" s="445"/>
      <c r="B243" s="448"/>
      <c r="C243" s="448"/>
      <c r="D243" s="446"/>
      <c r="E243" s="51"/>
      <c r="F243" s="50"/>
      <c r="G243" s="447"/>
      <c r="H243" s="448"/>
      <c r="I243" s="448"/>
      <c r="J243" s="449"/>
    </row>
    <row r="244" spans="1:10" ht="15" customHeight="1" x14ac:dyDescent="0.2">
      <c r="A244" s="445"/>
      <c r="B244" s="448"/>
      <c r="C244" s="448"/>
      <c r="D244" s="446"/>
      <c r="E244" s="51"/>
      <c r="F244" s="50"/>
      <c r="G244" s="447"/>
      <c r="H244" s="448"/>
      <c r="I244" s="448"/>
      <c r="J244" s="449"/>
    </row>
    <row r="245" spans="1:10" ht="15" customHeight="1" x14ac:dyDescent="0.2">
      <c r="A245" s="445"/>
      <c r="B245" s="448"/>
      <c r="C245" s="448"/>
      <c r="D245" s="446"/>
      <c r="E245" s="51"/>
      <c r="F245" s="50"/>
      <c r="G245" s="447"/>
      <c r="H245" s="448"/>
      <c r="I245" s="448"/>
      <c r="J245" s="449"/>
    </row>
    <row r="246" spans="1:10" ht="15" customHeight="1" x14ac:dyDescent="0.2">
      <c r="A246" s="445"/>
      <c r="B246" s="448"/>
      <c r="C246" s="448"/>
      <c r="D246" s="446"/>
      <c r="E246" s="51"/>
      <c r="F246" s="50"/>
      <c r="G246" s="447"/>
      <c r="H246" s="448"/>
      <c r="I246" s="448"/>
      <c r="J246" s="449"/>
    </row>
    <row r="247" spans="1:10" ht="13.5" thickBot="1" x14ac:dyDescent="0.25">
      <c r="A247" s="537" t="s">
        <v>130</v>
      </c>
      <c r="B247" s="538"/>
      <c r="C247" s="538"/>
      <c r="D247" s="538"/>
      <c r="E247" s="539"/>
      <c r="F247" s="540">
        <f>SUM(F222:F246)</f>
        <v>15000</v>
      </c>
      <c r="G247" s="541"/>
      <c r="H247" s="541"/>
      <c r="I247" s="541"/>
      <c r="J247" s="542"/>
    </row>
  </sheetData>
  <sheetProtection password="BE25" sheet="1" objects="1" scenarios="1" formatRows="0" selectLockedCells="1"/>
  <mergeCells count="411">
    <mergeCell ref="A27:B27"/>
    <mergeCell ref="A28:B28"/>
    <mergeCell ref="A29:B29"/>
    <mergeCell ref="A231:D231"/>
    <mergeCell ref="G231:J231"/>
    <mergeCell ref="A232:D232"/>
    <mergeCell ref="G232:J232"/>
    <mergeCell ref="A233:D233"/>
    <mergeCell ref="G233:J233"/>
    <mergeCell ref="A224:D224"/>
    <mergeCell ref="G224:J224"/>
    <mergeCell ref="A225:D225"/>
    <mergeCell ref="G225:J225"/>
    <mergeCell ref="A226:D226"/>
    <mergeCell ref="G226:J226"/>
    <mergeCell ref="A227:D227"/>
    <mergeCell ref="G227:J227"/>
    <mergeCell ref="A228:D228"/>
    <mergeCell ref="G228:J228"/>
    <mergeCell ref="A215:J215"/>
    <mergeCell ref="A216:D221"/>
    <mergeCell ref="E216:E221"/>
    <mergeCell ref="F216:F221"/>
    <mergeCell ref="G216:J221"/>
    <mergeCell ref="A244:D244"/>
    <mergeCell ref="G244:J244"/>
    <mergeCell ref="A229:D229"/>
    <mergeCell ref="G229:J229"/>
    <mergeCell ref="A230:D230"/>
    <mergeCell ref="G230:J230"/>
    <mergeCell ref="A245:D245"/>
    <mergeCell ref="G245:J245"/>
    <mergeCell ref="A246:D246"/>
    <mergeCell ref="G246:J246"/>
    <mergeCell ref="G240:J240"/>
    <mergeCell ref="A234:D234"/>
    <mergeCell ref="G234:J234"/>
    <mergeCell ref="A235:D235"/>
    <mergeCell ref="G235:J235"/>
    <mergeCell ref="A236:D236"/>
    <mergeCell ref="G236:J236"/>
    <mergeCell ref="A237:D237"/>
    <mergeCell ref="G237:J237"/>
    <mergeCell ref="A238:D238"/>
    <mergeCell ref="G238:J238"/>
    <mergeCell ref="A247:E247"/>
    <mergeCell ref="F247:J247"/>
    <mergeCell ref="A241:D241"/>
    <mergeCell ref="G241:J241"/>
    <mergeCell ref="A242:D242"/>
    <mergeCell ref="G242:J242"/>
    <mergeCell ref="A243:D243"/>
    <mergeCell ref="G243:J243"/>
    <mergeCell ref="A11:B11"/>
    <mergeCell ref="A12:B12"/>
    <mergeCell ref="A13:B13"/>
    <mergeCell ref="A17:B17"/>
    <mergeCell ref="A23:B23"/>
    <mergeCell ref="A24:B24"/>
    <mergeCell ref="A18:B18"/>
    <mergeCell ref="A19:B19"/>
    <mergeCell ref="A20:B20"/>
    <mergeCell ref="A21:B21"/>
    <mergeCell ref="A22:B22"/>
    <mergeCell ref="A36:E36"/>
    <mergeCell ref="A108:J109"/>
    <mergeCell ref="A239:D239"/>
    <mergeCell ref="G239:J239"/>
    <mergeCell ref="A240:D240"/>
    <mergeCell ref="A222:D222"/>
    <mergeCell ref="G222:J222"/>
    <mergeCell ref="A223:D223"/>
    <mergeCell ref="G223:J223"/>
    <mergeCell ref="A51:D51"/>
    <mergeCell ref="A52:D52"/>
    <mergeCell ref="A53:D53"/>
    <mergeCell ref="A57:D57"/>
    <mergeCell ref="A58:D58"/>
    <mergeCell ref="A59:D59"/>
    <mergeCell ref="A56:D56"/>
    <mergeCell ref="A213:J213"/>
    <mergeCell ref="A214:J214"/>
    <mergeCell ref="G53:J53"/>
    <mergeCell ref="A61:D61"/>
    <mergeCell ref="G67:J67"/>
    <mergeCell ref="G68:J68"/>
    <mergeCell ref="A68:D68"/>
    <mergeCell ref="G59:J59"/>
    <mergeCell ref="A63:D63"/>
    <mergeCell ref="A64:D64"/>
    <mergeCell ref="G60:J60"/>
    <mergeCell ref="G91:J91"/>
    <mergeCell ref="A92:D92"/>
    <mergeCell ref="G92:J92"/>
    <mergeCell ref="A91:D91"/>
    <mergeCell ref="G85:J85"/>
    <mergeCell ref="A86:D86"/>
    <mergeCell ref="A66:D66"/>
    <mergeCell ref="G83:J83"/>
    <mergeCell ref="A84:D84"/>
    <mergeCell ref="G84:J84"/>
    <mergeCell ref="F71:J71"/>
    <mergeCell ref="A82:D82"/>
    <mergeCell ref="G82:J82"/>
    <mergeCell ref="A81:D81"/>
    <mergeCell ref="G81:J81"/>
    <mergeCell ref="A83:D83"/>
    <mergeCell ref="G70:J70"/>
    <mergeCell ref="A70:D70"/>
    <mergeCell ref="G69:J69"/>
    <mergeCell ref="G87:J87"/>
    <mergeCell ref="A88:D88"/>
    <mergeCell ref="G88:J88"/>
    <mergeCell ref="A87:D87"/>
    <mergeCell ref="A89:D89"/>
    <mergeCell ref="G89:J89"/>
    <mergeCell ref="A90:D90"/>
    <mergeCell ref="G90:J90"/>
    <mergeCell ref="A67:D67"/>
    <mergeCell ref="G86:J86"/>
    <mergeCell ref="A72:J72"/>
    <mergeCell ref="A73:J73"/>
    <mergeCell ref="A85:D85"/>
    <mergeCell ref="G55:J55"/>
    <mergeCell ref="G48:J48"/>
    <mergeCell ref="G49:J49"/>
    <mergeCell ref="G50:J50"/>
    <mergeCell ref="G57:J57"/>
    <mergeCell ref="G58:J58"/>
    <mergeCell ref="G47:J47"/>
    <mergeCell ref="E75:E80"/>
    <mergeCell ref="A74:J74"/>
    <mergeCell ref="A75:D80"/>
    <mergeCell ref="F75:F80"/>
    <mergeCell ref="G75:J80"/>
    <mergeCell ref="G56:J56"/>
    <mergeCell ref="G51:J51"/>
    <mergeCell ref="G52:J52"/>
    <mergeCell ref="G54:J54"/>
    <mergeCell ref="A60:D60"/>
    <mergeCell ref="G64:J64"/>
    <mergeCell ref="G65:J65"/>
    <mergeCell ref="G63:J63"/>
    <mergeCell ref="G61:J61"/>
    <mergeCell ref="G62:J62"/>
    <mergeCell ref="A65:D65"/>
    <mergeCell ref="G66:J66"/>
    <mergeCell ref="G11:J11"/>
    <mergeCell ref="A39:J39"/>
    <mergeCell ref="F40:F45"/>
    <mergeCell ref="E40:E45"/>
    <mergeCell ref="F36:I36"/>
    <mergeCell ref="A37:J37"/>
    <mergeCell ref="A38:J38"/>
    <mergeCell ref="G40:J45"/>
    <mergeCell ref="G32:J32"/>
    <mergeCell ref="A33:B33"/>
    <mergeCell ref="G33:J33"/>
    <mergeCell ref="A34:B34"/>
    <mergeCell ref="G34:J34"/>
    <mergeCell ref="G28:J28"/>
    <mergeCell ref="G29:J29"/>
    <mergeCell ref="G30:J30"/>
    <mergeCell ref="G12:J12"/>
    <mergeCell ref="G13:J13"/>
    <mergeCell ref="G14:J14"/>
    <mergeCell ref="G15:J15"/>
    <mergeCell ref="G16:J16"/>
    <mergeCell ref="G17:J17"/>
    <mergeCell ref="A31:B31"/>
    <mergeCell ref="G31:J31"/>
    <mergeCell ref="A5:J6"/>
    <mergeCell ref="A7:B10"/>
    <mergeCell ref="C7:C10"/>
    <mergeCell ref="D7:D10"/>
    <mergeCell ref="E7:E10"/>
    <mergeCell ref="F7:F10"/>
    <mergeCell ref="G7:J10"/>
    <mergeCell ref="A1:J2"/>
    <mergeCell ref="A3:J4"/>
    <mergeCell ref="A93:D93"/>
    <mergeCell ref="G93:J93"/>
    <mergeCell ref="A94:D94"/>
    <mergeCell ref="G94:J94"/>
    <mergeCell ref="G95:J95"/>
    <mergeCell ref="A96:D96"/>
    <mergeCell ref="G27:J27"/>
    <mergeCell ref="A35:B35"/>
    <mergeCell ref="G35:J35"/>
    <mergeCell ref="A32:B32"/>
    <mergeCell ref="A46:D46"/>
    <mergeCell ref="A47:D47"/>
    <mergeCell ref="A48:D48"/>
    <mergeCell ref="A40:D45"/>
    <mergeCell ref="G46:J46"/>
    <mergeCell ref="A49:D49"/>
    <mergeCell ref="A50:D50"/>
    <mergeCell ref="A54:D54"/>
    <mergeCell ref="A55:D55"/>
    <mergeCell ref="A62:D62"/>
    <mergeCell ref="A71:E71"/>
    <mergeCell ref="A69:D69"/>
    <mergeCell ref="G96:J96"/>
    <mergeCell ref="A95:D95"/>
    <mergeCell ref="A97:D97"/>
    <mergeCell ref="G97:J97"/>
    <mergeCell ref="A103:D103"/>
    <mergeCell ref="G103:J103"/>
    <mergeCell ref="A98:D98"/>
    <mergeCell ref="G98:J98"/>
    <mergeCell ref="A99:D99"/>
    <mergeCell ref="G99:J99"/>
    <mergeCell ref="A104:D104"/>
    <mergeCell ref="G104:J104"/>
    <mergeCell ref="A105:D105"/>
    <mergeCell ref="G105:J105"/>
    <mergeCell ref="A100:D100"/>
    <mergeCell ref="G100:J100"/>
    <mergeCell ref="A101:D101"/>
    <mergeCell ref="G101:J101"/>
    <mergeCell ref="A102:D102"/>
    <mergeCell ref="G102:J102"/>
    <mergeCell ref="A107:J107"/>
    <mergeCell ref="A110:J110"/>
    <mergeCell ref="A119:D119"/>
    <mergeCell ref="G119:J119"/>
    <mergeCell ref="A126:D126"/>
    <mergeCell ref="G126:J126"/>
    <mergeCell ref="A106:E106"/>
    <mergeCell ref="F106:J106"/>
    <mergeCell ref="G111:J116"/>
    <mergeCell ref="A117:D117"/>
    <mergeCell ref="G117:J117"/>
    <mergeCell ref="A118:D118"/>
    <mergeCell ref="G118:J118"/>
    <mergeCell ref="E111:E116"/>
    <mergeCell ref="F111:F116"/>
    <mergeCell ref="A111:D116"/>
    <mergeCell ref="A120:D120"/>
    <mergeCell ref="G120:J120"/>
    <mergeCell ref="A121:D121"/>
    <mergeCell ref="G121:J121"/>
    <mergeCell ref="A122:D122"/>
    <mergeCell ref="G122:J122"/>
    <mergeCell ref="A127:D127"/>
    <mergeCell ref="G127:J127"/>
    <mergeCell ref="A128:D128"/>
    <mergeCell ref="G128:J128"/>
    <mergeCell ref="A123:D123"/>
    <mergeCell ref="G123:J123"/>
    <mergeCell ref="A124:D124"/>
    <mergeCell ref="G124:J124"/>
    <mergeCell ref="A125:D125"/>
    <mergeCell ref="G125:J125"/>
    <mergeCell ref="A140:D140"/>
    <mergeCell ref="G140:J140"/>
    <mergeCell ref="A129:D129"/>
    <mergeCell ref="G129:J129"/>
    <mergeCell ref="A130:D130"/>
    <mergeCell ref="G130:J130"/>
    <mergeCell ref="A131:D131"/>
    <mergeCell ref="G131:J131"/>
    <mergeCell ref="A132:D132"/>
    <mergeCell ref="G132:J132"/>
    <mergeCell ref="A133:D133"/>
    <mergeCell ref="G133:J133"/>
    <mergeCell ref="A134:D134"/>
    <mergeCell ref="G134:J134"/>
    <mergeCell ref="A135:D135"/>
    <mergeCell ref="G135:J135"/>
    <mergeCell ref="A136:D136"/>
    <mergeCell ref="G136:J136"/>
    <mergeCell ref="A137:D137"/>
    <mergeCell ref="G137:J137"/>
    <mergeCell ref="A138:D138"/>
    <mergeCell ref="G138:J138"/>
    <mergeCell ref="A139:D139"/>
    <mergeCell ref="G139:J139"/>
    <mergeCell ref="A152:D152"/>
    <mergeCell ref="G152:J152"/>
    <mergeCell ref="A153:D153"/>
    <mergeCell ref="A141:D141"/>
    <mergeCell ref="G141:J141"/>
    <mergeCell ref="A142:E142"/>
    <mergeCell ref="F142:J142"/>
    <mergeCell ref="A145:J145"/>
    <mergeCell ref="A146:D151"/>
    <mergeCell ref="E146:E151"/>
    <mergeCell ref="F146:F151"/>
    <mergeCell ref="G146:J151"/>
    <mergeCell ref="A144:J144"/>
    <mergeCell ref="A143:J143"/>
    <mergeCell ref="A163:D163"/>
    <mergeCell ref="G163:J163"/>
    <mergeCell ref="A158:D158"/>
    <mergeCell ref="G158:J158"/>
    <mergeCell ref="A159:D159"/>
    <mergeCell ref="G159:J159"/>
    <mergeCell ref="A160:D160"/>
    <mergeCell ref="G160:J160"/>
    <mergeCell ref="G153:J153"/>
    <mergeCell ref="A154:D154"/>
    <mergeCell ref="G154:J154"/>
    <mergeCell ref="A161:D161"/>
    <mergeCell ref="G161:J161"/>
    <mergeCell ref="A162:D162"/>
    <mergeCell ref="G162:J162"/>
    <mergeCell ref="A155:D155"/>
    <mergeCell ref="G155:J155"/>
    <mergeCell ref="A156:D156"/>
    <mergeCell ref="G156:J156"/>
    <mergeCell ref="A157:D157"/>
    <mergeCell ref="G157:J157"/>
    <mergeCell ref="A175:D175"/>
    <mergeCell ref="G175:J175"/>
    <mergeCell ref="A164:D164"/>
    <mergeCell ref="G164:J164"/>
    <mergeCell ref="A165:D165"/>
    <mergeCell ref="G165:J165"/>
    <mergeCell ref="A166:D166"/>
    <mergeCell ref="G166:J166"/>
    <mergeCell ref="A167:D167"/>
    <mergeCell ref="G167:J167"/>
    <mergeCell ref="A168:D168"/>
    <mergeCell ref="G168:J168"/>
    <mergeCell ref="A169:D169"/>
    <mergeCell ref="G169:J169"/>
    <mergeCell ref="A170:D170"/>
    <mergeCell ref="G170:J170"/>
    <mergeCell ref="A171:D171"/>
    <mergeCell ref="G171:J171"/>
    <mergeCell ref="A172:D172"/>
    <mergeCell ref="G172:J172"/>
    <mergeCell ref="A173:D173"/>
    <mergeCell ref="G173:J173"/>
    <mergeCell ref="A174:D174"/>
    <mergeCell ref="G174:J174"/>
    <mergeCell ref="A179:J179"/>
    <mergeCell ref="A195:D195"/>
    <mergeCell ref="G195:J195"/>
    <mergeCell ref="A176:D176"/>
    <mergeCell ref="G176:J176"/>
    <mergeCell ref="A177:E177"/>
    <mergeCell ref="F177:J177"/>
    <mergeCell ref="A180:J180"/>
    <mergeCell ref="A181:D186"/>
    <mergeCell ref="E181:E186"/>
    <mergeCell ref="F181:F186"/>
    <mergeCell ref="G181:J186"/>
    <mergeCell ref="A178:J178"/>
    <mergeCell ref="A189:D189"/>
    <mergeCell ref="G189:J189"/>
    <mergeCell ref="A190:D190"/>
    <mergeCell ref="G190:J190"/>
    <mergeCell ref="A191:D191"/>
    <mergeCell ref="G191:J191"/>
    <mergeCell ref="A192:D192"/>
    <mergeCell ref="G192:J192"/>
    <mergeCell ref="A193:D193"/>
    <mergeCell ref="G193:J193"/>
    <mergeCell ref="A194:D194"/>
    <mergeCell ref="G194:J194"/>
    <mergeCell ref="A187:D187"/>
    <mergeCell ref="G187:J187"/>
    <mergeCell ref="A188:D188"/>
    <mergeCell ref="G188:J188"/>
    <mergeCell ref="A198:D198"/>
    <mergeCell ref="G198:J198"/>
    <mergeCell ref="A199:D199"/>
    <mergeCell ref="G199:J199"/>
    <mergeCell ref="A200:D200"/>
    <mergeCell ref="G200:J200"/>
    <mergeCell ref="A196:D196"/>
    <mergeCell ref="G196:J196"/>
    <mergeCell ref="A197:D197"/>
    <mergeCell ref="G197:J197"/>
    <mergeCell ref="G205:J205"/>
    <mergeCell ref="A206:D206"/>
    <mergeCell ref="G206:J206"/>
    <mergeCell ref="A201:D201"/>
    <mergeCell ref="G201:J201"/>
    <mergeCell ref="A202:D202"/>
    <mergeCell ref="A204:D204"/>
    <mergeCell ref="G204:J204"/>
    <mergeCell ref="A205:D205"/>
    <mergeCell ref="G202:J202"/>
    <mergeCell ref="A203:D203"/>
    <mergeCell ref="G203:J203"/>
    <mergeCell ref="A212:E212"/>
    <mergeCell ref="F212:J212"/>
    <mergeCell ref="A207:D207"/>
    <mergeCell ref="G207:J207"/>
    <mergeCell ref="A208:D208"/>
    <mergeCell ref="G208:J208"/>
    <mergeCell ref="A209:D209"/>
    <mergeCell ref="G209:J209"/>
    <mergeCell ref="A210:D210"/>
    <mergeCell ref="G210:J210"/>
    <mergeCell ref="A211:D211"/>
    <mergeCell ref="G211:J211"/>
    <mergeCell ref="A25:B25"/>
    <mergeCell ref="A26:B26"/>
    <mergeCell ref="G18:J18"/>
    <mergeCell ref="G19:J19"/>
    <mergeCell ref="G20:J20"/>
    <mergeCell ref="G21:J21"/>
    <mergeCell ref="G22:J22"/>
    <mergeCell ref="G23:J23"/>
    <mergeCell ref="G24:J24"/>
    <mergeCell ref="G25:J25"/>
    <mergeCell ref="G26:J26"/>
  </mergeCells>
  <dataValidations xWindow="1052" yWindow="459"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type="list" allowBlank="1" showInputMessage="1" showErrorMessage="1" sqref="E222:E246">
      <formula1>indirect</formula1>
    </dataValidation>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r:id="rId1"/>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56"/>
  <sheetViews>
    <sheetView topLeftCell="A17" workbookViewId="0">
      <selection activeCell="K1" sqref="K1"/>
    </sheetView>
  </sheetViews>
  <sheetFormatPr defaultColWidth="8.85546875" defaultRowHeight="12.75" x14ac:dyDescent="0.2"/>
  <cols>
    <col min="1" max="10" width="15.7109375" style="2" customWidth="1"/>
    <col min="11" max="16384" width="8.85546875" style="2"/>
  </cols>
  <sheetData>
    <row r="1" spans="1:10" ht="13.5" customHeight="1" x14ac:dyDescent="0.2">
      <c r="A1" s="567" t="s">
        <v>147</v>
      </c>
      <c r="B1" s="568"/>
      <c r="C1" s="568"/>
      <c r="D1" s="552" t="s">
        <v>18</v>
      </c>
      <c r="E1" s="553"/>
      <c r="F1" s="553"/>
      <c r="G1" s="553"/>
      <c r="H1" s="553"/>
      <c r="I1" s="554"/>
      <c r="J1" s="561" t="s">
        <v>144</v>
      </c>
    </row>
    <row r="2" spans="1:10" ht="12.75" customHeight="1" x14ac:dyDescent="0.2">
      <c r="A2" s="569"/>
      <c r="B2" s="570"/>
      <c r="C2" s="570"/>
      <c r="D2" s="555"/>
      <c r="E2" s="556"/>
      <c r="F2" s="556"/>
      <c r="G2" s="556"/>
      <c r="H2" s="556"/>
      <c r="I2" s="557"/>
      <c r="J2" s="511"/>
    </row>
    <row r="3" spans="1:10" ht="12.75" customHeight="1" x14ac:dyDescent="0.2">
      <c r="A3" s="569"/>
      <c r="B3" s="570"/>
      <c r="C3" s="570"/>
      <c r="D3" s="555"/>
      <c r="E3" s="556"/>
      <c r="F3" s="556"/>
      <c r="G3" s="556"/>
      <c r="H3" s="556"/>
      <c r="I3" s="557"/>
      <c r="J3" s="511"/>
    </row>
    <row r="4" spans="1:10" ht="13.5" customHeight="1" thickBot="1" x14ac:dyDescent="0.25">
      <c r="A4" s="569"/>
      <c r="B4" s="570"/>
      <c r="C4" s="570"/>
      <c r="D4" s="558"/>
      <c r="E4" s="559"/>
      <c r="F4" s="559"/>
      <c r="G4" s="559"/>
      <c r="H4" s="559"/>
      <c r="I4" s="560"/>
      <c r="J4" s="511"/>
    </row>
    <row r="5" spans="1:10" ht="12.75" customHeight="1" x14ac:dyDescent="0.2">
      <c r="A5" s="569"/>
      <c r="B5" s="570"/>
      <c r="C5" s="570"/>
      <c r="D5" s="591" t="s">
        <v>19</v>
      </c>
      <c r="E5" s="591" t="s">
        <v>20</v>
      </c>
      <c r="F5" s="591" t="s">
        <v>52</v>
      </c>
      <c r="G5" s="591" t="s">
        <v>53</v>
      </c>
      <c r="H5" s="591" t="s">
        <v>23</v>
      </c>
      <c r="I5" s="591" t="s">
        <v>50</v>
      </c>
      <c r="J5" s="511"/>
    </row>
    <row r="6" spans="1:10" ht="12.75" customHeight="1" x14ac:dyDescent="0.2">
      <c r="A6" s="569"/>
      <c r="B6" s="570"/>
      <c r="C6" s="570"/>
      <c r="D6" s="592"/>
      <c r="E6" s="592"/>
      <c r="F6" s="592"/>
      <c r="G6" s="592"/>
      <c r="H6" s="592"/>
      <c r="I6" s="592"/>
      <c r="J6" s="511"/>
    </row>
    <row r="7" spans="1:10" ht="12.75" customHeight="1" x14ac:dyDescent="0.2">
      <c r="A7" s="569"/>
      <c r="B7" s="570"/>
      <c r="C7" s="570"/>
      <c r="D7" s="592"/>
      <c r="E7" s="592"/>
      <c r="F7" s="592"/>
      <c r="G7" s="592"/>
      <c r="H7" s="592"/>
      <c r="I7" s="592"/>
      <c r="J7" s="511"/>
    </row>
    <row r="8" spans="1:10" ht="13.5" customHeight="1" thickBot="1" x14ac:dyDescent="0.25">
      <c r="A8" s="571"/>
      <c r="B8" s="570"/>
      <c r="C8" s="570"/>
      <c r="D8" s="592"/>
      <c r="E8" s="592"/>
      <c r="F8" s="592"/>
      <c r="G8" s="592"/>
      <c r="H8" s="592"/>
      <c r="I8" s="592"/>
      <c r="J8" s="562"/>
    </row>
    <row r="9" spans="1:10" ht="12.75" customHeight="1" x14ac:dyDescent="0.2">
      <c r="A9" s="593" t="s">
        <v>25</v>
      </c>
      <c r="B9" s="575" t="s">
        <v>12</v>
      </c>
      <c r="C9" s="576"/>
      <c r="D9" s="572">
        <f>SUMIF('Year 1 Budget Narrative'!D11:D35,"Instruction",'Year 1 Budget Narrative'!F11:F35)</f>
        <v>91520</v>
      </c>
      <c r="E9" s="572">
        <f>SUMIF('Year 1 Budget Narrative'!E46:E70,"Instruction",'Year 1 Budget Narrative'!F46:F70)</f>
        <v>27000</v>
      </c>
      <c r="F9" s="572">
        <f>SUMIF('Year 1 Budget Narrative'!E81:E105,"Instruction",'Year 1 Budget Narrative'!F81:F105)</f>
        <v>0</v>
      </c>
      <c r="G9" s="572">
        <f>SUMIF('Year 1 Budget Narrative'!E117:E141,"Instruction",'Year 1 Budget Narrative'!F117:F141)</f>
        <v>40000</v>
      </c>
      <c r="H9" s="572">
        <f>SUMIF('Year 1 Budget Narrative'!E152:E176,"Instruction",'Year 1 Budget Narrative'!F152:F176)</f>
        <v>0</v>
      </c>
      <c r="I9" s="572">
        <f>SUMIF('Year 1 Budget Narrative'!E187:E211,"Instruction",'Year 1 Budget Narrative'!F187:F211)</f>
        <v>0</v>
      </c>
      <c r="J9" s="585">
        <f>SUM(D9:I9)</f>
        <v>158520</v>
      </c>
    </row>
    <row r="10" spans="1:10" ht="12.75" customHeight="1" x14ac:dyDescent="0.2">
      <c r="A10" s="594"/>
      <c r="B10" s="577"/>
      <c r="C10" s="578"/>
      <c r="D10" s="573"/>
      <c r="E10" s="573"/>
      <c r="F10" s="573"/>
      <c r="G10" s="573"/>
      <c r="H10" s="573"/>
      <c r="I10" s="573"/>
      <c r="J10" s="586"/>
    </row>
    <row r="11" spans="1:10" ht="12.75" customHeight="1" x14ac:dyDescent="0.2">
      <c r="A11" s="594"/>
      <c r="B11" s="577"/>
      <c r="C11" s="578"/>
      <c r="D11" s="573"/>
      <c r="E11" s="573"/>
      <c r="F11" s="573"/>
      <c r="G11" s="573"/>
      <c r="H11" s="573"/>
      <c r="I11" s="573"/>
      <c r="J11" s="586"/>
    </row>
    <row r="12" spans="1:10" ht="12.75" customHeight="1" x14ac:dyDescent="0.2">
      <c r="A12" s="594"/>
      <c r="B12" s="577"/>
      <c r="C12" s="578"/>
      <c r="D12" s="573"/>
      <c r="E12" s="573"/>
      <c r="F12" s="573"/>
      <c r="G12" s="573"/>
      <c r="H12" s="573"/>
      <c r="I12" s="573"/>
      <c r="J12" s="586"/>
    </row>
    <row r="13" spans="1:10" ht="12.75" customHeight="1" x14ac:dyDescent="0.2">
      <c r="A13" s="594"/>
      <c r="B13" s="577"/>
      <c r="C13" s="578"/>
      <c r="D13" s="573"/>
      <c r="E13" s="573"/>
      <c r="F13" s="573"/>
      <c r="G13" s="573"/>
      <c r="H13" s="573"/>
      <c r="I13" s="573"/>
      <c r="J13" s="586"/>
    </row>
    <row r="14" spans="1:10" ht="12.75" customHeight="1" thickBot="1" x14ac:dyDescent="0.25">
      <c r="A14" s="594"/>
      <c r="B14" s="577"/>
      <c r="C14" s="578"/>
      <c r="D14" s="574"/>
      <c r="E14" s="574"/>
      <c r="F14" s="574"/>
      <c r="G14" s="574"/>
      <c r="H14" s="574"/>
      <c r="I14" s="574"/>
      <c r="J14" s="587"/>
    </row>
    <row r="15" spans="1:10" ht="12.75" customHeight="1" x14ac:dyDescent="0.2">
      <c r="A15" s="594"/>
      <c r="B15" s="575" t="s">
        <v>13</v>
      </c>
      <c r="C15" s="576"/>
      <c r="D15" s="572">
        <f>SUMIF('Year 1 Budget Narrative'!D11:D35,"Support Services",'Year 1 Budget Narrative'!F11:F35)</f>
        <v>0</v>
      </c>
      <c r="E15" s="572">
        <f>SUMIF('Year 1 Budget Narrative'!E46:E70,"Support Services",'Year 1 Budget Narrative'!F46:F70)</f>
        <v>26000</v>
      </c>
      <c r="F15" s="572">
        <f>SUMIF('Year 1 Budget Narrative'!E81:E105,"Support Services",'Year 1 Budget Narrative'!F81:F105)</f>
        <v>0</v>
      </c>
      <c r="G15" s="572">
        <f>SUMIF('Year 1 Budget Narrative'!E117:E141,"Support Services",'Year 1 Budget Narrative'!F117:F141)</f>
        <v>10000</v>
      </c>
      <c r="H15" s="572">
        <f>SUMIF('Year 1 Budget Narrative'!E152:E176,"Support Services",'Year 1 Budget Narrative'!F152:F176)</f>
        <v>0</v>
      </c>
      <c r="I15" s="572">
        <f>SUMIF('Year 1 Budget Narrative'!E187:E211,"Support Services",'Year 1 Budget Narrative'!F187:F211)</f>
        <v>0</v>
      </c>
      <c r="J15" s="585">
        <f>SUM(D15:I15)</f>
        <v>36000</v>
      </c>
    </row>
    <row r="16" spans="1:10" ht="12.75" customHeight="1" x14ac:dyDescent="0.2">
      <c r="A16" s="594"/>
      <c r="B16" s="577"/>
      <c r="C16" s="578"/>
      <c r="D16" s="573"/>
      <c r="E16" s="573"/>
      <c r="F16" s="573"/>
      <c r="G16" s="573"/>
      <c r="H16" s="573"/>
      <c r="I16" s="573"/>
      <c r="J16" s="586"/>
    </row>
    <row r="17" spans="1:10" ht="12.75" customHeight="1" x14ac:dyDescent="0.2">
      <c r="A17" s="594"/>
      <c r="B17" s="577"/>
      <c r="C17" s="578"/>
      <c r="D17" s="573"/>
      <c r="E17" s="573"/>
      <c r="F17" s="573"/>
      <c r="G17" s="573"/>
      <c r="H17" s="573"/>
      <c r="I17" s="573"/>
      <c r="J17" s="586"/>
    </row>
    <row r="18" spans="1:10" ht="12.75" customHeight="1" x14ac:dyDescent="0.2">
      <c r="A18" s="594"/>
      <c r="B18" s="577"/>
      <c r="C18" s="578"/>
      <c r="D18" s="573"/>
      <c r="E18" s="573"/>
      <c r="F18" s="573"/>
      <c r="G18" s="573"/>
      <c r="H18" s="573"/>
      <c r="I18" s="573"/>
      <c r="J18" s="586"/>
    </row>
    <row r="19" spans="1:10" ht="12.75" customHeight="1" x14ac:dyDescent="0.2">
      <c r="A19" s="594"/>
      <c r="B19" s="577"/>
      <c r="C19" s="578"/>
      <c r="D19" s="573"/>
      <c r="E19" s="573"/>
      <c r="F19" s="573"/>
      <c r="G19" s="573"/>
      <c r="H19" s="573"/>
      <c r="I19" s="573"/>
      <c r="J19" s="586"/>
    </row>
    <row r="20" spans="1:10" ht="12.75" customHeight="1" thickBot="1" x14ac:dyDescent="0.25">
      <c r="A20" s="594"/>
      <c r="B20" s="577"/>
      <c r="C20" s="578"/>
      <c r="D20" s="574"/>
      <c r="E20" s="574"/>
      <c r="F20" s="574"/>
      <c r="G20" s="574"/>
      <c r="H20" s="574"/>
      <c r="I20" s="574"/>
      <c r="J20" s="587"/>
    </row>
    <row r="21" spans="1:10" ht="12.75" customHeight="1" x14ac:dyDescent="0.2">
      <c r="A21" s="594"/>
      <c r="B21" s="575" t="s">
        <v>42</v>
      </c>
      <c r="C21" s="576"/>
      <c r="D21" s="572">
        <f>SUMIF('Year 1 Budget Narrative'!D11:D35,"Administration",'Year 1 Budget Narrative'!F11:F35)</f>
        <v>11000</v>
      </c>
      <c r="E21" s="572">
        <f>SUMIF('Year 1 Budget Narrative'!E46:E70,"Administration",'Year 1 Budget Narrative'!F46:F70)</f>
        <v>0</v>
      </c>
      <c r="F21" s="572">
        <f>SUMIF('Year 1 Budget Narrative'!E81:E105,"Administration",'Year 1 Budget Narrative'!F81:F105)</f>
        <v>0</v>
      </c>
      <c r="G21" s="572">
        <f>SUMIF('Year 1 Budget Narrative'!E117:E141,"Administration",'Year 1 Budget Narrative'!F117:F141)</f>
        <v>0</v>
      </c>
      <c r="H21" s="572">
        <f>SUMIF('Year 1 Budget Narrative'!E152:E176,"Administration",'Year 1 Budget Narrative'!F152:F176)</f>
        <v>0</v>
      </c>
      <c r="I21" s="572">
        <f>SUMIF('Year 1 Budget Narrative'!E187:E211,"Administration",'Year 1 Budget Narrative'!F187:F211)</f>
        <v>3000</v>
      </c>
      <c r="J21" s="585">
        <f>SUM(D21:I21)</f>
        <v>14000</v>
      </c>
    </row>
    <row r="22" spans="1:10" ht="12.75" customHeight="1" x14ac:dyDescent="0.2">
      <c r="A22" s="594"/>
      <c r="B22" s="577"/>
      <c r="C22" s="578"/>
      <c r="D22" s="573"/>
      <c r="E22" s="573"/>
      <c r="F22" s="573"/>
      <c r="G22" s="573"/>
      <c r="H22" s="573"/>
      <c r="I22" s="573"/>
      <c r="J22" s="586"/>
    </row>
    <row r="23" spans="1:10" ht="12.75" customHeight="1" x14ac:dyDescent="0.2">
      <c r="A23" s="594"/>
      <c r="B23" s="577"/>
      <c r="C23" s="578"/>
      <c r="D23" s="573"/>
      <c r="E23" s="573"/>
      <c r="F23" s="573"/>
      <c r="G23" s="573"/>
      <c r="H23" s="573"/>
      <c r="I23" s="573"/>
      <c r="J23" s="586"/>
    </row>
    <row r="24" spans="1:10" ht="12.75" customHeight="1" x14ac:dyDescent="0.2">
      <c r="A24" s="594"/>
      <c r="B24" s="577"/>
      <c r="C24" s="578"/>
      <c r="D24" s="573"/>
      <c r="E24" s="573"/>
      <c r="F24" s="573"/>
      <c r="G24" s="573"/>
      <c r="H24" s="573"/>
      <c r="I24" s="573"/>
      <c r="J24" s="586"/>
    </row>
    <row r="25" spans="1:10" ht="12.75" customHeight="1" x14ac:dyDescent="0.2">
      <c r="A25" s="594"/>
      <c r="B25" s="577"/>
      <c r="C25" s="578"/>
      <c r="D25" s="573"/>
      <c r="E25" s="573"/>
      <c r="F25" s="573"/>
      <c r="G25" s="573"/>
      <c r="H25" s="573"/>
      <c r="I25" s="573"/>
      <c r="J25" s="586"/>
    </row>
    <row r="26" spans="1:10" ht="12.75" customHeight="1" thickBot="1" x14ac:dyDescent="0.25">
      <c r="A26" s="594"/>
      <c r="B26" s="577"/>
      <c r="C26" s="578"/>
      <c r="D26" s="574"/>
      <c r="E26" s="574"/>
      <c r="F26" s="574"/>
      <c r="G26" s="574"/>
      <c r="H26" s="574"/>
      <c r="I26" s="574"/>
      <c r="J26" s="587"/>
    </row>
    <row r="27" spans="1:10" ht="12.75" customHeight="1" x14ac:dyDescent="0.2">
      <c r="A27" s="594"/>
      <c r="B27" s="575" t="s">
        <v>39</v>
      </c>
      <c r="C27" s="576"/>
      <c r="D27" s="572">
        <f>SUMIF('Year 1 Budget Narrative'!D11:D35,"Operations &amp; Maintenance",'Year 1 Budget Narrative'!F11:F35)</f>
        <v>47200</v>
      </c>
      <c r="E27" s="572">
        <f>SUMIF('Year 1 Budget Narrative'!E46:E70,"Operations &amp; Maintenance",'Year 1 Budget Narrative'!F46:F70)</f>
        <v>0</v>
      </c>
      <c r="F27" s="572">
        <f>SUMIF('Year 1 Budget Narrative'!E81:E105,"Operations &amp; Maintenance",'Year 1 Budget Narrative'!F81:F105)</f>
        <v>0</v>
      </c>
      <c r="G27" s="572">
        <f>SUMIF('Year 1 Budget Narrative'!E117:E141,"Operations &amp; Maintenance",'Year 1 Budget Narrative'!F117:F141)</f>
        <v>0</v>
      </c>
      <c r="H27" s="572">
        <f>SUMIF('Year 1 Budget Narrative'!E152:E176,"Operations &amp; Maintenance",'Year 1 Budget Narrative'!F152:F176)</f>
        <v>0</v>
      </c>
      <c r="I27" s="572">
        <f>SUMIF('Year 1 Budget Narrative'!E187:E211,"Operations &amp; Maintenance",'Year 1 Budget Narrative'!F187:F211)</f>
        <v>0</v>
      </c>
      <c r="J27" s="585">
        <f>SUM(D27:I27)</f>
        <v>47200</v>
      </c>
    </row>
    <row r="28" spans="1:10" ht="12.75" customHeight="1" x14ac:dyDescent="0.2">
      <c r="A28" s="594"/>
      <c r="B28" s="577"/>
      <c r="C28" s="578"/>
      <c r="D28" s="573"/>
      <c r="E28" s="573"/>
      <c r="F28" s="573"/>
      <c r="G28" s="573"/>
      <c r="H28" s="573"/>
      <c r="I28" s="573"/>
      <c r="J28" s="586"/>
    </row>
    <row r="29" spans="1:10" ht="12.75" customHeight="1" x14ac:dyDescent="0.2">
      <c r="A29" s="594"/>
      <c r="B29" s="577"/>
      <c r="C29" s="578"/>
      <c r="D29" s="573"/>
      <c r="E29" s="573"/>
      <c r="F29" s="573"/>
      <c r="G29" s="573"/>
      <c r="H29" s="573"/>
      <c r="I29" s="573"/>
      <c r="J29" s="586"/>
    </row>
    <row r="30" spans="1:10" ht="12.75" customHeight="1" x14ac:dyDescent="0.2">
      <c r="A30" s="594"/>
      <c r="B30" s="577"/>
      <c r="C30" s="578"/>
      <c r="D30" s="573"/>
      <c r="E30" s="573"/>
      <c r="F30" s="573"/>
      <c r="G30" s="573"/>
      <c r="H30" s="573"/>
      <c r="I30" s="573"/>
      <c r="J30" s="586"/>
    </row>
    <row r="31" spans="1:10" ht="12.75" customHeight="1" x14ac:dyDescent="0.2">
      <c r="A31" s="594"/>
      <c r="B31" s="577"/>
      <c r="C31" s="578"/>
      <c r="D31" s="573"/>
      <c r="E31" s="573"/>
      <c r="F31" s="573"/>
      <c r="G31" s="573"/>
      <c r="H31" s="573"/>
      <c r="I31" s="573"/>
      <c r="J31" s="586"/>
    </row>
    <row r="32" spans="1:10" ht="13.5" customHeight="1" thickBot="1" x14ac:dyDescent="0.25">
      <c r="A32" s="594"/>
      <c r="B32" s="577"/>
      <c r="C32" s="578"/>
      <c r="D32" s="574"/>
      <c r="E32" s="574"/>
      <c r="F32" s="574"/>
      <c r="G32" s="574"/>
      <c r="H32" s="574"/>
      <c r="I32" s="574"/>
      <c r="J32" s="587"/>
    </row>
    <row r="33" spans="1:10" ht="12.75" customHeight="1" x14ac:dyDescent="0.2">
      <c r="A33" s="594"/>
      <c r="B33" s="575" t="s">
        <v>43</v>
      </c>
      <c r="C33" s="576"/>
      <c r="D33" s="572">
        <f>SUMIF('Year 1 Budget Narrative'!D11:D35,"Student Transportation",'Year 1 Budget Narrative'!F11:F35)</f>
        <v>0</v>
      </c>
      <c r="E33" s="572">
        <f>SUMIF('Year 1 Budget Narrative'!E46:E70,"Student Transportation",'Year 1 Budget Narrative'!F46:F70)</f>
        <v>12280</v>
      </c>
      <c r="F33" s="572">
        <f>SUMIF('Year 1 Budget Narrative'!E81:E105,"Student Transportation",'Year 1 Budget Narrative'!F81:F105)</f>
        <v>0</v>
      </c>
      <c r="G33" s="572">
        <f>SUMIF('Year 1 Budget Narrative'!E117:E141,"Student Transportation",'Year 1 Budget Narrative'!F117:F141)</f>
        <v>0</v>
      </c>
      <c r="H33" s="572">
        <f>SUMIF('Year 1 Budget Narrative'!E152:E176,"Student Transportation",'Year 1 Budget Narrative'!F152:F176)</f>
        <v>0</v>
      </c>
      <c r="I33" s="572">
        <f>SUMIF('Year 1 Budget Narrative'!E187:E211,"Student Transportation",'Year 1 Budget Narrative'!F187:F211)</f>
        <v>0</v>
      </c>
      <c r="J33" s="585">
        <f>SUM(D33:I33)</f>
        <v>12280</v>
      </c>
    </row>
    <row r="34" spans="1:10" ht="12.75" customHeight="1" x14ac:dyDescent="0.2">
      <c r="A34" s="594"/>
      <c r="B34" s="577"/>
      <c r="C34" s="578"/>
      <c r="D34" s="573"/>
      <c r="E34" s="573"/>
      <c r="F34" s="573"/>
      <c r="G34" s="573"/>
      <c r="H34" s="573"/>
      <c r="I34" s="573"/>
      <c r="J34" s="586"/>
    </row>
    <row r="35" spans="1:10" ht="12.75" customHeight="1" x14ac:dyDescent="0.2">
      <c r="A35" s="594"/>
      <c r="B35" s="577"/>
      <c r="C35" s="578"/>
      <c r="D35" s="573"/>
      <c r="E35" s="573"/>
      <c r="F35" s="573"/>
      <c r="G35" s="573"/>
      <c r="H35" s="573"/>
      <c r="I35" s="573"/>
      <c r="J35" s="586"/>
    </row>
    <row r="36" spans="1:10" ht="12.75" customHeight="1" x14ac:dyDescent="0.2">
      <c r="A36" s="594"/>
      <c r="B36" s="577"/>
      <c r="C36" s="578"/>
      <c r="D36" s="573"/>
      <c r="E36" s="573"/>
      <c r="F36" s="573"/>
      <c r="G36" s="573"/>
      <c r="H36" s="573"/>
      <c r="I36" s="573"/>
      <c r="J36" s="586"/>
    </row>
    <row r="37" spans="1:10" ht="12.75" customHeight="1" x14ac:dyDescent="0.2">
      <c r="A37" s="594"/>
      <c r="B37" s="577"/>
      <c r="C37" s="578"/>
      <c r="D37" s="573"/>
      <c r="E37" s="573"/>
      <c r="F37" s="573"/>
      <c r="G37" s="573"/>
      <c r="H37" s="573"/>
      <c r="I37" s="573"/>
      <c r="J37" s="586"/>
    </row>
    <row r="38" spans="1:10" ht="13.5" customHeight="1" thickBot="1" x14ac:dyDescent="0.25">
      <c r="A38" s="594"/>
      <c r="B38" s="577"/>
      <c r="C38" s="578"/>
      <c r="D38" s="574"/>
      <c r="E38" s="574"/>
      <c r="F38" s="574"/>
      <c r="G38" s="574"/>
      <c r="H38" s="574"/>
      <c r="I38" s="574"/>
      <c r="J38" s="587"/>
    </row>
    <row r="39" spans="1:10" ht="12.75" customHeight="1" x14ac:dyDescent="0.2">
      <c r="A39" s="594"/>
      <c r="B39" s="575" t="s">
        <v>14</v>
      </c>
      <c r="C39" s="576"/>
      <c r="D39" s="572">
        <f>SUMIF('Year 1 Budget Narrative'!D11:D35,"Other",'Year 1 Budget Narrative'!F11:F35)</f>
        <v>0</v>
      </c>
      <c r="E39" s="572">
        <f>SUMIF('Year 1 Budget Narrative'!E46:E70,"Other",'Year 1 Budget Narrative'!F46:F70)</f>
        <v>0</v>
      </c>
      <c r="F39" s="572">
        <f>SUMIF('Year 1 Budget Narrative'!E81:E105,"Other",'Year 1 Budget Narrative'!F81:F105)</f>
        <v>0</v>
      </c>
      <c r="G39" s="572">
        <f>SUMIF('Year 1 Budget Narrative'!E117:E141,"Other",'Year 1 Budget Narrative'!F117:F141)</f>
        <v>17000</v>
      </c>
      <c r="H39" s="572">
        <f>SUMIF('Year 1 Budget Narrative'!E152:E176,"Other",'Year 1 Budget Narrative'!F152:F176)</f>
        <v>0</v>
      </c>
      <c r="I39" s="572">
        <f>SUMIF('Year 1 Budget Narrative'!E187:E211,"Other",'Year 1 Budget Narrative'!F187:F211)</f>
        <v>0</v>
      </c>
      <c r="J39" s="585">
        <f>SUM(D39:I39)</f>
        <v>17000</v>
      </c>
    </row>
    <row r="40" spans="1:10" ht="12.75" customHeight="1" x14ac:dyDescent="0.2">
      <c r="A40" s="594"/>
      <c r="B40" s="577"/>
      <c r="C40" s="578"/>
      <c r="D40" s="573"/>
      <c r="E40" s="573"/>
      <c r="F40" s="573"/>
      <c r="G40" s="573"/>
      <c r="H40" s="573"/>
      <c r="I40" s="573"/>
      <c r="J40" s="586"/>
    </row>
    <row r="41" spans="1:10" ht="12.75" customHeight="1" x14ac:dyDescent="0.2">
      <c r="A41" s="594"/>
      <c r="B41" s="577"/>
      <c r="C41" s="578"/>
      <c r="D41" s="573"/>
      <c r="E41" s="573"/>
      <c r="F41" s="573"/>
      <c r="G41" s="573"/>
      <c r="H41" s="573"/>
      <c r="I41" s="573"/>
      <c r="J41" s="586"/>
    </row>
    <row r="42" spans="1:10" ht="12.75" customHeight="1" x14ac:dyDescent="0.2">
      <c r="A42" s="594"/>
      <c r="B42" s="577"/>
      <c r="C42" s="578"/>
      <c r="D42" s="573"/>
      <c r="E42" s="573"/>
      <c r="F42" s="573"/>
      <c r="G42" s="573"/>
      <c r="H42" s="573"/>
      <c r="I42" s="573"/>
      <c r="J42" s="586"/>
    </row>
    <row r="43" spans="1:10" ht="12.75" customHeight="1" x14ac:dyDescent="0.2">
      <c r="A43" s="594"/>
      <c r="B43" s="577"/>
      <c r="C43" s="578"/>
      <c r="D43" s="573"/>
      <c r="E43" s="573"/>
      <c r="F43" s="573"/>
      <c r="G43" s="573"/>
      <c r="H43" s="573"/>
      <c r="I43" s="573"/>
      <c r="J43" s="586"/>
    </row>
    <row r="44" spans="1:10" ht="12.75" customHeight="1" thickBot="1" x14ac:dyDescent="0.25">
      <c r="A44" s="594"/>
      <c r="B44" s="577"/>
      <c r="C44" s="578"/>
      <c r="D44" s="574"/>
      <c r="E44" s="574"/>
      <c r="F44" s="574"/>
      <c r="G44" s="574"/>
      <c r="H44" s="574"/>
      <c r="I44" s="574"/>
      <c r="J44" s="587"/>
    </row>
    <row r="45" spans="1:10" ht="12.75" customHeight="1" x14ac:dyDescent="0.2">
      <c r="A45" s="595" t="s">
        <v>112</v>
      </c>
      <c r="B45" s="596"/>
      <c r="C45" s="597"/>
      <c r="D45" s="604"/>
      <c r="E45" s="605"/>
      <c r="F45" s="605"/>
      <c r="G45" s="605"/>
      <c r="H45" s="605"/>
      <c r="I45" s="606"/>
      <c r="J45" s="588">
        <f>'Year 1 Budget Narrative'!F247</f>
        <v>15000</v>
      </c>
    </row>
    <row r="46" spans="1:10" ht="12.75" customHeight="1" x14ac:dyDescent="0.2">
      <c r="A46" s="598"/>
      <c r="B46" s="599"/>
      <c r="C46" s="600"/>
      <c r="D46" s="607"/>
      <c r="E46" s="608"/>
      <c r="F46" s="608"/>
      <c r="G46" s="608"/>
      <c r="H46" s="608"/>
      <c r="I46" s="609"/>
      <c r="J46" s="589"/>
    </row>
    <row r="47" spans="1:10" ht="12.75" customHeight="1" x14ac:dyDescent="0.2">
      <c r="A47" s="598"/>
      <c r="B47" s="599"/>
      <c r="C47" s="600"/>
      <c r="D47" s="607"/>
      <c r="E47" s="608"/>
      <c r="F47" s="608"/>
      <c r="G47" s="608"/>
      <c r="H47" s="608"/>
      <c r="I47" s="609"/>
      <c r="J47" s="589"/>
    </row>
    <row r="48" spans="1:10" ht="12.75" customHeight="1" x14ac:dyDescent="0.2">
      <c r="A48" s="598"/>
      <c r="B48" s="599"/>
      <c r="C48" s="600"/>
      <c r="D48" s="607"/>
      <c r="E48" s="608"/>
      <c r="F48" s="608"/>
      <c r="G48" s="608"/>
      <c r="H48" s="608"/>
      <c r="I48" s="609"/>
      <c r="J48" s="589"/>
    </row>
    <row r="49" spans="1:10" ht="12.75" customHeight="1" x14ac:dyDescent="0.2">
      <c r="A49" s="598"/>
      <c r="B49" s="599"/>
      <c r="C49" s="600"/>
      <c r="D49" s="607"/>
      <c r="E49" s="608"/>
      <c r="F49" s="608"/>
      <c r="G49" s="608"/>
      <c r="H49" s="608"/>
      <c r="I49" s="609"/>
      <c r="J49" s="589"/>
    </row>
    <row r="50" spans="1:10" ht="13.5" customHeight="1" thickBot="1" x14ac:dyDescent="0.25">
      <c r="A50" s="601"/>
      <c r="B50" s="602"/>
      <c r="C50" s="603"/>
      <c r="D50" s="610"/>
      <c r="E50" s="611"/>
      <c r="F50" s="611"/>
      <c r="G50" s="611"/>
      <c r="H50" s="611"/>
      <c r="I50" s="612"/>
      <c r="J50" s="590"/>
    </row>
    <row r="51" spans="1:10" ht="12.75" customHeight="1" x14ac:dyDescent="0.2">
      <c r="A51" s="563" t="s">
        <v>173</v>
      </c>
      <c r="B51" s="564"/>
      <c r="C51" s="561"/>
      <c r="D51" s="582">
        <f t="shared" ref="D51:I51" si="0">SUM(D9:D44)</f>
        <v>149720</v>
      </c>
      <c r="E51" s="582">
        <f t="shared" si="0"/>
        <v>65280</v>
      </c>
      <c r="F51" s="582">
        <f t="shared" si="0"/>
        <v>0</v>
      </c>
      <c r="G51" s="582">
        <f t="shared" si="0"/>
        <v>67000</v>
      </c>
      <c r="H51" s="582">
        <f t="shared" si="0"/>
        <v>0</v>
      </c>
      <c r="I51" s="582">
        <f t="shared" si="0"/>
        <v>3000</v>
      </c>
      <c r="J51" s="579">
        <f>SUM(D51:I51)</f>
        <v>285000</v>
      </c>
    </row>
    <row r="52" spans="1:10" ht="12.75" customHeight="1" x14ac:dyDescent="0.2">
      <c r="A52" s="495"/>
      <c r="B52" s="510"/>
      <c r="C52" s="511"/>
      <c r="D52" s="583"/>
      <c r="E52" s="583"/>
      <c r="F52" s="583"/>
      <c r="G52" s="583"/>
      <c r="H52" s="583"/>
      <c r="I52" s="583"/>
      <c r="J52" s="580"/>
    </row>
    <row r="53" spans="1:10" ht="12.75" customHeight="1" x14ac:dyDescent="0.2">
      <c r="A53" s="495"/>
      <c r="B53" s="510"/>
      <c r="C53" s="511"/>
      <c r="D53" s="583"/>
      <c r="E53" s="583"/>
      <c r="F53" s="583"/>
      <c r="G53" s="583"/>
      <c r="H53" s="583"/>
      <c r="I53" s="583"/>
      <c r="J53" s="580"/>
    </row>
    <row r="54" spans="1:10" ht="12.75" customHeight="1" x14ac:dyDescent="0.2">
      <c r="A54" s="495"/>
      <c r="B54" s="510"/>
      <c r="C54" s="511"/>
      <c r="D54" s="583"/>
      <c r="E54" s="583"/>
      <c r="F54" s="583"/>
      <c r="G54" s="583"/>
      <c r="H54" s="583"/>
      <c r="I54" s="583"/>
      <c r="J54" s="580"/>
    </row>
    <row r="55" spans="1:10" ht="12.75" customHeight="1" x14ac:dyDescent="0.2">
      <c r="A55" s="495"/>
      <c r="B55" s="510"/>
      <c r="C55" s="511"/>
      <c r="D55" s="583"/>
      <c r="E55" s="583"/>
      <c r="F55" s="583"/>
      <c r="G55" s="583"/>
      <c r="H55" s="583"/>
      <c r="I55" s="583"/>
      <c r="J55" s="580"/>
    </row>
    <row r="56" spans="1:10" ht="13.5" customHeight="1" thickBot="1" x14ac:dyDescent="0.25">
      <c r="A56" s="565"/>
      <c r="B56" s="566"/>
      <c r="C56" s="562"/>
      <c r="D56" s="584"/>
      <c r="E56" s="584"/>
      <c r="F56" s="584"/>
      <c r="G56" s="584"/>
      <c r="H56" s="584"/>
      <c r="I56" s="584"/>
      <c r="J56" s="581"/>
    </row>
  </sheetData>
  <sheetProtection password="BE25" sheet="1" objects="1" scenarios="1" selectLockedCells="1"/>
  <mergeCells count="69">
    <mergeCell ref="A9:A44"/>
    <mergeCell ref="A45:C50"/>
    <mergeCell ref="D45:I50"/>
    <mergeCell ref="I39:I44"/>
    <mergeCell ref="G39:G44"/>
    <mergeCell ref="H39:H44"/>
    <mergeCell ref="G21:G26"/>
    <mergeCell ref="H21:H26"/>
    <mergeCell ref="I33:I38"/>
    <mergeCell ref="G27:G32"/>
    <mergeCell ref="E33:E38"/>
    <mergeCell ref="D39:D44"/>
    <mergeCell ref="E39:E44"/>
    <mergeCell ref="H9:H14"/>
    <mergeCell ref="F21:F26"/>
    <mergeCell ref="E9:E14"/>
    <mergeCell ref="D5:D8"/>
    <mergeCell ref="E5:E8"/>
    <mergeCell ref="F5:F8"/>
    <mergeCell ref="G5:G8"/>
    <mergeCell ref="H5:H8"/>
    <mergeCell ref="I5:I8"/>
    <mergeCell ref="J9:J14"/>
    <mergeCell ref="J15:J20"/>
    <mergeCell ref="J21:J26"/>
    <mergeCell ref="J27:J32"/>
    <mergeCell ref="I21:I26"/>
    <mergeCell ref="I9:I14"/>
    <mergeCell ref="I15:I20"/>
    <mergeCell ref="F9:F14"/>
    <mergeCell ref="H27:H32"/>
    <mergeCell ref="G33:G38"/>
    <mergeCell ref="H33:H38"/>
    <mergeCell ref="E21:E26"/>
    <mergeCell ref="E27:E32"/>
    <mergeCell ref="G15:G20"/>
    <mergeCell ref="H15:H20"/>
    <mergeCell ref="G9:G14"/>
    <mergeCell ref="D51:D56"/>
    <mergeCell ref="B9:C14"/>
    <mergeCell ref="B15:C20"/>
    <mergeCell ref="B33:C38"/>
    <mergeCell ref="B39:C44"/>
    <mergeCell ref="D27:D32"/>
    <mergeCell ref="D9:D14"/>
    <mergeCell ref="H51:H56"/>
    <mergeCell ref="I51:I56"/>
    <mergeCell ref="F27:F32"/>
    <mergeCell ref="J39:J44"/>
    <mergeCell ref="F39:F44"/>
    <mergeCell ref="F33:F38"/>
    <mergeCell ref="J33:J38"/>
    <mergeCell ref="J45:J50"/>
    <mergeCell ref="D1:I4"/>
    <mergeCell ref="J1:J8"/>
    <mergeCell ref="A51:C56"/>
    <mergeCell ref="A1:C8"/>
    <mergeCell ref="D21:D26"/>
    <mergeCell ref="I27:I32"/>
    <mergeCell ref="B21:C26"/>
    <mergeCell ref="B27:C32"/>
    <mergeCell ref="D15:D20"/>
    <mergeCell ref="E15:E20"/>
    <mergeCell ref="D33:D38"/>
    <mergeCell ref="J51:J56"/>
    <mergeCell ref="E51:E56"/>
    <mergeCell ref="F51:F56"/>
    <mergeCell ref="G51:G56"/>
    <mergeCell ref="F15:F20"/>
  </mergeCells>
  <printOptions horizontalCentered="1"/>
  <pageMargins left="0.75" right="0.75" top="1" bottom="1" header="0.5" footer="0.5"/>
  <pageSetup scale="63" orientation="landscape" r:id="rId1"/>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L248"/>
  <sheetViews>
    <sheetView topLeftCell="A94" workbookViewId="0">
      <selection activeCell="G122" sqref="A122:J122"/>
    </sheetView>
  </sheetViews>
  <sheetFormatPr defaultColWidth="8.85546875" defaultRowHeight="12.75" x14ac:dyDescent="0.2"/>
  <cols>
    <col min="1" max="2" width="14.28515625" style="2" customWidth="1"/>
    <col min="3" max="3" width="20" style="2" customWidth="1"/>
    <col min="4" max="10" width="17.140625" style="2" customWidth="1"/>
    <col min="11" max="12" width="9.140625" style="2" hidden="1" customWidth="1"/>
    <col min="13" max="13" width="9.140625" style="2" customWidth="1"/>
    <col min="14" max="16384" width="8.85546875" style="2"/>
  </cols>
  <sheetData>
    <row r="1" spans="1:12" ht="13.5" thickTop="1" x14ac:dyDescent="0.2">
      <c r="A1" s="638" t="s">
        <v>117</v>
      </c>
      <c r="B1" s="639"/>
      <c r="C1" s="639"/>
      <c r="D1" s="639"/>
      <c r="E1" s="639"/>
      <c r="F1" s="639"/>
      <c r="G1" s="639"/>
      <c r="H1" s="639"/>
      <c r="I1" s="639"/>
      <c r="J1" s="640"/>
    </row>
    <row r="2" spans="1:12" x14ac:dyDescent="0.2">
      <c r="A2" s="641"/>
      <c r="B2" s="642"/>
      <c r="C2" s="642"/>
      <c r="D2" s="642"/>
      <c r="E2" s="642"/>
      <c r="F2" s="642"/>
      <c r="G2" s="642"/>
      <c r="H2" s="642"/>
      <c r="I2" s="642"/>
      <c r="J2" s="643"/>
    </row>
    <row r="3" spans="1:12" x14ac:dyDescent="0.2">
      <c r="A3" s="644" t="s">
        <v>174</v>
      </c>
      <c r="B3" s="522"/>
      <c r="C3" s="522"/>
      <c r="D3" s="522"/>
      <c r="E3" s="522"/>
      <c r="F3" s="522"/>
      <c r="G3" s="522"/>
      <c r="H3" s="522"/>
      <c r="I3" s="522"/>
      <c r="J3" s="645"/>
    </row>
    <row r="4" spans="1:12" x14ac:dyDescent="0.2">
      <c r="A4" s="646"/>
      <c r="B4" s="525"/>
      <c r="C4" s="525"/>
      <c r="D4" s="525"/>
      <c r="E4" s="525"/>
      <c r="F4" s="525"/>
      <c r="G4" s="525"/>
      <c r="H4" s="525"/>
      <c r="I4" s="525"/>
      <c r="J4" s="647"/>
    </row>
    <row r="5" spans="1:12" ht="18" customHeight="1" x14ac:dyDescent="0.2">
      <c r="A5" s="648" t="s">
        <v>162</v>
      </c>
      <c r="B5" s="491"/>
      <c r="C5" s="491"/>
      <c r="D5" s="491"/>
      <c r="E5" s="491"/>
      <c r="F5" s="491"/>
      <c r="G5" s="491"/>
      <c r="H5" s="491"/>
      <c r="I5" s="491"/>
      <c r="J5" s="649"/>
    </row>
    <row r="6" spans="1:12" ht="18" customHeight="1" x14ac:dyDescent="0.2">
      <c r="A6" s="648"/>
      <c r="B6" s="491"/>
      <c r="C6" s="491"/>
      <c r="D6" s="491"/>
      <c r="E6" s="491"/>
      <c r="F6" s="491"/>
      <c r="G6" s="491"/>
      <c r="H6" s="491"/>
      <c r="I6" s="491"/>
      <c r="J6" s="649"/>
    </row>
    <row r="7" spans="1:12" ht="15" customHeight="1" x14ac:dyDescent="0.2">
      <c r="A7" s="650" t="s">
        <v>5</v>
      </c>
      <c r="B7" s="494"/>
      <c r="C7" s="499" t="s">
        <v>6</v>
      </c>
      <c r="D7" s="499" t="s">
        <v>115</v>
      </c>
      <c r="E7" s="502" t="s">
        <v>163</v>
      </c>
      <c r="F7" s="505" t="s">
        <v>48</v>
      </c>
      <c r="G7" s="506" t="s">
        <v>113</v>
      </c>
      <c r="H7" s="507"/>
      <c r="I7" s="507"/>
      <c r="J7" s="653"/>
    </row>
    <row r="8" spans="1:12" ht="15" customHeight="1" x14ac:dyDescent="0.2">
      <c r="A8" s="651"/>
      <c r="B8" s="496"/>
      <c r="C8" s="500"/>
      <c r="D8" s="500"/>
      <c r="E8" s="503"/>
      <c r="F8" s="505"/>
      <c r="G8" s="509"/>
      <c r="H8" s="510"/>
      <c r="I8" s="510"/>
      <c r="J8" s="654"/>
    </row>
    <row r="9" spans="1:12" ht="15" customHeight="1" x14ac:dyDescent="0.2">
      <c r="A9" s="651"/>
      <c r="B9" s="496"/>
      <c r="C9" s="500"/>
      <c r="D9" s="500"/>
      <c r="E9" s="503"/>
      <c r="F9" s="505"/>
      <c r="G9" s="509"/>
      <c r="H9" s="510"/>
      <c r="I9" s="510"/>
      <c r="J9" s="654"/>
    </row>
    <row r="10" spans="1:12" ht="14.25" customHeight="1" x14ac:dyDescent="0.2">
      <c r="A10" s="652"/>
      <c r="B10" s="498"/>
      <c r="C10" s="501"/>
      <c r="D10" s="501"/>
      <c r="E10" s="504"/>
      <c r="F10" s="505"/>
      <c r="G10" s="512"/>
      <c r="H10" s="513"/>
      <c r="I10" s="513"/>
      <c r="J10" s="655"/>
    </row>
    <row r="11" spans="1:12" ht="15" customHeight="1" x14ac:dyDescent="0.2">
      <c r="A11" s="445" t="s">
        <v>243</v>
      </c>
      <c r="B11" s="446"/>
      <c r="C11" s="51" t="s">
        <v>244</v>
      </c>
      <c r="D11" s="93" t="s">
        <v>42</v>
      </c>
      <c r="E11" s="54">
        <v>40</v>
      </c>
      <c r="F11" s="50">
        <v>11000</v>
      </c>
      <c r="G11" s="447" t="s">
        <v>286</v>
      </c>
      <c r="H11" s="448"/>
      <c r="I11" s="448"/>
      <c r="J11" s="449"/>
      <c r="K11" s="2">
        <f t="shared" ref="K11:K35" si="0">COUNTBLANK(C11:J11)</f>
        <v>3</v>
      </c>
      <c r="L11" s="2" t="str">
        <f t="shared" ref="L11:L35" si="1">IF(AND(A11&lt;&gt;"",K11&gt;3),"No","Yes")</f>
        <v>Yes</v>
      </c>
    </row>
    <row r="12" spans="1:12" ht="15" customHeight="1" x14ac:dyDescent="0.2">
      <c r="A12" s="445" t="s">
        <v>245</v>
      </c>
      <c r="B12" s="446"/>
      <c r="C12" s="51" t="s">
        <v>246</v>
      </c>
      <c r="D12" s="51" t="s">
        <v>51</v>
      </c>
      <c r="E12" s="54">
        <v>40</v>
      </c>
      <c r="F12" s="50">
        <v>3200</v>
      </c>
      <c r="G12" s="447" t="s">
        <v>253</v>
      </c>
      <c r="H12" s="448"/>
      <c r="I12" s="448"/>
      <c r="J12" s="449"/>
      <c r="K12" s="2">
        <f t="shared" si="0"/>
        <v>3</v>
      </c>
      <c r="L12" s="2" t="str">
        <f t="shared" si="1"/>
        <v>Yes</v>
      </c>
    </row>
    <row r="13" spans="1:12" ht="15" customHeight="1" x14ac:dyDescent="0.2">
      <c r="A13" s="613" t="s">
        <v>247</v>
      </c>
      <c r="B13" s="446"/>
      <c r="C13" s="51" t="s">
        <v>248</v>
      </c>
      <c r="D13" s="51" t="s">
        <v>51</v>
      </c>
      <c r="E13" s="54">
        <v>160</v>
      </c>
      <c r="F13" s="50">
        <v>44000</v>
      </c>
      <c r="G13" s="447" t="s">
        <v>287</v>
      </c>
      <c r="H13" s="448"/>
      <c r="I13" s="448"/>
      <c r="J13" s="449"/>
      <c r="K13" s="2">
        <f t="shared" si="0"/>
        <v>3</v>
      </c>
      <c r="L13" s="2" t="str">
        <f t="shared" si="1"/>
        <v>Yes</v>
      </c>
    </row>
    <row r="14" spans="1:12" ht="15" customHeight="1" x14ac:dyDescent="0.2">
      <c r="A14" s="613" t="s">
        <v>247</v>
      </c>
      <c r="B14" s="446"/>
      <c r="C14" s="51" t="s">
        <v>249</v>
      </c>
      <c r="D14" s="51" t="s">
        <v>12</v>
      </c>
      <c r="E14" s="54">
        <v>100</v>
      </c>
      <c r="F14" s="50">
        <v>12000</v>
      </c>
      <c r="G14" s="447" t="s">
        <v>298</v>
      </c>
      <c r="H14" s="448"/>
      <c r="I14" s="448"/>
      <c r="J14" s="449"/>
      <c r="K14" s="2">
        <f t="shared" si="0"/>
        <v>3</v>
      </c>
      <c r="L14" s="2" t="str">
        <f t="shared" si="1"/>
        <v>Yes</v>
      </c>
    </row>
    <row r="15" spans="1:12" ht="15" customHeight="1" x14ac:dyDescent="0.2">
      <c r="A15" s="613" t="s">
        <v>247</v>
      </c>
      <c r="B15" s="446"/>
      <c r="C15" s="51" t="s">
        <v>249</v>
      </c>
      <c r="D15" s="51" t="s">
        <v>12</v>
      </c>
      <c r="E15" s="54">
        <v>100</v>
      </c>
      <c r="F15" s="50">
        <v>12000</v>
      </c>
      <c r="G15" s="447" t="s">
        <v>298</v>
      </c>
      <c r="H15" s="448"/>
      <c r="I15" s="448"/>
      <c r="J15" s="449"/>
      <c r="K15" s="2">
        <f t="shared" si="0"/>
        <v>3</v>
      </c>
      <c r="L15" s="2" t="str">
        <f t="shared" si="1"/>
        <v>Yes</v>
      </c>
    </row>
    <row r="16" spans="1:12" ht="15" customHeight="1" x14ac:dyDescent="0.2">
      <c r="A16" s="613" t="s">
        <v>247</v>
      </c>
      <c r="B16" s="446"/>
      <c r="C16" s="51" t="s">
        <v>249</v>
      </c>
      <c r="D16" s="51" t="s">
        <v>12</v>
      </c>
      <c r="E16" s="54">
        <v>100</v>
      </c>
      <c r="F16" s="50">
        <v>12000</v>
      </c>
      <c r="G16" s="447" t="s">
        <v>298</v>
      </c>
      <c r="H16" s="448"/>
      <c r="I16" s="448"/>
      <c r="J16" s="449"/>
      <c r="K16" s="2">
        <f t="shared" si="0"/>
        <v>3</v>
      </c>
      <c r="L16" s="2" t="str">
        <f t="shared" si="1"/>
        <v>Yes</v>
      </c>
    </row>
    <row r="17" spans="1:12" ht="15" customHeight="1" x14ac:dyDescent="0.2">
      <c r="A17" s="613" t="s">
        <v>247</v>
      </c>
      <c r="B17" s="446"/>
      <c r="C17" s="51" t="s">
        <v>249</v>
      </c>
      <c r="D17" s="51" t="s">
        <v>12</v>
      </c>
      <c r="E17" s="54">
        <v>100</v>
      </c>
      <c r="F17" s="50">
        <v>12000</v>
      </c>
      <c r="G17" s="447" t="s">
        <v>298</v>
      </c>
      <c r="H17" s="448"/>
      <c r="I17" s="448"/>
      <c r="J17" s="449"/>
      <c r="K17" s="2">
        <f t="shared" si="0"/>
        <v>3</v>
      </c>
      <c r="L17" s="2" t="str">
        <f t="shared" si="1"/>
        <v>Yes</v>
      </c>
    </row>
    <row r="18" spans="1:12" ht="15" customHeight="1" x14ac:dyDescent="0.2">
      <c r="A18" s="613" t="s">
        <v>247</v>
      </c>
      <c r="B18" s="446"/>
      <c r="C18" s="51" t="s">
        <v>254</v>
      </c>
      <c r="D18" s="51" t="s">
        <v>12</v>
      </c>
      <c r="E18" s="54">
        <v>100</v>
      </c>
      <c r="F18" s="50">
        <v>3200</v>
      </c>
      <c r="G18" s="447" t="s">
        <v>288</v>
      </c>
      <c r="H18" s="448"/>
      <c r="I18" s="448"/>
      <c r="J18" s="449"/>
      <c r="K18" s="2">
        <f t="shared" si="0"/>
        <v>3</v>
      </c>
      <c r="L18" s="2" t="str">
        <f t="shared" si="1"/>
        <v>Yes</v>
      </c>
    </row>
    <row r="19" spans="1:12" ht="15" customHeight="1" x14ac:dyDescent="0.2">
      <c r="A19" s="613" t="s">
        <v>247</v>
      </c>
      <c r="B19" s="446"/>
      <c r="C19" s="51" t="s">
        <v>254</v>
      </c>
      <c r="D19" s="51" t="s">
        <v>12</v>
      </c>
      <c r="E19" s="54">
        <v>100</v>
      </c>
      <c r="F19" s="50">
        <v>3200</v>
      </c>
      <c r="G19" s="447" t="s">
        <v>288</v>
      </c>
      <c r="H19" s="448"/>
      <c r="I19" s="448"/>
      <c r="J19" s="449"/>
      <c r="K19" s="2">
        <f t="shared" si="0"/>
        <v>3</v>
      </c>
      <c r="L19" s="2" t="str">
        <f t="shared" si="1"/>
        <v>Yes</v>
      </c>
    </row>
    <row r="20" spans="1:12" ht="15" customHeight="1" x14ac:dyDescent="0.2">
      <c r="A20" s="613" t="s">
        <v>247</v>
      </c>
      <c r="B20" s="446"/>
      <c r="C20" s="51" t="s">
        <v>254</v>
      </c>
      <c r="D20" s="51" t="s">
        <v>12</v>
      </c>
      <c r="E20" s="54">
        <v>100</v>
      </c>
      <c r="F20" s="50">
        <v>3200</v>
      </c>
      <c r="G20" s="447" t="s">
        <v>288</v>
      </c>
      <c r="H20" s="448"/>
      <c r="I20" s="448"/>
      <c r="J20" s="449"/>
      <c r="K20" s="2">
        <f t="shared" si="0"/>
        <v>3</v>
      </c>
      <c r="L20" s="2" t="str">
        <f t="shared" si="1"/>
        <v>Yes</v>
      </c>
    </row>
    <row r="21" spans="1:12" ht="15" customHeight="1" x14ac:dyDescent="0.2">
      <c r="A21" s="613" t="s">
        <v>247</v>
      </c>
      <c r="B21" s="446"/>
      <c r="C21" s="51" t="s">
        <v>254</v>
      </c>
      <c r="D21" s="51" t="s">
        <v>12</v>
      </c>
      <c r="E21" s="54">
        <v>100</v>
      </c>
      <c r="F21" s="50">
        <v>3200</v>
      </c>
      <c r="G21" s="447" t="s">
        <v>288</v>
      </c>
      <c r="H21" s="448"/>
      <c r="I21" s="448"/>
      <c r="J21" s="449"/>
      <c r="K21" s="2">
        <f t="shared" si="0"/>
        <v>3</v>
      </c>
      <c r="L21" s="2" t="str">
        <f t="shared" si="1"/>
        <v>Yes</v>
      </c>
    </row>
    <row r="22" spans="1:12" ht="15" customHeight="1" x14ac:dyDescent="0.2">
      <c r="A22" s="613" t="s">
        <v>247</v>
      </c>
      <c r="B22" s="446"/>
      <c r="C22" s="51" t="s">
        <v>251</v>
      </c>
      <c r="D22" s="51" t="s">
        <v>12</v>
      </c>
      <c r="E22" s="54">
        <v>20</v>
      </c>
      <c r="F22" s="50">
        <v>5120</v>
      </c>
      <c r="G22" s="447" t="s">
        <v>289</v>
      </c>
      <c r="H22" s="448"/>
      <c r="I22" s="448"/>
      <c r="J22" s="449"/>
      <c r="K22" s="2">
        <f t="shared" si="0"/>
        <v>3</v>
      </c>
      <c r="L22" s="2" t="str">
        <f t="shared" si="1"/>
        <v>Yes</v>
      </c>
    </row>
    <row r="23" spans="1:12" ht="15" customHeight="1" x14ac:dyDescent="0.2">
      <c r="A23" s="613" t="s">
        <v>247</v>
      </c>
      <c r="B23" s="446"/>
      <c r="C23" s="51" t="s">
        <v>251</v>
      </c>
      <c r="D23" s="51" t="s">
        <v>12</v>
      </c>
      <c r="E23" s="54">
        <v>20</v>
      </c>
      <c r="F23" s="50">
        <v>5120</v>
      </c>
      <c r="G23" s="447" t="s">
        <v>289</v>
      </c>
      <c r="H23" s="448"/>
      <c r="I23" s="448"/>
      <c r="J23" s="449"/>
      <c r="K23" s="2">
        <f t="shared" si="0"/>
        <v>3</v>
      </c>
      <c r="L23" s="2" t="str">
        <f t="shared" si="1"/>
        <v>Yes</v>
      </c>
    </row>
    <row r="24" spans="1:12" ht="15" customHeight="1" x14ac:dyDescent="0.2">
      <c r="A24" s="613" t="s">
        <v>247</v>
      </c>
      <c r="B24" s="446"/>
      <c r="C24" s="51" t="s">
        <v>251</v>
      </c>
      <c r="D24" s="51" t="s">
        <v>12</v>
      </c>
      <c r="E24" s="54">
        <v>20</v>
      </c>
      <c r="F24" s="50">
        <v>5120</v>
      </c>
      <c r="G24" s="447" t="s">
        <v>289</v>
      </c>
      <c r="H24" s="448"/>
      <c r="I24" s="448"/>
      <c r="J24" s="449"/>
      <c r="K24" s="2">
        <f t="shared" si="0"/>
        <v>3</v>
      </c>
      <c r="L24" s="2" t="str">
        <f t="shared" si="1"/>
        <v>Yes</v>
      </c>
    </row>
    <row r="25" spans="1:12" ht="15" customHeight="1" x14ac:dyDescent="0.2">
      <c r="A25" s="613" t="s">
        <v>247</v>
      </c>
      <c r="B25" s="446"/>
      <c r="C25" s="51" t="s">
        <v>251</v>
      </c>
      <c r="D25" s="51" t="s">
        <v>12</v>
      </c>
      <c r="E25" s="54">
        <v>20</v>
      </c>
      <c r="F25" s="50">
        <v>5120</v>
      </c>
      <c r="G25" s="447" t="s">
        <v>289</v>
      </c>
      <c r="H25" s="448"/>
      <c r="I25" s="448"/>
      <c r="J25" s="449"/>
      <c r="K25" s="2">
        <f t="shared" si="0"/>
        <v>3</v>
      </c>
      <c r="L25" s="2" t="str">
        <f t="shared" si="1"/>
        <v>Yes</v>
      </c>
    </row>
    <row r="26" spans="1:12" ht="15" customHeight="1" x14ac:dyDescent="0.2">
      <c r="A26" s="613" t="s">
        <v>247</v>
      </c>
      <c r="B26" s="446"/>
      <c r="C26" s="51" t="s">
        <v>252</v>
      </c>
      <c r="D26" s="51" t="s">
        <v>12</v>
      </c>
      <c r="E26" s="54">
        <v>20</v>
      </c>
      <c r="F26" s="50">
        <v>2560</v>
      </c>
      <c r="G26" s="447" t="s">
        <v>290</v>
      </c>
      <c r="H26" s="448"/>
      <c r="I26" s="448"/>
      <c r="J26" s="449"/>
      <c r="K26" s="2">
        <f t="shared" si="0"/>
        <v>3</v>
      </c>
      <c r="L26" s="2" t="str">
        <f t="shared" si="1"/>
        <v>Yes</v>
      </c>
    </row>
    <row r="27" spans="1:12" ht="15" customHeight="1" x14ac:dyDescent="0.2">
      <c r="A27" s="613" t="s">
        <v>247</v>
      </c>
      <c r="B27" s="446"/>
      <c r="C27" s="51" t="s">
        <v>252</v>
      </c>
      <c r="D27" s="51" t="s">
        <v>12</v>
      </c>
      <c r="E27" s="54">
        <v>20</v>
      </c>
      <c r="F27" s="50">
        <v>2560</v>
      </c>
      <c r="G27" s="447" t="s">
        <v>290</v>
      </c>
      <c r="H27" s="448"/>
      <c r="I27" s="448"/>
      <c r="J27" s="449"/>
      <c r="K27" s="2">
        <f t="shared" si="0"/>
        <v>3</v>
      </c>
      <c r="L27" s="2" t="str">
        <f t="shared" si="1"/>
        <v>Yes</v>
      </c>
    </row>
    <row r="28" spans="1:12" ht="15" customHeight="1" x14ac:dyDescent="0.2">
      <c r="A28" s="613" t="s">
        <v>247</v>
      </c>
      <c r="B28" s="446"/>
      <c r="C28" s="51" t="s">
        <v>252</v>
      </c>
      <c r="D28" s="51" t="s">
        <v>12</v>
      </c>
      <c r="E28" s="54">
        <v>20</v>
      </c>
      <c r="F28" s="50">
        <v>2560</v>
      </c>
      <c r="G28" s="447" t="s">
        <v>290</v>
      </c>
      <c r="H28" s="448"/>
      <c r="I28" s="448"/>
      <c r="J28" s="449"/>
      <c r="K28" s="2">
        <f t="shared" si="0"/>
        <v>3</v>
      </c>
      <c r="L28" s="2" t="str">
        <f t="shared" si="1"/>
        <v>Yes</v>
      </c>
    </row>
    <row r="29" spans="1:12" ht="15" customHeight="1" x14ac:dyDescent="0.2">
      <c r="A29" s="613" t="s">
        <v>247</v>
      </c>
      <c r="B29" s="446"/>
      <c r="C29" s="51" t="s">
        <v>252</v>
      </c>
      <c r="D29" s="51" t="s">
        <v>12</v>
      </c>
      <c r="E29" s="54">
        <v>20</v>
      </c>
      <c r="F29" s="50">
        <v>2560</v>
      </c>
      <c r="G29" s="447" t="s">
        <v>290</v>
      </c>
      <c r="H29" s="448"/>
      <c r="I29" s="448"/>
      <c r="J29" s="449"/>
      <c r="K29" s="2">
        <f t="shared" si="0"/>
        <v>3</v>
      </c>
      <c r="L29" s="2" t="str">
        <f t="shared" si="1"/>
        <v>Yes</v>
      </c>
    </row>
    <row r="30" spans="1:12" ht="15" customHeight="1" x14ac:dyDescent="0.2">
      <c r="A30" s="613"/>
      <c r="B30" s="446"/>
      <c r="C30" s="51"/>
      <c r="D30" s="51"/>
      <c r="E30" s="52"/>
      <c r="F30" s="50"/>
      <c r="G30" s="447"/>
      <c r="H30" s="448"/>
      <c r="I30" s="448"/>
      <c r="J30" s="614"/>
      <c r="K30" s="2">
        <f t="shared" si="0"/>
        <v>8</v>
      </c>
      <c r="L30" s="2" t="str">
        <f t="shared" si="1"/>
        <v>Yes</v>
      </c>
    </row>
    <row r="31" spans="1:12" ht="15" customHeight="1" x14ac:dyDescent="0.2">
      <c r="A31" s="613"/>
      <c r="B31" s="446"/>
      <c r="C31" s="51"/>
      <c r="D31" s="51"/>
      <c r="E31" s="52"/>
      <c r="F31" s="50"/>
      <c r="G31" s="447"/>
      <c r="H31" s="448"/>
      <c r="I31" s="448"/>
      <c r="J31" s="614"/>
      <c r="K31" s="2">
        <f t="shared" si="0"/>
        <v>8</v>
      </c>
      <c r="L31" s="2" t="str">
        <f t="shared" si="1"/>
        <v>Yes</v>
      </c>
    </row>
    <row r="32" spans="1:12" ht="15" customHeight="1" x14ac:dyDescent="0.2">
      <c r="A32" s="613"/>
      <c r="B32" s="446"/>
      <c r="C32" s="51"/>
      <c r="D32" s="51"/>
      <c r="E32" s="52"/>
      <c r="F32" s="50"/>
      <c r="G32" s="447"/>
      <c r="H32" s="448"/>
      <c r="I32" s="448"/>
      <c r="J32" s="614"/>
      <c r="K32" s="2">
        <f t="shared" si="0"/>
        <v>8</v>
      </c>
      <c r="L32" s="2" t="str">
        <f t="shared" si="1"/>
        <v>Yes</v>
      </c>
    </row>
    <row r="33" spans="1:12" ht="15" customHeight="1" x14ac:dyDescent="0.2">
      <c r="A33" s="613"/>
      <c r="B33" s="446"/>
      <c r="C33" s="51"/>
      <c r="D33" s="51"/>
      <c r="E33" s="52"/>
      <c r="F33" s="50"/>
      <c r="G33" s="447"/>
      <c r="H33" s="448"/>
      <c r="I33" s="448"/>
      <c r="J33" s="614"/>
      <c r="K33" s="2">
        <f t="shared" si="0"/>
        <v>8</v>
      </c>
      <c r="L33" s="2" t="str">
        <f t="shared" si="1"/>
        <v>Yes</v>
      </c>
    </row>
    <row r="34" spans="1:12" ht="15" customHeight="1" x14ac:dyDescent="0.2">
      <c r="A34" s="613"/>
      <c r="B34" s="446"/>
      <c r="C34" s="51"/>
      <c r="D34" s="51"/>
      <c r="E34" s="52"/>
      <c r="F34" s="50"/>
      <c r="G34" s="447"/>
      <c r="H34" s="448"/>
      <c r="I34" s="448"/>
      <c r="J34" s="614"/>
      <c r="K34" s="2">
        <f t="shared" si="0"/>
        <v>8</v>
      </c>
      <c r="L34" s="2" t="str">
        <f t="shared" si="1"/>
        <v>Yes</v>
      </c>
    </row>
    <row r="35" spans="1:12" ht="15" customHeight="1" x14ac:dyDescent="0.2">
      <c r="A35" s="613"/>
      <c r="B35" s="446"/>
      <c r="C35" s="51"/>
      <c r="D35" s="51"/>
      <c r="E35" s="52"/>
      <c r="F35" s="50"/>
      <c r="G35" s="447"/>
      <c r="H35" s="448"/>
      <c r="I35" s="448"/>
      <c r="J35" s="614"/>
      <c r="K35" s="2">
        <f t="shared" si="0"/>
        <v>8</v>
      </c>
      <c r="L35" s="2" t="str">
        <f t="shared" si="1"/>
        <v>Yes</v>
      </c>
    </row>
    <row r="36" spans="1:12" ht="15" customHeight="1" x14ac:dyDescent="0.2">
      <c r="A36" s="637"/>
      <c r="B36" s="544"/>
      <c r="C36" s="544"/>
      <c r="D36" s="544"/>
      <c r="E36" s="545"/>
      <c r="F36" s="527" t="s">
        <v>41</v>
      </c>
      <c r="G36" s="527"/>
      <c r="H36" s="527"/>
      <c r="I36" s="527"/>
      <c r="J36" s="53">
        <f>SUM(F11:F35)</f>
        <v>149720</v>
      </c>
      <c r="L36" s="2">
        <f>COUNTIF(L11:L35,"Yes")</f>
        <v>25</v>
      </c>
    </row>
    <row r="37" spans="1:12" ht="15" customHeight="1" x14ac:dyDescent="0.2">
      <c r="A37" s="619"/>
      <c r="B37" s="485"/>
      <c r="C37" s="485"/>
      <c r="D37" s="485"/>
      <c r="E37" s="485"/>
      <c r="F37" s="485"/>
      <c r="G37" s="485"/>
      <c r="H37" s="485"/>
      <c r="I37" s="485"/>
      <c r="J37" s="620"/>
    </row>
    <row r="38" spans="1:12" ht="18" customHeight="1" x14ac:dyDescent="0.2">
      <c r="A38" s="621" t="s">
        <v>7</v>
      </c>
      <c r="B38" s="457"/>
      <c r="C38" s="457"/>
      <c r="D38" s="457"/>
      <c r="E38" s="457"/>
      <c r="F38" s="457"/>
      <c r="G38" s="457"/>
      <c r="H38" s="457"/>
      <c r="I38" s="457"/>
      <c r="J38" s="622"/>
    </row>
    <row r="39" spans="1:12" ht="18" customHeight="1" x14ac:dyDescent="0.2">
      <c r="A39" s="621" t="s">
        <v>114</v>
      </c>
      <c r="B39" s="457"/>
      <c r="C39" s="457"/>
      <c r="D39" s="457"/>
      <c r="E39" s="457"/>
      <c r="F39" s="457"/>
      <c r="G39" s="457"/>
      <c r="H39" s="457"/>
      <c r="I39" s="457"/>
      <c r="J39" s="622"/>
    </row>
    <row r="40" spans="1:12" ht="15" customHeight="1" x14ac:dyDescent="0.2">
      <c r="A40" s="623" t="s">
        <v>11</v>
      </c>
      <c r="B40" s="466"/>
      <c r="C40" s="466"/>
      <c r="D40" s="467"/>
      <c r="E40" s="474" t="s">
        <v>115</v>
      </c>
      <c r="F40" s="477" t="s">
        <v>49</v>
      </c>
      <c r="G40" s="478" t="s">
        <v>15</v>
      </c>
      <c r="H40" s="466"/>
      <c r="I40" s="466"/>
      <c r="J40" s="626"/>
    </row>
    <row r="41" spans="1:12" ht="15" customHeight="1" x14ac:dyDescent="0.2">
      <c r="A41" s="624"/>
      <c r="B41" s="469"/>
      <c r="C41" s="469"/>
      <c r="D41" s="470"/>
      <c r="E41" s="475"/>
      <c r="F41" s="475"/>
      <c r="G41" s="480"/>
      <c r="H41" s="469"/>
      <c r="I41" s="469"/>
      <c r="J41" s="627"/>
    </row>
    <row r="42" spans="1:12" ht="15" customHeight="1" x14ac:dyDescent="0.2">
      <c r="A42" s="624"/>
      <c r="B42" s="469"/>
      <c r="C42" s="469"/>
      <c r="D42" s="470"/>
      <c r="E42" s="475"/>
      <c r="F42" s="475"/>
      <c r="G42" s="480"/>
      <c r="H42" s="469"/>
      <c r="I42" s="469"/>
      <c r="J42" s="627"/>
    </row>
    <row r="43" spans="1:12" ht="15" customHeight="1" x14ac:dyDescent="0.2">
      <c r="A43" s="624"/>
      <c r="B43" s="469"/>
      <c r="C43" s="469"/>
      <c r="D43" s="470"/>
      <c r="E43" s="475"/>
      <c r="F43" s="475"/>
      <c r="G43" s="480"/>
      <c r="H43" s="469"/>
      <c r="I43" s="469"/>
      <c r="J43" s="627"/>
    </row>
    <row r="44" spans="1:12" ht="15" customHeight="1" x14ac:dyDescent="0.2">
      <c r="A44" s="624"/>
      <c r="B44" s="469"/>
      <c r="C44" s="469"/>
      <c r="D44" s="470"/>
      <c r="E44" s="475"/>
      <c r="F44" s="475"/>
      <c r="G44" s="480"/>
      <c r="H44" s="469"/>
      <c r="I44" s="469"/>
      <c r="J44" s="627"/>
    </row>
    <row r="45" spans="1:12" ht="14.25" customHeight="1" x14ac:dyDescent="0.2">
      <c r="A45" s="625"/>
      <c r="B45" s="472"/>
      <c r="C45" s="472"/>
      <c r="D45" s="473"/>
      <c r="E45" s="476"/>
      <c r="F45" s="476"/>
      <c r="G45" s="482"/>
      <c r="H45" s="472"/>
      <c r="I45" s="472"/>
      <c r="J45" s="628"/>
    </row>
    <row r="46" spans="1:12" ht="15" customHeight="1" x14ac:dyDescent="0.2">
      <c r="A46" s="445" t="s">
        <v>255</v>
      </c>
      <c r="B46" s="448"/>
      <c r="C46" s="448"/>
      <c r="D46" s="446"/>
      <c r="E46" s="51" t="s">
        <v>12</v>
      </c>
      <c r="F46" s="50">
        <v>12000</v>
      </c>
      <c r="G46" s="447" t="s">
        <v>275</v>
      </c>
      <c r="H46" s="448"/>
      <c r="I46" s="448"/>
      <c r="J46" s="449"/>
      <c r="K46" s="2">
        <f t="shared" ref="K46:K70" si="2">COUNTBLANK(E46:J46)</f>
        <v>3</v>
      </c>
      <c r="L46" s="2" t="str">
        <f t="shared" ref="L46:L70" si="3">IF(AND(A46&lt;&gt;"",K46&gt;3),"No","Yes")</f>
        <v>Yes</v>
      </c>
    </row>
    <row r="47" spans="1:12" ht="15" customHeight="1" x14ac:dyDescent="0.2">
      <c r="A47" s="445" t="s">
        <v>256</v>
      </c>
      <c r="B47" s="448"/>
      <c r="C47" s="448"/>
      <c r="D47" s="446"/>
      <c r="E47" s="51" t="s">
        <v>13</v>
      </c>
      <c r="F47" s="50">
        <v>12000</v>
      </c>
      <c r="G47" s="447" t="s">
        <v>276</v>
      </c>
      <c r="H47" s="448"/>
      <c r="I47" s="448"/>
      <c r="J47" s="449"/>
      <c r="K47" s="2">
        <f t="shared" si="2"/>
        <v>3</v>
      </c>
      <c r="L47" s="2" t="str">
        <f t="shared" si="3"/>
        <v>Yes</v>
      </c>
    </row>
    <row r="48" spans="1:12" ht="15" customHeight="1" x14ac:dyDescent="0.2">
      <c r="A48" s="445" t="s">
        <v>291</v>
      </c>
      <c r="B48" s="448"/>
      <c r="C48" s="448"/>
      <c r="D48" s="446"/>
      <c r="E48" s="51" t="s">
        <v>13</v>
      </c>
      <c r="F48" s="50">
        <v>9000</v>
      </c>
      <c r="G48" s="447" t="s">
        <v>277</v>
      </c>
      <c r="H48" s="448"/>
      <c r="I48" s="448"/>
      <c r="J48" s="449"/>
      <c r="K48" s="2">
        <f t="shared" si="2"/>
        <v>3</v>
      </c>
      <c r="L48" s="2" t="str">
        <f t="shared" si="3"/>
        <v>Yes</v>
      </c>
    </row>
    <row r="49" spans="1:12" ht="15" customHeight="1" x14ac:dyDescent="0.2">
      <c r="A49" s="445" t="s">
        <v>292</v>
      </c>
      <c r="B49" s="448"/>
      <c r="C49" s="448"/>
      <c r="D49" s="446"/>
      <c r="E49" s="51" t="s">
        <v>12</v>
      </c>
      <c r="F49" s="50">
        <v>3000</v>
      </c>
      <c r="G49" s="447" t="s">
        <v>278</v>
      </c>
      <c r="H49" s="448"/>
      <c r="I49" s="448"/>
      <c r="J49" s="449"/>
      <c r="K49" s="2">
        <f t="shared" si="2"/>
        <v>3</v>
      </c>
      <c r="L49" s="2" t="str">
        <f t="shared" si="3"/>
        <v>Yes</v>
      </c>
    </row>
    <row r="50" spans="1:12" ht="15" customHeight="1" x14ac:dyDescent="0.2">
      <c r="A50" s="445" t="s">
        <v>271</v>
      </c>
      <c r="B50" s="448"/>
      <c r="C50" s="448"/>
      <c r="D50" s="446"/>
      <c r="E50" s="51" t="s">
        <v>12</v>
      </c>
      <c r="F50" s="50">
        <v>15000</v>
      </c>
      <c r="G50" s="447" t="s">
        <v>279</v>
      </c>
      <c r="H50" s="448"/>
      <c r="I50" s="448"/>
      <c r="J50" s="449"/>
      <c r="K50" s="2">
        <f t="shared" si="2"/>
        <v>3</v>
      </c>
      <c r="L50" s="2" t="str">
        <f t="shared" si="3"/>
        <v>Yes</v>
      </c>
    </row>
    <row r="51" spans="1:12" ht="15" customHeight="1" x14ac:dyDescent="0.2">
      <c r="A51" s="445" t="s">
        <v>262</v>
      </c>
      <c r="B51" s="448"/>
      <c r="C51" s="448"/>
      <c r="D51" s="446"/>
      <c r="E51" s="51" t="s">
        <v>43</v>
      </c>
      <c r="F51" s="50">
        <v>9000</v>
      </c>
      <c r="G51" s="447" t="s">
        <v>280</v>
      </c>
      <c r="H51" s="448"/>
      <c r="I51" s="448"/>
      <c r="J51" s="449"/>
      <c r="K51" s="2">
        <f t="shared" si="2"/>
        <v>3</v>
      </c>
      <c r="L51" s="2" t="str">
        <f t="shared" si="3"/>
        <v>Yes</v>
      </c>
    </row>
    <row r="52" spans="1:12" ht="15" customHeight="1" x14ac:dyDescent="0.2">
      <c r="A52" s="445" t="s">
        <v>263</v>
      </c>
      <c r="B52" s="448"/>
      <c r="C52" s="448"/>
      <c r="D52" s="446"/>
      <c r="E52" s="51" t="s">
        <v>43</v>
      </c>
      <c r="F52" s="50">
        <v>3280</v>
      </c>
      <c r="G52" s="447" t="s">
        <v>264</v>
      </c>
      <c r="H52" s="448"/>
      <c r="I52" s="448"/>
      <c r="J52" s="449"/>
      <c r="K52" s="2">
        <f t="shared" si="2"/>
        <v>3</v>
      </c>
      <c r="L52" s="2" t="str">
        <f t="shared" si="3"/>
        <v>Yes</v>
      </c>
    </row>
    <row r="53" spans="1:12" ht="15" customHeight="1" x14ac:dyDescent="0.2">
      <c r="A53" s="445" t="s">
        <v>272</v>
      </c>
      <c r="B53" s="448"/>
      <c r="C53" s="448"/>
      <c r="D53" s="446"/>
      <c r="E53" s="51" t="s">
        <v>14</v>
      </c>
      <c r="F53" s="50">
        <v>2000</v>
      </c>
      <c r="G53" s="447" t="s">
        <v>281</v>
      </c>
      <c r="H53" s="448"/>
      <c r="I53" s="448"/>
      <c r="J53" s="449"/>
      <c r="K53" s="2">
        <f t="shared" si="2"/>
        <v>3</v>
      </c>
      <c r="L53" s="2" t="str">
        <f t="shared" si="3"/>
        <v>Yes</v>
      </c>
    </row>
    <row r="54" spans="1:12" ht="15" customHeight="1" x14ac:dyDescent="0.2">
      <c r="A54" s="445"/>
      <c r="B54" s="448"/>
      <c r="C54" s="448"/>
      <c r="D54" s="446"/>
      <c r="E54" s="51"/>
      <c r="F54" s="50"/>
      <c r="G54" s="447"/>
      <c r="H54" s="448"/>
      <c r="I54" s="448"/>
      <c r="J54" s="614"/>
      <c r="K54" s="2">
        <f t="shared" si="2"/>
        <v>6</v>
      </c>
      <c r="L54" s="2" t="str">
        <f t="shared" si="3"/>
        <v>Yes</v>
      </c>
    </row>
    <row r="55" spans="1:12" ht="15" customHeight="1" x14ac:dyDescent="0.2">
      <c r="A55" s="613"/>
      <c r="B55" s="448"/>
      <c r="C55" s="448"/>
      <c r="D55" s="446"/>
      <c r="E55" s="51"/>
      <c r="F55" s="50"/>
      <c r="G55" s="447"/>
      <c r="H55" s="448"/>
      <c r="I55" s="448"/>
      <c r="J55" s="614"/>
      <c r="K55" s="2">
        <f t="shared" si="2"/>
        <v>6</v>
      </c>
      <c r="L55" s="2" t="str">
        <f t="shared" si="3"/>
        <v>Yes</v>
      </c>
    </row>
    <row r="56" spans="1:12" ht="15" customHeight="1" x14ac:dyDescent="0.2">
      <c r="A56" s="613"/>
      <c r="B56" s="448"/>
      <c r="C56" s="448"/>
      <c r="D56" s="446"/>
      <c r="E56" s="51"/>
      <c r="F56" s="50"/>
      <c r="G56" s="447"/>
      <c r="H56" s="448"/>
      <c r="I56" s="448"/>
      <c r="J56" s="614"/>
      <c r="K56" s="2">
        <f t="shared" si="2"/>
        <v>6</v>
      </c>
      <c r="L56" s="2" t="str">
        <f t="shared" si="3"/>
        <v>Yes</v>
      </c>
    </row>
    <row r="57" spans="1:12" ht="15" customHeight="1" x14ac:dyDescent="0.2">
      <c r="A57" s="613"/>
      <c r="B57" s="448"/>
      <c r="C57" s="448"/>
      <c r="D57" s="446"/>
      <c r="E57" s="51"/>
      <c r="F57" s="50"/>
      <c r="G57" s="447"/>
      <c r="H57" s="448"/>
      <c r="I57" s="448"/>
      <c r="J57" s="614"/>
      <c r="K57" s="2">
        <f t="shared" si="2"/>
        <v>6</v>
      </c>
      <c r="L57" s="2" t="str">
        <f t="shared" si="3"/>
        <v>Yes</v>
      </c>
    </row>
    <row r="58" spans="1:12" ht="15" customHeight="1" x14ac:dyDescent="0.2">
      <c r="A58" s="613"/>
      <c r="B58" s="448"/>
      <c r="C58" s="448"/>
      <c r="D58" s="446"/>
      <c r="E58" s="51"/>
      <c r="F58" s="50"/>
      <c r="G58" s="447"/>
      <c r="H58" s="448"/>
      <c r="I58" s="448"/>
      <c r="J58" s="614"/>
      <c r="K58" s="2">
        <f t="shared" si="2"/>
        <v>6</v>
      </c>
      <c r="L58" s="2" t="str">
        <f t="shared" si="3"/>
        <v>Yes</v>
      </c>
    </row>
    <row r="59" spans="1:12" ht="15" customHeight="1" x14ac:dyDescent="0.2">
      <c r="A59" s="613"/>
      <c r="B59" s="448"/>
      <c r="C59" s="448"/>
      <c r="D59" s="446"/>
      <c r="E59" s="51"/>
      <c r="F59" s="50"/>
      <c r="G59" s="447"/>
      <c r="H59" s="448"/>
      <c r="I59" s="448"/>
      <c r="J59" s="614"/>
      <c r="K59" s="2">
        <f t="shared" si="2"/>
        <v>6</v>
      </c>
      <c r="L59" s="2" t="str">
        <f t="shared" si="3"/>
        <v>Yes</v>
      </c>
    </row>
    <row r="60" spans="1:12" ht="15" customHeight="1" x14ac:dyDescent="0.2">
      <c r="A60" s="613"/>
      <c r="B60" s="448"/>
      <c r="C60" s="448"/>
      <c r="D60" s="446"/>
      <c r="E60" s="51"/>
      <c r="F60" s="50"/>
      <c r="G60" s="447"/>
      <c r="H60" s="448"/>
      <c r="I60" s="448"/>
      <c r="J60" s="614"/>
      <c r="K60" s="2">
        <f t="shared" si="2"/>
        <v>6</v>
      </c>
      <c r="L60" s="2" t="str">
        <f t="shared" si="3"/>
        <v>Yes</v>
      </c>
    </row>
    <row r="61" spans="1:12" ht="15" customHeight="1" x14ac:dyDescent="0.2">
      <c r="A61" s="613"/>
      <c r="B61" s="448"/>
      <c r="C61" s="448"/>
      <c r="D61" s="446"/>
      <c r="E61" s="51"/>
      <c r="F61" s="50"/>
      <c r="G61" s="447"/>
      <c r="H61" s="448"/>
      <c r="I61" s="448"/>
      <c r="J61" s="614"/>
      <c r="K61" s="2">
        <f t="shared" si="2"/>
        <v>6</v>
      </c>
      <c r="L61" s="2" t="str">
        <f t="shared" si="3"/>
        <v>Yes</v>
      </c>
    </row>
    <row r="62" spans="1:12" ht="15" customHeight="1" x14ac:dyDescent="0.2">
      <c r="A62" s="613"/>
      <c r="B62" s="448"/>
      <c r="C62" s="448"/>
      <c r="D62" s="446"/>
      <c r="E62" s="51"/>
      <c r="F62" s="50"/>
      <c r="G62" s="447"/>
      <c r="H62" s="448"/>
      <c r="I62" s="448"/>
      <c r="J62" s="614"/>
      <c r="K62" s="2">
        <f t="shared" si="2"/>
        <v>6</v>
      </c>
      <c r="L62" s="2" t="str">
        <f t="shared" si="3"/>
        <v>Yes</v>
      </c>
    </row>
    <row r="63" spans="1:12" ht="15" customHeight="1" x14ac:dyDescent="0.2">
      <c r="A63" s="613"/>
      <c r="B63" s="448"/>
      <c r="C63" s="448"/>
      <c r="D63" s="446"/>
      <c r="E63" s="51"/>
      <c r="F63" s="50"/>
      <c r="G63" s="447"/>
      <c r="H63" s="448"/>
      <c r="I63" s="448"/>
      <c r="J63" s="614"/>
      <c r="K63" s="2">
        <f t="shared" si="2"/>
        <v>6</v>
      </c>
      <c r="L63" s="2" t="str">
        <f t="shared" si="3"/>
        <v>Yes</v>
      </c>
    </row>
    <row r="64" spans="1:12" ht="15" customHeight="1" x14ac:dyDescent="0.2">
      <c r="A64" s="613"/>
      <c r="B64" s="448"/>
      <c r="C64" s="448"/>
      <c r="D64" s="446"/>
      <c r="E64" s="51"/>
      <c r="F64" s="50"/>
      <c r="G64" s="447"/>
      <c r="H64" s="448"/>
      <c r="I64" s="448"/>
      <c r="J64" s="614"/>
      <c r="K64" s="2">
        <f t="shared" si="2"/>
        <v>6</v>
      </c>
      <c r="L64" s="2" t="str">
        <f t="shared" si="3"/>
        <v>Yes</v>
      </c>
    </row>
    <row r="65" spans="1:12" ht="15" customHeight="1" x14ac:dyDescent="0.2">
      <c r="A65" s="613"/>
      <c r="B65" s="448"/>
      <c r="C65" s="448"/>
      <c r="D65" s="446"/>
      <c r="E65" s="51"/>
      <c r="F65" s="50"/>
      <c r="G65" s="447"/>
      <c r="H65" s="448"/>
      <c r="I65" s="448"/>
      <c r="J65" s="614"/>
      <c r="K65" s="2">
        <f t="shared" si="2"/>
        <v>6</v>
      </c>
      <c r="L65" s="2" t="str">
        <f t="shared" si="3"/>
        <v>Yes</v>
      </c>
    </row>
    <row r="66" spans="1:12" ht="15" customHeight="1" x14ac:dyDescent="0.2">
      <c r="A66" s="613"/>
      <c r="B66" s="448"/>
      <c r="C66" s="448"/>
      <c r="D66" s="446"/>
      <c r="E66" s="51"/>
      <c r="F66" s="50"/>
      <c r="G66" s="447"/>
      <c r="H66" s="448"/>
      <c r="I66" s="448"/>
      <c r="J66" s="614"/>
      <c r="K66" s="2">
        <f t="shared" si="2"/>
        <v>6</v>
      </c>
      <c r="L66" s="2" t="str">
        <f t="shared" si="3"/>
        <v>Yes</v>
      </c>
    </row>
    <row r="67" spans="1:12" ht="15" customHeight="1" x14ac:dyDescent="0.2">
      <c r="A67" s="613"/>
      <c r="B67" s="448"/>
      <c r="C67" s="448"/>
      <c r="D67" s="446"/>
      <c r="E67" s="51"/>
      <c r="F67" s="50"/>
      <c r="G67" s="447"/>
      <c r="H67" s="448"/>
      <c r="I67" s="448"/>
      <c r="J67" s="614"/>
      <c r="K67" s="2">
        <f t="shared" si="2"/>
        <v>6</v>
      </c>
      <c r="L67" s="2" t="str">
        <f t="shared" si="3"/>
        <v>Yes</v>
      </c>
    </row>
    <row r="68" spans="1:12" ht="15" customHeight="1" x14ac:dyDescent="0.2">
      <c r="A68" s="613"/>
      <c r="B68" s="448"/>
      <c r="C68" s="448"/>
      <c r="D68" s="446"/>
      <c r="E68" s="51"/>
      <c r="F68" s="50"/>
      <c r="G68" s="447"/>
      <c r="H68" s="448"/>
      <c r="I68" s="448"/>
      <c r="J68" s="614"/>
      <c r="K68" s="2">
        <f t="shared" si="2"/>
        <v>6</v>
      </c>
      <c r="L68" s="2" t="str">
        <f t="shared" si="3"/>
        <v>Yes</v>
      </c>
    </row>
    <row r="69" spans="1:12" ht="15" customHeight="1" x14ac:dyDescent="0.2">
      <c r="A69" s="613"/>
      <c r="B69" s="448"/>
      <c r="C69" s="448"/>
      <c r="D69" s="446"/>
      <c r="E69" s="51"/>
      <c r="F69" s="50"/>
      <c r="G69" s="447"/>
      <c r="H69" s="448"/>
      <c r="I69" s="448"/>
      <c r="J69" s="614"/>
      <c r="K69" s="2">
        <f t="shared" si="2"/>
        <v>6</v>
      </c>
      <c r="L69" s="2" t="str">
        <f t="shared" si="3"/>
        <v>Yes</v>
      </c>
    </row>
    <row r="70" spans="1:12" ht="15" customHeight="1" x14ac:dyDescent="0.2">
      <c r="A70" s="613"/>
      <c r="B70" s="448"/>
      <c r="C70" s="448"/>
      <c r="D70" s="446"/>
      <c r="E70" s="51"/>
      <c r="F70" s="50"/>
      <c r="G70" s="447"/>
      <c r="H70" s="448"/>
      <c r="I70" s="448"/>
      <c r="J70" s="614"/>
      <c r="K70" s="2">
        <f t="shared" si="2"/>
        <v>6</v>
      </c>
      <c r="L70" s="2" t="str">
        <f t="shared" si="3"/>
        <v>Yes</v>
      </c>
    </row>
    <row r="71" spans="1:12" ht="15" customHeight="1" x14ac:dyDescent="0.2">
      <c r="A71" s="617" t="s">
        <v>40</v>
      </c>
      <c r="B71" s="460"/>
      <c r="C71" s="460"/>
      <c r="D71" s="460"/>
      <c r="E71" s="461"/>
      <c r="F71" s="462">
        <f>SUM(F46:F70)</f>
        <v>65280</v>
      </c>
      <c r="G71" s="463"/>
      <c r="H71" s="463"/>
      <c r="I71" s="463"/>
      <c r="J71" s="618"/>
      <c r="L71" s="2">
        <f>COUNTIF(L46:L70,"Yes")</f>
        <v>25</v>
      </c>
    </row>
    <row r="72" spans="1:12" ht="15" customHeight="1" x14ac:dyDescent="0.2">
      <c r="A72" s="619"/>
      <c r="B72" s="485"/>
      <c r="C72" s="485"/>
      <c r="D72" s="485"/>
      <c r="E72" s="485"/>
      <c r="F72" s="485"/>
      <c r="G72" s="485"/>
      <c r="H72" s="485"/>
      <c r="I72" s="485"/>
      <c r="J72" s="620"/>
    </row>
    <row r="73" spans="1:12" ht="18" customHeight="1" x14ac:dyDescent="0.2">
      <c r="A73" s="621" t="s">
        <v>8</v>
      </c>
      <c r="B73" s="457"/>
      <c r="C73" s="457"/>
      <c r="D73" s="457"/>
      <c r="E73" s="457"/>
      <c r="F73" s="457"/>
      <c r="G73" s="457"/>
      <c r="H73" s="457"/>
      <c r="I73" s="457"/>
      <c r="J73" s="622"/>
    </row>
    <row r="74" spans="1:12" ht="18" customHeight="1" x14ac:dyDescent="0.2">
      <c r="A74" s="621" t="s">
        <v>114</v>
      </c>
      <c r="B74" s="457"/>
      <c r="C74" s="457"/>
      <c r="D74" s="457"/>
      <c r="E74" s="457"/>
      <c r="F74" s="457"/>
      <c r="G74" s="457"/>
      <c r="H74" s="457"/>
      <c r="I74" s="457"/>
      <c r="J74" s="622"/>
    </row>
    <row r="75" spans="1:12" ht="15" customHeight="1" x14ac:dyDescent="0.2">
      <c r="A75" s="623" t="s">
        <v>11</v>
      </c>
      <c r="B75" s="466"/>
      <c r="C75" s="466"/>
      <c r="D75" s="467"/>
      <c r="E75" s="474" t="s">
        <v>115</v>
      </c>
      <c r="F75" s="477" t="s">
        <v>49</v>
      </c>
      <c r="G75" s="478" t="s">
        <v>15</v>
      </c>
      <c r="H75" s="528"/>
      <c r="I75" s="528"/>
      <c r="J75" s="633"/>
    </row>
    <row r="76" spans="1:12" ht="15" customHeight="1" x14ac:dyDescent="0.2">
      <c r="A76" s="624"/>
      <c r="B76" s="469"/>
      <c r="C76" s="469"/>
      <c r="D76" s="470"/>
      <c r="E76" s="475"/>
      <c r="F76" s="475"/>
      <c r="G76" s="530"/>
      <c r="H76" s="136"/>
      <c r="I76" s="136"/>
      <c r="J76" s="634"/>
    </row>
    <row r="77" spans="1:12" ht="15" customHeight="1" x14ac:dyDescent="0.2">
      <c r="A77" s="624"/>
      <c r="B77" s="469"/>
      <c r="C77" s="469"/>
      <c r="D77" s="470"/>
      <c r="E77" s="475"/>
      <c r="F77" s="475"/>
      <c r="G77" s="530"/>
      <c r="H77" s="136"/>
      <c r="I77" s="136"/>
      <c r="J77" s="634"/>
    </row>
    <row r="78" spans="1:12" ht="15" customHeight="1" x14ac:dyDescent="0.2">
      <c r="A78" s="624"/>
      <c r="B78" s="469"/>
      <c r="C78" s="469"/>
      <c r="D78" s="470"/>
      <c r="E78" s="475"/>
      <c r="F78" s="475"/>
      <c r="G78" s="530"/>
      <c r="H78" s="136"/>
      <c r="I78" s="136"/>
      <c r="J78" s="634"/>
    </row>
    <row r="79" spans="1:12" ht="15" customHeight="1" x14ac:dyDescent="0.2">
      <c r="A79" s="624"/>
      <c r="B79" s="469"/>
      <c r="C79" s="469"/>
      <c r="D79" s="470"/>
      <c r="E79" s="475"/>
      <c r="F79" s="475"/>
      <c r="G79" s="530"/>
      <c r="H79" s="136"/>
      <c r="I79" s="136"/>
      <c r="J79" s="634"/>
    </row>
    <row r="80" spans="1:12" ht="14.25" customHeight="1" x14ac:dyDescent="0.2">
      <c r="A80" s="625"/>
      <c r="B80" s="472"/>
      <c r="C80" s="472"/>
      <c r="D80" s="473"/>
      <c r="E80" s="476"/>
      <c r="F80" s="476"/>
      <c r="G80" s="532"/>
      <c r="H80" s="533"/>
      <c r="I80" s="533"/>
      <c r="J80" s="635"/>
    </row>
    <row r="81" spans="1:12" ht="15" customHeight="1" x14ac:dyDescent="0.2">
      <c r="A81" s="613"/>
      <c r="B81" s="448"/>
      <c r="C81" s="448"/>
      <c r="D81" s="446"/>
      <c r="E81" s="51"/>
      <c r="F81" s="50"/>
      <c r="G81" s="447"/>
      <c r="H81" s="535"/>
      <c r="I81" s="535"/>
      <c r="J81" s="636"/>
      <c r="K81" s="2">
        <f t="shared" ref="K81:K105" si="4">COUNTBLANK(E81:J81)</f>
        <v>6</v>
      </c>
      <c r="L81" s="2" t="str">
        <f t="shared" ref="L81:L105" si="5">IF(AND(A81&lt;&gt;"",K81&gt;3),"No","Yes")</f>
        <v>Yes</v>
      </c>
    </row>
    <row r="82" spans="1:12" ht="15" customHeight="1" x14ac:dyDescent="0.2">
      <c r="A82" s="613"/>
      <c r="B82" s="448"/>
      <c r="C82" s="448"/>
      <c r="D82" s="446"/>
      <c r="E82" s="51"/>
      <c r="F82" s="50"/>
      <c r="G82" s="447"/>
      <c r="H82" s="448"/>
      <c r="I82" s="448"/>
      <c r="J82" s="614"/>
      <c r="K82" s="2">
        <f t="shared" si="4"/>
        <v>6</v>
      </c>
      <c r="L82" s="2" t="str">
        <f t="shared" si="5"/>
        <v>Yes</v>
      </c>
    </row>
    <row r="83" spans="1:12" ht="15" customHeight="1" x14ac:dyDescent="0.2">
      <c r="A83" s="613"/>
      <c r="B83" s="448"/>
      <c r="C83" s="448"/>
      <c r="D83" s="446"/>
      <c r="E83" s="51"/>
      <c r="F83" s="50"/>
      <c r="G83" s="447"/>
      <c r="H83" s="448"/>
      <c r="I83" s="448"/>
      <c r="J83" s="614"/>
      <c r="K83" s="2">
        <f t="shared" si="4"/>
        <v>6</v>
      </c>
      <c r="L83" s="2" t="str">
        <f t="shared" si="5"/>
        <v>Yes</v>
      </c>
    </row>
    <row r="84" spans="1:12" ht="15" customHeight="1" x14ac:dyDescent="0.2">
      <c r="A84" s="613"/>
      <c r="B84" s="448"/>
      <c r="C84" s="448"/>
      <c r="D84" s="446"/>
      <c r="E84" s="51"/>
      <c r="F84" s="50"/>
      <c r="G84" s="447"/>
      <c r="H84" s="448"/>
      <c r="I84" s="448"/>
      <c r="J84" s="614"/>
      <c r="K84" s="2">
        <f t="shared" si="4"/>
        <v>6</v>
      </c>
      <c r="L84" s="2" t="str">
        <f t="shared" si="5"/>
        <v>Yes</v>
      </c>
    </row>
    <row r="85" spans="1:12" ht="15" customHeight="1" x14ac:dyDescent="0.2">
      <c r="A85" s="613"/>
      <c r="B85" s="448"/>
      <c r="C85" s="448"/>
      <c r="D85" s="446"/>
      <c r="E85" s="51"/>
      <c r="F85" s="50"/>
      <c r="G85" s="447"/>
      <c r="H85" s="448"/>
      <c r="I85" s="448"/>
      <c r="J85" s="614"/>
      <c r="K85" s="2">
        <f t="shared" si="4"/>
        <v>6</v>
      </c>
      <c r="L85" s="2" t="str">
        <f t="shared" si="5"/>
        <v>Yes</v>
      </c>
    </row>
    <row r="86" spans="1:12" ht="15" customHeight="1" x14ac:dyDescent="0.2">
      <c r="A86" s="613"/>
      <c r="B86" s="448"/>
      <c r="C86" s="448"/>
      <c r="D86" s="446"/>
      <c r="E86" s="51"/>
      <c r="F86" s="50"/>
      <c r="G86" s="447"/>
      <c r="H86" s="448"/>
      <c r="I86" s="448"/>
      <c r="J86" s="614"/>
      <c r="K86" s="2">
        <f t="shared" si="4"/>
        <v>6</v>
      </c>
      <c r="L86" s="2" t="str">
        <f t="shared" si="5"/>
        <v>Yes</v>
      </c>
    </row>
    <row r="87" spans="1:12" ht="15" customHeight="1" x14ac:dyDescent="0.2">
      <c r="A87" s="613"/>
      <c r="B87" s="448"/>
      <c r="C87" s="448"/>
      <c r="D87" s="446"/>
      <c r="E87" s="51"/>
      <c r="F87" s="50"/>
      <c r="G87" s="447"/>
      <c r="H87" s="448"/>
      <c r="I87" s="448"/>
      <c r="J87" s="614"/>
      <c r="K87" s="2">
        <f t="shared" si="4"/>
        <v>6</v>
      </c>
      <c r="L87" s="2" t="str">
        <f t="shared" si="5"/>
        <v>Yes</v>
      </c>
    </row>
    <row r="88" spans="1:12" ht="15" customHeight="1" x14ac:dyDescent="0.2">
      <c r="A88" s="613"/>
      <c r="B88" s="448"/>
      <c r="C88" s="448"/>
      <c r="D88" s="446"/>
      <c r="E88" s="51"/>
      <c r="F88" s="50"/>
      <c r="G88" s="447"/>
      <c r="H88" s="448"/>
      <c r="I88" s="448"/>
      <c r="J88" s="614"/>
      <c r="K88" s="2">
        <f t="shared" si="4"/>
        <v>6</v>
      </c>
      <c r="L88" s="2" t="str">
        <f t="shared" si="5"/>
        <v>Yes</v>
      </c>
    </row>
    <row r="89" spans="1:12" ht="15" customHeight="1" x14ac:dyDescent="0.2">
      <c r="A89" s="613"/>
      <c r="B89" s="448"/>
      <c r="C89" s="448"/>
      <c r="D89" s="446"/>
      <c r="E89" s="51"/>
      <c r="F89" s="50"/>
      <c r="G89" s="447"/>
      <c r="H89" s="448"/>
      <c r="I89" s="448"/>
      <c r="J89" s="614"/>
      <c r="K89" s="2">
        <f t="shared" si="4"/>
        <v>6</v>
      </c>
      <c r="L89" s="2" t="str">
        <f t="shared" si="5"/>
        <v>Yes</v>
      </c>
    </row>
    <row r="90" spans="1:12" ht="15" customHeight="1" x14ac:dyDescent="0.2">
      <c r="A90" s="613"/>
      <c r="B90" s="448"/>
      <c r="C90" s="448"/>
      <c r="D90" s="446"/>
      <c r="E90" s="51"/>
      <c r="F90" s="50"/>
      <c r="G90" s="447"/>
      <c r="H90" s="448"/>
      <c r="I90" s="448"/>
      <c r="J90" s="614"/>
      <c r="K90" s="2">
        <f t="shared" si="4"/>
        <v>6</v>
      </c>
      <c r="L90" s="2" t="str">
        <f t="shared" si="5"/>
        <v>Yes</v>
      </c>
    </row>
    <row r="91" spans="1:12" ht="15" customHeight="1" x14ac:dyDescent="0.2">
      <c r="A91" s="613"/>
      <c r="B91" s="448"/>
      <c r="C91" s="448"/>
      <c r="D91" s="446"/>
      <c r="E91" s="51"/>
      <c r="F91" s="50"/>
      <c r="G91" s="447"/>
      <c r="H91" s="448"/>
      <c r="I91" s="448"/>
      <c r="J91" s="614"/>
      <c r="K91" s="2">
        <f t="shared" si="4"/>
        <v>6</v>
      </c>
      <c r="L91" s="2" t="str">
        <f t="shared" si="5"/>
        <v>Yes</v>
      </c>
    </row>
    <row r="92" spans="1:12" ht="15" customHeight="1" x14ac:dyDescent="0.2">
      <c r="A92" s="613"/>
      <c r="B92" s="448"/>
      <c r="C92" s="448"/>
      <c r="D92" s="446"/>
      <c r="E92" s="51"/>
      <c r="F92" s="50"/>
      <c r="G92" s="447"/>
      <c r="H92" s="448"/>
      <c r="I92" s="448"/>
      <c r="J92" s="614"/>
      <c r="K92" s="2">
        <f t="shared" si="4"/>
        <v>6</v>
      </c>
      <c r="L92" s="2" t="str">
        <f t="shared" si="5"/>
        <v>Yes</v>
      </c>
    </row>
    <row r="93" spans="1:12" ht="15" customHeight="1" x14ac:dyDescent="0.2">
      <c r="A93" s="613"/>
      <c r="B93" s="448"/>
      <c r="C93" s="448"/>
      <c r="D93" s="446"/>
      <c r="E93" s="51"/>
      <c r="F93" s="50"/>
      <c r="G93" s="447"/>
      <c r="H93" s="448"/>
      <c r="I93" s="448"/>
      <c r="J93" s="614"/>
      <c r="K93" s="2">
        <f t="shared" si="4"/>
        <v>6</v>
      </c>
      <c r="L93" s="2" t="str">
        <f t="shared" si="5"/>
        <v>Yes</v>
      </c>
    </row>
    <row r="94" spans="1:12" ht="15" customHeight="1" x14ac:dyDescent="0.2">
      <c r="A94" s="613"/>
      <c r="B94" s="448"/>
      <c r="C94" s="448"/>
      <c r="D94" s="446"/>
      <c r="E94" s="51"/>
      <c r="F94" s="50"/>
      <c r="G94" s="447"/>
      <c r="H94" s="448"/>
      <c r="I94" s="448"/>
      <c r="J94" s="614"/>
      <c r="K94" s="2">
        <f t="shared" si="4"/>
        <v>6</v>
      </c>
      <c r="L94" s="2" t="str">
        <f t="shared" si="5"/>
        <v>Yes</v>
      </c>
    </row>
    <row r="95" spans="1:12" ht="15" customHeight="1" x14ac:dyDescent="0.2">
      <c r="A95" s="613"/>
      <c r="B95" s="448"/>
      <c r="C95" s="448"/>
      <c r="D95" s="446"/>
      <c r="E95" s="51"/>
      <c r="F95" s="50"/>
      <c r="G95" s="447"/>
      <c r="H95" s="448"/>
      <c r="I95" s="448"/>
      <c r="J95" s="614"/>
      <c r="K95" s="2">
        <f t="shared" si="4"/>
        <v>6</v>
      </c>
      <c r="L95" s="2" t="str">
        <f t="shared" si="5"/>
        <v>Yes</v>
      </c>
    </row>
    <row r="96" spans="1:12" ht="15" customHeight="1" x14ac:dyDescent="0.2">
      <c r="A96" s="613"/>
      <c r="B96" s="448"/>
      <c r="C96" s="448"/>
      <c r="D96" s="446"/>
      <c r="E96" s="51"/>
      <c r="F96" s="50"/>
      <c r="G96" s="447"/>
      <c r="H96" s="448"/>
      <c r="I96" s="448"/>
      <c r="J96" s="614"/>
      <c r="K96" s="2">
        <f t="shared" si="4"/>
        <v>6</v>
      </c>
      <c r="L96" s="2" t="str">
        <f t="shared" si="5"/>
        <v>Yes</v>
      </c>
    </row>
    <row r="97" spans="1:12" ht="15" customHeight="1" x14ac:dyDescent="0.2">
      <c r="A97" s="613"/>
      <c r="B97" s="448"/>
      <c r="C97" s="448"/>
      <c r="D97" s="446"/>
      <c r="E97" s="51"/>
      <c r="F97" s="50"/>
      <c r="G97" s="447"/>
      <c r="H97" s="448"/>
      <c r="I97" s="448"/>
      <c r="J97" s="614"/>
      <c r="K97" s="2">
        <f t="shared" si="4"/>
        <v>6</v>
      </c>
      <c r="L97" s="2" t="str">
        <f t="shared" si="5"/>
        <v>Yes</v>
      </c>
    </row>
    <row r="98" spans="1:12" ht="15" customHeight="1" x14ac:dyDescent="0.2">
      <c r="A98" s="613"/>
      <c r="B98" s="448"/>
      <c r="C98" s="448"/>
      <c r="D98" s="446"/>
      <c r="E98" s="51"/>
      <c r="F98" s="50"/>
      <c r="G98" s="447"/>
      <c r="H98" s="448"/>
      <c r="I98" s="448"/>
      <c r="J98" s="614"/>
      <c r="K98" s="2">
        <f t="shared" si="4"/>
        <v>6</v>
      </c>
      <c r="L98" s="2" t="str">
        <f t="shared" si="5"/>
        <v>Yes</v>
      </c>
    </row>
    <row r="99" spans="1:12" ht="15" customHeight="1" x14ac:dyDescent="0.2">
      <c r="A99" s="613"/>
      <c r="B99" s="448"/>
      <c r="C99" s="448"/>
      <c r="D99" s="446"/>
      <c r="E99" s="51"/>
      <c r="F99" s="50"/>
      <c r="G99" s="447"/>
      <c r="H99" s="448"/>
      <c r="I99" s="448"/>
      <c r="J99" s="614"/>
      <c r="K99" s="2">
        <f t="shared" si="4"/>
        <v>6</v>
      </c>
      <c r="L99" s="2" t="str">
        <f t="shared" si="5"/>
        <v>Yes</v>
      </c>
    </row>
    <row r="100" spans="1:12" ht="15" customHeight="1" x14ac:dyDescent="0.2">
      <c r="A100" s="613"/>
      <c r="B100" s="448"/>
      <c r="C100" s="448"/>
      <c r="D100" s="446"/>
      <c r="E100" s="51"/>
      <c r="F100" s="50"/>
      <c r="G100" s="447"/>
      <c r="H100" s="448"/>
      <c r="I100" s="448"/>
      <c r="J100" s="614"/>
      <c r="K100" s="2">
        <f t="shared" si="4"/>
        <v>6</v>
      </c>
      <c r="L100" s="2" t="str">
        <f t="shared" si="5"/>
        <v>Yes</v>
      </c>
    </row>
    <row r="101" spans="1:12" ht="15" customHeight="1" x14ac:dyDescent="0.2">
      <c r="A101" s="613"/>
      <c r="B101" s="448"/>
      <c r="C101" s="448"/>
      <c r="D101" s="446"/>
      <c r="E101" s="51"/>
      <c r="F101" s="50"/>
      <c r="G101" s="447"/>
      <c r="H101" s="448"/>
      <c r="I101" s="448"/>
      <c r="J101" s="614"/>
      <c r="K101" s="2">
        <f t="shared" si="4"/>
        <v>6</v>
      </c>
      <c r="L101" s="2" t="str">
        <f t="shared" si="5"/>
        <v>Yes</v>
      </c>
    </row>
    <row r="102" spans="1:12" ht="15" customHeight="1" x14ac:dyDescent="0.2">
      <c r="A102" s="613"/>
      <c r="B102" s="448"/>
      <c r="C102" s="448"/>
      <c r="D102" s="446"/>
      <c r="E102" s="51"/>
      <c r="F102" s="50"/>
      <c r="G102" s="447"/>
      <c r="H102" s="448"/>
      <c r="I102" s="448"/>
      <c r="J102" s="614"/>
      <c r="K102" s="2">
        <f t="shared" si="4"/>
        <v>6</v>
      </c>
      <c r="L102" s="2" t="str">
        <f t="shared" si="5"/>
        <v>Yes</v>
      </c>
    </row>
    <row r="103" spans="1:12" ht="15" customHeight="1" x14ac:dyDescent="0.2">
      <c r="A103" s="613"/>
      <c r="B103" s="448"/>
      <c r="C103" s="448"/>
      <c r="D103" s="446"/>
      <c r="E103" s="51"/>
      <c r="F103" s="50"/>
      <c r="G103" s="447"/>
      <c r="H103" s="448"/>
      <c r="I103" s="448"/>
      <c r="J103" s="614"/>
      <c r="K103" s="2">
        <f t="shared" si="4"/>
        <v>6</v>
      </c>
      <c r="L103" s="2" t="str">
        <f t="shared" si="5"/>
        <v>Yes</v>
      </c>
    </row>
    <row r="104" spans="1:12" ht="15" customHeight="1" x14ac:dyDescent="0.2">
      <c r="A104" s="613"/>
      <c r="B104" s="448"/>
      <c r="C104" s="448"/>
      <c r="D104" s="446"/>
      <c r="E104" s="51"/>
      <c r="F104" s="50"/>
      <c r="G104" s="447"/>
      <c r="H104" s="448"/>
      <c r="I104" s="448"/>
      <c r="J104" s="614"/>
      <c r="K104" s="2">
        <f t="shared" si="4"/>
        <v>6</v>
      </c>
      <c r="L104" s="2" t="str">
        <f t="shared" si="5"/>
        <v>Yes</v>
      </c>
    </row>
    <row r="105" spans="1:12" ht="15" customHeight="1" x14ac:dyDescent="0.2">
      <c r="A105" s="613"/>
      <c r="B105" s="448"/>
      <c r="C105" s="448"/>
      <c r="D105" s="446"/>
      <c r="E105" s="51"/>
      <c r="F105" s="50"/>
      <c r="G105" s="447"/>
      <c r="H105" s="448"/>
      <c r="I105" s="448"/>
      <c r="J105" s="614"/>
      <c r="K105" s="2">
        <f t="shared" si="4"/>
        <v>6</v>
      </c>
      <c r="L105" s="2" t="str">
        <f t="shared" si="5"/>
        <v>Yes</v>
      </c>
    </row>
    <row r="106" spans="1:12" ht="15" customHeight="1" x14ac:dyDescent="0.2">
      <c r="A106" s="617" t="s">
        <v>44</v>
      </c>
      <c r="B106" s="460"/>
      <c r="C106" s="460"/>
      <c r="D106" s="460"/>
      <c r="E106" s="461"/>
      <c r="F106" s="462">
        <f>SUM(F81:F105)</f>
        <v>0</v>
      </c>
      <c r="G106" s="463"/>
      <c r="H106" s="463"/>
      <c r="I106" s="463"/>
      <c r="J106" s="618"/>
      <c r="L106" s="2">
        <f>COUNTIF(L81:L105,"Yes")</f>
        <v>25</v>
      </c>
    </row>
    <row r="107" spans="1:12" ht="15" customHeight="1" x14ac:dyDescent="0.2">
      <c r="A107" s="619"/>
      <c r="B107" s="485"/>
      <c r="C107" s="485"/>
      <c r="D107" s="485"/>
      <c r="E107" s="485"/>
      <c r="F107" s="485"/>
      <c r="G107" s="485"/>
      <c r="H107" s="485"/>
      <c r="I107" s="485"/>
      <c r="J107" s="620"/>
    </row>
    <row r="108" spans="1:12" ht="18" customHeight="1" x14ac:dyDescent="0.2">
      <c r="A108" s="629" t="s">
        <v>170</v>
      </c>
      <c r="B108" s="547"/>
      <c r="C108" s="547"/>
      <c r="D108" s="547"/>
      <c r="E108" s="547"/>
      <c r="F108" s="547"/>
      <c r="G108" s="547"/>
      <c r="H108" s="547"/>
      <c r="I108" s="547"/>
      <c r="J108" s="630"/>
    </row>
    <row r="109" spans="1:12" ht="18" customHeight="1" x14ac:dyDescent="0.2">
      <c r="A109" s="631"/>
      <c r="B109" s="550"/>
      <c r="C109" s="550"/>
      <c r="D109" s="550"/>
      <c r="E109" s="550"/>
      <c r="F109" s="550"/>
      <c r="G109" s="550"/>
      <c r="H109" s="550"/>
      <c r="I109" s="550"/>
      <c r="J109" s="632"/>
    </row>
    <row r="110" spans="1:12" ht="18" customHeight="1" x14ac:dyDescent="0.2">
      <c r="A110" s="621" t="s">
        <v>114</v>
      </c>
      <c r="B110" s="457"/>
      <c r="C110" s="457"/>
      <c r="D110" s="457"/>
      <c r="E110" s="457"/>
      <c r="F110" s="457"/>
      <c r="G110" s="457"/>
      <c r="H110" s="457"/>
      <c r="I110" s="457"/>
      <c r="J110" s="622"/>
    </row>
    <row r="111" spans="1:12" ht="15" customHeight="1" x14ac:dyDescent="0.2">
      <c r="A111" s="623" t="s">
        <v>11</v>
      </c>
      <c r="B111" s="466"/>
      <c r="C111" s="466"/>
      <c r="D111" s="467"/>
      <c r="E111" s="474" t="s">
        <v>115</v>
      </c>
      <c r="F111" s="477" t="s">
        <v>49</v>
      </c>
      <c r="G111" s="478" t="s">
        <v>15</v>
      </c>
      <c r="H111" s="466"/>
      <c r="I111" s="466"/>
      <c r="J111" s="626"/>
    </row>
    <row r="112" spans="1:12" ht="15" customHeight="1" x14ac:dyDescent="0.2">
      <c r="A112" s="624"/>
      <c r="B112" s="469"/>
      <c r="C112" s="469"/>
      <c r="D112" s="470"/>
      <c r="E112" s="475"/>
      <c r="F112" s="475"/>
      <c r="G112" s="480"/>
      <c r="H112" s="469"/>
      <c r="I112" s="469"/>
      <c r="J112" s="627"/>
    </row>
    <row r="113" spans="1:12" ht="15" customHeight="1" x14ac:dyDescent="0.2">
      <c r="A113" s="624"/>
      <c r="B113" s="469"/>
      <c r="C113" s="469"/>
      <c r="D113" s="470"/>
      <c r="E113" s="475"/>
      <c r="F113" s="475"/>
      <c r="G113" s="480"/>
      <c r="H113" s="469"/>
      <c r="I113" s="469"/>
      <c r="J113" s="627"/>
    </row>
    <row r="114" spans="1:12" ht="15" customHeight="1" x14ac:dyDescent="0.2">
      <c r="A114" s="624"/>
      <c r="B114" s="469"/>
      <c r="C114" s="469"/>
      <c r="D114" s="470"/>
      <c r="E114" s="475"/>
      <c r="F114" s="475"/>
      <c r="G114" s="480"/>
      <c r="H114" s="469"/>
      <c r="I114" s="469"/>
      <c r="J114" s="627"/>
    </row>
    <row r="115" spans="1:12" ht="15" customHeight="1" x14ac:dyDescent="0.2">
      <c r="A115" s="624"/>
      <c r="B115" s="469"/>
      <c r="C115" s="469"/>
      <c r="D115" s="470"/>
      <c r="E115" s="475"/>
      <c r="F115" s="475"/>
      <c r="G115" s="480"/>
      <c r="H115" s="469"/>
      <c r="I115" s="469"/>
      <c r="J115" s="627"/>
    </row>
    <row r="116" spans="1:12" ht="14.25" customHeight="1" x14ac:dyDescent="0.2">
      <c r="A116" s="625"/>
      <c r="B116" s="472"/>
      <c r="C116" s="472"/>
      <c r="D116" s="473"/>
      <c r="E116" s="476"/>
      <c r="F116" s="476"/>
      <c r="G116" s="482"/>
      <c r="H116" s="472"/>
      <c r="I116" s="472"/>
      <c r="J116" s="628"/>
    </row>
    <row r="117" spans="1:12" ht="15" customHeight="1" x14ac:dyDescent="0.2">
      <c r="A117" s="445" t="s">
        <v>257</v>
      </c>
      <c r="B117" s="448"/>
      <c r="C117" s="448"/>
      <c r="D117" s="446"/>
      <c r="E117" s="51" t="s">
        <v>12</v>
      </c>
      <c r="F117" s="50">
        <v>10000</v>
      </c>
      <c r="G117" s="447" t="s">
        <v>258</v>
      </c>
      <c r="H117" s="448"/>
      <c r="I117" s="448"/>
      <c r="J117" s="449"/>
      <c r="K117" s="2">
        <f t="shared" ref="K117:K141" si="6">COUNTBLANK(E117:J117)</f>
        <v>3</v>
      </c>
      <c r="L117" s="2" t="str">
        <f t="shared" ref="L117:L141" si="7">IF(AND(A117&lt;&gt;"",K117&gt;3),"No","Yes")</f>
        <v>Yes</v>
      </c>
    </row>
    <row r="118" spans="1:12" ht="15" customHeight="1" x14ac:dyDescent="0.2">
      <c r="A118" s="445" t="s">
        <v>259</v>
      </c>
      <c r="B118" s="448"/>
      <c r="C118" s="448"/>
      <c r="D118" s="446"/>
      <c r="E118" s="51" t="s">
        <v>13</v>
      </c>
      <c r="F118" s="50">
        <v>10000</v>
      </c>
      <c r="G118" s="447" t="s">
        <v>296</v>
      </c>
      <c r="H118" s="448"/>
      <c r="I118" s="448"/>
      <c r="J118" s="449"/>
      <c r="K118" s="2">
        <f t="shared" si="6"/>
        <v>3</v>
      </c>
      <c r="L118" s="2" t="str">
        <f t="shared" si="7"/>
        <v>Yes</v>
      </c>
    </row>
    <row r="119" spans="1:12" ht="15" customHeight="1" x14ac:dyDescent="0.2">
      <c r="A119" s="445" t="s">
        <v>293</v>
      </c>
      <c r="B119" s="448"/>
      <c r="C119" s="448"/>
      <c r="D119" s="446"/>
      <c r="E119" s="51" t="s">
        <v>14</v>
      </c>
      <c r="F119" s="50">
        <v>15000</v>
      </c>
      <c r="G119" s="447" t="s">
        <v>282</v>
      </c>
      <c r="H119" s="448"/>
      <c r="I119" s="448"/>
      <c r="J119" s="449"/>
      <c r="K119" s="2">
        <f t="shared" si="6"/>
        <v>3</v>
      </c>
      <c r="L119" s="2" t="str">
        <f t="shared" si="7"/>
        <v>Yes</v>
      </c>
    </row>
    <row r="120" spans="1:12" ht="15" customHeight="1" x14ac:dyDescent="0.2">
      <c r="A120" s="445" t="s">
        <v>266</v>
      </c>
      <c r="B120" s="448"/>
      <c r="C120" s="448"/>
      <c r="D120" s="446"/>
      <c r="E120" s="51" t="s">
        <v>12</v>
      </c>
      <c r="F120" s="50">
        <v>30000</v>
      </c>
      <c r="G120" s="447" t="s">
        <v>267</v>
      </c>
      <c r="H120" s="448"/>
      <c r="I120" s="448"/>
      <c r="J120" s="449"/>
      <c r="K120" s="2">
        <f t="shared" si="6"/>
        <v>3</v>
      </c>
      <c r="L120" s="2" t="str">
        <f t="shared" si="7"/>
        <v>Yes</v>
      </c>
    </row>
    <row r="121" spans="1:12" ht="15" customHeight="1" x14ac:dyDescent="0.2">
      <c r="A121" s="445" t="s">
        <v>294</v>
      </c>
      <c r="B121" s="448"/>
      <c r="C121" s="448"/>
      <c r="D121" s="446"/>
      <c r="E121" s="51" t="s">
        <v>14</v>
      </c>
      <c r="F121" s="50">
        <v>2000</v>
      </c>
      <c r="G121" s="447" t="s">
        <v>295</v>
      </c>
      <c r="H121" s="448"/>
      <c r="I121" s="448"/>
      <c r="J121" s="449"/>
      <c r="K121" s="2">
        <f t="shared" si="6"/>
        <v>3</v>
      </c>
      <c r="L121" s="2" t="str">
        <f t="shared" si="7"/>
        <v>Yes</v>
      </c>
    </row>
    <row r="122" spans="1:12" ht="15" customHeight="1" x14ac:dyDescent="0.2">
      <c r="A122" s="445"/>
      <c r="B122" s="448"/>
      <c r="C122" s="448"/>
      <c r="D122" s="446"/>
      <c r="E122" s="51"/>
      <c r="F122" s="50"/>
      <c r="G122" s="447"/>
      <c r="H122" s="448"/>
      <c r="I122" s="448"/>
      <c r="J122" s="449"/>
      <c r="K122" s="2">
        <f t="shared" si="6"/>
        <v>6</v>
      </c>
      <c r="L122" s="2" t="str">
        <f t="shared" si="7"/>
        <v>Yes</v>
      </c>
    </row>
    <row r="123" spans="1:12" ht="15" customHeight="1" x14ac:dyDescent="0.2">
      <c r="A123" s="613"/>
      <c r="B123" s="448"/>
      <c r="C123" s="448"/>
      <c r="D123" s="446"/>
      <c r="E123" s="51"/>
      <c r="F123" s="50"/>
      <c r="G123" s="447"/>
      <c r="H123" s="448"/>
      <c r="I123" s="448"/>
      <c r="J123" s="614"/>
      <c r="K123" s="2">
        <f t="shared" si="6"/>
        <v>6</v>
      </c>
      <c r="L123" s="2" t="str">
        <f t="shared" si="7"/>
        <v>Yes</v>
      </c>
    </row>
    <row r="124" spans="1:12" ht="15" customHeight="1" x14ac:dyDescent="0.2">
      <c r="A124" s="613"/>
      <c r="B124" s="448"/>
      <c r="C124" s="448"/>
      <c r="D124" s="446"/>
      <c r="E124" s="51"/>
      <c r="F124" s="50"/>
      <c r="G124" s="447"/>
      <c r="H124" s="448"/>
      <c r="I124" s="448"/>
      <c r="J124" s="614"/>
      <c r="K124" s="2">
        <f t="shared" si="6"/>
        <v>6</v>
      </c>
      <c r="L124" s="2" t="str">
        <f t="shared" si="7"/>
        <v>Yes</v>
      </c>
    </row>
    <row r="125" spans="1:12" ht="15" customHeight="1" x14ac:dyDescent="0.2">
      <c r="A125" s="613"/>
      <c r="B125" s="448"/>
      <c r="C125" s="448"/>
      <c r="D125" s="446"/>
      <c r="E125" s="51"/>
      <c r="F125" s="50"/>
      <c r="G125" s="447"/>
      <c r="H125" s="448"/>
      <c r="I125" s="448"/>
      <c r="J125" s="614"/>
      <c r="K125" s="2">
        <f t="shared" si="6"/>
        <v>6</v>
      </c>
      <c r="L125" s="2" t="str">
        <f t="shared" si="7"/>
        <v>Yes</v>
      </c>
    </row>
    <row r="126" spans="1:12" ht="15" customHeight="1" x14ac:dyDescent="0.2">
      <c r="A126" s="613"/>
      <c r="B126" s="448"/>
      <c r="C126" s="448"/>
      <c r="D126" s="446"/>
      <c r="E126" s="51"/>
      <c r="F126" s="50"/>
      <c r="G126" s="447"/>
      <c r="H126" s="448"/>
      <c r="I126" s="448"/>
      <c r="J126" s="614"/>
      <c r="K126" s="2">
        <f t="shared" si="6"/>
        <v>6</v>
      </c>
      <c r="L126" s="2" t="str">
        <f t="shared" si="7"/>
        <v>Yes</v>
      </c>
    </row>
    <row r="127" spans="1:12" ht="15" customHeight="1" x14ac:dyDescent="0.2">
      <c r="A127" s="613"/>
      <c r="B127" s="448"/>
      <c r="C127" s="448"/>
      <c r="D127" s="446"/>
      <c r="E127" s="51"/>
      <c r="F127" s="50"/>
      <c r="G127" s="447"/>
      <c r="H127" s="448"/>
      <c r="I127" s="448"/>
      <c r="J127" s="614"/>
      <c r="K127" s="2">
        <f t="shared" si="6"/>
        <v>6</v>
      </c>
      <c r="L127" s="2" t="str">
        <f t="shared" si="7"/>
        <v>Yes</v>
      </c>
    </row>
    <row r="128" spans="1:12" ht="15" customHeight="1" x14ac:dyDescent="0.2">
      <c r="A128" s="613"/>
      <c r="B128" s="448"/>
      <c r="C128" s="448"/>
      <c r="D128" s="446"/>
      <c r="E128" s="51"/>
      <c r="F128" s="50"/>
      <c r="G128" s="447"/>
      <c r="H128" s="448"/>
      <c r="I128" s="448"/>
      <c r="J128" s="614"/>
      <c r="K128" s="2">
        <f t="shared" si="6"/>
        <v>6</v>
      </c>
      <c r="L128" s="2" t="str">
        <f t="shared" si="7"/>
        <v>Yes</v>
      </c>
    </row>
    <row r="129" spans="1:12" ht="15" customHeight="1" x14ac:dyDescent="0.2">
      <c r="A129" s="613"/>
      <c r="B129" s="448"/>
      <c r="C129" s="448"/>
      <c r="D129" s="446"/>
      <c r="E129" s="51"/>
      <c r="F129" s="50"/>
      <c r="G129" s="447"/>
      <c r="H129" s="448"/>
      <c r="I129" s="448"/>
      <c r="J129" s="614"/>
      <c r="K129" s="2">
        <f t="shared" si="6"/>
        <v>6</v>
      </c>
      <c r="L129" s="2" t="str">
        <f t="shared" si="7"/>
        <v>Yes</v>
      </c>
    </row>
    <row r="130" spans="1:12" ht="15" customHeight="1" x14ac:dyDescent="0.2">
      <c r="A130" s="613"/>
      <c r="B130" s="448"/>
      <c r="C130" s="448"/>
      <c r="D130" s="446"/>
      <c r="E130" s="51"/>
      <c r="F130" s="50"/>
      <c r="G130" s="447"/>
      <c r="H130" s="448"/>
      <c r="I130" s="448"/>
      <c r="J130" s="614"/>
      <c r="K130" s="2">
        <f t="shared" si="6"/>
        <v>6</v>
      </c>
      <c r="L130" s="2" t="str">
        <f t="shared" si="7"/>
        <v>Yes</v>
      </c>
    </row>
    <row r="131" spans="1:12" ht="15" customHeight="1" x14ac:dyDescent="0.2">
      <c r="A131" s="613"/>
      <c r="B131" s="448"/>
      <c r="C131" s="448"/>
      <c r="D131" s="446"/>
      <c r="E131" s="51"/>
      <c r="F131" s="50"/>
      <c r="G131" s="447"/>
      <c r="H131" s="448"/>
      <c r="I131" s="448"/>
      <c r="J131" s="614"/>
      <c r="K131" s="2">
        <f t="shared" si="6"/>
        <v>6</v>
      </c>
      <c r="L131" s="2" t="str">
        <f t="shared" si="7"/>
        <v>Yes</v>
      </c>
    </row>
    <row r="132" spans="1:12" ht="15" customHeight="1" x14ac:dyDescent="0.2">
      <c r="A132" s="613"/>
      <c r="B132" s="448"/>
      <c r="C132" s="448"/>
      <c r="D132" s="446"/>
      <c r="E132" s="51"/>
      <c r="F132" s="50"/>
      <c r="G132" s="447"/>
      <c r="H132" s="448"/>
      <c r="I132" s="448"/>
      <c r="J132" s="614"/>
      <c r="K132" s="2">
        <f t="shared" si="6"/>
        <v>6</v>
      </c>
      <c r="L132" s="2" t="str">
        <f t="shared" si="7"/>
        <v>Yes</v>
      </c>
    </row>
    <row r="133" spans="1:12" ht="15" customHeight="1" x14ac:dyDescent="0.2">
      <c r="A133" s="613"/>
      <c r="B133" s="448"/>
      <c r="C133" s="448"/>
      <c r="D133" s="446"/>
      <c r="E133" s="51"/>
      <c r="F133" s="50"/>
      <c r="G133" s="447"/>
      <c r="H133" s="448"/>
      <c r="I133" s="448"/>
      <c r="J133" s="614"/>
      <c r="K133" s="2">
        <f t="shared" si="6"/>
        <v>6</v>
      </c>
      <c r="L133" s="2" t="str">
        <f t="shared" si="7"/>
        <v>Yes</v>
      </c>
    </row>
    <row r="134" spans="1:12" ht="15" customHeight="1" x14ac:dyDescent="0.2">
      <c r="A134" s="613"/>
      <c r="B134" s="448"/>
      <c r="C134" s="448"/>
      <c r="D134" s="446"/>
      <c r="E134" s="51"/>
      <c r="F134" s="50"/>
      <c r="G134" s="447"/>
      <c r="H134" s="448"/>
      <c r="I134" s="448"/>
      <c r="J134" s="614"/>
      <c r="K134" s="2">
        <f t="shared" si="6"/>
        <v>6</v>
      </c>
      <c r="L134" s="2" t="str">
        <f t="shared" si="7"/>
        <v>Yes</v>
      </c>
    </row>
    <row r="135" spans="1:12" ht="15" customHeight="1" x14ac:dyDescent="0.2">
      <c r="A135" s="613"/>
      <c r="B135" s="448"/>
      <c r="C135" s="448"/>
      <c r="D135" s="446"/>
      <c r="E135" s="51"/>
      <c r="F135" s="50"/>
      <c r="G135" s="447"/>
      <c r="H135" s="448"/>
      <c r="I135" s="448"/>
      <c r="J135" s="614"/>
      <c r="K135" s="2">
        <f t="shared" si="6"/>
        <v>6</v>
      </c>
      <c r="L135" s="2" t="str">
        <f t="shared" si="7"/>
        <v>Yes</v>
      </c>
    </row>
    <row r="136" spans="1:12" ht="15" customHeight="1" x14ac:dyDescent="0.2">
      <c r="A136" s="613"/>
      <c r="B136" s="448"/>
      <c r="C136" s="448"/>
      <c r="D136" s="446"/>
      <c r="E136" s="51"/>
      <c r="F136" s="50"/>
      <c r="G136" s="447"/>
      <c r="H136" s="448"/>
      <c r="I136" s="448"/>
      <c r="J136" s="614"/>
      <c r="K136" s="2">
        <f t="shared" si="6"/>
        <v>6</v>
      </c>
      <c r="L136" s="2" t="str">
        <f t="shared" si="7"/>
        <v>Yes</v>
      </c>
    </row>
    <row r="137" spans="1:12" ht="15" customHeight="1" x14ac:dyDescent="0.2">
      <c r="A137" s="613"/>
      <c r="B137" s="448"/>
      <c r="C137" s="448"/>
      <c r="D137" s="446"/>
      <c r="E137" s="51"/>
      <c r="F137" s="50"/>
      <c r="G137" s="447"/>
      <c r="H137" s="448"/>
      <c r="I137" s="448"/>
      <c r="J137" s="614"/>
      <c r="K137" s="2">
        <f t="shared" si="6"/>
        <v>6</v>
      </c>
      <c r="L137" s="2" t="str">
        <f t="shared" si="7"/>
        <v>Yes</v>
      </c>
    </row>
    <row r="138" spans="1:12" ht="15" customHeight="1" x14ac:dyDescent="0.2">
      <c r="A138" s="613"/>
      <c r="B138" s="448"/>
      <c r="C138" s="448"/>
      <c r="D138" s="446"/>
      <c r="E138" s="51"/>
      <c r="F138" s="50"/>
      <c r="G138" s="447"/>
      <c r="H138" s="448"/>
      <c r="I138" s="448"/>
      <c r="J138" s="614"/>
      <c r="K138" s="2">
        <f t="shared" si="6"/>
        <v>6</v>
      </c>
      <c r="L138" s="2" t="str">
        <f t="shared" si="7"/>
        <v>Yes</v>
      </c>
    </row>
    <row r="139" spans="1:12" ht="15" customHeight="1" x14ac:dyDescent="0.2">
      <c r="A139" s="613"/>
      <c r="B139" s="448"/>
      <c r="C139" s="448"/>
      <c r="D139" s="446"/>
      <c r="E139" s="51"/>
      <c r="F139" s="50"/>
      <c r="G139" s="447"/>
      <c r="H139" s="448"/>
      <c r="I139" s="448"/>
      <c r="J139" s="614"/>
      <c r="K139" s="2">
        <f t="shared" si="6"/>
        <v>6</v>
      </c>
      <c r="L139" s="2" t="str">
        <f t="shared" si="7"/>
        <v>Yes</v>
      </c>
    </row>
    <row r="140" spans="1:12" ht="15" customHeight="1" x14ac:dyDescent="0.2">
      <c r="A140" s="613"/>
      <c r="B140" s="448"/>
      <c r="C140" s="448"/>
      <c r="D140" s="446"/>
      <c r="E140" s="51"/>
      <c r="F140" s="50"/>
      <c r="G140" s="447"/>
      <c r="H140" s="448"/>
      <c r="I140" s="448"/>
      <c r="J140" s="614"/>
      <c r="K140" s="2">
        <f t="shared" si="6"/>
        <v>6</v>
      </c>
      <c r="L140" s="2" t="str">
        <f t="shared" si="7"/>
        <v>Yes</v>
      </c>
    </row>
    <row r="141" spans="1:12" ht="15" customHeight="1" x14ac:dyDescent="0.2">
      <c r="A141" s="613"/>
      <c r="B141" s="448"/>
      <c r="C141" s="448"/>
      <c r="D141" s="446"/>
      <c r="E141" s="51"/>
      <c r="F141" s="50"/>
      <c r="G141" s="447"/>
      <c r="H141" s="448"/>
      <c r="I141" s="448"/>
      <c r="J141" s="614"/>
      <c r="K141" s="2">
        <f t="shared" si="6"/>
        <v>6</v>
      </c>
      <c r="L141" s="2" t="str">
        <f t="shared" si="7"/>
        <v>Yes</v>
      </c>
    </row>
    <row r="142" spans="1:12" ht="15" customHeight="1" x14ac:dyDescent="0.2">
      <c r="A142" s="617" t="s">
        <v>45</v>
      </c>
      <c r="B142" s="460"/>
      <c r="C142" s="460"/>
      <c r="D142" s="460"/>
      <c r="E142" s="461"/>
      <c r="F142" s="462">
        <f>SUM(F117:F141)</f>
        <v>67000</v>
      </c>
      <c r="G142" s="463"/>
      <c r="H142" s="463"/>
      <c r="I142" s="463"/>
      <c r="J142" s="618"/>
      <c r="L142" s="2">
        <f>COUNTIF(L117:L141,"Yes")</f>
        <v>25</v>
      </c>
    </row>
    <row r="143" spans="1:12" ht="15" customHeight="1" x14ac:dyDescent="0.2">
      <c r="A143" s="619"/>
      <c r="B143" s="485"/>
      <c r="C143" s="485"/>
      <c r="D143" s="485"/>
      <c r="E143" s="485"/>
      <c r="F143" s="485"/>
      <c r="G143" s="485"/>
      <c r="H143" s="485"/>
      <c r="I143" s="485"/>
      <c r="J143" s="620"/>
    </row>
    <row r="144" spans="1:12" ht="34.5" customHeight="1" x14ac:dyDescent="0.2">
      <c r="A144" s="621" t="s">
        <v>9</v>
      </c>
      <c r="B144" s="457"/>
      <c r="C144" s="457"/>
      <c r="D144" s="457"/>
      <c r="E144" s="457"/>
      <c r="F144" s="457"/>
      <c r="G144" s="457"/>
      <c r="H144" s="457"/>
      <c r="I144" s="457"/>
      <c r="J144" s="622"/>
    </row>
    <row r="145" spans="1:12" ht="18" customHeight="1" x14ac:dyDescent="0.2">
      <c r="A145" s="621" t="s">
        <v>114</v>
      </c>
      <c r="B145" s="457"/>
      <c r="C145" s="457"/>
      <c r="D145" s="457"/>
      <c r="E145" s="457"/>
      <c r="F145" s="457"/>
      <c r="G145" s="457"/>
      <c r="H145" s="457"/>
      <c r="I145" s="457"/>
      <c r="J145" s="622"/>
    </row>
    <row r="146" spans="1:12" ht="15" customHeight="1" x14ac:dyDescent="0.2">
      <c r="A146" s="623" t="s">
        <v>11</v>
      </c>
      <c r="B146" s="466"/>
      <c r="C146" s="466"/>
      <c r="D146" s="467"/>
      <c r="E146" s="474" t="s">
        <v>115</v>
      </c>
      <c r="F146" s="477" t="s">
        <v>49</v>
      </c>
      <c r="G146" s="478" t="s">
        <v>15</v>
      </c>
      <c r="H146" s="466"/>
      <c r="I146" s="466"/>
      <c r="J146" s="626"/>
    </row>
    <row r="147" spans="1:12" ht="15" customHeight="1" x14ac:dyDescent="0.2">
      <c r="A147" s="624"/>
      <c r="B147" s="469"/>
      <c r="C147" s="469"/>
      <c r="D147" s="470"/>
      <c r="E147" s="475"/>
      <c r="F147" s="475"/>
      <c r="G147" s="480"/>
      <c r="H147" s="469"/>
      <c r="I147" s="469"/>
      <c r="J147" s="627"/>
    </row>
    <row r="148" spans="1:12" ht="15" customHeight="1" x14ac:dyDescent="0.2">
      <c r="A148" s="624"/>
      <c r="B148" s="469"/>
      <c r="C148" s="469"/>
      <c r="D148" s="470"/>
      <c r="E148" s="475"/>
      <c r="F148" s="475"/>
      <c r="G148" s="480"/>
      <c r="H148" s="469"/>
      <c r="I148" s="469"/>
      <c r="J148" s="627"/>
    </row>
    <row r="149" spans="1:12" ht="15" customHeight="1" x14ac:dyDescent="0.2">
      <c r="A149" s="624"/>
      <c r="B149" s="469"/>
      <c r="C149" s="469"/>
      <c r="D149" s="470"/>
      <c r="E149" s="475"/>
      <c r="F149" s="475"/>
      <c r="G149" s="480"/>
      <c r="H149" s="469"/>
      <c r="I149" s="469"/>
      <c r="J149" s="627"/>
    </row>
    <row r="150" spans="1:12" ht="15" customHeight="1" x14ac:dyDescent="0.2">
      <c r="A150" s="624"/>
      <c r="B150" s="469"/>
      <c r="C150" s="469"/>
      <c r="D150" s="470"/>
      <c r="E150" s="475"/>
      <c r="F150" s="475"/>
      <c r="G150" s="480"/>
      <c r="H150" s="469"/>
      <c r="I150" s="469"/>
      <c r="J150" s="627"/>
    </row>
    <row r="151" spans="1:12" ht="14.25" customHeight="1" x14ac:dyDescent="0.2">
      <c r="A151" s="625"/>
      <c r="B151" s="472"/>
      <c r="C151" s="472"/>
      <c r="D151" s="473"/>
      <c r="E151" s="476"/>
      <c r="F151" s="476"/>
      <c r="G151" s="482"/>
      <c r="H151" s="472"/>
      <c r="I151" s="472"/>
      <c r="J151" s="628"/>
    </row>
    <row r="152" spans="1:12" ht="15" customHeight="1" x14ac:dyDescent="0.2">
      <c r="A152" s="613"/>
      <c r="B152" s="448"/>
      <c r="C152" s="448"/>
      <c r="D152" s="446"/>
      <c r="E152" s="51"/>
      <c r="F152" s="50"/>
      <c r="G152" s="447"/>
      <c r="H152" s="448"/>
      <c r="I152" s="448"/>
      <c r="J152" s="614"/>
      <c r="K152" s="2">
        <f t="shared" ref="K152:K176" si="8">COUNTBLANK(E152:J152)</f>
        <v>6</v>
      </c>
      <c r="L152" s="2" t="str">
        <f t="shared" ref="L152:L176" si="9">IF(AND(A152&lt;&gt;"",K152&gt;3),"No","Yes")</f>
        <v>Yes</v>
      </c>
    </row>
    <row r="153" spans="1:12" ht="15" customHeight="1" x14ac:dyDescent="0.2">
      <c r="A153" s="613"/>
      <c r="B153" s="448"/>
      <c r="C153" s="448"/>
      <c r="D153" s="446"/>
      <c r="E153" s="51"/>
      <c r="F153" s="50"/>
      <c r="G153" s="447"/>
      <c r="H153" s="448"/>
      <c r="I153" s="448"/>
      <c r="J153" s="614"/>
      <c r="K153" s="2">
        <f t="shared" si="8"/>
        <v>6</v>
      </c>
      <c r="L153" s="2" t="str">
        <f t="shared" si="9"/>
        <v>Yes</v>
      </c>
    </row>
    <row r="154" spans="1:12" ht="15" customHeight="1" x14ac:dyDescent="0.2">
      <c r="A154" s="613"/>
      <c r="B154" s="448"/>
      <c r="C154" s="448"/>
      <c r="D154" s="446"/>
      <c r="E154" s="51"/>
      <c r="F154" s="50"/>
      <c r="G154" s="447"/>
      <c r="H154" s="448"/>
      <c r="I154" s="448"/>
      <c r="J154" s="614"/>
      <c r="K154" s="2">
        <f t="shared" si="8"/>
        <v>6</v>
      </c>
      <c r="L154" s="2" t="str">
        <f t="shared" si="9"/>
        <v>Yes</v>
      </c>
    </row>
    <row r="155" spans="1:12" ht="15" customHeight="1" x14ac:dyDescent="0.2">
      <c r="A155" s="613"/>
      <c r="B155" s="448"/>
      <c r="C155" s="448"/>
      <c r="D155" s="446"/>
      <c r="E155" s="51"/>
      <c r="F155" s="50"/>
      <c r="G155" s="447"/>
      <c r="H155" s="448"/>
      <c r="I155" s="448"/>
      <c r="J155" s="614"/>
      <c r="K155" s="2">
        <f t="shared" si="8"/>
        <v>6</v>
      </c>
      <c r="L155" s="2" t="str">
        <f t="shared" si="9"/>
        <v>Yes</v>
      </c>
    </row>
    <row r="156" spans="1:12" ht="15" customHeight="1" x14ac:dyDescent="0.2">
      <c r="A156" s="613"/>
      <c r="B156" s="448"/>
      <c r="C156" s="448"/>
      <c r="D156" s="446"/>
      <c r="E156" s="51"/>
      <c r="F156" s="50"/>
      <c r="G156" s="447"/>
      <c r="H156" s="448"/>
      <c r="I156" s="448"/>
      <c r="J156" s="614"/>
      <c r="K156" s="2">
        <f t="shared" si="8"/>
        <v>6</v>
      </c>
      <c r="L156" s="2" t="str">
        <f t="shared" si="9"/>
        <v>Yes</v>
      </c>
    </row>
    <row r="157" spans="1:12" ht="15" customHeight="1" x14ac:dyDescent="0.2">
      <c r="A157" s="613"/>
      <c r="B157" s="448"/>
      <c r="C157" s="448"/>
      <c r="D157" s="446"/>
      <c r="E157" s="51"/>
      <c r="F157" s="50"/>
      <c r="G157" s="447"/>
      <c r="H157" s="448"/>
      <c r="I157" s="448"/>
      <c r="J157" s="614"/>
      <c r="K157" s="2">
        <f t="shared" si="8"/>
        <v>6</v>
      </c>
      <c r="L157" s="2" t="str">
        <f t="shared" si="9"/>
        <v>Yes</v>
      </c>
    </row>
    <row r="158" spans="1:12" ht="15" customHeight="1" x14ac:dyDescent="0.2">
      <c r="A158" s="613"/>
      <c r="B158" s="448"/>
      <c r="C158" s="448"/>
      <c r="D158" s="446"/>
      <c r="E158" s="51"/>
      <c r="F158" s="50"/>
      <c r="G158" s="447"/>
      <c r="H158" s="448"/>
      <c r="I158" s="448"/>
      <c r="J158" s="614"/>
      <c r="K158" s="2">
        <f t="shared" si="8"/>
        <v>6</v>
      </c>
      <c r="L158" s="2" t="str">
        <f t="shared" si="9"/>
        <v>Yes</v>
      </c>
    </row>
    <row r="159" spans="1:12" ht="15" customHeight="1" x14ac:dyDescent="0.2">
      <c r="A159" s="613"/>
      <c r="B159" s="448"/>
      <c r="C159" s="448"/>
      <c r="D159" s="446"/>
      <c r="E159" s="51"/>
      <c r="F159" s="50"/>
      <c r="G159" s="447"/>
      <c r="H159" s="448"/>
      <c r="I159" s="448"/>
      <c r="J159" s="614"/>
      <c r="K159" s="2">
        <f t="shared" si="8"/>
        <v>6</v>
      </c>
      <c r="L159" s="2" t="str">
        <f t="shared" si="9"/>
        <v>Yes</v>
      </c>
    </row>
    <row r="160" spans="1:12" ht="15" customHeight="1" x14ac:dyDescent="0.2">
      <c r="A160" s="613"/>
      <c r="B160" s="448"/>
      <c r="C160" s="448"/>
      <c r="D160" s="446"/>
      <c r="E160" s="51"/>
      <c r="F160" s="50"/>
      <c r="G160" s="447"/>
      <c r="H160" s="448"/>
      <c r="I160" s="448"/>
      <c r="J160" s="614"/>
      <c r="K160" s="2">
        <f t="shared" si="8"/>
        <v>6</v>
      </c>
      <c r="L160" s="2" t="str">
        <f t="shared" si="9"/>
        <v>Yes</v>
      </c>
    </row>
    <row r="161" spans="1:12" ht="15" customHeight="1" x14ac:dyDescent="0.2">
      <c r="A161" s="613"/>
      <c r="B161" s="448"/>
      <c r="C161" s="448"/>
      <c r="D161" s="446"/>
      <c r="E161" s="51"/>
      <c r="F161" s="50"/>
      <c r="G161" s="447"/>
      <c r="H161" s="448"/>
      <c r="I161" s="448"/>
      <c r="J161" s="614"/>
      <c r="K161" s="2">
        <f t="shared" si="8"/>
        <v>6</v>
      </c>
      <c r="L161" s="2" t="str">
        <f t="shared" si="9"/>
        <v>Yes</v>
      </c>
    </row>
    <row r="162" spans="1:12" ht="15" customHeight="1" x14ac:dyDescent="0.2">
      <c r="A162" s="613"/>
      <c r="B162" s="448"/>
      <c r="C162" s="448"/>
      <c r="D162" s="446"/>
      <c r="E162" s="51"/>
      <c r="F162" s="50"/>
      <c r="G162" s="447"/>
      <c r="H162" s="448"/>
      <c r="I162" s="448"/>
      <c r="J162" s="614"/>
      <c r="K162" s="2">
        <f t="shared" si="8"/>
        <v>6</v>
      </c>
      <c r="L162" s="2" t="str">
        <f t="shared" si="9"/>
        <v>Yes</v>
      </c>
    </row>
    <row r="163" spans="1:12" ht="15" customHeight="1" x14ac:dyDescent="0.2">
      <c r="A163" s="613"/>
      <c r="B163" s="448"/>
      <c r="C163" s="448"/>
      <c r="D163" s="446"/>
      <c r="E163" s="51"/>
      <c r="F163" s="50"/>
      <c r="G163" s="447"/>
      <c r="H163" s="448"/>
      <c r="I163" s="448"/>
      <c r="J163" s="614"/>
      <c r="K163" s="2">
        <f t="shared" si="8"/>
        <v>6</v>
      </c>
      <c r="L163" s="2" t="str">
        <f t="shared" si="9"/>
        <v>Yes</v>
      </c>
    </row>
    <row r="164" spans="1:12" ht="15" customHeight="1" x14ac:dyDescent="0.2">
      <c r="A164" s="613"/>
      <c r="B164" s="448"/>
      <c r="C164" s="448"/>
      <c r="D164" s="446"/>
      <c r="E164" s="51"/>
      <c r="F164" s="50"/>
      <c r="G164" s="447"/>
      <c r="H164" s="448"/>
      <c r="I164" s="448"/>
      <c r="J164" s="614"/>
      <c r="K164" s="2">
        <f t="shared" si="8"/>
        <v>6</v>
      </c>
      <c r="L164" s="2" t="str">
        <f t="shared" si="9"/>
        <v>Yes</v>
      </c>
    </row>
    <row r="165" spans="1:12" ht="15" customHeight="1" x14ac:dyDescent="0.2">
      <c r="A165" s="613"/>
      <c r="B165" s="448"/>
      <c r="C165" s="448"/>
      <c r="D165" s="446"/>
      <c r="E165" s="51"/>
      <c r="F165" s="50"/>
      <c r="G165" s="447"/>
      <c r="H165" s="448"/>
      <c r="I165" s="448"/>
      <c r="J165" s="614"/>
      <c r="K165" s="2">
        <f t="shared" si="8"/>
        <v>6</v>
      </c>
      <c r="L165" s="2" t="str">
        <f t="shared" si="9"/>
        <v>Yes</v>
      </c>
    </row>
    <row r="166" spans="1:12" ht="15" customHeight="1" x14ac:dyDescent="0.2">
      <c r="A166" s="613"/>
      <c r="B166" s="448"/>
      <c r="C166" s="448"/>
      <c r="D166" s="446"/>
      <c r="E166" s="51"/>
      <c r="F166" s="50"/>
      <c r="G166" s="447"/>
      <c r="H166" s="448"/>
      <c r="I166" s="448"/>
      <c r="J166" s="614"/>
      <c r="K166" s="2">
        <f t="shared" si="8"/>
        <v>6</v>
      </c>
      <c r="L166" s="2" t="str">
        <f t="shared" si="9"/>
        <v>Yes</v>
      </c>
    </row>
    <row r="167" spans="1:12" ht="15" customHeight="1" x14ac:dyDescent="0.2">
      <c r="A167" s="613"/>
      <c r="B167" s="448"/>
      <c r="C167" s="448"/>
      <c r="D167" s="446"/>
      <c r="E167" s="51"/>
      <c r="F167" s="50"/>
      <c r="G167" s="447"/>
      <c r="H167" s="448"/>
      <c r="I167" s="448"/>
      <c r="J167" s="614"/>
      <c r="K167" s="2">
        <f t="shared" si="8"/>
        <v>6</v>
      </c>
      <c r="L167" s="2" t="str">
        <f t="shared" si="9"/>
        <v>Yes</v>
      </c>
    </row>
    <row r="168" spans="1:12" ht="15" customHeight="1" x14ac:dyDescent="0.2">
      <c r="A168" s="613"/>
      <c r="B168" s="448"/>
      <c r="C168" s="448"/>
      <c r="D168" s="446"/>
      <c r="E168" s="51"/>
      <c r="F168" s="50"/>
      <c r="G168" s="447"/>
      <c r="H168" s="448"/>
      <c r="I168" s="448"/>
      <c r="J168" s="614"/>
      <c r="K168" s="2">
        <f t="shared" si="8"/>
        <v>6</v>
      </c>
      <c r="L168" s="2" t="str">
        <f t="shared" si="9"/>
        <v>Yes</v>
      </c>
    </row>
    <row r="169" spans="1:12" ht="15" customHeight="1" x14ac:dyDescent="0.2">
      <c r="A169" s="613"/>
      <c r="B169" s="448"/>
      <c r="C169" s="448"/>
      <c r="D169" s="446"/>
      <c r="E169" s="51"/>
      <c r="F169" s="50"/>
      <c r="G169" s="447"/>
      <c r="H169" s="448"/>
      <c r="I169" s="448"/>
      <c r="J169" s="614"/>
      <c r="K169" s="2">
        <f t="shared" si="8"/>
        <v>6</v>
      </c>
      <c r="L169" s="2" t="str">
        <f t="shared" si="9"/>
        <v>Yes</v>
      </c>
    </row>
    <row r="170" spans="1:12" ht="15" customHeight="1" x14ac:dyDescent="0.2">
      <c r="A170" s="613"/>
      <c r="B170" s="448"/>
      <c r="C170" s="448"/>
      <c r="D170" s="446"/>
      <c r="E170" s="51"/>
      <c r="F170" s="50"/>
      <c r="G170" s="447"/>
      <c r="H170" s="448"/>
      <c r="I170" s="448"/>
      <c r="J170" s="614"/>
      <c r="K170" s="2">
        <f t="shared" si="8"/>
        <v>6</v>
      </c>
      <c r="L170" s="2" t="str">
        <f t="shared" si="9"/>
        <v>Yes</v>
      </c>
    </row>
    <row r="171" spans="1:12" ht="15" customHeight="1" x14ac:dyDescent="0.2">
      <c r="A171" s="613"/>
      <c r="B171" s="448"/>
      <c r="C171" s="448"/>
      <c r="D171" s="446"/>
      <c r="E171" s="51"/>
      <c r="F171" s="50"/>
      <c r="G171" s="447"/>
      <c r="H171" s="448"/>
      <c r="I171" s="448"/>
      <c r="J171" s="614"/>
      <c r="K171" s="2">
        <f t="shared" si="8"/>
        <v>6</v>
      </c>
      <c r="L171" s="2" t="str">
        <f t="shared" si="9"/>
        <v>Yes</v>
      </c>
    </row>
    <row r="172" spans="1:12" ht="15" customHeight="1" x14ac:dyDescent="0.2">
      <c r="A172" s="613"/>
      <c r="B172" s="448"/>
      <c r="C172" s="448"/>
      <c r="D172" s="446"/>
      <c r="E172" s="51"/>
      <c r="F172" s="50"/>
      <c r="G172" s="447"/>
      <c r="H172" s="448"/>
      <c r="I172" s="448"/>
      <c r="J172" s="614"/>
      <c r="K172" s="2">
        <f t="shared" si="8"/>
        <v>6</v>
      </c>
      <c r="L172" s="2" t="str">
        <f t="shared" si="9"/>
        <v>Yes</v>
      </c>
    </row>
    <row r="173" spans="1:12" ht="15" customHeight="1" x14ac:dyDescent="0.2">
      <c r="A173" s="613"/>
      <c r="B173" s="448"/>
      <c r="C173" s="448"/>
      <c r="D173" s="446"/>
      <c r="E173" s="51"/>
      <c r="F173" s="50"/>
      <c r="G173" s="447"/>
      <c r="H173" s="448"/>
      <c r="I173" s="448"/>
      <c r="J173" s="614"/>
      <c r="K173" s="2">
        <f t="shared" si="8"/>
        <v>6</v>
      </c>
      <c r="L173" s="2" t="str">
        <f t="shared" si="9"/>
        <v>Yes</v>
      </c>
    </row>
    <row r="174" spans="1:12" ht="15" customHeight="1" x14ac:dyDescent="0.2">
      <c r="A174" s="613"/>
      <c r="B174" s="448"/>
      <c r="C174" s="448"/>
      <c r="D174" s="446"/>
      <c r="E174" s="51"/>
      <c r="F174" s="50"/>
      <c r="G174" s="447"/>
      <c r="H174" s="448"/>
      <c r="I174" s="448"/>
      <c r="J174" s="614"/>
      <c r="K174" s="2">
        <f t="shared" si="8"/>
        <v>6</v>
      </c>
      <c r="L174" s="2" t="str">
        <f t="shared" si="9"/>
        <v>Yes</v>
      </c>
    </row>
    <row r="175" spans="1:12" ht="15" customHeight="1" x14ac:dyDescent="0.2">
      <c r="A175" s="613"/>
      <c r="B175" s="448"/>
      <c r="C175" s="448"/>
      <c r="D175" s="446"/>
      <c r="E175" s="51"/>
      <c r="F175" s="50"/>
      <c r="G175" s="447"/>
      <c r="H175" s="448"/>
      <c r="I175" s="448"/>
      <c r="J175" s="614"/>
      <c r="K175" s="2">
        <f t="shared" si="8"/>
        <v>6</v>
      </c>
      <c r="L175" s="2" t="str">
        <f t="shared" si="9"/>
        <v>Yes</v>
      </c>
    </row>
    <row r="176" spans="1:12" ht="15" customHeight="1" x14ac:dyDescent="0.2">
      <c r="A176" s="613"/>
      <c r="B176" s="448"/>
      <c r="C176" s="448"/>
      <c r="D176" s="446"/>
      <c r="E176" s="51"/>
      <c r="F176" s="50"/>
      <c r="G176" s="447"/>
      <c r="H176" s="448"/>
      <c r="I176" s="448"/>
      <c r="J176" s="614"/>
      <c r="K176" s="2">
        <f t="shared" si="8"/>
        <v>6</v>
      </c>
      <c r="L176" s="2" t="str">
        <f t="shared" si="9"/>
        <v>Yes</v>
      </c>
    </row>
    <row r="177" spans="1:12" ht="15" customHeight="1" x14ac:dyDescent="0.2">
      <c r="A177" s="617" t="s">
        <v>46</v>
      </c>
      <c r="B177" s="460"/>
      <c r="C177" s="460"/>
      <c r="D177" s="460"/>
      <c r="E177" s="461"/>
      <c r="F177" s="462">
        <f>SUM(F152:F176)</f>
        <v>0</v>
      </c>
      <c r="G177" s="463"/>
      <c r="H177" s="463"/>
      <c r="I177" s="463"/>
      <c r="J177" s="618"/>
      <c r="L177" s="2">
        <f>COUNTIF(L152:L176,"Yes")</f>
        <v>25</v>
      </c>
    </row>
    <row r="178" spans="1:12" ht="15" customHeight="1" x14ac:dyDescent="0.2">
      <c r="A178" s="619"/>
      <c r="B178" s="485"/>
      <c r="C178" s="485"/>
      <c r="D178" s="485"/>
      <c r="E178" s="485"/>
      <c r="F178" s="485"/>
      <c r="G178" s="485"/>
      <c r="H178" s="485"/>
      <c r="I178" s="485"/>
      <c r="J178" s="620"/>
    </row>
    <row r="179" spans="1:12" ht="18" customHeight="1" x14ac:dyDescent="0.2">
      <c r="A179" s="621" t="s">
        <v>10</v>
      </c>
      <c r="B179" s="457"/>
      <c r="C179" s="457"/>
      <c r="D179" s="457"/>
      <c r="E179" s="457"/>
      <c r="F179" s="457"/>
      <c r="G179" s="457"/>
      <c r="H179" s="457"/>
      <c r="I179" s="457"/>
      <c r="J179" s="622"/>
    </row>
    <row r="180" spans="1:12" ht="18" customHeight="1" x14ac:dyDescent="0.2">
      <c r="A180" s="621" t="s">
        <v>114</v>
      </c>
      <c r="B180" s="457"/>
      <c r="C180" s="457"/>
      <c r="D180" s="457"/>
      <c r="E180" s="457"/>
      <c r="F180" s="457"/>
      <c r="G180" s="457"/>
      <c r="H180" s="457"/>
      <c r="I180" s="457"/>
      <c r="J180" s="622"/>
    </row>
    <row r="181" spans="1:12" ht="15" customHeight="1" x14ac:dyDescent="0.2">
      <c r="A181" s="623" t="s">
        <v>11</v>
      </c>
      <c r="B181" s="466"/>
      <c r="C181" s="466"/>
      <c r="D181" s="467"/>
      <c r="E181" s="474" t="s">
        <v>115</v>
      </c>
      <c r="F181" s="477" t="s">
        <v>49</v>
      </c>
      <c r="G181" s="478" t="s">
        <v>15</v>
      </c>
      <c r="H181" s="466"/>
      <c r="I181" s="466"/>
      <c r="J181" s="626"/>
    </row>
    <row r="182" spans="1:12" ht="15" customHeight="1" x14ac:dyDescent="0.2">
      <c r="A182" s="624"/>
      <c r="B182" s="469"/>
      <c r="C182" s="469"/>
      <c r="D182" s="470"/>
      <c r="E182" s="475"/>
      <c r="F182" s="475"/>
      <c r="G182" s="480"/>
      <c r="H182" s="469"/>
      <c r="I182" s="469"/>
      <c r="J182" s="627"/>
    </row>
    <row r="183" spans="1:12" ht="15" customHeight="1" x14ac:dyDescent="0.2">
      <c r="A183" s="624"/>
      <c r="B183" s="469"/>
      <c r="C183" s="469"/>
      <c r="D183" s="470"/>
      <c r="E183" s="475"/>
      <c r="F183" s="475"/>
      <c r="G183" s="480"/>
      <c r="H183" s="469"/>
      <c r="I183" s="469"/>
      <c r="J183" s="627"/>
    </row>
    <row r="184" spans="1:12" ht="15" customHeight="1" x14ac:dyDescent="0.2">
      <c r="A184" s="624"/>
      <c r="B184" s="469"/>
      <c r="C184" s="469"/>
      <c r="D184" s="470"/>
      <c r="E184" s="475"/>
      <c r="F184" s="475"/>
      <c r="G184" s="480"/>
      <c r="H184" s="469"/>
      <c r="I184" s="469"/>
      <c r="J184" s="627"/>
    </row>
    <row r="185" spans="1:12" ht="15" customHeight="1" x14ac:dyDescent="0.2">
      <c r="A185" s="624"/>
      <c r="B185" s="469"/>
      <c r="C185" s="469"/>
      <c r="D185" s="470"/>
      <c r="E185" s="475"/>
      <c r="F185" s="475"/>
      <c r="G185" s="480"/>
      <c r="H185" s="469"/>
      <c r="I185" s="469"/>
      <c r="J185" s="627"/>
    </row>
    <row r="186" spans="1:12" ht="14.25" customHeight="1" x14ac:dyDescent="0.2">
      <c r="A186" s="625"/>
      <c r="B186" s="472"/>
      <c r="C186" s="472"/>
      <c r="D186" s="473"/>
      <c r="E186" s="476"/>
      <c r="F186" s="476"/>
      <c r="G186" s="482"/>
      <c r="H186" s="472"/>
      <c r="I186" s="472"/>
      <c r="J186" s="628"/>
    </row>
    <row r="187" spans="1:12" ht="15" customHeight="1" x14ac:dyDescent="0.2">
      <c r="A187" s="445" t="s">
        <v>283</v>
      </c>
      <c r="B187" s="448"/>
      <c r="C187" s="448"/>
      <c r="D187" s="446"/>
      <c r="E187" s="51" t="s">
        <v>42</v>
      </c>
      <c r="F187" s="50">
        <v>3000</v>
      </c>
      <c r="G187" s="447" t="s">
        <v>273</v>
      </c>
      <c r="H187" s="448"/>
      <c r="I187" s="448"/>
      <c r="J187" s="449"/>
      <c r="K187" s="2">
        <f t="shared" ref="K187:K211" si="10">COUNTBLANK(E187:J187)</f>
        <v>3</v>
      </c>
      <c r="L187" s="2" t="str">
        <f t="shared" ref="L187:L211" si="11">IF(AND(A187&lt;&gt;"",K187&gt;3),"No","Yes")</f>
        <v>Yes</v>
      </c>
    </row>
    <row r="188" spans="1:12" ht="15" customHeight="1" x14ac:dyDescent="0.2">
      <c r="A188" s="613"/>
      <c r="B188" s="448"/>
      <c r="C188" s="448"/>
      <c r="D188" s="446"/>
      <c r="E188" s="51"/>
      <c r="F188" s="50"/>
      <c r="G188" s="447"/>
      <c r="H188" s="448"/>
      <c r="I188" s="448"/>
      <c r="J188" s="614"/>
      <c r="K188" s="2">
        <f t="shared" si="10"/>
        <v>6</v>
      </c>
      <c r="L188" s="2" t="str">
        <f t="shared" si="11"/>
        <v>Yes</v>
      </c>
    </row>
    <row r="189" spans="1:12" ht="15" customHeight="1" x14ac:dyDescent="0.2">
      <c r="A189" s="613"/>
      <c r="B189" s="448"/>
      <c r="C189" s="448"/>
      <c r="D189" s="446"/>
      <c r="E189" s="51"/>
      <c r="F189" s="50"/>
      <c r="G189" s="447"/>
      <c r="H189" s="448"/>
      <c r="I189" s="448"/>
      <c r="J189" s="614"/>
      <c r="K189" s="2">
        <f t="shared" si="10"/>
        <v>6</v>
      </c>
      <c r="L189" s="2" t="str">
        <f t="shared" si="11"/>
        <v>Yes</v>
      </c>
    </row>
    <row r="190" spans="1:12" ht="15" customHeight="1" x14ac:dyDescent="0.2">
      <c r="A190" s="613"/>
      <c r="B190" s="448"/>
      <c r="C190" s="448"/>
      <c r="D190" s="446"/>
      <c r="E190" s="51"/>
      <c r="F190" s="50"/>
      <c r="G190" s="447"/>
      <c r="H190" s="448"/>
      <c r="I190" s="448"/>
      <c r="J190" s="614"/>
      <c r="K190" s="2">
        <f t="shared" si="10"/>
        <v>6</v>
      </c>
      <c r="L190" s="2" t="str">
        <f t="shared" si="11"/>
        <v>Yes</v>
      </c>
    </row>
    <row r="191" spans="1:12" ht="15" customHeight="1" x14ac:dyDescent="0.2">
      <c r="A191" s="613"/>
      <c r="B191" s="448"/>
      <c r="C191" s="448"/>
      <c r="D191" s="446"/>
      <c r="E191" s="51"/>
      <c r="F191" s="50"/>
      <c r="G191" s="447"/>
      <c r="H191" s="448"/>
      <c r="I191" s="448"/>
      <c r="J191" s="614"/>
      <c r="K191" s="2">
        <f t="shared" si="10"/>
        <v>6</v>
      </c>
      <c r="L191" s="2" t="str">
        <f t="shared" si="11"/>
        <v>Yes</v>
      </c>
    </row>
    <row r="192" spans="1:12" ht="15" customHeight="1" x14ac:dyDescent="0.2">
      <c r="A192" s="613"/>
      <c r="B192" s="448"/>
      <c r="C192" s="448"/>
      <c r="D192" s="446"/>
      <c r="E192" s="51"/>
      <c r="F192" s="50"/>
      <c r="G192" s="447"/>
      <c r="H192" s="448"/>
      <c r="I192" s="448"/>
      <c r="J192" s="614"/>
      <c r="K192" s="2">
        <f t="shared" si="10"/>
        <v>6</v>
      </c>
      <c r="L192" s="2" t="str">
        <f t="shared" si="11"/>
        <v>Yes</v>
      </c>
    </row>
    <row r="193" spans="1:12" ht="15" customHeight="1" x14ac:dyDescent="0.2">
      <c r="A193" s="613"/>
      <c r="B193" s="448"/>
      <c r="C193" s="448"/>
      <c r="D193" s="446"/>
      <c r="E193" s="51"/>
      <c r="F193" s="50"/>
      <c r="G193" s="447"/>
      <c r="H193" s="448"/>
      <c r="I193" s="448"/>
      <c r="J193" s="614"/>
      <c r="K193" s="2">
        <f t="shared" si="10"/>
        <v>6</v>
      </c>
      <c r="L193" s="2" t="str">
        <f t="shared" si="11"/>
        <v>Yes</v>
      </c>
    </row>
    <row r="194" spans="1:12" ht="15" customHeight="1" x14ac:dyDescent="0.2">
      <c r="A194" s="613"/>
      <c r="B194" s="448"/>
      <c r="C194" s="448"/>
      <c r="D194" s="446"/>
      <c r="E194" s="51"/>
      <c r="F194" s="50"/>
      <c r="G194" s="447"/>
      <c r="H194" s="448"/>
      <c r="I194" s="448"/>
      <c r="J194" s="614"/>
      <c r="K194" s="2">
        <f t="shared" si="10"/>
        <v>6</v>
      </c>
      <c r="L194" s="2" t="str">
        <f t="shared" si="11"/>
        <v>Yes</v>
      </c>
    </row>
    <row r="195" spans="1:12" ht="15" customHeight="1" x14ac:dyDescent="0.2">
      <c r="A195" s="613"/>
      <c r="B195" s="448"/>
      <c r="C195" s="448"/>
      <c r="D195" s="446"/>
      <c r="E195" s="51"/>
      <c r="F195" s="50"/>
      <c r="G195" s="447"/>
      <c r="H195" s="448"/>
      <c r="I195" s="448"/>
      <c r="J195" s="614"/>
      <c r="K195" s="2">
        <f t="shared" si="10"/>
        <v>6</v>
      </c>
      <c r="L195" s="2" t="str">
        <f t="shared" si="11"/>
        <v>Yes</v>
      </c>
    </row>
    <row r="196" spans="1:12" ht="15" customHeight="1" x14ac:dyDescent="0.2">
      <c r="A196" s="613"/>
      <c r="B196" s="448"/>
      <c r="C196" s="448"/>
      <c r="D196" s="446"/>
      <c r="E196" s="51"/>
      <c r="F196" s="50"/>
      <c r="G196" s="447"/>
      <c r="H196" s="448"/>
      <c r="I196" s="448"/>
      <c r="J196" s="614"/>
      <c r="K196" s="2">
        <f t="shared" si="10"/>
        <v>6</v>
      </c>
      <c r="L196" s="2" t="str">
        <f t="shared" si="11"/>
        <v>Yes</v>
      </c>
    </row>
    <row r="197" spans="1:12" ht="15" customHeight="1" x14ac:dyDescent="0.2">
      <c r="A197" s="613"/>
      <c r="B197" s="448"/>
      <c r="C197" s="448"/>
      <c r="D197" s="446"/>
      <c r="E197" s="51"/>
      <c r="F197" s="50"/>
      <c r="G197" s="447"/>
      <c r="H197" s="448"/>
      <c r="I197" s="448"/>
      <c r="J197" s="614"/>
      <c r="K197" s="2">
        <f t="shared" si="10"/>
        <v>6</v>
      </c>
      <c r="L197" s="2" t="str">
        <f t="shared" si="11"/>
        <v>Yes</v>
      </c>
    </row>
    <row r="198" spans="1:12" ht="15" customHeight="1" x14ac:dyDescent="0.2">
      <c r="A198" s="613"/>
      <c r="B198" s="448"/>
      <c r="C198" s="448"/>
      <c r="D198" s="446"/>
      <c r="E198" s="51"/>
      <c r="F198" s="50"/>
      <c r="G198" s="447"/>
      <c r="H198" s="448"/>
      <c r="I198" s="448"/>
      <c r="J198" s="614"/>
      <c r="K198" s="2">
        <f t="shared" si="10"/>
        <v>6</v>
      </c>
      <c r="L198" s="2" t="str">
        <f t="shared" si="11"/>
        <v>Yes</v>
      </c>
    </row>
    <row r="199" spans="1:12" ht="15" customHeight="1" x14ac:dyDescent="0.2">
      <c r="A199" s="613"/>
      <c r="B199" s="448"/>
      <c r="C199" s="448"/>
      <c r="D199" s="446"/>
      <c r="E199" s="51"/>
      <c r="F199" s="50"/>
      <c r="G199" s="447"/>
      <c r="H199" s="448"/>
      <c r="I199" s="448"/>
      <c r="J199" s="614"/>
      <c r="K199" s="2">
        <f t="shared" si="10"/>
        <v>6</v>
      </c>
      <c r="L199" s="2" t="str">
        <f t="shared" si="11"/>
        <v>Yes</v>
      </c>
    </row>
    <row r="200" spans="1:12" ht="15" customHeight="1" x14ac:dyDescent="0.2">
      <c r="A200" s="613"/>
      <c r="B200" s="448"/>
      <c r="C200" s="448"/>
      <c r="D200" s="446"/>
      <c r="E200" s="51"/>
      <c r="F200" s="50"/>
      <c r="G200" s="447"/>
      <c r="H200" s="448"/>
      <c r="I200" s="448"/>
      <c r="J200" s="614"/>
      <c r="K200" s="2">
        <f t="shared" si="10"/>
        <v>6</v>
      </c>
      <c r="L200" s="2" t="str">
        <f t="shared" si="11"/>
        <v>Yes</v>
      </c>
    </row>
    <row r="201" spans="1:12" ht="15" customHeight="1" x14ac:dyDescent="0.2">
      <c r="A201" s="613"/>
      <c r="B201" s="448"/>
      <c r="C201" s="448"/>
      <c r="D201" s="446"/>
      <c r="E201" s="51"/>
      <c r="F201" s="50"/>
      <c r="G201" s="447"/>
      <c r="H201" s="448"/>
      <c r="I201" s="448"/>
      <c r="J201" s="614"/>
      <c r="K201" s="2">
        <f t="shared" si="10"/>
        <v>6</v>
      </c>
      <c r="L201" s="2" t="str">
        <f t="shared" si="11"/>
        <v>Yes</v>
      </c>
    </row>
    <row r="202" spans="1:12" ht="15" customHeight="1" x14ac:dyDescent="0.2">
      <c r="A202" s="613"/>
      <c r="B202" s="448"/>
      <c r="C202" s="448"/>
      <c r="D202" s="446"/>
      <c r="E202" s="51"/>
      <c r="F202" s="50"/>
      <c r="G202" s="447"/>
      <c r="H202" s="448"/>
      <c r="I202" s="448"/>
      <c r="J202" s="614"/>
      <c r="K202" s="2">
        <f t="shared" si="10"/>
        <v>6</v>
      </c>
      <c r="L202" s="2" t="str">
        <f t="shared" si="11"/>
        <v>Yes</v>
      </c>
    </row>
    <row r="203" spans="1:12" ht="15" customHeight="1" x14ac:dyDescent="0.2">
      <c r="A203" s="613"/>
      <c r="B203" s="448"/>
      <c r="C203" s="448"/>
      <c r="D203" s="446"/>
      <c r="E203" s="51"/>
      <c r="F203" s="50"/>
      <c r="G203" s="447"/>
      <c r="H203" s="448"/>
      <c r="I203" s="448"/>
      <c r="J203" s="614"/>
      <c r="K203" s="2">
        <f t="shared" si="10"/>
        <v>6</v>
      </c>
      <c r="L203" s="2" t="str">
        <f t="shared" si="11"/>
        <v>Yes</v>
      </c>
    </row>
    <row r="204" spans="1:12" ht="15" customHeight="1" x14ac:dyDescent="0.2">
      <c r="A204" s="613"/>
      <c r="B204" s="448"/>
      <c r="C204" s="448"/>
      <c r="D204" s="446"/>
      <c r="E204" s="51"/>
      <c r="F204" s="50"/>
      <c r="G204" s="447"/>
      <c r="H204" s="448"/>
      <c r="I204" s="448"/>
      <c r="J204" s="614"/>
      <c r="K204" s="2">
        <f t="shared" si="10"/>
        <v>6</v>
      </c>
      <c r="L204" s="2" t="str">
        <f t="shared" si="11"/>
        <v>Yes</v>
      </c>
    </row>
    <row r="205" spans="1:12" ht="15" customHeight="1" x14ac:dyDescent="0.2">
      <c r="A205" s="613"/>
      <c r="B205" s="448"/>
      <c r="C205" s="448"/>
      <c r="D205" s="446"/>
      <c r="E205" s="51"/>
      <c r="F205" s="50"/>
      <c r="G205" s="447"/>
      <c r="H205" s="448"/>
      <c r="I205" s="448"/>
      <c r="J205" s="614"/>
      <c r="K205" s="2">
        <f t="shared" si="10"/>
        <v>6</v>
      </c>
      <c r="L205" s="2" t="str">
        <f t="shared" si="11"/>
        <v>Yes</v>
      </c>
    </row>
    <row r="206" spans="1:12" ht="15" customHeight="1" x14ac:dyDescent="0.2">
      <c r="A206" s="613"/>
      <c r="B206" s="448"/>
      <c r="C206" s="448"/>
      <c r="D206" s="446"/>
      <c r="E206" s="51"/>
      <c r="F206" s="50"/>
      <c r="G206" s="447"/>
      <c r="H206" s="448"/>
      <c r="I206" s="448"/>
      <c r="J206" s="614"/>
      <c r="K206" s="2">
        <f t="shared" si="10"/>
        <v>6</v>
      </c>
      <c r="L206" s="2" t="str">
        <f t="shared" si="11"/>
        <v>Yes</v>
      </c>
    </row>
    <row r="207" spans="1:12" ht="15" customHeight="1" x14ac:dyDescent="0.2">
      <c r="A207" s="613"/>
      <c r="B207" s="448"/>
      <c r="C207" s="448"/>
      <c r="D207" s="446"/>
      <c r="E207" s="51"/>
      <c r="F207" s="50"/>
      <c r="G207" s="447"/>
      <c r="H207" s="448"/>
      <c r="I207" s="448"/>
      <c r="J207" s="614"/>
      <c r="K207" s="2">
        <f t="shared" si="10"/>
        <v>6</v>
      </c>
      <c r="L207" s="2" t="str">
        <f t="shared" si="11"/>
        <v>Yes</v>
      </c>
    </row>
    <row r="208" spans="1:12" ht="15" customHeight="1" x14ac:dyDescent="0.2">
      <c r="A208" s="613"/>
      <c r="B208" s="448"/>
      <c r="C208" s="448"/>
      <c r="D208" s="446"/>
      <c r="E208" s="51"/>
      <c r="F208" s="50"/>
      <c r="G208" s="447"/>
      <c r="H208" s="448"/>
      <c r="I208" s="448"/>
      <c r="J208" s="614"/>
      <c r="K208" s="2">
        <f t="shared" si="10"/>
        <v>6</v>
      </c>
      <c r="L208" s="2" t="str">
        <f t="shared" si="11"/>
        <v>Yes</v>
      </c>
    </row>
    <row r="209" spans="1:12" ht="15" customHeight="1" x14ac:dyDescent="0.2">
      <c r="A209" s="613"/>
      <c r="B209" s="448"/>
      <c r="C209" s="448"/>
      <c r="D209" s="446"/>
      <c r="E209" s="51"/>
      <c r="F209" s="50"/>
      <c r="G209" s="447"/>
      <c r="H209" s="448"/>
      <c r="I209" s="448"/>
      <c r="J209" s="614"/>
      <c r="K209" s="2">
        <f t="shared" si="10"/>
        <v>6</v>
      </c>
      <c r="L209" s="2" t="str">
        <f t="shared" si="11"/>
        <v>Yes</v>
      </c>
    </row>
    <row r="210" spans="1:12" ht="15" customHeight="1" x14ac:dyDescent="0.2">
      <c r="A210" s="613"/>
      <c r="B210" s="448"/>
      <c r="C210" s="448"/>
      <c r="D210" s="446"/>
      <c r="E210" s="51"/>
      <c r="F210" s="50"/>
      <c r="G210" s="447"/>
      <c r="H210" s="448"/>
      <c r="I210" s="448"/>
      <c r="J210" s="614"/>
      <c r="K210" s="2">
        <f t="shared" si="10"/>
        <v>6</v>
      </c>
      <c r="L210" s="2" t="str">
        <f t="shared" si="11"/>
        <v>Yes</v>
      </c>
    </row>
    <row r="211" spans="1:12" ht="15" customHeight="1" x14ac:dyDescent="0.2">
      <c r="A211" s="613"/>
      <c r="B211" s="448"/>
      <c r="C211" s="448"/>
      <c r="D211" s="446"/>
      <c r="E211" s="51"/>
      <c r="F211" s="50"/>
      <c r="G211" s="447"/>
      <c r="H211" s="448"/>
      <c r="I211" s="448"/>
      <c r="J211" s="614"/>
      <c r="K211" s="2">
        <f t="shared" si="10"/>
        <v>6</v>
      </c>
      <c r="L211" s="2" t="str">
        <f t="shared" si="11"/>
        <v>Yes</v>
      </c>
    </row>
    <row r="212" spans="1:12" ht="15" customHeight="1" thickBot="1" x14ac:dyDescent="0.25">
      <c r="A212" s="615" t="s">
        <v>47</v>
      </c>
      <c r="B212" s="451"/>
      <c r="C212" s="451"/>
      <c r="D212" s="451"/>
      <c r="E212" s="452"/>
      <c r="F212" s="453">
        <f>SUM(F187:F211)</f>
        <v>3000</v>
      </c>
      <c r="G212" s="454"/>
      <c r="H212" s="454"/>
      <c r="I212" s="454"/>
      <c r="J212" s="616"/>
      <c r="L212" s="2">
        <f>COUNTIF(L187:L211,"Yes")</f>
        <v>25</v>
      </c>
    </row>
    <row r="213" spans="1:12" ht="15.75" thickTop="1" x14ac:dyDescent="0.2">
      <c r="A213" s="619"/>
      <c r="B213" s="485"/>
      <c r="C213" s="485"/>
      <c r="D213" s="485"/>
      <c r="E213" s="485"/>
      <c r="F213" s="485"/>
      <c r="G213" s="485"/>
      <c r="H213" s="485"/>
      <c r="I213" s="485"/>
      <c r="J213" s="620"/>
    </row>
    <row r="214" spans="1:12" ht="18" customHeight="1" x14ac:dyDescent="0.2">
      <c r="A214" s="621" t="s">
        <v>129</v>
      </c>
      <c r="B214" s="457"/>
      <c r="C214" s="457"/>
      <c r="D214" s="457"/>
      <c r="E214" s="457"/>
      <c r="F214" s="457"/>
      <c r="G214" s="457"/>
      <c r="H214" s="457"/>
      <c r="I214" s="457"/>
      <c r="J214" s="622"/>
    </row>
    <row r="215" spans="1:12" ht="18" customHeight="1" x14ac:dyDescent="0.2">
      <c r="A215" s="621" t="s">
        <v>114</v>
      </c>
      <c r="B215" s="457"/>
      <c r="C215" s="457"/>
      <c r="D215" s="457"/>
      <c r="E215" s="457"/>
      <c r="F215" s="457"/>
      <c r="G215" s="457"/>
      <c r="H215" s="457"/>
      <c r="I215" s="457"/>
      <c r="J215" s="622"/>
    </row>
    <row r="216" spans="1:12" x14ac:dyDescent="0.2">
      <c r="A216" s="623" t="s">
        <v>11</v>
      </c>
      <c r="B216" s="466"/>
      <c r="C216" s="466"/>
      <c r="D216" s="467"/>
      <c r="E216" s="474" t="s">
        <v>115</v>
      </c>
      <c r="F216" s="477" t="s">
        <v>49</v>
      </c>
      <c r="G216" s="478" t="s">
        <v>15</v>
      </c>
      <c r="H216" s="466"/>
      <c r="I216" s="466"/>
      <c r="J216" s="626"/>
    </row>
    <row r="217" spans="1:12" x14ac:dyDescent="0.2">
      <c r="A217" s="624"/>
      <c r="B217" s="469"/>
      <c r="C217" s="469"/>
      <c r="D217" s="470"/>
      <c r="E217" s="475"/>
      <c r="F217" s="475"/>
      <c r="G217" s="480"/>
      <c r="H217" s="469"/>
      <c r="I217" s="469"/>
      <c r="J217" s="627"/>
    </row>
    <row r="218" spans="1:12" x14ac:dyDescent="0.2">
      <c r="A218" s="624"/>
      <c r="B218" s="469"/>
      <c r="C218" s="469"/>
      <c r="D218" s="470"/>
      <c r="E218" s="475"/>
      <c r="F218" s="475"/>
      <c r="G218" s="480"/>
      <c r="H218" s="469"/>
      <c r="I218" s="469"/>
      <c r="J218" s="627"/>
    </row>
    <row r="219" spans="1:12" x14ac:dyDescent="0.2">
      <c r="A219" s="624"/>
      <c r="B219" s="469"/>
      <c r="C219" s="469"/>
      <c r="D219" s="470"/>
      <c r="E219" s="475"/>
      <c r="F219" s="475"/>
      <c r="G219" s="480"/>
      <c r="H219" s="469"/>
      <c r="I219" s="469"/>
      <c r="J219" s="627"/>
    </row>
    <row r="220" spans="1:12" x14ac:dyDescent="0.2">
      <c r="A220" s="624"/>
      <c r="B220" s="469"/>
      <c r="C220" s="469"/>
      <c r="D220" s="470"/>
      <c r="E220" s="475"/>
      <c r="F220" s="475"/>
      <c r="G220" s="480"/>
      <c r="H220" s="469"/>
      <c r="I220" s="469"/>
      <c r="J220" s="627"/>
    </row>
    <row r="221" spans="1:12" x14ac:dyDescent="0.2">
      <c r="A221" s="625"/>
      <c r="B221" s="472"/>
      <c r="C221" s="472"/>
      <c r="D221" s="473"/>
      <c r="E221" s="476"/>
      <c r="F221" s="476"/>
      <c r="G221" s="482"/>
      <c r="H221" s="472"/>
      <c r="I221" s="472"/>
      <c r="J221" s="628"/>
    </row>
    <row r="222" spans="1:12" ht="15" customHeight="1" x14ac:dyDescent="0.2">
      <c r="A222" s="445" t="s">
        <v>260</v>
      </c>
      <c r="B222" s="448"/>
      <c r="C222" s="448"/>
      <c r="D222" s="446"/>
      <c r="E222" s="51" t="s">
        <v>112</v>
      </c>
      <c r="F222" s="50">
        <v>3500</v>
      </c>
      <c r="G222" s="447" t="s">
        <v>269</v>
      </c>
      <c r="H222" s="448"/>
      <c r="I222" s="448"/>
      <c r="J222" s="449"/>
    </row>
    <row r="223" spans="1:12" ht="15" customHeight="1" x14ac:dyDescent="0.2">
      <c r="A223" s="445" t="s">
        <v>261</v>
      </c>
      <c r="B223" s="448"/>
      <c r="C223" s="448"/>
      <c r="D223" s="446"/>
      <c r="E223" s="51" t="s">
        <v>112</v>
      </c>
      <c r="F223" s="50">
        <v>3000</v>
      </c>
      <c r="G223" s="447" t="s">
        <v>265</v>
      </c>
      <c r="H223" s="448"/>
      <c r="I223" s="448"/>
      <c r="J223" s="449"/>
    </row>
    <row r="224" spans="1:12" ht="15" customHeight="1" x14ac:dyDescent="0.2">
      <c r="A224" s="445" t="s">
        <v>268</v>
      </c>
      <c r="B224" s="448"/>
      <c r="C224" s="448"/>
      <c r="D224" s="446"/>
      <c r="E224" s="51" t="s">
        <v>112</v>
      </c>
      <c r="F224" s="50">
        <v>3000</v>
      </c>
      <c r="G224" s="447" t="s">
        <v>284</v>
      </c>
      <c r="H224" s="448"/>
      <c r="I224" s="448"/>
      <c r="J224" s="449"/>
    </row>
    <row r="225" spans="1:10" ht="15" customHeight="1" x14ac:dyDescent="0.2">
      <c r="A225" s="445" t="s">
        <v>285</v>
      </c>
      <c r="B225" s="448"/>
      <c r="C225" s="448"/>
      <c r="D225" s="446"/>
      <c r="E225" s="51" t="s">
        <v>112</v>
      </c>
      <c r="F225" s="50">
        <v>3000</v>
      </c>
      <c r="G225" s="447" t="s">
        <v>297</v>
      </c>
      <c r="H225" s="448"/>
      <c r="I225" s="448"/>
      <c r="J225" s="449"/>
    </row>
    <row r="226" spans="1:10" ht="15" customHeight="1" x14ac:dyDescent="0.2">
      <c r="A226" s="445" t="s">
        <v>270</v>
      </c>
      <c r="B226" s="448"/>
      <c r="C226" s="448"/>
      <c r="D226" s="446"/>
      <c r="E226" s="51" t="s">
        <v>112</v>
      </c>
      <c r="F226" s="50">
        <v>2500</v>
      </c>
      <c r="G226" s="447" t="s">
        <v>284</v>
      </c>
      <c r="H226" s="448"/>
      <c r="I226" s="448"/>
      <c r="J226" s="449"/>
    </row>
    <row r="227" spans="1:10" ht="15" customHeight="1" x14ac:dyDescent="0.2">
      <c r="A227" s="613"/>
      <c r="B227" s="448"/>
      <c r="C227" s="448"/>
      <c r="D227" s="446"/>
      <c r="E227" s="51"/>
      <c r="F227" s="50"/>
      <c r="G227" s="447"/>
      <c r="H227" s="448"/>
      <c r="I227" s="448"/>
      <c r="J227" s="614"/>
    </row>
    <row r="228" spans="1:10" ht="15" customHeight="1" x14ac:dyDescent="0.2">
      <c r="A228" s="613"/>
      <c r="B228" s="448"/>
      <c r="C228" s="448"/>
      <c r="D228" s="446"/>
      <c r="E228" s="51"/>
      <c r="F228" s="50"/>
      <c r="G228" s="447"/>
      <c r="H228" s="448"/>
      <c r="I228" s="448"/>
      <c r="J228" s="614"/>
    </row>
    <row r="229" spans="1:10" ht="15" customHeight="1" x14ac:dyDescent="0.2">
      <c r="A229" s="613"/>
      <c r="B229" s="448"/>
      <c r="C229" s="448"/>
      <c r="D229" s="446"/>
      <c r="E229" s="51"/>
      <c r="F229" s="50"/>
      <c r="G229" s="447"/>
      <c r="H229" s="448"/>
      <c r="I229" s="448"/>
      <c r="J229" s="614"/>
    </row>
    <row r="230" spans="1:10" ht="15" customHeight="1" x14ac:dyDescent="0.2">
      <c r="A230" s="613"/>
      <c r="B230" s="448"/>
      <c r="C230" s="448"/>
      <c r="D230" s="446"/>
      <c r="E230" s="51"/>
      <c r="F230" s="50"/>
      <c r="G230" s="447"/>
      <c r="H230" s="448"/>
      <c r="I230" s="448"/>
      <c r="J230" s="614"/>
    </row>
    <row r="231" spans="1:10" ht="15" customHeight="1" x14ac:dyDescent="0.2">
      <c r="A231" s="613"/>
      <c r="B231" s="448"/>
      <c r="C231" s="448"/>
      <c r="D231" s="446"/>
      <c r="E231" s="51"/>
      <c r="F231" s="50"/>
      <c r="G231" s="447"/>
      <c r="H231" s="448"/>
      <c r="I231" s="448"/>
      <c r="J231" s="614"/>
    </row>
    <row r="232" spans="1:10" ht="15" customHeight="1" x14ac:dyDescent="0.2">
      <c r="A232" s="613"/>
      <c r="B232" s="448"/>
      <c r="C232" s="448"/>
      <c r="D232" s="446"/>
      <c r="E232" s="51"/>
      <c r="F232" s="50"/>
      <c r="G232" s="447"/>
      <c r="H232" s="448"/>
      <c r="I232" s="448"/>
      <c r="J232" s="614"/>
    </row>
    <row r="233" spans="1:10" ht="15" customHeight="1" x14ac:dyDescent="0.2">
      <c r="A233" s="613"/>
      <c r="B233" s="448"/>
      <c r="C233" s="448"/>
      <c r="D233" s="446"/>
      <c r="E233" s="51"/>
      <c r="F233" s="50"/>
      <c r="G233" s="447"/>
      <c r="H233" s="448"/>
      <c r="I233" s="448"/>
      <c r="J233" s="614"/>
    </row>
    <row r="234" spans="1:10" ht="15" customHeight="1" x14ac:dyDescent="0.2">
      <c r="A234" s="613"/>
      <c r="B234" s="448"/>
      <c r="C234" s="448"/>
      <c r="D234" s="446"/>
      <c r="E234" s="51"/>
      <c r="F234" s="50"/>
      <c r="G234" s="447"/>
      <c r="H234" s="448"/>
      <c r="I234" s="448"/>
      <c r="J234" s="614"/>
    </row>
    <row r="235" spans="1:10" ht="15" customHeight="1" x14ac:dyDescent="0.2">
      <c r="A235" s="613"/>
      <c r="B235" s="448"/>
      <c r="C235" s="448"/>
      <c r="D235" s="446"/>
      <c r="E235" s="51"/>
      <c r="F235" s="50"/>
      <c r="G235" s="447"/>
      <c r="H235" s="448"/>
      <c r="I235" s="448"/>
      <c r="J235" s="614"/>
    </row>
    <row r="236" spans="1:10" ht="15" customHeight="1" x14ac:dyDescent="0.2">
      <c r="A236" s="613"/>
      <c r="B236" s="448"/>
      <c r="C236" s="448"/>
      <c r="D236" s="446"/>
      <c r="E236" s="51"/>
      <c r="F236" s="50"/>
      <c r="G236" s="447"/>
      <c r="H236" s="448"/>
      <c r="I236" s="448"/>
      <c r="J236" s="614"/>
    </row>
    <row r="237" spans="1:10" ht="15" customHeight="1" x14ac:dyDescent="0.2">
      <c r="A237" s="613"/>
      <c r="B237" s="448"/>
      <c r="C237" s="448"/>
      <c r="D237" s="446"/>
      <c r="E237" s="51"/>
      <c r="F237" s="50"/>
      <c r="G237" s="447"/>
      <c r="H237" s="448"/>
      <c r="I237" s="448"/>
      <c r="J237" s="614"/>
    </row>
    <row r="238" spans="1:10" ht="15" customHeight="1" x14ac:dyDescent="0.2">
      <c r="A238" s="613"/>
      <c r="B238" s="448"/>
      <c r="C238" s="448"/>
      <c r="D238" s="446"/>
      <c r="E238" s="51"/>
      <c r="F238" s="50"/>
      <c r="G238" s="447"/>
      <c r="H238" s="448"/>
      <c r="I238" s="448"/>
      <c r="J238" s="614"/>
    </row>
    <row r="239" spans="1:10" ht="15" customHeight="1" x14ac:dyDescent="0.2">
      <c r="A239" s="613"/>
      <c r="B239" s="448"/>
      <c r="C239" s="448"/>
      <c r="D239" s="446"/>
      <c r="E239" s="51"/>
      <c r="F239" s="50"/>
      <c r="G239" s="447"/>
      <c r="H239" s="448"/>
      <c r="I239" s="448"/>
      <c r="J239" s="614"/>
    </row>
    <row r="240" spans="1:10" ht="15" customHeight="1" x14ac:dyDescent="0.2">
      <c r="A240" s="613"/>
      <c r="B240" s="448"/>
      <c r="C240" s="448"/>
      <c r="D240" s="446"/>
      <c r="E240" s="51"/>
      <c r="F240" s="50"/>
      <c r="G240" s="447"/>
      <c r="H240" s="448"/>
      <c r="I240" s="448"/>
      <c r="J240" s="614"/>
    </row>
    <row r="241" spans="1:10" ht="15" customHeight="1" x14ac:dyDescent="0.2">
      <c r="A241" s="613"/>
      <c r="B241" s="448"/>
      <c r="C241" s="448"/>
      <c r="D241" s="446"/>
      <c r="E241" s="51"/>
      <c r="F241" s="50"/>
      <c r="G241" s="447"/>
      <c r="H241" s="448"/>
      <c r="I241" s="448"/>
      <c r="J241" s="614"/>
    </row>
    <row r="242" spans="1:10" ht="15" customHeight="1" x14ac:dyDescent="0.2">
      <c r="A242" s="613"/>
      <c r="B242" s="448"/>
      <c r="C242" s="448"/>
      <c r="D242" s="446"/>
      <c r="E242" s="51"/>
      <c r="F242" s="50"/>
      <c r="G242" s="447"/>
      <c r="H242" s="448"/>
      <c r="I242" s="448"/>
      <c r="J242" s="614"/>
    </row>
    <row r="243" spans="1:10" ht="15" customHeight="1" x14ac:dyDescent="0.2">
      <c r="A243" s="613"/>
      <c r="B243" s="448"/>
      <c r="C243" s="448"/>
      <c r="D243" s="446"/>
      <c r="E243" s="51"/>
      <c r="F243" s="50"/>
      <c r="G243" s="447"/>
      <c r="H243" s="448"/>
      <c r="I243" s="448"/>
      <c r="J243" s="614"/>
    </row>
    <row r="244" spans="1:10" ht="15" customHeight="1" x14ac:dyDescent="0.2">
      <c r="A244" s="613"/>
      <c r="B244" s="448"/>
      <c r="C244" s="448"/>
      <c r="D244" s="446"/>
      <c r="E244" s="51"/>
      <c r="F244" s="50"/>
      <c r="G244" s="447"/>
      <c r="H244" s="448"/>
      <c r="I244" s="448"/>
      <c r="J244" s="614"/>
    </row>
    <row r="245" spans="1:10" ht="15" customHeight="1" x14ac:dyDescent="0.2">
      <c r="A245" s="613"/>
      <c r="B245" s="448"/>
      <c r="C245" s="448"/>
      <c r="D245" s="446"/>
      <c r="E245" s="51"/>
      <c r="F245" s="50"/>
      <c r="G245" s="447"/>
      <c r="H245" s="448"/>
      <c r="I245" s="448"/>
      <c r="J245" s="614"/>
    </row>
    <row r="246" spans="1:10" ht="15" customHeight="1" x14ac:dyDescent="0.2">
      <c r="A246" s="613"/>
      <c r="B246" s="448"/>
      <c r="C246" s="448"/>
      <c r="D246" s="446"/>
      <c r="E246" s="51"/>
      <c r="F246" s="50"/>
      <c r="G246" s="447"/>
      <c r="H246" s="448"/>
      <c r="I246" s="448"/>
      <c r="J246" s="614"/>
    </row>
    <row r="247" spans="1:10" ht="15" customHeight="1" thickBot="1" x14ac:dyDescent="0.25">
      <c r="A247" s="615" t="s">
        <v>130</v>
      </c>
      <c r="B247" s="451"/>
      <c r="C247" s="451"/>
      <c r="D247" s="451"/>
      <c r="E247" s="452"/>
      <c r="F247" s="453">
        <f>SUM(F222:F246)</f>
        <v>15000</v>
      </c>
      <c r="G247" s="454"/>
      <c r="H247" s="454"/>
      <c r="I247" s="454"/>
      <c r="J247" s="616"/>
    </row>
    <row r="248" spans="1:10" ht="13.5" thickTop="1" x14ac:dyDescent="0.2"/>
  </sheetData>
  <sheetProtection password="BE25" sheet="1" objects="1" scenarios="1" formatRows="0" selectLockedCells="1"/>
  <mergeCells count="415">
    <mergeCell ref="A243:D243"/>
    <mergeCell ref="G243:J243"/>
    <mergeCell ref="A244:D244"/>
    <mergeCell ref="G244:J244"/>
    <mergeCell ref="A245:D245"/>
    <mergeCell ref="G245:J245"/>
    <mergeCell ref="A246:D246"/>
    <mergeCell ref="G246:J246"/>
    <mergeCell ref="A247:E247"/>
    <mergeCell ref="F247:J247"/>
    <mergeCell ref="A238:D238"/>
    <mergeCell ref="G238:J238"/>
    <mergeCell ref="A239:D239"/>
    <mergeCell ref="G239:J239"/>
    <mergeCell ref="A240:D240"/>
    <mergeCell ref="G240:J240"/>
    <mergeCell ref="A241:D241"/>
    <mergeCell ref="G241:J241"/>
    <mergeCell ref="A242:D242"/>
    <mergeCell ref="G242:J242"/>
    <mergeCell ref="A233:D233"/>
    <mergeCell ref="G233:J233"/>
    <mergeCell ref="A234:D234"/>
    <mergeCell ref="G234:J234"/>
    <mergeCell ref="A235:D235"/>
    <mergeCell ref="G235:J235"/>
    <mergeCell ref="A236:D236"/>
    <mergeCell ref="G236:J236"/>
    <mergeCell ref="A237:D237"/>
    <mergeCell ref="G237:J237"/>
    <mergeCell ref="A228:D228"/>
    <mergeCell ref="G228:J228"/>
    <mergeCell ref="A229:D229"/>
    <mergeCell ref="G229:J229"/>
    <mergeCell ref="A230:D230"/>
    <mergeCell ref="G230:J230"/>
    <mergeCell ref="A231:D231"/>
    <mergeCell ref="G231:J231"/>
    <mergeCell ref="A232:D232"/>
    <mergeCell ref="G232:J232"/>
    <mergeCell ref="A223:D223"/>
    <mergeCell ref="G223:J223"/>
    <mergeCell ref="A224:D224"/>
    <mergeCell ref="G224:J224"/>
    <mergeCell ref="A225:D225"/>
    <mergeCell ref="G225:J225"/>
    <mergeCell ref="A226:D226"/>
    <mergeCell ref="G226:J226"/>
    <mergeCell ref="A227:D227"/>
    <mergeCell ref="G227:J227"/>
    <mergeCell ref="A213:J213"/>
    <mergeCell ref="A214:J214"/>
    <mergeCell ref="A215:J215"/>
    <mergeCell ref="A216:D221"/>
    <mergeCell ref="E216:E221"/>
    <mergeCell ref="F216:F221"/>
    <mergeCell ref="G216:J221"/>
    <mergeCell ref="A222:D222"/>
    <mergeCell ref="G222:J222"/>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5:B25"/>
    <mergeCell ref="A26:B26"/>
    <mergeCell ref="A24:B24"/>
    <mergeCell ref="A31:B31"/>
    <mergeCell ref="G31:J31"/>
    <mergeCell ref="A32:B32"/>
    <mergeCell ref="G32:J32"/>
    <mergeCell ref="A33:B33"/>
    <mergeCell ref="G33:J33"/>
    <mergeCell ref="A28:B28"/>
    <mergeCell ref="G28:J28"/>
    <mergeCell ref="A29:B29"/>
    <mergeCell ref="G29:J29"/>
    <mergeCell ref="A30:B30"/>
    <mergeCell ref="G30:J30"/>
    <mergeCell ref="A37:J37"/>
    <mergeCell ref="A38:J38"/>
    <mergeCell ref="A39:J39"/>
    <mergeCell ref="A40:D45"/>
    <mergeCell ref="E40:E45"/>
    <mergeCell ref="F40:F45"/>
    <mergeCell ref="G40:J45"/>
    <mergeCell ref="A34:B34"/>
    <mergeCell ref="G34:J34"/>
    <mergeCell ref="A35:B35"/>
    <mergeCell ref="G35:J35"/>
    <mergeCell ref="F36:I36"/>
    <mergeCell ref="A36:E36"/>
    <mergeCell ref="A49:D49"/>
    <mergeCell ref="G49:J49"/>
    <mergeCell ref="A50:D50"/>
    <mergeCell ref="G50:J50"/>
    <mergeCell ref="A51:D51"/>
    <mergeCell ref="G51:J51"/>
    <mergeCell ref="A46:D46"/>
    <mergeCell ref="G46:J46"/>
    <mergeCell ref="A47:D47"/>
    <mergeCell ref="G47:J47"/>
    <mergeCell ref="A48:D48"/>
    <mergeCell ref="G48:J48"/>
    <mergeCell ref="A55:D55"/>
    <mergeCell ref="G55:J55"/>
    <mergeCell ref="A56:D56"/>
    <mergeCell ref="G56:J56"/>
    <mergeCell ref="A57:D57"/>
    <mergeCell ref="G57:J57"/>
    <mergeCell ref="A52:D52"/>
    <mergeCell ref="G52:J52"/>
    <mergeCell ref="A53:D53"/>
    <mergeCell ref="G53:J53"/>
    <mergeCell ref="A54:D54"/>
    <mergeCell ref="G54:J54"/>
    <mergeCell ref="A61:D61"/>
    <mergeCell ref="G61:J61"/>
    <mergeCell ref="A62:D62"/>
    <mergeCell ref="G62:J62"/>
    <mergeCell ref="A63:D63"/>
    <mergeCell ref="G63:J63"/>
    <mergeCell ref="A58:D58"/>
    <mergeCell ref="G58:J58"/>
    <mergeCell ref="A59:D59"/>
    <mergeCell ref="G59:J59"/>
    <mergeCell ref="A60:D60"/>
    <mergeCell ref="G60:J60"/>
    <mergeCell ref="A67:D67"/>
    <mergeCell ref="G67:J67"/>
    <mergeCell ref="A68:D68"/>
    <mergeCell ref="G68:J68"/>
    <mergeCell ref="A69:D69"/>
    <mergeCell ref="G69:J69"/>
    <mergeCell ref="A64:D64"/>
    <mergeCell ref="G64:J64"/>
    <mergeCell ref="A65:D65"/>
    <mergeCell ref="G65:J65"/>
    <mergeCell ref="A66:D66"/>
    <mergeCell ref="G66:J66"/>
    <mergeCell ref="A74:J74"/>
    <mergeCell ref="A75:D80"/>
    <mergeCell ref="E75:E80"/>
    <mergeCell ref="F75:F80"/>
    <mergeCell ref="G75:J80"/>
    <mergeCell ref="A81:D81"/>
    <mergeCell ref="G81:J81"/>
    <mergeCell ref="A70:D70"/>
    <mergeCell ref="G70:J70"/>
    <mergeCell ref="A71:E71"/>
    <mergeCell ref="F71:J71"/>
    <mergeCell ref="A72:J72"/>
    <mergeCell ref="A73:J73"/>
    <mergeCell ref="A85:D85"/>
    <mergeCell ref="G85:J85"/>
    <mergeCell ref="A86:D86"/>
    <mergeCell ref="G86:J86"/>
    <mergeCell ref="A87:D87"/>
    <mergeCell ref="G87:J87"/>
    <mergeCell ref="A82:D82"/>
    <mergeCell ref="G82:J82"/>
    <mergeCell ref="A83:D83"/>
    <mergeCell ref="G83:J83"/>
    <mergeCell ref="A84:D84"/>
    <mergeCell ref="G84:J84"/>
    <mergeCell ref="A91:D91"/>
    <mergeCell ref="G91:J91"/>
    <mergeCell ref="A92:D92"/>
    <mergeCell ref="G92:J92"/>
    <mergeCell ref="A93:D93"/>
    <mergeCell ref="G93:J93"/>
    <mergeCell ref="A88:D88"/>
    <mergeCell ref="G88:J88"/>
    <mergeCell ref="A89:D89"/>
    <mergeCell ref="G89:J89"/>
    <mergeCell ref="A90:D90"/>
    <mergeCell ref="G90:J90"/>
    <mergeCell ref="A97:D97"/>
    <mergeCell ref="G97:J97"/>
    <mergeCell ref="A98:D98"/>
    <mergeCell ref="G98:J98"/>
    <mergeCell ref="A99:D99"/>
    <mergeCell ref="G99:J99"/>
    <mergeCell ref="A94:D94"/>
    <mergeCell ref="G94:J94"/>
    <mergeCell ref="A95:D95"/>
    <mergeCell ref="G95:J95"/>
    <mergeCell ref="A96:D96"/>
    <mergeCell ref="G96:J96"/>
    <mergeCell ref="A103:D103"/>
    <mergeCell ref="G103:J103"/>
    <mergeCell ref="A104:D104"/>
    <mergeCell ref="G104:J104"/>
    <mergeCell ref="A105:D105"/>
    <mergeCell ref="G105:J105"/>
    <mergeCell ref="A100:D100"/>
    <mergeCell ref="G100:J100"/>
    <mergeCell ref="A101:D101"/>
    <mergeCell ref="G101:J101"/>
    <mergeCell ref="A102:D102"/>
    <mergeCell ref="G102:J102"/>
    <mergeCell ref="A106:E106"/>
    <mergeCell ref="F106:J106"/>
    <mergeCell ref="A107:J107"/>
    <mergeCell ref="A110:J110"/>
    <mergeCell ref="A111:D116"/>
    <mergeCell ref="E111:E116"/>
    <mergeCell ref="F111:F116"/>
    <mergeCell ref="G111:J116"/>
    <mergeCell ref="A108:J109"/>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99:D199"/>
    <mergeCell ref="G199:J199"/>
    <mergeCell ref="A200:D200"/>
    <mergeCell ref="G200:J200"/>
    <mergeCell ref="A201:D201"/>
    <mergeCell ref="G201:J201"/>
    <mergeCell ref="A196:D196"/>
    <mergeCell ref="G196:J196"/>
    <mergeCell ref="A197:D197"/>
    <mergeCell ref="G197:J197"/>
    <mergeCell ref="A198:D198"/>
    <mergeCell ref="G198:J198"/>
    <mergeCell ref="A205:D205"/>
    <mergeCell ref="G205:J205"/>
    <mergeCell ref="A206:D206"/>
    <mergeCell ref="G206:J206"/>
    <mergeCell ref="A207:D207"/>
    <mergeCell ref="G207:J207"/>
    <mergeCell ref="A202:D202"/>
    <mergeCell ref="G202:J202"/>
    <mergeCell ref="A203:D203"/>
    <mergeCell ref="G203:J203"/>
    <mergeCell ref="A204:D204"/>
    <mergeCell ref="G204:J204"/>
    <mergeCell ref="A211:D211"/>
    <mergeCell ref="G211:J211"/>
    <mergeCell ref="A212:E212"/>
    <mergeCell ref="F212:J212"/>
    <mergeCell ref="A208:D208"/>
    <mergeCell ref="G208:J208"/>
    <mergeCell ref="A209:D209"/>
    <mergeCell ref="G209:J209"/>
    <mergeCell ref="A210:D210"/>
    <mergeCell ref="G210:J210"/>
  </mergeCells>
  <dataValidations count="5">
    <dataValidation allowBlank="1" showInputMessage="1" showErrorMessage="1" promptTitle="Total Amount" prompt="Input the total amount of these funds being used to fund this individual's salary and benefits." sqref="F11:F35"/>
    <dataValidation allowBlank="1" showErrorMessage="1" sqref="F46:F70 F81:F105 F117:F141 F152:F176 F187:F211 F222:F246"/>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type="list" allowBlank="1" showInputMessage="1" showErrorMessage="1" sqref="E222:E246">
      <formula1>indirect</formula1>
    </dataValidation>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J56"/>
  <sheetViews>
    <sheetView topLeftCell="A21" workbookViewId="0">
      <selection activeCell="K1" sqref="K1"/>
    </sheetView>
  </sheetViews>
  <sheetFormatPr defaultColWidth="8.85546875" defaultRowHeight="12.75" x14ac:dyDescent="0.2"/>
  <cols>
    <col min="1" max="10" width="15.7109375" style="2" customWidth="1"/>
    <col min="11" max="16384" width="8.85546875" style="2"/>
  </cols>
  <sheetData>
    <row r="1" spans="1:10" ht="13.5" customHeight="1" x14ac:dyDescent="0.2">
      <c r="A1" s="659" t="s">
        <v>146</v>
      </c>
      <c r="B1" s="660"/>
      <c r="C1" s="660"/>
      <c r="D1" s="552" t="s">
        <v>18</v>
      </c>
      <c r="E1" s="553"/>
      <c r="F1" s="553"/>
      <c r="G1" s="553"/>
      <c r="H1" s="553"/>
      <c r="I1" s="554"/>
      <c r="J1" s="561" t="s">
        <v>144</v>
      </c>
    </row>
    <row r="2" spans="1:10" ht="12.75" customHeight="1" x14ac:dyDescent="0.2">
      <c r="A2" s="661"/>
      <c r="B2" s="662"/>
      <c r="C2" s="662"/>
      <c r="D2" s="555"/>
      <c r="E2" s="556"/>
      <c r="F2" s="556"/>
      <c r="G2" s="556"/>
      <c r="H2" s="556"/>
      <c r="I2" s="557"/>
      <c r="J2" s="511"/>
    </row>
    <row r="3" spans="1:10" ht="12.75" customHeight="1" x14ac:dyDescent="0.2">
      <c r="A3" s="661"/>
      <c r="B3" s="662"/>
      <c r="C3" s="662"/>
      <c r="D3" s="555"/>
      <c r="E3" s="556"/>
      <c r="F3" s="556"/>
      <c r="G3" s="556"/>
      <c r="H3" s="556"/>
      <c r="I3" s="557"/>
      <c r="J3" s="511"/>
    </row>
    <row r="4" spans="1:10" ht="13.5" customHeight="1" thickBot="1" x14ac:dyDescent="0.25">
      <c r="A4" s="661"/>
      <c r="B4" s="662"/>
      <c r="C4" s="662"/>
      <c r="D4" s="558"/>
      <c r="E4" s="559"/>
      <c r="F4" s="559"/>
      <c r="G4" s="559"/>
      <c r="H4" s="559"/>
      <c r="I4" s="560"/>
      <c r="J4" s="511"/>
    </row>
    <row r="5" spans="1:10" ht="12.75" customHeight="1" x14ac:dyDescent="0.2">
      <c r="A5" s="661"/>
      <c r="B5" s="662"/>
      <c r="C5" s="662"/>
      <c r="D5" s="591" t="s">
        <v>19</v>
      </c>
      <c r="E5" s="591" t="s">
        <v>20</v>
      </c>
      <c r="F5" s="591" t="s">
        <v>52</v>
      </c>
      <c r="G5" s="591" t="s">
        <v>53</v>
      </c>
      <c r="H5" s="591" t="s">
        <v>23</v>
      </c>
      <c r="I5" s="591" t="s">
        <v>50</v>
      </c>
      <c r="J5" s="511"/>
    </row>
    <row r="6" spans="1:10" ht="12.75" customHeight="1" x14ac:dyDescent="0.2">
      <c r="A6" s="661"/>
      <c r="B6" s="662"/>
      <c r="C6" s="662"/>
      <c r="D6" s="592"/>
      <c r="E6" s="592"/>
      <c r="F6" s="592"/>
      <c r="G6" s="592"/>
      <c r="H6" s="592"/>
      <c r="I6" s="592"/>
      <c r="J6" s="511"/>
    </row>
    <row r="7" spans="1:10" ht="12.75" customHeight="1" x14ac:dyDescent="0.2">
      <c r="A7" s="661"/>
      <c r="B7" s="662"/>
      <c r="C7" s="662"/>
      <c r="D7" s="592"/>
      <c r="E7" s="592"/>
      <c r="F7" s="592"/>
      <c r="G7" s="592"/>
      <c r="H7" s="592"/>
      <c r="I7" s="592"/>
      <c r="J7" s="511"/>
    </row>
    <row r="8" spans="1:10" ht="13.5" customHeight="1" thickBot="1" x14ac:dyDescent="0.25">
      <c r="A8" s="663"/>
      <c r="B8" s="662"/>
      <c r="C8" s="662"/>
      <c r="D8" s="592"/>
      <c r="E8" s="592"/>
      <c r="F8" s="592"/>
      <c r="G8" s="592"/>
      <c r="H8" s="592"/>
      <c r="I8" s="592"/>
      <c r="J8" s="562"/>
    </row>
    <row r="9" spans="1:10" ht="12.75" customHeight="1" x14ac:dyDescent="0.2">
      <c r="A9" s="593" t="s">
        <v>25</v>
      </c>
      <c r="B9" s="575" t="s">
        <v>12</v>
      </c>
      <c r="C9" s="576"/>
      <c r="D9" s="572">
        <f>SUMIF('Year 2 Budget Narrative'!D11:D35,"Instruction",'Year 2 Budget Narrative'!F11:F35)</f>
        <v>91520</v>
      </c>
      <c r="E9" s="572">
        <f>SUMIF('Year 2 Budget Narrative'!E46:E70,"Instruction",'Year 2 Budget Narrative'!F46:F70)</f>
        <v>30000</v>
      </c>
      <c r="F9" s="572">
        <f>SUMIF('Year 2 Budget Narrative'!E81:E105,"Instruction",'Year 2 Budget Narrative'!F81:F105)</f>
        <v>0</v>
      </c>
      <c r="G9" s="572">
        <f>SUMIF('Year 2 Budget Narrative'!E117:E141,"Instruction",'Year 2 Budget Narrative'!F117:F141)</f>
        <v>40000</v>
      </c>
      <c r="H9" s="572">
        <f>SUMIF('Year 2 Budget Narrative'!E152:E176,"Instruction",'Year 2 Budget Narrative'!F152:F176)</f>
        <v>0</v>
      </c>
      <c r="I9" s="572">
        <f>SUMIF('Year 2 Budget Narrative'!E187:E211,"Instruction",'Year 2 Budget Narrative'!F187:F211)</f>
        <v>0</v>
      </c>
      <c r="J9" s="585">
        <f>SUM(D9:I9)</f>
        <v>161520</v>
      </c>
    </row>
    <row r="10" spans="1:10" ht="12.75" customHeight="1" x14ac:dyDescent="0.2">
      <c r="A10" s="594"/>
      <c r="B10" s="577"/>
      <c r="C10" s="578"/>
      <c r="D10" s="573"/>
      <c r="E10" s="573"/>
      <c r="F10" s="573"/>
      <c r="G10" s="573"/>
      <c r="H10" s="573"/>
      <c r="I10" s="573"/>
      <c r="J10" s="586"/>
    </row>
    <row r="11" spans="1:10" ht="12.75" customHeight="1" x14ac:dyDescent="0.2">
      <c r="A11" s="594"/>
      <c r="B11" s="577"/>
      <c r="C11" s="578"/>
      <c r="D11" s="573"/>
      <c r="E11" s="573"/>
      <c r="F11" s="573"/>
      <c r="G11" s="573"/>
      <c r="H11" s="573"/>
      <c r="I11" s="573"/>
      <c r="J11" s="586"/>
    </row>
    <row r="12" spans="1:10" ht="12.75" customHeight="1" x14ac:dyDescent="0.2">
      <c r="A12" s="594"/>
      <c r="B12" s="577"/>
      <c r="C12" s="578"/>
      <c r="D12" s="573"/>
      <c r="E12" s="573"/>
      <c r="F12" s="573"/>
      <c r="G12" s="573"/>
      <c r="H12" s="573"/>
      <c r="I12" s="573"/>
      <c r="J12" s="586"/>
    </row>
    <row r="13" spans="1:10" ht="12.75" customHeight="1" x14ac:dyDescent="0.2">
      <c r="A13" s="594"/>
      <c r="B13" s="577"/>
      <c r="C13" s="578"/>
      <c r="D13" s="573"/>
      <c r="E13" s="573"/>
      <c r="F13" s="573"/>
      <c r="G13" s="573"/>
      <c r="H13" s="573"/>
      <c r="I13" s="573"/>
      <c r="J13" s="586"/>
    </row>
    <row r="14" spans="1:10" ht="12.75" customHeight="1" thickBot="1" x14ac:dyDescent="0.25">
      <c r="A14" s="594"/>
      <c r="B14" s="577"/>
      <c r="C14" s="578"/>
      <c r="D14" s="574"/>
      <c r="E14" s="574"/>
      <c r="F14" s="574"/>
      <c r="G14" s="574"/>
      <c r="H14" s="574"/>
      <c r="I14" s="574"/>
      <c r="J14" s="587"/>
    </row>
    <row r="15" spans="1:10" ht="12.75" customHeight="1" x14ac:dyDescent="0.2">
      <c r="A15" s="594"/>
      <c r="B15" s="575" t="s">
        <v>13</v>
      </c>
      <c r="C15" s="576"/>
      <c r="D15" s="572">
        <f>SUMIF('Year 2 Budget Narrative'!D11:D35,"Support Services",'Year 2 Budget Narrative'!F11:F35)</f>
        <v>0</v>
      </c>
      <c r="E15" s="572">
        <f>SUMIF('Year 2 Budget Narrative'!E46:E70,"Support Services",'Year 2 Budget Narrative'!F46:F70)</f>
        <v>21000</v>
      </c>
      <c r="F15" s="572">
        <f>SUMIF('Year 2 Budget Narrative'!E81:E105,"Support Services",'Year 2 Budget Narrative'!F81:F105)</f>
        <v>0</v>
      </c>
      <c r="G15" s="572">
        <f>SUMIF('Year 2 Budget Narrative'!E117:E141,"Support Services",'Year 2 Budget Narrative'!F117:F141)</f>
        <v>10000</v>
      </c>
      <c r="H15" s="572">
        <f>SUMIF('Year 2 Budget Narrative'!E152:E176,"Support Services",'Year 2 Budget Narrative'!F152:F176)</f>
        <v>0</v>
      </c>
      <c r="I15" s="572">
        <f>SUMIF('Year 2 Budget Narrative'!E187:E211,"Support Services",'Year 2 Budget Narrative'!F187:F211)</f>
        <v>0</v>
      </c>
      <c r="J15" s="585">
        <f>SUM(D15:I15)</f>
        <v>31000</v>
      </c>
    </row>
    <row r="16" spans="1:10" ht="12.75" customHeight="1" x14ac:dyDescent="0.2">
      <c r="A16" s="594"/>
      <c r="B16" s="577"/>
      <c r="C16" s="578"/>
      <c r="D16" s="573"/>
      <c r="E16" s="573"/>
      <c r="F16" s="573"/>
      <c r="G16" s="573"/>
      <c r="H16" s="573"/>
      <c r="I16" s="573"/>
      <c r="J16" s="586"/>
    </row>
    <row r="17" spans="1:10" ht="12.75" customHeight="1" x14ac:dyDescent="0.2">
      <c r="A17" s="594"/>
      <c r="B17" s="577"/>
      <c r="C17" s="578"/>
      <c r="D17" s="573"/>
      <c r="E17" s="573"/>
      <c r="F17" s="573"/>
      <c r="G17" s="573"/>
      <c r="H17" s="573"/>
      <c r="I17" s="573"/>
      <c r="J17" s="586"/>
    </row>
    <row r="18" spans="1:10" ht="12.75" customHeight="1" x14ac:dyDescent="0.2">
      <c r="A18" s="594"/>
      <c r="B18" s="577"/>
      <c r="C18" s="578"/>
      <c r="D18" s="573"/>
      <c r="E18" s="573"/>
      <c r="F18" s="573"/>
      <c r="G18" s="573"/>
      <c r="H18" s="573"/>
      <c r="I18" s="573"/>
      <c r="J18" s="586"/>
    </row>
    <row r="19" spans="1:10" ht="12.75" customHeight="1" x14ac:dyDescent="0.2">
      <c r="A19" s="594"/>
      <c r="B19" s="577"/>
      <c r="C19" s="578"/>
      <c r="D19" s="573"/>
      <c r="E19" s="573"/>
      <c r="F19" s="573"/>
      <c r="G19" s="573"/>
      <c r="H19" s="573"/>
      <c r="I19" s="573"/>
      <c r="J19" s="586"/>
    </row>
    <row r="20" spans="1:10" ht="12.75" customHeight="1" thickBot="1" x14ac:dyDescent="0.25">
      <c r="A20" s="594"/>
      <c r="B20" s="577"/>
      <c r="C20" s="578"/>
      <c r="D20" s="574"/>
      <c r="E20" s="574"/>
      <c r="F20" s="574"/>
      <c r="G20" s="574"/>
      <c r="H20" s="574"/>
      <c r="I20" s="574"/>
      <c r="J20" s="587"/>
    </row>
    <row r="21" spans="1:10" ht="12.75" customHeight="1" x14ac:dyDescent="0.2">
      <c r="A21" s="594"/>
      <c r="B21" s="575" t="s">
        <v>42</v>
      </c>
      <c r="C21" s="576"/>
      <c r="D21" s="572">
        <f>SUMIF('Year 2 Budget Narrative'!D11:D35,"Administration",'Year 2 Budget Narrative'!F11:F35)</f>
        <v>11000</v>
      </c>
      <c r="E21" s="572">
        <f>SUMIF('Year 2 Budget Narrative'!E46:E70,"Administration",'Year 2 Budget Narrative'!F46:F70)</f>
        <v>0</v>
      </c>
      <c r="F21" s="572">
        <f>SUMIF('Year 2 Budget Narrative'!E81:E105,"Administration",'Year 2 Budget Narrative'!F81:F105)</f>
        <v>0</v>
      </c>
      <c r="G21" s="572">
        <f>SUMIF('Year 2 Budget Narrative'!E117:E141,"Administration",'Year 2 Budget Narrative'!F117:F141)</f>
        <v>0</v>
      </c>
      <c r="H21" s="572">
        <f>SUMIF('Year 2 Budget Narrative'!E152:E176,"Administration",'Year 2 Budget Narrative'!F152:F176)</f>
        <v>0</v>
      </c>
      <c r="I21" s="572">
        <f>SUMIF('Year 2 Budget Narrative'!E187:E211,"Administration",'Year 2 Budget Narrative'!F187:F211)</f>
        <v>3000</v>
      </c>
      <c r="J21" s="585">
        <f>SUM(D21:I21)</f>
        <v>14000</v>
      </c>
    </row>
    <row r="22" spans="1:10" ht="12.75" customHeight="1" x14ac:dyDescent="0.2">
      <c r="A22" s="594"/>
      <c r="B22" s="577"/>
      <c r="C22" s="578"/>
      <c r="D22" s="573"/>
      <c r="E22" s="573"/>
      <c r="F22" s="573"/>
      <c r="G22" s="573"/>
      <c r="H22" s="573"/>
      <c r="I22" s="573"/>
      <c r="J22" s="586"/>
    </row>
    <row r="23" spans="1:10" ht="12.75" customHeight="1" x14ac:dyDescent="0.2">
      <c r="A23" s="594"/>
      <c r="B23" s="577"/>
      <c r="C23" s="578"/>
      <c r="D23" s="573"/>
      <c r="E23" s="573"/>
      <c r="F23" s="573"/>
      <c r="G23" s="573"/>
      <c r="H23" s="573"/>
      <c r="I23" s="573"/>
      <c r="J23" s="586"/>
    </row>
    <row r="24" spans="1:10" ht="12.75" customHeight="1" x14ac:dyDescent="0.2">
      <c r="A24" s="594"/>
      <c r="B24" s="577"/>
      <c r="C24" s="578"/>
      <c r="D24" s="573"/>
      <c r="E24" s="573"/>
      <c r="F24" s="573"/>
      <c r="G24" s="573"/>
      <c r="H24" s="573"/>
      <c r="I24" s="573"/>
      <c r="J24" s="586"/>
    </row>
    <row r="25" spans="1:10" ht="12.75" customHeight="1" x14ac:dyDescent="0.2">
      <c r="A25" s="594"/>
      <c r="B25" s="577"/>
      <c r="C25" s="578"/>
      <c r="D25" s="573"/>
      <c r="E25" s="573"/>
      <c r="F25" s="573"/>
      <c r="G25" s="573"/>
      <c r="H25" s="573"/>
      <c r="I25" s="573"/>
      <c r="J25" s="586"/>
    </row>
    <row r="26" spans="1:10" ht="12.75" customHeight="1" thickBot="1" x14ac:dyDescent="0.25">
      <c r="A26" s="594"/>
      <c r="B26" s="577"/>
      <c r="C26" s="578"/>
      <c r="D26" s="574"/>
      <c r="E26" s="574"/>
      <c r="F26" s="574"/>
      <c r="G26" s="574"/>
      <c r="H26" s="574"/>
      <c r="I26" s="574"/>
      <c r="J26" s="587"/>
    </row>
    <row r="27" spans="1:10" ht="12.75" customHeight="1" x14ac:dyDescent="0.2">
      <c r="A27" s="594"/>
      <c r="B27" s="575" t="s">
        <v>39</v>
      </c>
      <c r="C27" s="576"/>
      <c r="D27" s="572">
        <f>SUMIF('Year 2 Budget Narrative'!D11:D35,"Operations &amp; Maintenance",'Year 2 Budget Narrative'!F11:F35)</f>
        <v>47200</v>
      </c>
      <c r="E27" s="572">
        <f>SUMIF('Year 2 Budget Narrative'!E46:E70,"Operations &amp; Maintenance",'Year 2 Budget Narrative'!F46:F70)</f>
        <v>0</v>
      </c>
      <c r="F27" s="572">
        <f>SUMIF('Year 2 Budget Narrative'!E81:E105,"Operations &amp; Maintenance",'Year 2 Budget Narrative'!F81:F105)</f>
        <v>0</v>
      </c>
      <c r="G27" s="572">
        <f>SUMIF('Year 2 Budget Narrative'!E117:E141,"Operations &amp; Maintenance",'Year 2 Budget Narrative'!F117:F141)</f>
        <v>0</v>
      </c>
      <c r="H27" s="572">
        <f>SUMIF('Year 2 Budget Narrative'!E152:E176,"Operations &amp; Maintenance",'Year 2 Budget Narrative'!F152:F176)</f>
        <v>0</v>
      </c>
      <c r="I27" s="572">
        <f>SUMIF('Year 2 Budget Narrative'!E187:E211,"Operations &amp; Maintenance",'Year 2 Budget Narrative'!F187:F211)</f>
        <v>0</v>
      </c>
      <c r="J27" s="585">
        <f>SUM(D27:I27)</f>
        <v>47200</v>
      </c>
    </row>
    <row r="28" spans="1:10" ht="12.75" customHeight="1" x14ac:dyDescent="0.2">
      <c r="A28" s="594"/>
      <c r="B28" s="577"/>
      <c r="C28" s="578"/>
      <c r="D28" s="573"/>
      <c r="E28" s="573"/>
      <c r="F28" s="573"/>
      <c r="G28" s="573"/>
      <c r="H28" s="573"/>
      <c r="I28" s="573"/>
      <c r="J28" s="586"/>
    </row>
    <row r="29" spans="1:10" ht="12.75" customHeight="1" x14ac:dyDescent="0.2">
      <c r="A29" s="594"/>
      <c r="B29" s="577"/>
      <c r="C29" s="578"/>
      <c r="D29" s="573"/>
      <c r="E29" s="573"/>
      <c r="F29" s="573"/>
      <c r="G29" s="573"/>
      <c r="H29" s="573"/>
      <c r="I29" s="573"/>
      <c r="J29" s="586"/>
    </row>
    <row r="30" spans="1:10" ht="12.75" customHeight="1" x14ac:dyDescent="0.2">
      <c r="A30" s="594"/>
      <c r="B30" s="577"/>
      <c r="C30" s="578"/>
      <c r="D30" s="573"/>
      <c r="E30" s="573"/>
      <c r="F30" s="573"/>
      <c r="G30" s="573"/>
      <c r="H30" s="573"/>
      <c r="I30" s="573"/>
      <c r="J30" s="586"/>
    </row>
    <row r="31" spans="1:10" ht="12.75" customHeight="1" x14ac:dyDescent="0.2">
      <c r="A31" s="594"/>
      <c r="B31" s="577"/>
      <c r="C31" s="578"/>
      <c r="D31" s="573"/>
      <c r="E31" s="573"/>
      <c r="F31" s="573"/>
      <c r="G31" s="573"/>
      <c r="H31" s="573"/>
      <c r="I31" s="573"/>
      <c r="J31" s="586"/>
    </row>
    <row r="32" spans="1:10" ht="13.5" customHeight="1" thickBot="1" x14ac:dyDescent="0.25">
      <c r="A32" s="594"/>
      <c r="B32" s="577"/>
      <c r="C32" s="578"/>
      <c r="D32" s="574"/>
      <c r="E32" s="574"/>
      <c r="F32" s="574"/>
      <c r="G32" s="574"/>
      <c r="H32" s="574"/>
      <c r="I32" s="574"/>
      <c r="J32" s="587"/>
    </row>
    <row r="33" spans="1:10" ht="12.75" customHeight="1" x14ac:dyDescent="0.2">
      <c r="A33" s="594"/>
      <c r="B33" s="575" t="s">
        <v>43</v>
      </c>
      <c r="C33" s="576"/>
      <c r="D33" s="572">
        <f>SUMIF('Year 2 Budget Narrative'!D11:D35,"Student Transportation",'Year 2 Budget Narrative'!F11:F35)</f>
        <v>0</v>
      </c>
      <c r="E33" s="572">
        <f>SUMIF('Year 2 Budget Narrative'!E46:E70,"Student Transportation",'Year 2 Budget Narrative'!F46:F70)</f>
        <v>12280</v>
      </c>
      <c r="F33" s="572">
        <f>SUMIF('Year 2 Budget Narrative'!E81:E105,"Student Transportation",'Year 2 Budget Narrative'!F81:F105)</f>
        <v>0</v>
      </c>
      <c r="G33" s="572">
        <f>SUMIF('Year 2 Budget Narrative'!E117:E141,"Student Transportation",'Year 2 Budget Narrative'!F117:F141)</f>
        <v>0</v>
      </c>
      <c r="H33" s="572">
        <f>SUMIF('Year 2 Budget Narrative'!E152:E176,"Student Transportation",'Year 2 Budget Narrative'!F152:F176)</f>
        <v>0</v>
      </c>
      <c r="I33" s="572">
        <f>SUMIF('Year 2 Budget Narrative'!E187:E211,"Student Transportation",'Year 2 Budget Narrative'!F187:F211)</f>
        <v>0</v>
      </c>
      <c r="J33" s="585">
        <f>SUM(D33:I33)</f>
        <v>12280</v>
      </c>
    </row>
    <row r="34" spans="1:10" ht="12.75" customHeight="1" x14ac:dyDescent="0.2">
      <c r="A34" s="594"/>
      <c r="B34" s="577"/>
      <c r="C34" s="578"/>
      <c r="D34" s="573"/>
      <c r="E34" s="573"/>
      <c r="F34" s="573"/>
      <c r="G34" s="573"/>
      <c r="H34" s="573"/>
      <c r="I34" s="573"/>
      <c r="J34" s="586"/>
    </row>
    <row r="35" spans="1:10" ht="12.75" customHeight="1" x14ac:dyDescent="0.2">
      <c r="A35" s="594"/>
      <c r="B35" s="577"/>
      <c r="C35" s="578"/>
      <c r="D35" s="573"/>
      <c r="E35" s="573"/>
      <c r="F35" s="573"/>
      <c r="G35" s="573"/>
      <c r="H35" s="573"/>
      <c r="I35" s="573"/>
      <c r="J35" s="586"/>
    </row>
    <row r="36" spans="1:10" ht="12.75" customHeight="1" x14ac:dyDescent="0.2">
      <c r="A36" s="594"/>
      <c r="B36" s="577"/>
      <c r="C36" s="578"/>
      <c r="D36" s="573"/>
      <c r="E36" s="573"/>
      <c r="F36" s="573"/>
      <c r="G36" s="573"/>
      <c r="H36" s="573"/>
      <c r="I36" s="573"/>
      <c r="J36" s="586"/>
    </row>
    <row r="37" spans="1:10" ht="12.75" customHeight="1" x14ac:dyDescent="0.2">
      <c r="A37" s="594"/>
      <c r="B37" s="577"/>
      <c r="C37" s="578"/>
      <c r="D37" s="573"/>
      <c r="E37" s="573"/>
      <c r="F37" s="573"/>
      <c r="G37" s="573"/>
      <c r="H37" s="573"/>
      <c r="I37" s="573"/>
      <c r="J37" s="586"/>
    </row>
    <row r="38" spans="1:10" ht="13.5" customHeight="1" thickBot="1" x14ac:dyDescent="0.25">
      <c r="A38" s="594"/>
      <c r="B38" s="577"/>
      <c r="C38" s="578"/>
      <c r="D38" s="574"/>
      <c r="E38" s="574"/>
      <c r="F38" s="574"/>
      <c r="G38" s="574"/>
      <c r="H38" s="574"/>
      <c r="I38" s="574"/>
      <c r="J38" s="587"/>
    </row>
    <row r="39" spans="1:10" ht="12.75" customHeight="1" x14ac:dyDescent="0.2">
      <c r="A39" s="594"/>
      <c r="B39" s="575" t="s">
        <v>14</v>
      </c>
      <c r="C39" s="576"/>
      <c r="D39" s="572">
        <f>SUMIF('Year 2 Budget Narrative'!D11:D35,"Other",'Year 2 Budget Narrative'!F11:F35)</f>
        <v>0</v>
      </c>
      <c r="E39" s="572">
        <f>SUMIF('Year 2 Budget Narrative'!E46:E70,"Other",'Year 2 Budget Narrative'!F46:F70)</f>
        <v>2000</v>
      </c>
      <c r="F39" s="572">
        <f>SUMIF('Year 2 Budget Narrative'!E81:E105,"Other",'Year 2 Budget Narrative'!F81:F105)</f>
        <v>0</v>
      </c>
      <c r="G39" s="572">
        <f>SUMIF('Year 2 Budget Narrative'!E117:E141,"Other",'Year 2 Budget Narrative'!F117:F141)</f>
        <v>17000</v>
      </c>
      <c r="H39" s="572">
        <f>SUMIF('Year 2 Budget Narrative'!E152:E176,"Other",'Year 2 Budget Narrative'!F152:F176)</f>
        <v>0</v>
      </c>
      <c r="I39" s="572">
        <f>SUMIF('Year 2 Budget Narrative'!E187:E211,"Other",'Year 2 Budget Narrative'!F187:F211)</f>
        <v>0</v>
      </c>
      <c r="J39" s="585">
        <f>SUM(D39:I39)</f>
        <v>19000</v>
      </c>
    </row>
    <row r="40" spans="1:10" ht="12.75" customHeight="1" x14ac:dyDescent="0.2">
      <c r="A40" s="594"/>
      <c r="B40" s="577"/>
      <c r="C40" s="578"/>
      <c r="D40" s="573"/>
      <c r="E40" s="573"/>
      <c r="F40" s="573"/>
      <c r="G40" s="573"/>
      <c r="H40" s="573"/>
      <c r="I40" s="573"/>
      <c r="J40" s="586"/>
    </row>
    <row r="41" spans="1:10" ht="12.75" customHeight="1" x14ac:dyDescent="0.2">
      <c r="A41" s="594"/>
      <c r="B41" s="577"/>
      <c r="C41" s="578"/>
      <c r="D41" s="573"/>
      <c r="E41" s="573"/>
      <c r="F41" s="573"/>
      <c r="G41" s="573"/>
      <c r="H41" s="573"/>
      <c r="I41" s="573"/>
      <c r="J41" s="586"/>
    </row>
    <row r="42" spans="1:10" ht="12.75" customHeight="1" x14ac:dyDescent="0.2">
      <c r="A42" s="594"/>
      <c r="B42" s="577"/>
      <c r="C42" s="578"/>
      <c r="D42" s="573"/>
      <c r="E42" s="573"/>
      <c r="F42" s="573"/>
      <c r="G42" s="573"/>
      <c r="H42" s="573"/>
      <c r="I42" s="573"/>
      <c r="J42" s="586"/>
    </row>
    <row r="43" spans="1:10" ht="12.75" customHeight="1" x14ac:dyDescent="0.2">
      <c r="A43" s="594"/>
      <c r="B43" s="577"/>
      <c r="C43" s="578"/>
      <c r="D43" s="573"/>
      <c r="E43" s="573"/>
      <c r="F43" s="573"/>
      <c r="G43" s="573"/>
      <c r="H43" s="573"/>
      <c r="I43" s="573"/>
      <c r="J43" s="586"/>
    </row>
    <row r="44" spans="1:10" ht="12.75" customHeight="1" thickBot="1" x14ac:dyDescent="0.25">
      <c r="A44" s="594"/>
      <c r="B44" s="577"/>
      <c r="C44" s="578"/>
      <c r="D44" s="574"/>
      <c r="E44" s="574"/>
      <c r="F44" s="574"/>
      <c r="G44" s="574"/>
      <c r="H44" s="574"/>
      <c r="I44" s="574"/>
      <c r="J44" s="587"/>
    </row>
    <row r="45" spans="1:10" ht="12.75" customHeight="1" x14ac:dyDescent="0.2">
      <c r="A45" s="595" t="s">
        <v>112</v>
      </c>
      <c r="B45" s="596"/>
      <c r="C45" s="597"/>
      <c r="D45" s="604"/>
      <c r="E45" s="605"/>
      <c r="F45" s="605"/>
      <c r="G45" s="605"/>
      <c r="H45" s="605"/>
      <c r="I45" s="606"/>
      <c r="J45" s="588">
        <f>'Year 2 Budget Narrative'!F247</f>
        <v>15000</v>
      </c>
    </row>
    <row r="46" spans="1:10" ht="12.75" customHeight="1" x14ac:dyDescent="0.2">
      <c r="A46" s="598"/>
      <c r="B46" s="599"/>
      <c r="C46" s="600"/>
      <c r="D46" s="607"/>
      <c r="E46" s="608"/>
      <c r="F46" s="608"/>
      <c r="G46" s="608"/>
      <c r="H46" s="608"/>
      <c r="I46" s="609"/>
      <c r="J46" s="589"/>
    </row>
    <row r="47" spans="1:10" ht="12.75" customHeight="1" x14ac:dyDescent="0.2">
      <c r="A47" s="598"/>
      <c r="B47" s="599"/>
      <c r="C47" s="600"/>
      <c r="D47" s="607"/>
      <c r="E47" s="608"/>
      <c r="F47" s="608"/>
      <c r="G47" s="608"/>
      <c r="H47" s="608"/>
      <c r="I47" s="609"/>
      <c r="J47" s="589"/>
    </row>
    <row r="48" spans="1:10" ht="12.75" customHeight="1" x14ac:dyDescent="0.2">
      <c r="A48" s="598"/>
      <c r="B48" s="599"/>
      <c r="C48" s="600"/>
      <c r="D48" s="607"/>
      <c r="E48" s="608"/>
      <c r="F48" s="608"/>
      <c r="G48" s="608"/>
      <c r="H48" s="608"/>
      <c r="I48" s="609"/>
      <c r="J48" s="589"/>
    </row>
    <row r="49" spans="1:10" ht="12.75" customHeight="1" x14ac:dyDescent="0.2">
      <c r="A49" s="598"/>
      <c r="B49" s="599"/>
      <c r="C49" s="600"/>
      <c r="D49" s="607"/>
      <c r="E49" s="608"/>
      <c r="F49" s="608"/>
      <c r="G49" s="608"/>
      <c r="H49" s="608"/>
      <c r="I49" s="609"/>
      <c r="J49" s="589"/>
    </row>
    <row r="50" spans="1:10" ht="13.5" customHeight="1" thickBot="1" x14ac:dyDescent="0.25">
      <c r="A50" s="601"/>
      <c r="B50" s="602"/>
      <c r="C50" s="603"/>
      <c r="D50" s="610"/>
      <c r="E50" s="611"/>
      <c r="F50" s="611"/>
      <c r="G50" s="611"/>
      <c r="H50" s="611"/>
      <c r="I50" s="612"/>
      <c r="J50" s="590"/>
    </row>
    <row r="51" spans="1:10" ht="12.75" customHeight="1" x14ac:dyDescent="0.2">
      <c r="A51" s="563" t="s">
        <v>173</v>
      </c>
      <c r="B51" s="564"/>
      <c r="C51" s="561"/>
      <c r="D51" s="582">
        <f t="shared" ref="D51:I51" si="0">SUM(D9:D44)</f>
        <v>149720</v>
      </c>
      <c r="E51" s="582">
        <f t="shared" si="0"/>
        <v>65280</v>
      </c>
      <c r="F51" s="582">
        <f t="shared" si="0"/>
        <v>0</v>
      </c>
      <c r="G51" s="582">
        <f t="shared" si="0"/>
        <v>67000</v>
      </c>
      <c r="H51" s="582">
        <f t="shared" si="0"/>
        <v>0</v>
      </c>
      <c r="I51" s="582">
        <f t="shared" si="0"/>
        <v>3000</v>
      </c>
      <c r="J51" s="656">
        <f>SUM(D51:I51)</f>
        <v>285000</v>
      </c>
    </row>
    <row r="52" spans="1:10" ht="12.75" customHeight="1" x14ac:dyDescent="0.2">
      <c r="A52" s="495"/>
      <c r="B52" s="510"/>
      <c r="C52" s="511"/>
      <c r="D52" s="583"/>
      <c r="E52" s="583"/>
      <c r="F52" s="583"/>
      <c r="G52" s="583"/>
      <c r="H52" s="583"/>
      <c r="I52" s="583"/>
      <c r="J52" s="657"/>
    </row>
    <row r="53" spans="1:10" ht="12.75" customHeight="1" x14ac:dyDescent="0.2">
      <c r="A53" s="495"/>
      <c r="B53" s="510"/>
      <c r="C53" s="511"/>
      <c r="D53" s="583"/>
      <c r="E53" s="583"/>
      <c r="F53" s="583"/>
      <c r="G53" s="583"/>
      <c r="H53" s="583"/>
      <c r="I53" s="583"/>
      <c r="J53" s="657"/>
    </row>
    <row r="54" spans="1:10" ht="12.75" customHeight="1" x14ac:dyDescent="0.2">
      <c r="A54" s="495"/>
      <c r="B54" s="510"/>
      <c r="C54" s="511"/>
      <c r="D54" s="583"/>
      <c r="E54" s="583"/>
      <c r="F54" s="583"/>
      <c r="G54" s="583"/>
      <c r="H54" s="583"/>
      <c r="I54" s="583"/>
      <c r="J54" s="657"/>
    </row>
    <row r="55" spans="1:10" ht="12.75" customHeight="1" x14ac:dyDescent="0.2">
      <c r="A55" s="495"/>
      <c r="B55" s="510"/>
      <c r="C55" s="511"/>
      <c r="D55" s="583"/>
      <c r="E55" s="583"/>
      <c r="F55" s="583"/>
      <c r="G55" s="583"/>
      <c r="H55" s="583"/>
      <c r="I55" s="583"/>
      <c r="J55" s="657"/>
    </row>
    <row r="56" spans="1:10" ht="13.5" customHeight="1" thickBot="1" x14ac:dyDescent="0.25">
      <c r="A56" s="565"/>
      <c r="B56" s="566"/>
      <c r="C56" s="562"/>
      <c r="D56" s="584"/>
      <c r="E56" s="584"/>
      <c r="F56" s="584"/>
      <c r="G56" s="584"/>
      <c r="H56" s="584"/>
      <c r="I56" s="584"/>
      <c r="J56" s="658"/>
    </row>
  </sheetData>
  <sheetProtection password="BE25" sheet="1" objects="1" scenarios="1" selectLockedCells="1"/>
  <mergeCells count="69">
    <mergeCell ref="A9:A44"/>
    <mergeCell ref="A45:C50"/>
    <mergeCell ref="D45:I50"/>
    <mergeCell ref="A1:C8"/>
    <mergeCell ref="D5:D8"/>
    <mergeCell ref="E5:E8"/>
    <mergeCell ref="F5:F8"/>
    <mergeCell ref="G5:G8"/>
    <mergeCell ref="H5:H8"/>
    <mergeCell ref="I5:I8"/>
    <mergeCell ref="B21:C26"/>
    <mergeCell ref="D21:D26"/>
    <mergeCell ref="E21:E26"/>
    <mergeCell ref="F21:F26"/>
    <mergeCell ref="I15:I20"/>
    <mergeCell ref="B9:C14"/>
    <mergeCell ref="D9:D14"/>
    <mergeCell ref="E9:E14"/>
    <mergeCell ref="F9:F14"/>
    <mergeCell ref="H9:H14"/>
    <mergeCell ref="G9:G14"/>
    <mergeCell ref="B15:C20"/>
    <mergeCell ref="D15:D20"/>
    <mergeCell ref="E15:E20"/>
    <mergeCell ref="F15:F20"/>
    <mergeCell ref="G15:G20"/>
    <mergeCell ref="I33:I38"/>
    <mergeCell ref="B33:C38"/>
    <mergeCell ref="D33:D38"/>
    <mergeCell ref="E33:E38"/>
    <mergeCell ref="F33:F38"/>
    <mergeCell ref="F39:F44"/>
    <mergeCell ref="G39:G44"/>
    <mergeCell ref="B27:C32"/>
    <mergeCell ref="D27:D32"/>
    <mergeCell ref="E27:E32"/>
    <mergeCell ref="F27:F32"/>
    <mergeCell ref="H15:H20"/>
    <mergeCell ref="H39:H44"/>
    <mergeCell ref="I39:I44"/>
    <mergeCell ref="J39:J44"/>
    <mergeCell ref="D1:I4"/>
    <mergeCell ref="J1:J8"/>
    <mergeCell ref="G27:G32"/>
    <mergeCell ref="H27:H32"/>
    <mergeCell ref="I27:I32"/>
    <mergeCell ref="J27:J32"/>
    <mergeCell ref="H33:H38"/>
    <mergeCell ref="G33:G38"/>
    <mergeCell ref="J15:J20"/>
    <mergeCell ref="J9:J14"/>
    <mergeCell ref="I9:I14"/>
    <mergeCell ref="J33:J38"/>
    <mergeCell ref="G21:G26"/>
    <mergeCell ref="H21:H26"/>
    <mergeCell ref="I21:I26"/>
    <mergeCell ref="J21:J26"/>
    <mergeCell ref="A51:C56"/>
    <mergeCell ref="J45:J50"/>
    <mergeCell ref="D51:D56"/>
    <mergeCell ref="E51:E56"/>
    <mergeCell ref="F51:F56"/>
    <mergeCell ref="G51:G56"/>
    <mergeCell ref="H51:H56"/>
    <mergeCell ref="I51:I56"/>
    <mergeCell ref="J51:J56"/>
    <mergeCell ref="B39:C44"/>
    <mergeCell ref="D39:D44"/>
    <mergeCell ref="E39:E44"/>
  </mergeCells>
  <printOptions horizontalCentered="1"/>
  <pageMargins left="0.75" right="0.75" top="1" bottom="1" header="0.5" footer="0.5"/>
  <pageSetup scale="63"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L248"/>
  <sheetViews>
    <sheetView topLeftCell="A46" workbookViewId="0">
      <selection activeCell="F51" sqref="F51"/>
    </sheetView>
  </sheetViews>
  <sheetFormatPr defaultColWidth="8.85546875" defaultRowHeight="12.75" x14ac:dyDescent="0.2"/>
  <cols>
    <col min="1" max="2" width="14.28515625" style="2" customWidth="1"/>
    <col min="3" max="3" width="20" style="2" customWidth="1"/>
    <col min="4" max="10" width="17.140625" style="2" customWidth="1"/>
    <col min="11" max="12" width="9.140625" style="2" hidden="1" customWidth="1"/>
    <col min="13" max="13" width="9.140625" style="2" customWidth="1"/>
    <col min="14" max="16384" width="8.85546875" style="2"/>
  </cols>
  <sheetData>
    <row r="1" spans="1:12" ht="13.5" thickTop="1" x14ac:dyDescent="0.2">
      <c r="A1" s="664" t="s">
        <v>118</v>
      </c>
      <c r="B1" s="665"/>
      <c r="C1" s="665"/>
      <c r="D1" s="665"/>
      <c r="E1" s="665"/>
      <c r="F1" s="665"/>
      <c r="G1" s="665"/>
      <c r="H1" s="665"/>
      <c r="I1" s="665"/>
      <c r="J1" s="666"/>
    </row>
    <row r="2" spans="1:12" x14ac:dyDescent="0.2">
      <c r="A2" s="667"/>
      <c r="B2" s="668"/>
      <c r="C2" s="668"/>
      <c r="D2" s="668"/>
      <c r="E2" s="668"/>
      <c r="F2" s="668"/>
      <c r="G2" s="668"/>
      <c r="H2" s="668"/>
      <c r="I2" s="668"/>
      <c r="J2" s="669"/>
    </row>
    <row r="3" spans="1:12" x14ac:dyDescent="0.2">
      <c r="A3" s="644" t="s">
        <v>175</v>
      </c>
      <c r="B3" s="522"/>
      <c r="C3" s="522"/>
      <c r="D3" s="522"/>
      <c r="E3" s="522"/>
      <c r="F3" s="522"/>
      <c r="G3" s="522"/>
      <c r="H3" s="522"/>
      <c r="I3" s="522"/>
      <c r="J3" s="645"/>
    </row>
    <row r="4" spans="1:12" x14ac:dyDescent="0.2">
      <c r="A4" s="646"/>
      <c r="B4" s="525"/>
      <c r="C4" s="525"/>
      <c r="D4" s="525"/>
      <c r="E4" s="525"/>
      <c r="F4" s="525"/>
      <c r="G4" s="525"/>
      <c r="H4" s="525"/>
      <c r="I4" s="525"/>
      <c r="J4" s="647"/>
    </row>
    <row r="5" spans="1:12" ht="18" customHeight="1" x14ac:dyDescent="0.2">
      <c r="A5" s="648" t="s">
        <v>162</v>
      </c>
      <c r="B5" s="491"/>
      <c r="C5" s="491"/>
      <c r="D5" s="491"/>
      <c r="E5" s="491"/>
      <c r="F5" s="491"/>
      <c r="G5" s="491"/>
      <c r="H5" s="491"/>
      <c r="I5" s="491"/>
      <c r="J5" s="649"/>
    </row>
    <row r="6" spans="1:12" ht="18" customHeight="1" x14ac:dyDescent="0.2">
      <c r="A6" s="648"/>
      <c r="B6" s="491"/>
      <c r="C6" s="491"/>
      <c r="D6" s="491"/>
      <c r="E6" s="491"/>
      <c r="F6" s="491"/>
      <c r="G6" s="491"/>
      <c r="H6" s="491"/>
      <c r="I6" s="491"/>
      <c r="J6" s="649"/>
    </row>
    <row r="7" spans="1:12" ht="15" customHeight="1" x14ac:dyDescent="0.2">
      <c r="A7" s="650" t="s">
        <v>5</v>
      </c>
      <c r="B7" s="494"/>
      <c r="C7" s="499" t="s">
        <v>6</v>
      </c>
      <c r="D7" s="499" t="s">
        <v>115</v>
      </c>
      <c r="E7" s="502" t="s">
        <v>164</v>
      </c>
      <c r="F7" s="505" t="s">
        <v>48</v>
      </c>
      <c r="G7" s="506" t="s">
        <v>113</v>
      </c>
      <c r="H7" s="507"/>
      <c r="I7" s="507"/>
      <c r="J7" s="653"/>
    </row>
    <row r="8" spans="1:12" ht="15" customHeight="1" x14ac:dyDescent="0.2">
      <c r="A8" s="651"/>
      <c r="B8" s="496"/>
      <c r="C8" s="500"/>
      <c r="D8" s="500"/>
      <c r="E8" s="503"/>
      <c r="F8" s="505"/>
      <c r="G8" s="509"/>
      <c r="H8" s="510"/>
      <c r="I8" s="510"/>
      <c r="J8" s="654"/>
    </row>
    <row r="9" spans="1:12" ht="15" customHeight="1" x14ac:dyDescent="0.2">
      <c r="A9" s="651"/>
      <c r="B9" s="496"/>
      <c r="C9" s="500"/>
      <c r="D9" s="500"/>
      <c r="E9" s="503"/>
      <c r="F9" s="505"/>
      <c r="G9" s="509"/>
      <c r="H9" s="510"/>
      <c r="I9" s="510"/>
      <c r="J9" s="654"/>
    </row>
    <row r="10" spans="1:12" ht="14.25" customHeight="1" x14ac:dyDescent="0.2">
      <c r="A10" s="652"/>
      <c r="B10" s="498"/>
      <c r="C10" s="501"/>
      <c r="D10" s="501"/>
      <c r="E10" s="504"/>
      <c r="F10" s="505"/>
      <c r="G10" s="512"/>
      <c r="H10" s="513"/>
      <c r="I10" s="513"/>
      <c r="J10" s="655"/>
    </row>
    <row r="11" spans="1:12" ht="15" customHeight="1" x14ac:dyDescent="0.2">
      <c r="A11" s="445" t="s">
        <v>243</v>
      </c>
      <c r="B11" s="446"/>
      <c r="C11" s="51" t="s">
        <v>244</v>
      </c>
      <c r="D11" s="93" t="s">
        <v>42</v>
      </c>
      <c r="E11" s="54">
        <v>40</v>
      </c>
      <c r="F11" s="50">
        <v>11000</v>
      </c>
      <c r="G11" s="447" t="s">
        <v>286</v>
      </c>
      <c r="H11" s="448"/>
      <c r="I11" s="448"/>
      <c r="J11" s="449"/>
      <c r="K11" s="2">
        <f t="shared" ref="K11:K35" si="0">COUNTBLANK(C11:J11)</f>
        <v>3</v>
      </c>
      <c r="L11" s="2" t="str">
        <f t="shared" ref="L11:L35" si="1">IF(AND(A11&lt;&gt;"",K11&gt;3),"No","Yes")</f>
        <v>Yes</v>
      </c>
    </row>
    <row r="12" spans="1:12" ht="15" customHeight="1" x14ac:dyDescent="0.2">
      <c r="A12" s="445" t="s">
        <v>245</v>
      </c>
      <c r="B12" s="446"/>
      <c r="C12" s="51" t="s">
        <v>246</v>
      </c>
      <c r="D12" s="51" t="s">
        <v>51</v>
      </c>
      <c r="E12" s="54">
        <v>40</v>
      </c>
      <c r="F12" s="50">
        <v>3200</v>
      </c>
      <c r="G12" s="447" t="s">
        <v>253</v>
      </c>
      <c r="H12" s="448"/>
      <c r="I12" s="448"/>
      <c r="J12" s="449"/>
      <c r="K12" s="2">
        <f t="shared" si="0"/>
        <v>3</v>
      </c>
      <c r="L12" s="2" t="str">
        <f t="shared" si="1"/>
        <v>Yes</v>
      </c>
    </row>
    <row r="13" spans="1:12" ht="15" customHeight="1" x14ac:dyDescent="0.2">
      <c r="A13" s="613" t="s">
        <v>247</v>
      </c>
      <c r="B13" s="446"/>
      <c r="C13" s="51" t="s">
        <v>248</v>
      </c>
      <c r="D13" s="51" t="s">
        <v>51</v>
      </c>
      <c r="E13" s="54">
        <v>160</v>
      </c>
      <c r="F13" s="50">
        <v>44000</v>
      </c>
      <c r="G13" s="447" t="s">
        <v>287</v>
      </c>
      <c r="H13" s="448"/>
      <c r="I13" s="448"/>
      <c r="J13" s="449"/>
      <c r="K13" s="2">
        <f t="shared" si="0"/>
        <v>3</v>
      </c>
      <c r="L13" s="2" t="str">
        <f t="shared" si="1"/>
        <v>Yes</v>
      </c>
    </row>
    <row r="14" spans="1:12" ht="15" customHeight="1" x14ac:dyDescent="0.2">
      <c r="A14" s="613" t="s">
        <v>247</v>
      </c>
      <c r="B14" s="446"/>
      <c r="C14" s="51" t="s">
        <v>249</v>
      </c>
      <c r="D14" s="51" t="s">
        <v>12</v>
      </c>
      <c r="E14" s="54">
        <v>100</v>
      </c>
      <c r="F14" s="50">
        <v>12000</v>
      </c>
      <c r="G14" s="447" t="s">
        <v>298</v>
      </c>
      <c r="H14" s="448"/>
      <c r="I14" s="448"/>
      <c r="J14" s="449"/>
      <c r="K14" s="2">
        <f t="shared" si="0"/>
        <v>3</v>
      </c>
      <c r="L14" s="2" t="str">
        <f t="shared" si="1"/>
        <v>Yes</v>
      </c>
    </row>
    <row r="15" spans="1:12" ht="15" customHeight="1" x14ac:dyDescent="0.2">
      <c r="A15" s="613" t="s">
        <v>247</v>
      </c>
      <c r="B15" s="446"/>
      <c r="C15" s="51" t="s">
        <v>249</v>
      </c>
      <c r="D15" s="51" t="s">
        <v>12</v>
      </c>
      <c r="E15" s="54">
        <v>100</v>
      </c>
      <c r="F15" s="50">
        <v>12000</v>
      </c>
      <c r="G15" s="447" t="s">
        <v>298</v>
      </c>
      <c r="H15" s="448"/>
      <c r="I15" s="448"/>
      <c r="J15" s="449"/>
      <c r="K15" s="2">
        <f t="shared" si="0"/>
        <v>3</v>
      </c>
      <c r="L15" s="2" t="str">
        <f t="shared" si="1"/>
        <v>Yes</v>
      </c>
    </row>
    <row r="16" spans="1:12" ht="15" customHeight="1" x14ac:dyDescent="0.2">
      <c r="A16" s="613" t="s">
        <v>247</v>
      </c>
      <c r="B16" s="446"/>
      <c r="C16" s="51" t="s">
        <v>249</v>
      </c>
      <c r="D16" s="51" t="s">
        <v>12</v>
      </c>
      <c r="E16" s="54">
        <v>100</v>
      </c>
      <c r="F16" s="50">
        <v>12000</v>
      </c>
      <c r="G16" s="447" t="s">
        <v>298</v>
      </c>
      <c r="H16" s="448"/>
      <c r="I16" s="448"/>
      <c r="J16" s="449"/>
      <c r="K16" s="2">
        <f t="shared" si="0"/>
        <v>3</v>
      </c>
      <c r="L16" s="2" t="str">
        <f t="shared" si="1"/>
        <v>Yes</v>
      </c>
    </row>
    <row r="17" spans="1:12" ht="15" customHeight="1" x14ac:dyDescent="0.2">
      <c r="A17" s="613" t="s">
        <v>247</v>
      </c>
      <c r="B17" s="446"/>
      <c r="C17" s="51" t="s">
        <v>249</v>
      </c>
      <c r="D17" s="51" t="s">
        <v>12</v>
      </c>
      <c r="E17" s="54">
        <v>100</v>
      </c>
      <c r="F17" s="50">
        <v>12000</v>
      </c>
      <c r="G17" s="447" t="s">
        <v>298</v>
      </c>
      <c r="H17" s="448"/>
      <c r="I17" s="448"/>
      <c r="J17" s="449"/>
      <c r="K17" s="2">
        <f t="shared" si="0"/>
        <v>3</v>
      </c>
      <c r="L17" s="2" t="str">
        <f t="shared" si="1"/>
        <v>Yes</v>
      </c>
    </row>
    <row r="18" spans="1:12" ht="15" customHeight="1" x14ac:dyDescent="0.2">
      <c r="A18" s="613" t="s">
        <v>247</v>
      </c>
      <c r="B18" s="446"/>
      <c r="C18" s="51" t="s">
        <v>254</v>
      </c>
      <c r="D18" s="51" t="s">
        <v>12</v>
      </c>
      <c r="E18" s="54">
        <v>100</v>
      </c>
      <c r="F18" s="50">
        <v>3200</v>
      </c>
      <c r="G18" s="447" t="s">
        <v>288</v>
      </c>
      <c r="H18" s="448"/>
      <c r="I18" s="448"/>
      <c r="J18" s="449"/>
      <c r="K18" s="2">
        <f t="shared" si="0"/>
        <v>3</v>
      </c>
      <c r="L18" s="2" t="str">
        <f t="shared" si="1"/>
        <v>Yes</v>
      </c>
    </row>
    <row r="19" spans="1:12" ht="15" customHeight="1" x14ac:dyDescent="0.2">
      <c r="A19" s="613" t="s">
        <v>247</v>
      </c>
      <c r="B19" s="446"/>
      <c r="C19" s="51" t="s">
        <v>254</v>
      </c>
      <c r="D19" s="51" t="s">
        <v>12</v>
      </c>
      <c r="E19" s="54">
        <v>100</v>
      </c>
      <c r="F19" s="50">
        <v>3200</v>
      </c>
      <c r="G19" s="447" t="s">
        <v>288</v>
      </c>
      <c r="H19" s="448"/>
      <c r="I19" s="448"/>
      <c r="J19" s="449"/>
      <c r="K19" s="2">
        <f t="shared" si="0"/>
        <v>3</v>
      </c>
      <c r="L19" s="2" t="str">
        <f t="shared" si="1"/>
        <v>Yes</v>
      </c>
    </row>
    <row r="20" spans="1:12" ht="15" customHeight="1" x14ac:dyDescent="0.2">
      <c r="A20" s="613" t="s">
        <v>247</v>
      </c>
      <c r="B20" s="446"/>
      <c r="C20" s="51" t="s">
        <v>254</v>
      </c>
      <c r="D20" s="51" t="s">
        <v>12</v>
      </c>
      <c r="E20" s="54">
        <v>100</v>
      </c>
      <c r="F20" s="50">
        <v>3200</v>
      </c>
      <c r="G20" s="447" t="s">
        <v>288</v>
      </c>
      <c r="H20" s="448"/>
      <c r="I20" s="448"/>
      <c r="J20" s="449"/>
      <c r="K20" s="2">
        <f t="shared" si="0"/>
        <v>3</v>
      </c>
      <c r="L20" s="2" t="str">
        <f t="shared" si="1"/>
        <v>Yes</v>
      </c>
    </row>
    <row r="21" spans="1:12" ht="15" customHeight="1" x14ac:dyDescent="0.2">
      <c r="A21" s="613" t="s">
        <v>247</v>
      </c>
      <c r="B21" s="446"/>
      <c r="C21" s="51" t="s">
        <v>254</v>
      </c>
      <c r="D21" s="51" t="s">
        <v>12</v>
      </c>
      <c r="E21" s="54">
        <v>100</v>
      </c>
      <c r="F21" s="50">
        <v>3200</v>
      </c>
      <c r="G21" s="447" t="s">
        <v>288</v>
      </c>
      <c r="H21" s="448"/>
      <c r="I21" s="448"/>
      <c r="J21" s="449"/>
      <c r="K21" s="2">
        <f t="shared" si="0"/>
        <v>3</v>
      </c>
      <c r="L21" s="2" t="str">
        <f t="shared" si="1"/>
        <v>Yes</v>
      </c>
    </row>
    <row r="22" spans="1:12" ht="15" customHeight="1" x14ac:dyDescent="0.2">
      <c r="A22" s="613" t="s">
        <v>247</v>
      </c>
      <c r="B22" s="446"/>
      <c r="C22" s="51" t="s">
        <v>251</v>
      </c>
      <c r="D22" s="51" t="s">
        <v>12</v>
      </c>
      <c r="E22" s="54">
        <v>20</v>
      </c>
      <c r="F22" s="50">
        <v>5120</v>
      </c>
      <c r="G22" s="447" t="s">
        <v>289</v>
      </c>
      <c r="H22" s="448"/>
      <c r="I22" s="448"/>
      <c r="J22" s="449"/>
      <c r="K22" s="2">
        <f t="shared" si="0"/>
        <v>3</v>
      </c>
      <c r="L22" s="2" t="str">
        <f t="shared" si="1"/>
        <v>Yes</v>
      </c>
    </row>
    <row r="23" spans="1:12" ht="15" customHeight="1" x14ac:dyDescent="0.2">
      <c r="A23" s="613" t="s">
        <v>247</v>
      </c>
      <c r="B23" s="446"/>
      <c r="C23" s="51" t="s">
        <v>251</v>
      </c>
      <c r="D23" s="51" t="s">
        <v>12</v>
      </c>
      <c r="E23" s="54">
        <v>20</v>
      </c>
      <c r="F23" s="50">
        <v>5120</v>
      </c>
      <c r="G23" s="447" t="s">
        <v>289</v>
      </c>
      <c r="H23" s="448"/>
      <c r="I23" s="448"/>
      <c r="J23" s="449"/>
      <c r="K23" s="2">
        <f t="shared" si="0"/>
        <v>3</v>
      </c>
      <c r="L23" s="2" t="str">
        <f t="shared" si="1"/>
        <v>Yes</v>
      </c>
    </row>
    <row r="24" spans="1:12" ht="15" customHeight="1" x14ac:dyDescent="0.2">
      <c r="A24" s="613" t="s">
        <v>247</v>
      </c>
      <c r="B24" s="446"/>
      <c r="C24" s="51" t="s">
        <v>251</v>
      </c>
      <c r="D24" s="51" t="s">
        <v>12</v>
      </c>
      <c r="E24" s="54">
        <v>20</v>
      </c>
      <c r="F24" s="50">
        <v>5120</v>
      </c>
      <c r="G24" s="447" t="s">
        <v>289</v>
      </c>
      <c r="H24" s="448"/>
      <c r="I24" s="448"/>
      <c r="J24" s="449"/>
      <c r="K24" s="2">
        <f t="shared" si="0"/>
        <v>3</v>
      </c>
      <c r="L24" s="2" t="str">
        <f t="shared" si="1"/>
        <v>Yes</v>
      </c>
    </row>
    <row r="25" spans="1:12" ht="15" customHeight="1" x14ac:dyDescent="0.2">
      <c r="A25" s="613" t="s">
        <v>247</v>
      </c>
      <c r="B25" s="446"/>
      <c r="C25" s="51" t="s">
        <v>251</v>
      </c>
      <c r="D25" s="51" t="s">
        <v>12</v>
      </c>
      <c r="E25" s="54">
        <v>20</v>
      </c>
      <c r="F25" s="50">
        <v>5120</v>
      </c>
      <c r="G25" s="447" t="s">
        <v>289</v>
      </c>
      <c r="H25" s="448"/>
      <c r="I25" s="448"/>
      <c r="J25" s="449"/>
      <c r="K25" s="2">
        <f t="shared" si="0"/>
        <v>3</v>
      </c>
      <c r="L25" s="2" t="str">
        <f t="shared" si="1"/>
        <v>Yes</v>
      </c>
    </row>
    <row r="26" spans="1:12" ht="15" customHeight="1" x14ac:dyDescent="0.2">
      <c r="A26" s="613" t="s">
        <v>247</v>
      </c>
      <c r="B26" s="446"/>
      <c r="C26" s="51" t="s">
        <v>252</v>
      </c>
      <c r="D26" s="51" t="s">
        <v>12</v>
      </c>
      <c r="E26" s="54">
        <v>20</v>
      </c>
      <c r="F26" s="50">
        <v>2560</v>
      </c>
      <c r="G26" s="447" t="s">
        <v>290</v>
      </c>
      <c r="H26" s="448"/>
      <c r="I26" s="448"/>
      <c r="J26" s="449"/>
      <c r="K26" s="2">
        <f t="shared" si="0"/>
        <v>3</v>
      </c>
      <c r="L26" s="2" t="str">
        <f t="shared" si="1"/>
        <v>Yes</v>
      </c>
    </row>
    <row r="27" spans="1:12" ht="15" customHeight="1" x14ac:dyDescent="0.2">
      <c r="A27" s="613" t="s">
        <v>247</v>
      </c>
      <c r="B27" s="446"/>
      <c r="C27" s="51" t="s">
        <v>252</v>
      </c>
      <c r="D27" s="51" t="s">
        <v>12</v>
      </c>
      <c r="E27" s="54">
        <v>20</v>
      </c>
      <c r="F27" s="50">
        <v>2560</v>
      </c>
      <c r="G27" s="447" t="s">
        <v>290</v>
      </c>
      <c r="H27" s="448"/>
      <c r="I27" s="448"/>
      <c r="J27" s="449"/>
      <c r="K27" s="2">
        <f t="shared" si="0"/>
        <v>3</v>
      </c>
      <c r="L27" s="2" t="str">
        <f t="shared" si="1"/>
        <v>Yes</v>
      </c>
    </row>
    <row r="28" spans="1:12" ht="15" customHeight="1" x14ac:dyDescent="0.2">
      <c r="A28" s="613" t="s">
        <v>247</v>
      </c>
      <c r="B28" s="446"/>
      <c r="C28" s="51" t="s">
        <v>252</v>
      </c>
      <c r="D28" s="51" t="s">
        <v>12</v>
      </c>
      <c r="E28" s="54">
        <v>20</v>
      </c>
      <c r="F28" s="50">
        <v>2560</v>
      </c>
      <c r="G28" s="447" t="s">
        <v>290</v>
      </c>
      <c r="H28" s="448"/>
      <c r="I28" s="448"/>
      <c r="J28" s="449"/>
      <c r="K28" s="2">
        <f t="shared" si="0"/>
        <v>3</v>
      </c>
      <c r="L28" s="2" t="str">
        <f t="shared" si="1"/>
        <v>Yes</v>
      </c>
    </row>
    <row r="29" spans="1:12" ht="15" customHeight="1" x14ac:dyDescent="0.2">
      <c r="A29" s="613" t="s">
        <v>247</v>
      </c>
      <c r="B29" s="446"/>
      <c r="C29" s="51" t="s">
        <v>252</v>
      </c>
      <c r="D29" s="51" t="s">
        <v>12</v>
      </c>
      <c r="E29" s="54">
        <v>20</v>
      </c>
      <c r="F29" s="50">
        <v>2560</v>
      </c>
      <c r="G29" s="447" t="s">
        <v>290</v>
      </c>
      <c r="H29" s="448"/>
      <c r="I29" s="448"/>
      <c r="J29" s="449"/>
      <c r="K29" s="2">
        <f t="shared" si="0"/>
        <v>3</v>
      </c>
      <c r="L29" s="2" t="str">
        <f t="shared" si="1"/>
        <v>Yes</v>
      </c>
    </row>
    <row r="30" spans="1:12" ht="15" customHeight="1" x14ac:dyDescent="0.2">
      <c r="A30" s="613"/>
      <c r="B30" s="446"/>
      <c r="C30" s="51"/>
      <c r="D30" s="51"/>
      <c r="E30" s="54"/>
      <c r="F30" s="50"/>
      <c r="G30" s="447"/>
      <c r="H30" s="448"/>
      <c r="I30" s="448"/>
      <c r="J30" s="614"/>
      <c r="K30" s="2">
        <f t="shared" si="0"/>
        <v>8</v>
      </c>
      <c r="L30" s="2" t="str">
        <f t="shared" si="1"/>
        <v>Yes</v>
      </c>
    </row>
    <row r="31" spans="1:12" ht="15" customHeight="1" x14ac:dyDescent="0.2">
      <c r="A31" s="613"/>
      <c r="B31" s="446"/>
      <c r="C31" s="51"/>
      <c r="D31" s="51"/>
      <c r="E31" s="54"/>
      <c r="F31" s="50"/>
      <c r="G31" s="447"/>
      <c r="H31" s="448"/>
      <c r="I31" s="448"/>
      <c r="J31" s="614"/>
      <c r="K31" s="2">
        <f t="shared" si="0"/>
        <v>8</v>
      </c>
      <c r="L31" s="2" t="str">
        <f t="shared" si="1"/>
        <v>Yes</v>
      </c>
    </row>
    <row r="32" spans="1:12" ht="15" customHeight="1" x14ac:dyDescent="0.2">
      <c r="A32" s="613"/>
      <c r="B32" s="446"/>
      <c r="C32" s="51"/>
      <c r="D32" s="51"/>
      <c r="E32" s="54"/>
      <c r="F32" s="50"/>
      <c r="G32" s="447"/>
      <c r="H32" s="448"/>
      <c r="I32" s="448"/>
      <c r="J32" s="614"/>
      <c r="K32" s="2">
        <f t="shared" si="0"/>
        <v>8</v>
      </c>
      <c r="L32" s="2" t="str">
        <f t="shared" si="1"/>
        <v>Yes</v>
      </c>
    </row>
    <row r="33" spans="1:12" ht="15" customHeight="1" x14ac:dyDescent="0.2">
      <c r="A33" s="613"/>
      <c r="B33" s="446"/>
      <c r="C33" s="51"/>
      <c r="D33" s="51"/>
      <c r="E33" s="54"/>
      <c r="F33" s="50"/>
      <c r="G33" s="447"/>
      <c r="H33" s="448"/>
      <c r="I33" s="448"/>
      <c r="J33" s="614"/>
      <c r="K33" s="2">
        <f t="shared" si="0"/>
        <v>8</v>
      </c>
      <c r="L33" s="2" t="str">
        <f t="shared" si="1"/>
        <v>Yes</v>
      </c>
    </row>
    <row r="34" spans="1:12" ht="15" customHeight="1" x14ac:dyDescent="0.2">
      <c r="A34" s="613"/>
      <c r="B34" s="446"/>
      <c r="C34" s="51"/>
      <c r="D34" s="51"/>
      <c r="E34" s="54"/>
      <c r="F34" s="50"/>
      <c r="G34" s="447"/>
      <c r="H34" s="448"/>
      <c r="I34" s="448"/>
      <c r="J34" s="614"/>
      <c r="K34" s="2">
        <f t="shared" si="0"/>
        <v>8</v>
      </c>
      <c r="L34" s="2" t="str">
        <f t="shared" si="1"/>
        <v>Yes</v>
      </c>
    </row>
    <row r="35" spans="1:12" ht="15" customHeight="1" x14ac:dyDescent="0.2">
      <c r="A35" s="613"/>
      <c r="B35" s="446"/>
      <c r="C35" s="51"/>
      <c r="D35" s="51"/>
      <c r="E35" s="54"/>
      <c r="F35" s="50"/>
      <c r="G35" s="447"/>
      <c r="H35" s="448"/>
      <c r="I35" s="448"/>
      <c r="J35" s="614"/>
      <c r="K35" s="2">
        <f t="shared" si="0"/>
        <v>8</v>
      </c>
      <c r="L35" s="2" t="str">
        <f t="shared" si="1"/>
        <v>Yes</v>
      </c>
    </row>
    <row r="36" spans="1:12" ht="15" customHeight="1" x14ac:dyDescent="0.2">
      <c r="A36" s="637"/>
      <c r="B36" s="544"/>
      <c r="C36" s="544"/>
      <c r="D36" s="544"/>
      <c r="E36" s="545"/>
      <c r="F36" s="527" t="s">
        <v>41</v>
      </c>
      <c r="G36" s="527"/>
      <c r="H36" s="527"/>
      <c r="I36" s="527"/>
      <c r="J36" s="53">
        <f>SUM(F11:F35)</f>
        <v>149720</v>
      </c>
      <c r="L36" s="2">
        <f>COUNTIF(L11:L35,"Yes")</f>
        <v>25</v>
      </c>
    </row>
    <row r="37" spans="1:12" ht="15" customHeight="1" x14ac:dyDescent="0.2">
      <c r="A37" s="619"/>
      <c r="B37" s="485"/>
      <c r="C37" s="485"/>
      <c r="D37" s="485"/>
      <c r="E37" s="485"/>
      <c r="F37" s="485"/>
      <c r="G37" s="485"/>
      <c r="H37" s="485"/>
      <c r="I37" s="485"/>
      <c r="J37" s="620"/>
    </row>
    <row r="38" spans="1:12" ht="18" customHeight="1" x14ac:dyDescent="0.2">
      <c r="A38" s="621" t="s">
        <v>7</v>
      </c>
      <c r="B38" s="457"/>
      <c r="C38" s="457"/>
      <c r="D38" s="457"/>
      <c r="E38" s="457"/>
      <c r="F38" s="457"/>
      <c r="G38" s="457"/>
      <c r="H38" s="457"/>
      <c r="I38" s="457"/>
      <c r="J38" s="622"/>
    </row>
    <row r="39" spans="1:12" ht="18" customHeight="1" x14ac:dyDescent="0.2">
      <c r="A39" s="621" t="s">
        <v>114</v>
      </c>
      <c r="B39" s="457"/>
      <c r="C39" s="457"/>
      <c r="D39" s="457"/>
      <c r="E39" s="457"/>
      <c r="F39" s="457"/>
      <c r="G39" s="457"/>
      <c r="H39" s="457"/>
      <c r="I39" s="457"/>
      <c r="J39" s="622"/>
    </row>
    <row r="40" spans="1:12" ht="15" customHeight="1" x14ac:dyDescent="0.2">
      <c r="A40" s="623" t="s">
        <v>11</v>
      </c>
      <c r="B40" s="466"/>
      <c r="C40" s="466"/>
      <c r="D40" s="467"/>
      <c r="E40" s="474" t="s">
        <v>115</v>
      </c>
      <c r="F40" s="477" t="s">
        <v>49</v>
      </c>
      <c r="G40" s="478" t="s">
        <v>15</v>
      </c>
      <c r="H40" s="466"/>
      <c r="I40" s="466"/>
      <c r="J40" s="626"/>
    </row>
    <row r="41" spans="1:12" ht="15" customHeight="1" x14ac:dyDescent="0.2">
      <c r="A41" s="624"/>
      <c r="B41" s="469"/>
      <c r="C41" s="469"/>
      <c r="D41" s="470"/>
      <c r="E41" s="475"/>
      <c r="F41" s="475"/>
      <c r="G41" s="480"/>
      <c r="H41" s="469"/>
      <c r="I41" s="469"/>
      <c r="J41" s="627"/>
    </row>
    <row r="42" spans="1:12" ht="15" customHeight="1" x14ac:dyDescent="0.2">
      <c r="A42" s="624"/>
      <c r="B42" s="469"/>
      <c r="C42" s="469"/>
      <c r="D42" s="470"/>
      <c r="E42" s="475"/>
      <c r="F42" s="475"/>
      <c r="G42" s="480"/>
      <c r="H42" s="469"/>
      <c r="I42" s="469"/>
      <c r="J42" s="627"/>
    </row>
    <row r="43" spans="1:12" ht="15" customHeight="1" x14ac:dyDescent="0.2">
      <c r="A43" s="624"/>
      <c r="B43" s="469"/>
      <c r="C43" s="469"/>
      <c r="D43" s="470"/>
      <c r="E43" s="475"/>
      <c r="F43" s="475"/>
      <c r="G43" s="480"/>
      <c r="H43" s="469"/>
      <c r="I43" s="469"/>
      <c r="J43" s="627"/>
    </row>
    <row r="44" spans="1:12" ht="15" customHeight="1" x14ac:dyDescent="0.2">
      <c r="A44" s="624"/>
      <c r="B44" s="469"/>
      <c r="C44" s="469"/>
      <c r="D44" s="470"/>
      <c r="E44" s="475"/>
      <c r="F44" s="475"/>
      <c r="G44" s="480"/>
      <c r="H44" s="469"/>
      <c r="I44" s="469"/>
      <c r="J44" s="627"/>
    </row>
    <row r="45" spans="1:12" ht="14.25" customHeight="1" x14ac:dyDescent="0.2">
      <c r="A45" s="625"/>
      <c r="B45" s="472"/>
      <c r="C45" s="472"/>
      <c r="D45" s="473"/>
      <c r="E45" s="476"/>
      <c r="F45" s="476"/>
      <c r="G45" s="482"/>
      <c r="H45" s="472"/>
      <c r="I45" s="472"/>
      <c r="J45" s="628"/>
    </row>
    <row r="46" spans="1:12" ht="15" customHeight="1" x14ac:dyDescent="0.2">
      <c r="A46" s="445" t="s">
        <v>255</v>
      </c>
      <c r="B46" s="448"/>
      <c r="C46" s="448"/>
      <c r="D46" s="446"/>
      <c r="E46" s="51" t="s">
        <v>12</v>
      </c>
      <c r="F46" s="50">
        <v>12000</v>
      </c>
      <c r="G46" s="447" t="s">
        <v>275</v>
      </c>
      <c r="H46" s="448"/>
      <c r="I46" s="448"/>
      <c r="J46" s="449"/>
      <c r="K46" s="2">
        <f t="shared" ref="K46:K70" si="2">COUNTBLANK(E46:J46)</f>
        <v>3</v>
      </c>
      <c r="L46" s="2" t="str">
        <f t="shared" ref="L46:L70" si="3">IF(AND(A46&lt;&gt;"",K46&gt;3),"No","Yes")</f>
        <v>Yes</v>
      </c>
    </row>
    <row r="47" spans="1:12" ht="15" customHeight="1" x14ac:dyDescent="0.2">
      <c r="A47" s="445" t="s">
        <v>256</v>
      </c>
      <c r="B47" s="448"/>
      <c r="C47" s="448"/>
      <c r="D47" s="446"/>
      <c r="E47" s="51" t="s">
        <v>13</v>
      </c>
      <c r="F47" s="50">
        <v>12000</v>
      </c>
      <c r="G47" s="447" t="s">
        <v>276</v>
      </c>
      <c r="H47" s="448"/>
      <c r="I47" s="448"/>
      <c r="J47" s="449"/>
      <c r="K47" s="2">
        <f t="shared" si="2"/>
        <v>3</v>
      </c>
      <c r="L47" s="2" t="str">
        <f t="shared" si="3"/>
        <v>Yes</v>
      </c>
    </row>
    <row r="48" spans="1:12" ht="15" customHeight="1" x14ac:dyDescent="0.2">
      <c r="A48" s="445" t="s">
        <v>291</v>
      </c>
      <c r="B48" s="448"/>
      <c r="C48" s="448"/>
      <c r="D48" s="446"/>
      <c r="E48" s="51" t="s">
        <v>13</v>
      </c>
      <c r="F48" s="50">
        <v>9000</v>
      </c>
      <c r="G48" s="447" t="s">
        <v>277</v>
      </c>
      <c r="H48" s="448"/>
      <c r="I48" s="448"/>
      <c r="J48" s="449"/>
      <c r="K48" s="2">
        <f t="shared" si="2"/>
        <v>3</v>
      </c>
      <c r="L48" s="2" t="str">
        <f t="shared" si="3"/>
        <v>Yes</v>
      </c>
    </row>
    <row r="49" spans="1:12" ht="15" customHeight="1" x14ac:dyDescent="0.2">
      <c r="A49" s="445" t="s">
        <v>292</v>
      </c>
      <c r="B49" s="448"/>
      <c r="C49" s="448"/>
      <c r="D49" s="446"/>
      <c r="E49" s="51" t="s">
        <v>12</v>
      </c>
      <c r="F49" s="50">
        <v>3000</v>
      </c>
      <c r="G49" s="447" t="s">
        <v>278</v>
      </c>
      <c r="H49" s="448"/>
      <c r="I49" s="448"/>
      <c r="J49" s="449"/>
      <c r="K49" s="2">
        <f t="shared" si="2"/>
        <v>3</v>
      </c>
      <c r="L49" s="2" t="str">
        <f t="shared" si="3"/>
        <v>Yes</v>
      </c>
    </row>
    <row r="50" spans="1:12" ht="15" customHeight="1" x14ac:dyDescent="0.2">
      <c r="A50" s="445" t="s">
        <v>271</v>
      </c>
      <c r="B50" s="448"/>
      <c r="C50" s="448"/>
      <c r="D50" s="446"/>
      <c r="E50" s="51" t="s">
        <v>12</v>
      </c>
      <c r="F50" s="50">
        <v>15000</v>
      </c>
      <c r="G50" s="447" t="s">
        <v>279</v>
      </c>
      <c r="H50" s="448"/>
      <c r="I50" s="448"/>
      <c r="J50" s="449"/>
      <c r="K50" s="2">
        <f t="shared" si="2"/>
        <v>3</v>
      </c>
      <c r="L50" s="2" t="str">
        <f t="shared" si="3"/>
        <v>Yes</v>
      </c>
    </row>
    <row r="51" spans="1:12" ht="15" customHeight="1" x14ac:dyDescent="0.2">
      <c r="A51" s="445" t="s">
        <v>262</v>
      </c>
      <c r="B51" s="448"/>
      <c r="C51" s="448"/>
      <c r="D51" s="446"/>
      <c r="E51" s="51" t="s">
        <v>43</v>
      </c>
      <c r="F51" s="50">
        <v>9000</v>
      </c>
      <c r="G51" s="447" t="s">
        <v>280</v>
      </c>
      <c r="H51" s="448"/>
      <c r="I51" s="448"/>
      <c r="J51" s="449"/>
      <c r="K51" s="2">
        <f t="shared" si="2"/>
        <v>3</v>
      </c>
      <c r="L51" s="2" t="str">
        <f t="shared" si="3"/>
        <v>Yes</v>
      </c>
    </row>
    <row r="52" spans="1:12" ht="15" customHeight="1" x14ac:dyDescent="0.2">
      <c r="A52" s="445" t="s">
        <v>263</v>
      </c>
      <c r="B52" s="448"/>
      <c r="C52" s="448"/>
      <c r="D52" s="446"/>
      <c r="E52" s="51" t="s">
        <v>43</v>
      </c>
      <c r="F52" s="50">
        <v>3280</v>
      </c>
      <c r="G52" s="447" t="s">
        <v>264</v>
      </c>
      <c r="H52" s="448"/>
      <c r="I52" s="448"/>
      <c r="J52" s="449"/>
      <c r="K52" s="2">
        <f t="shared" si="2"/>
        <v>3</v>
      </c>
      <c r="L52" s="2" t="str">
        <f t="shared" si="3"/>
        <v>Yes</v>
      </c>
    </row>
    <row r="53" spans="1:12" ht="15" customHeight="1" x14ac:dyDescent="0.2">
      <c r="A53" s="445" t="s">
        <v>272</v>
      </c>
      <c r="B53" s="448"/>
      <c r="C53" s="448"/>
      <c r="D53" s="446"/>
      <c r="E53" s="51" t="s">
        <v>14</v>
      </c>
      <c r="F53" s="50">
        <v>2000</v>
      </c>
      <c r="G53" s="447" t="s">
        <v>281</v>
      </c>
      <c r="H53" s="448"/>
      <c r="I53" s="448"/>
      <c r="J53" s="449"/>
      <c r="K53" s="2">
        <f t="shared" si="2"/>
        <v>3</v>
      </c>
      <c r="L53" s="2" t="str">
        <f t="shared" si="3"/>
        <v>Yes</v>
      </c>
    </row>
    <row r="54" spans="1:12" ht="15" customHeight="1" x14ac:dyDescent="0.2">
      <c r="A54" s="613"/>
      <c r="B54" s="448"/>
      <c r="C54" s="448"/>
      <c r="D54" s="446"/>
      <c r="E54" s="51"/>
      <c r="F54" s="50"/>
      <c r="G54" s="447"/>
      <c r="H54" s="448"/>
      <c r="I54" s="448"/>
      <c r="J54" s="614"/>
      <c r="K54" s="2">
        <f t="shared" si="2"/>
        <v>6</v>
      </c>
      <c r="L54" s="2" t="str">
        <f t="shared" si="3"/>
        <v>Yes</v>
      </c>
    </row>
    <row r="55" spans="1:12" ht="15" customHeight="1" x14ac:dyDescent="0.2">
      <c r="A55" s="613"/>
      <c r="B55" s="448"/>
      <c r="C55" s="448"/>
      <c r="D55" s="446"/>
      <c r="E55" s="51"/>
      <c r="F55" s="50"/>
      <c r="G55" s="447"/>
      <c r="H55" s="448"/>
      <c r="I55" s="448"/>
      <c r="J55" s="614"/>
      <c r="K55" s="2">
        <f t="shared" si="2"/>
        <v>6</v>
      </c>
      <c r="L55" s="2" t="str">
        <f t="shared" si="3"/>
        <v>Yes</v>
      </c>
    </row>
    <row r="56" spans="1:12" ht="15" customHeight="1" x14ac:dyDescent="0.2">
      <c r="A56" s="613"/>
      <c r="B56" s="448"/>
      <c r="C56" s="448"/>
      <c r="D56" s="446"/>
      <c r="E56" s="51"/>
      <c r="F56" s="50"/>
      <c r="G56" s="447"/>
      <c r="H56" s="448"/>
      <c r="I56" s="448"/>
      <c r="J56" s="614"/>
      <c r="K56" s="2">
        <f t="shared" si="2"/>
        <v>6</v>
      </c>
      <c r="L56" s="2" t="str">
        <f t="shared" si="3"/>
        <v>Yes</v>
      </c>
    </row>
    <row r="57" spans="1:12" ht="15" customHeight="1" x14ac:dyDescent="0.2">
      <c r="A57" s="613"/>
      <c r="B57" s="448"/>
      <c r="C57" s="448"/>
      <c r="D57" s="446"/>
      <c r="E57" s="51"/>
      <c r="F57" s="50"/>
      <c r="G57" s="447"/>
      <c r="H57" s="448"/>
      <c r="I57" s="448"/>
      <c r="J57" s="614"/>
      <c r="K57" s="2">
        <f t="shared" si="2"/>
        <v>6</v>
      </c>
      <c r="L57" s="2" t="str">
        <f t="shared" si="3"/>
        <v>Yes</v>
      </c>
    </row>
    <row r="58" spans="1:12" ht="15" customHeight="1" x14ac:dyDescent="0.2">
      <c r="A58" s="613"/>
      <c r="B58" s="448"/>
      <c r="C58" s="448"/>
      <c r="D58" s="446"/>
      <c r="E58" s="51"/>
      <c r="F58" s="50"/>
      <c r="G58" s="447"/>
      <c r="H58" s="448"/>
      <c r="I58" s="448"/>
      <c r="J58" s="614"/>
      <c r="K58" s="2">
        <f t="shared" si="2"/>
        <v>6</v>
      </c>
      <c r="L58" s="2" t="str">
        <f t="shared" si="3"/>
        <v>Yes</v>
      </c>
    </row>
    <row r="59" spans="1:12" ht="15" customHeight="1" x14ac:dyDescent="0.2">
      <c r="A59" s="613"/>
      <c r="B59" s="448"/>
      <c r="C59" s="448"/>
      <c r="D59" s="446"/>
      <c r="E59" s="51"/>
      <c r="F59" s="50"/>
      <c r="G59" s="447"/>
      <c r="H59" s="448"/>
      <c r="I59" s="448"/>
      <c r="J59" s="614"/>
      <c r="K59" s="2">
        <f t="shared" si="2"/>
        <v>6</v>
      </c>
      <c r="L59" s="2" t="str">
        <f t="shared" si="3"/>
        <v>Yes</v>
      </c>
    </row>
    <row r="60" spans="1:12" ht="15" customHeight="1" x14ac:dyDescent="0.2">
      <c r="A60" s="613"/>
      <c r="B60" s="448"/>
      <c r="C60" s="448"/>
      <c r="D60" s="446"/>
      <c r="E60" s="51"/>
      <c r="F60" s="50"/>
      <c r="G60" s="447"/>
      <c r="H60" s="448"/>
      <c r="I60" s="448"/>
      <c r="J60" s="614"/>
      <c r="K60" s="2">
        <f t="shared" si="2"/>
        <v>6</v>
      </c>
      <c r="L60" s="2" t="str">
        <f t="shared" si="3"/>
        <v>Yes</v>
      </c>
    </row>
    <row r="61" spans="1:12" ht="15" customHeight="1" x14ac:dyDescent="0.2">
      <c r="A61" s="613"/>
      <c r="B61" s="448"/>
      <c r="C61" s="448"/>
      <c r="D61" s="446"/>
      <c r="E61" s="51"/>
      <c r="F61" s="50"/>
      <c r="G61" s="447"/>
      <c r="H61" s="448"/>
      <c r="I61" s="448"/>
      <c r="J61" s="614"/>
      <c r="K61" s="2">
        <f t="shared" si="2"/>
        <v>6</v>
      </c>
      <c r="L61" s="2" t="str">
        <f t="shared" si="3"/>
        <v>Yes</v>
      </c>
    </row>
    <row r="62" spans="1:12" ht="15" customHeight="1" x14ac:dyDescent="0.2">
      <c r="A62" s="613"/>
      <c r="B62" s="448"/>
      <c r="C62" s="448"/>
      <c r="D62" s="446"/>
      <c r="E62" s="51"/>
      <c r="F62" s="50"/>
      <c r="G62" s="447"/>
      <c r="H62" s="448"/>
      <c r="I62" s="448"/>
      <c r="J62" s="614"/>
      <c r="K62" s="2">
        <f t="shared" si="2"/>
        <v>6</v>
      </c>
      <c r="L62" s="2" t="str">
        <f t="shared" si="3"/>
        <v>Yes</v>
      </c>
    </row>
    <row r="63" spans="1:12" ht="15" customHeight="1" x14ac:dyDescent="0.2">
      <c r="A63" s="613"/>
      <c r="B63" s="448"/>
      <c r="C63" s="448"/>
      <c r="D63" s="446"/>
      <c r="E63" s="51"/>
      <c r="F63" s="50"/>
      <c r="G63" s="447"/>
      <c r="H63" s="448"/>
      <c r="I63" s="448"/>
      <c r="J63" s="614"/>
      <c r="K63" s="2">
        <f t="shared" si="2"/>
        <v>6</v>
      </c>
      <c r="L63" s="2" t="str">
        <f t="shared" si="3"/>
        <v>Yes</v>
      </c>
    </row>
    <row r="64" spans="1:12" ht="15" customHeight="1" x14ac:dyDescent="0.2">
      <c r="A64" s="613"/>
      <c r="B64" s="448"/>
      <c r="C64" s="448"/>
      <c r="D64" s="446"/>
      <c r="E64" s="51"/>
      <c r="F64" s="50"/>
      <c r="G64" s="447"/>
      <c r="H64" s="448"/>
      <c r="I64" s="448"/>
      <c r="J64" s="614"/>
      <c r="K64" s="2">
        <f t="shared" si="2"/>
        <v>6</v>
      </c>
      <c r="L64" s="2" t="str">
        <f t="shared" si="3"/>
        <v>Yes</v>
      </c>
    </row>
    <row r="65" spans="1:12" ht="15" customHeight="1" x14ac:dyDescent="0.2">
      <c r="A65" s="613"/>
      <c r="B65" s="448"/>
      <c r="C65" s="448"/>
      <c r="D65" s="446"/>
      <c r="E65" s="51"/>
      <c r="F65" s="50"/>
      <c r="G65" s="447"/>
      <c r="H65" s="448"/>
      <c r="I65" s="448"/>
      <c r="J65" s="614"/>
      <c r="K65" s="2">
        <f t="shared" si="2"/>
        <v>6</v>
      </c>
      <c r="L65" s="2" t="str">
        <f t="shared" si="3"/>
        <v>Yes</v>
      </c>
    </row>
    <row r="66" spans="1:12" ht="15" customHeight="1" x14ac:dyDescent="0.2">
      <c r="A66" s="613"/>
      <c r="B66" s="448"/>
      <c r="C66" s="448"/>
      <c r="D66" s="446"/>
      <c r="E66" s="51"/>
      <c r="F66" s="50"/>
      <c r="G66" s="447"/>
      <c r="H66" s="448"/>
      <c r="I66" s="448"/>
      <c r="J66" s="614"/>
      <c r="K66" s="2">
        <f t="shared" si="2"/>
        <v>6</v>
      </c>
      <c r="L66" s="2" t="str">
        <f t="shared" si="3"/>
        <v>Yes</v>
      </c>
    </row>
    <row r="67" spans="1:12" ht="15" customHeight="1" x14ac:dyDescent="0.2">
      <c r="A67" s="613"/>
      <c r="B67" s="448"/>
      <c r="C67" s="448"/>
      <c r="D67" s="446"/>
      <c r="E67" s="51"/>
      <c r="F67" s="50"/>
      <c r="G67" s="447"/>
      <c r="H67" s="448"/>
      <c r="I67" s="448"/>
      <c r="J67" s="614"/>
      <c r="K67" s="2">
        <f t="shared" si="2"/>
        <v>6</v>
      </c>
      <c r="L67" s="2" t="str">
        <f t="shared" si="3"/>
        <v>Yes</v>
      </c>
    </row>
    <row r="68" spans="1:12" ht="15" customHeight="1" x14ac:dyDescent="0.2">
      <c r="A68" s="613"/>
      <c r="B68" s="448"/>
      <c r="C68" s="448"/>
      <c r="D68" s="446"/>
      <c r="E68" s="51"/>
      <c r="F68" s="50"/>
      <c r="G68" s="447"/>
      <c r="H68" s="448"/>
      <c r="I68" s="448"/>
      <c r="J68" s="614"/>
      <c r="K68" s="2">
        <f t="shared" si="2"/>
        <v>6</v>
      </c>
      <c r="L68" s="2" t="str">
        <f t="shared" si="3"/>
        <v>Yes</v>
      </c>
    </row>
    <row r="69" spans="1:12" ht="15" customHeight="1" x14ac:dyDescent="0.2">
      <c r="A69" s="613"/>
      <c r="B69" s="448"/>
      <c r="C69" s="448"/>
      <c r="D69" s="446"/>
      <c r="E69" s="51"/>
      <c r="F69" s="50"/>
      <c r="G69" s="447"/>
      <c r="H69" s="448"/>
      <c r="I69" s="448"/>
      <c r="J69" s="614"/>
      <c r="K69" s="2">
        <f t="shared" si="2"/>
        <v>6</v>
      </c>
      <c r="L69" s="2" t="str">
        <f t="shared" si="3"/>
        <v>Yes</v>
      </c>
    </row>
    <row r="70" spans="1:12" ht="15" customHeight="1" x14ac:dyDescent="0.2">
      <c r="A70" s="613"/>
      <c r="B70" s="448"/>
      <c r="C70" s="448"/>
      <c r="D70" s="446"/>
      <c r="E70" s="51"/>
      <c r="F70" s="50"/>
      <c r="G70" s="447"/>
      <c r="H70" s="448"/>
      <c r="I70" s="448"/>
      <c r="J70" s="614"/>
      <c r="K70" s="2">
        <f t="shared" si="2"/>
        <v>6</v>
      </c>
      <c r="L70" s="2" t="str">
        <f t="shared" si="3"/>
        <v>Yes</v>
      </c>
    </row>
    <row r="71" spans="1:12" ht="15" customHeight="1" x14ac:dyDescent="0.2">
      <c r="A71" s="617" t="s">
        <v>40</v>
      </c>
      <c r="B71" s="460"/>
      <c r="C71" s="460"/>
      <c r="D71" s="460"/>
      <c r="E71" s="461"/>
      <c r="F71" s="462">
        <f>SUM(F46:F70)</f>
        <v>65280</v>
      </c>
      <c r="G71" s="463"/>
      <c r="H71" s="463"/>
      <c r="I71" s="463"/>
      <c r="J71" s="618"/>
      <c r="L71" s="2">
        <f>COUNTIF(L46:L70,"Yes")</f>
        <v>25</v>
      </c>
    </row>
    <row r="72" spans="1:12" ht="15" customHeight="1" x14ac:dyDescent="0.2">
      <c r="A72" s="619"/>
      <c r="B72" s="485"/>
      <c r="C72" s="485"/>
      <c r="D72" s="485"/>
      <c r="E72" s="485"/>
      <c r="F72" s="485"/>
      <c r="G72" s="485"/>
      <c r="H72" s="485"/>
      <c r="I72" s="485"/>
      <c r="J72" s="620"/>
    </row>
    <row r="73" spans="1:12" ht="18" customHeight="1" x14ac:dyDescent="0.2">
      <c r="A73" s="621" t="s">
        <v>8</v>
      </c>
      <c r="B73" s="457"/>
      <c r="C73" s="457"/>
      <c r="D73" s="457"/>
      <c r="E73" s="457"/>
      <c r="F73" s="457"/>
      <c r="G73" s="457"/>
      <c r="H73" s="457"/>
      <c r="I73" s="457"/>
      <c r="J73" s="622"/>
    </row>
    <row r="74" spans="1:12" ht="18" customHeight="1" x14ac:dyDescent="0.2">
      <c r="A74" s="621" t="s">
        <v>114</v>
      </c>
      <c r="B74" s="457"/>
      <c r="C74" s="457"/>
      <c r="D74" s="457"/>
      <c r="E74" s="457"/>
      <c r="F74" s="457"/>
      <c r="G74" s="457"/>
      <c r="H74" s="457"/>
      <c r="I74" s="457"/>
      <c r="J74" s="622"/>
    </row>
    <row r="75" spans="1:12" ht="15" customHeight="1" x14ac:dyDescent="0.2">
      <c r="A75" s="623" t="s">
        <v>11</v>
      </c>
      <c r="B75" s="466"/>
      <c r="C75" s="466"/>
      <c r="D75" s="467"/>
      <c r="E75" s="474" t="s">
        <v>115</v>
      </c>
      <c r="F75" s="477" t="s">
        <v>49</v>
      </c>
      <c r="G75" s="478" t="s">
        <v>15</v>
      </c>
      <c r="H75" s="528"/>
      <c r="I75" s="528"/>
      <c r="J75" s="633"/>
    </row>
    <row r="76" spans="1:12" ht="15" customHeight="1" x14ac:dyDescent="0.2">
      <c r="A76" s="624"/>
      <c r="B76" s="469"/>
      <c r="C76" s="469"/>
      <c r="D76" s="470"/>
      <c r="E76" s="475"/>
      <c r="F76" s="475"/>
      <c r="G76" s="530"/>
      <c r="H76" s="136"/>
      <c r="I76" s="136"/>
      <c r="J76" s="634"/>
    </row>
    <row r="77" spans="1:12" ht="15" customHeight="1" x14ac:dyDescent="0.2">
      <c r="A77" s="624"/>
      <c r="B77" s="469"/>
      <c r="C77" s="469"/>
      <c r="D77" s="470"/>
      <c r="E77" s="475"/>
      <c r="F77" s="475"/>
      <c r="G77" s="530"/>
      <c r="H77" s="136"/>
      <c r="I77" s="136"/>
      <c r="J77" s="634"/>
    </row>
    <row r="78" spans="1:12" ht="15" customHeight="1" x14ac:dyDescent="0.2">
      <c r="A78" s="624"/>
      <c r="B78" s="469"/>
      <c r="C78" s="469"/>
      <c r="D78" s="470"/>
      <c r="E78" s="475"/>
      <c r="F78" s="475"/>
      <c r="G78" s="530"/>
      <c r="H78" s="136"/>
      <c r="I78" s="136"/>
      <c r="J78" s="634"/>
    </row>
    <row r="79" spans="1:12" ht="15" customHeight="1" x14ac:dyDescent="0.2">
      <c r="A79" s="624"/>
      <c r="B79" s="469"/>
      <c r="C79" s="469"/>
      <c r="D79" s="470"/>
      <c r="E79" s="475"/>
      <c r="F79" s="475"/>
      <c r="G79" s="530"/>
      <c r="H79" s="136"/>
      <c r="I79" s="136"/>
      <c r="J79" s="634"/>
    </row>
    <row r="80" spans="1:12" ht="14.25" customHeight="1" x14ac:dyDescent="0.2">
      <c r="A80" s="625"/>
      <c r="B80" s="472"/>
      <c r="C80" s="472"/>
      <c r="D80" s="473"/>
      <c r="E80" s="476"/>
      <c r="F80" s="476"/>
      <c r="G80" s="532"/>
      <c r="H80" s="533"/>
      <c r="I80" s="533"/>
      <c r="J80" s="635"/>
    </row>
    <row r="81" spans="1:12" ht="15" customHeight="1" x14ac:dyDescent="0.2">
      <c r="A81" s="613"/>
      <c r="B81" s="448"/>
      <c r="C81" s="448"/>
      <c r="D81" s="446"/>
      <c r="E81" s="51"/>
      <c r="F81" s="50"/>
      <c r="G81" s="447"/>
      <c r="H81" s="535"/>
      <c r="I81" s="535"/>
      <c r="J81" s="636"/>
      <c r="K81" s="2">
        <f t="shared" ref="K81:K105" si="4">COUNTBLANK(E81:J81)</f>
        <v>6</v>
      </c>
      <c r="L81" s="2" t="str">
        <f t="shared" ref="L81:L105" si="5">IF(AND(A81&lt;&gt;"",K81&gt;3),"No","Yes")</f>
        <v>Yes</v>
      </c>
    </row>
    <row r="82" spans="1:12" ht="15" customHeight="1" x14ac:dyDescent="0.2">
      <c r="A82" s="613"/>
      <c r="B82" s="448"/>
      <c r="C82" s="448"/>
      <c r="D82" s="446"/>
      <c r="E82" s="51"/>
      <c r="F82" s="50"/>
      <c r="G82" s="447"/>
      <c r="H82" s="448"/>
      <c r="I82" s="448"/>
      <c r="J82" s="614"/>
      <c r="K82" s="2">
        <f t="shared" si="4"/>
        <v>6</v>
      </c>
      <c r="L82" s="2" t="str">
        <f t="shared" si="5"/>
        <v>Yes</v>
      </c>
    </row>
    <row r="83" spans="1:12" ht="15" customHeight="1" x14ac:dyDescent="0.2">
      <c r="A83" s="613"/>
      <c r="B83" s="448"/>
      <c r="C83" s="448"/>
      <c r="D83" s="446"/>
      <c r="E83" s="51"/>
      <c r="F83" s="50"/>
      <c r="G83" s="447"/>
      <c r="H83" s="448"/>
      <c r="I83" s="448"/>
      <c r="J83" s="614"/>
      <c r="K83" s="2">
        <f t="shared" si="4"/>
        <v>6</v>
      </c>
      <c r="L83" s="2" t="str">
        <f t="shared" si="5"/>
        <v>Yes</v>
      </c>
    </row>
    <row r="84" spans="1:12" ht="15" customHeight="1" x14ac:dyDescent="0.2">
      <c r="A84" s="613"/>
      <c r="B84" s="448"/>
      <c r="C84" s="448"/>
      <c r="D84" s="446"/>
      <c r="E84" s="51"/>
      <c r="F84" s="50"/>
      <c r="G84" s="447"/>
      <c r="H84" s="448"/>
      <c r="I84" s="448"/>
      <c r="J84" s="614"/>
      <c r="K84" s="2">
        <f t="shared" si="4"/>
        <v>6</v>
      </c>
      <c r="L84" s="2" t="str">
        <f t="shared" si="5"/>
        <v>Yes</v>
      </c>
    </row>
    <row r="85" spans="1:12" ht="15" customHeight="1" x14ac:dyDescent="0.2">
      <c r="A85" s="613"/>
      <c r="B85" s="448"/>
      <c r="C85" s="448"/>
      <c r="D85" s="446"/>
      <c r="E85" s="51"/>
      <c r="F85" s="50"/>
      <c r="G85" s="447"/>
      <c r="H85" s="448"/>
      <c r="I85" s="448"/>
      <c r="J85" s="614"/>
      <c r="K85" s="2">
        <f t="shared" si="4"/>
        <v>6</v>
      </c>
      <c r="L85" s="2" t="str">
        <f t="shared" si="5"/>
        <v>Yes</v>
      </c>
    </row>
    <row r="86" spans="1:12" ht="15" customHeight="1" x14ac:dyDescent="0.2">
      <c r="A86" s="613"/>
      <c r="B86" s="448"/>
      <c r="C86" s="448"/>
      <c r="D86" s="446"/>
      <c r="E86" s="51"/>
      <c r="F86" s="50"/>
      <c r="G86" s="447"/>
      <c r="H86" s="448"/>
      <c r="I86" s="448"/>
      <c r="J86" s="614"/>
      <c r="K86" s="2">
        <f t="shared" si="4"/>
        <v>6</v>
      </c>
      <c r="L86" s="2" t="str">
        <f t="shared" si="5"/>
        <v>Yes</v>
      </c>
    </row>
    <row r="87" spans="1:12" ht="15" customHeight="1" x14ac:dyDescent="0.2">
      <c r="A87" s="613"/>
      <c r="B87" s="448"/>
      <c r="C87" s="448"/>
      <c r="D87" s="446"/>
      <c r="E87" s="51"/>
      <c r="F87" s="50"/>
      <c r="G87" s="447"/>
      <c r="H87" s="448"/>
      <c r="I87" s="448"/>
      <c r="J87" s="614"/>
      <c r="K87" s="2">
        <f t="shared" si="4"/>
        <v>6</v>
      </c>
      <c r="L87" s="2" t="str">
        <f t="shared" si="5"/>
        <v>Yes</v>
      </c>
    </row>
    <row r="88" spans="1:12" ht="15" customHeight="1" x14ac:dyDescent="0.2">
      <c r="A88" s="613"/>
      <c r="B88" s="448"/>
      <c r="C88" s="448"/>
      <c r="D88" s="446"/>
      <c r="E88" s="51"/>
      <c r="F88" s="50"/>
      <c r="G88" s="447"/>
      <c r="H88" s="448"/>
      <c r="I88" s="448"/>
      <c r="J88" s="614"/>
      <c r="K88" s="2">
        <f t="shared" si="4"/>
        <v>6</v>
      </c>
      <c r="L88" s="2" t="str">
        <f t="shared" si="5"/>
        <v>Yes</v>
      </c>
    </row>
    <row r="89" spans="1:12" ht="15" customHeight="1" x14ac:dyDescent="0.2">
      <c r="A89" s="613"/>
      <c r="B89" s="448"/>
      <c r="C89" s="448"/>
      <c r="D89" s="446"/>
      <c r="E89" s="51"/>
      <c r="F89" s="50"/>
      <c r="G89" s="447"/>
      <c r="H89" s="448"/>
      <c r="I89" s="448"/>
      <c r="J89" s="614"/>
      <c r="K89" s="2">
        <f t="shared" si="4"/>
        <v>6</v>
      </c>
      <c r="L89" s="2" t="str">
        <f t="shared" si="5"/>
        <v>Yes</v>
      </c>
    </row>
    <row r="90" spans="1:12" ht="15" customHeight="1" x14ac:dyDescent="0.2">
      <c r="A90" s="613"/>
      <c r="B90" s="448"/>
      <c r="C90" s="448"/>
      <c r="D90" s="446"/>
      <c r="E90" s="51"/>
      <c r="F90" s="50"/>
      <c r="G90" s="447"/>
      <c r="H90" s="448"/>
      <c r="I90" s="448"/>
      <c r="J90" s="614"/>
      <c r="K90" s="2">
        <f t="shared" si="4"/>
        <v>6</v>
      </c>
      <c r="L90" s="2" t="str">
        <f t="shared" si="5"/>
        <v>Yes</v>
      </c>
    </row>
    <row r="91" spans="1:12" ht="15" customHeight="1" x14ac:dyDescent="0.2">
      <c r="A91" s="613"/>
      <c r="B91" s="448"/>
      <c r="C91" s="448"/>
      <c r="D91" s="446"/>
      <c r="E91" s="51"/>
      <c r="F91" s="50"/>
      <c r="G91" s="447"/>
      <c r="H91" s="448"/>
      <c r="I91" s="448"/>
      <c r="J91" s="614"/>
      <c r="K91" s="2">
        <f t="shared" si="4"/>
        <v>6</v>
      </c>
      <c r="L91" s="2" t="str">
        <f t="shared" si="5"/>
        <v>Yes</v>
      </c>
    </row>
    <row r="92" spans="1:12" ht="15" customHeight="1" x14ac:dyDescent="0.2">
      <c r="A92" s="613"/>
      <c r="B92" s="448"/>
      <c r="C92" s="448"/>
      <c r="D92" s="446"/>
      <c r="E92" s="51"/>
      <c r="F92" s="50"/>
      <c r="G92" s="447"/>
      <c r="H92" s="448"/>
      <c r="I92" s="448"/>
      <c r="J92" s="614"/>
      <c r="K92" s="2">
        <f t="shared" si="4"/>
        <v>6</v>
      </c>
      <c r="L92" s="2" t="str">
        <f t="shared" si="5"/>
        <v>Yes</v>
      </c>
    </row>
    <row r="93" spans="1:12" ht="15" customHeight="1" x14ac:dyDescent="0.2">
      <c r="A93" s="613"/>
      <c r="B93" s="448"/>
      <c r="C93" s="448"/>
      <c r="D93" s="446"/>
      <c r="E93" s="51"/>
      <c r="F93" s="50"/>
      <c r="G93" s="447"/>
      <c r="H93" s="448"/>
      <c r="I93" s="448"/>
      <c r="J93" s="614"/>
      <c r="K93" s="2">
        <f t="shared" si="4"/>
        <v>6</v>
      </c>
      <c r="L93" s="2" t="str">
        <f t="shared" si="5"/>
        <v>Yes</v>
      </c>
    </row>
    <row r="94" spans="1:12" ht="15" customHeight="1" x14ac:dyDescent="0.2">
      <c r="A94" s="613"/>
      <c r="B94" s="448"/>
      <c r="C94" s="448"/>
      <c r="D94" s="446"/>
      <c r="E94" s="51"/>
      <c r="F94" s="50"/>
      <c r="G94" s="447"/>
      <c r="H94" s="448"/>
      <c r="I94" s="448"/>
      <c r="J94" s="614"/>
      <c r="K94" s="2">
        <f t="shared" si="4"/>
        <v>6</v>
      </c>
      <c r="L94" s="2" t="str">
        <f t="shared" si="5"/>
        <v>Yes</v>
      </c>
    </row>
    <row r="95" spans="1:12" ht="15" customHeight="1" x14ac:dyDescent="0.2">
      <c r="A95" s="613"/>
      <c r="B95" s="448"/>
      <c r="C95" s="448"/>
      <c r="D95" s="446"/>
      <c r="E95" s="51"/>
      <c r="F95" s="50"/>
      <c r="G95" s="447"/>
      <c r="H95" s="448"/>
      <c r="I95" s="448"/>
      <c r="J95" s="614"/>
      <c r="K95" s="2">
        <f t="shared" si="4"/>
        <v>6</v>
      </c>
      <c r="L95" s="2" t="str">
        <f t="shared" si="5"/>
        <v>Yes</v>
      </c>
    </row>
    <row r="96" spans="1:12" ht="15" customHeight="1" x14ac:dyDescent="0.2">
      <c r="A96" s="613"/>
      <c r="B96" s="448"/>
      <c r="C96" s="448"/>
      <c r="D96" s="446"/>
      <c r="E96" s="51"/>
      <c r="F96" s="50"/>
      <c r="G96" s="447"/>
      <c r="H96" s="448"/>
      <c r="I96" s="448"/>
      <c r="J96" s="614"/>
      <c r="K96" s="2">
        <f t="shared" si="4"/>
        <v>6</v>
      </c>
      <c r="L96" s="2" t="str">
        <f t="shared" si="5"/>
        <v>Yes</v>
      </c>
    </row>
    <row r="97" spans="1:12" ht="15" customHeight="1" x14ac:dyDescent="0.2">
      <c r="A97" s="613"/>
      <c r="B97" s="448"/>
      <c r="C97" s="448"/>
      <c r="D97" s="446"/>
      <c r="E97" s="51"/>
      <c r="F97" s="50"/>
      <c r="G97" s="447"/>
      <c r="H97" s="448"/>
      <c r="I97" s="448"/>
      <c r="J97" s="614"/>
      <c r="K97" s="2">
        <f t="shared" si="4"/>
        <v>6</v>
      </c>
      <c r="L97" s="2" t="str">
        <f t="shared" si="5"/>
        <v>Yes</v>
      </c>
    </row>
    <row r="98" spans="1:12" ht="15" customHeight="1" x14ac:dyDescent="0.2">
      <c r="A98" s="613"/>
      <c r="B98" s="448"/>
      <c r="C98" s="448"/>
      <c r="D98" s="446"/>
      <c r="E98" s="51"/>
      <c r="F98" s="50"/>
      <c r="G98" s="447"/>
      <c r="H98" s="448"/>
      <c r="I98" s="448"/>
      <c r="J98" s="614"/>
      <c r="K98" s="2">
        <f t="shared" si="4"/>
        <v>6</v>
      </c>
      <c r="L98" s="2" t="str">
        <f t="shared" si="5"/>
        <v>Yes</v>
      </c>
    </row>
    <row r="99" spans="1:12" ht="15" customHeight="1" x14ac:dyDescent="0.2">
      <c r="A99" s="613"/>
      <c r="B99" s="448"/>
      <c r="C99" s="448"/>
      <c r="D99" s="446"/>
      <c r="E99" s="51"/>
      <c r="F99" s="50"/>
      <c r="G99" s="447"/>
      <c r="H99" s="448"/>
      <c r="I99" s="448"/>
      <c r="J99" s="614"/>
      <c r="K99" s="2">
        <f t="shared" si="4"/>
        <v>6</v>
      </c>
      <c r="L99" s="2" t="str">
        <f t="shared" si="5"/>
        <v>Yes</v>
      </c>
    </row>
    <row r="100" spans="1:12" ht="15" customHeight="1" x14ac:dyDescent="0.2">
      <c r="A100" s="613"/>
      <c r="B100" s="448"/>
      <c r="C100" s="448"/>
      <c r="D100" s="446"/>
      <c r="E100" s="51"/>
      <c r="F100" s="50"/>
      <c r="G100" s="447"/>
      <c r="H100" s="448"/>
      <c r="I100" s="448"/>
      <c r="J100" s="614"/>
      <c r="K100" s="2">
        <f t="shared" si="4"/>
        <v>6</v>
      </c>
      <c r="L100" s="2" t="str">
        <f t="shared" si="5"/>
        <v>Yes</v>
      </c>
    </row>
    <row r="101" spans="1:12" ht="15" customHeight="1" x14ac:dyDescent="0.2">
      <c r="A101" s="613"/>
      <c r="B101" s="448"/>
      <c r="C101" s="448"/>
      <c r="D101" s="446"/>
      <c r="E101" s="51"/>
      <c r="F101" s="50"/>
      <c r="G101" s="447"/>
      <c r="H101" s="448"/>
      <c r="I101" s="448"/>
      <c r="J101" s="614"/>
      <c r="K101" s="2">
        <f t="shared" si="4"/>
        <v>6</v>
      </c>
      <c r="L101" s="2" t="str">
        <f t="shared" si="5"/>
        <v>Yes</v>
      </c>
    </row>
    <row r="102" spans="1:12" ht="15" customHeight="1" x14ac:dyDescent="0.2">
      <c r="A102" s="613"/>
      <c r="B102" s="448"/>
      <c r="C102" s="448"/>
      <c r="D102" s="446"/>
      <c r="E102" s="51"/>
      <c r="F102" s="50"/>
      <c r="G102" s="447"/>
      <c r="H102" s="448"/>
      <c r="I102" s="448"/>
      <c r="J102" s="614"/>
      <c r="K102" s="2">
        <f t="shared" si="4"/>
        <v>6</v>
      </c>
      <c r="L102" s="2" t="str">
        <f t="shared" si="5"/>
        <v>Yes</v>
      </c>
    </row>
    <row r="103" spans="1:12" ht="15" customHeight="1" x14ac:dyDescent="0.2">
      <c r="A103" s="613"/>
      <c r="B103" s="448"/>
      <c r="C103" s="448"/>
      <c r="D103" s="446"/>
      <c r="E103" s="51"/>
      <c r="F103" s="50"/>
      <c r="G103" s="447"/>
      <c r="H103" s="448"/>
      <c r="I103" s="448"/>
      <c r="J103" s="614"/>
      <c r="K103" s="2">
        <f t="shared" si="4"/>
        <v>6</v>
      </c>
      <c r="L103" s="2" t="str">
        <f t="shared" si="5"/>
        <v>Yes</v>
      </c>
    </row>
    <row r="104" spans="1:12" ht="15" customHeight="1" x14ac:dyDescent="0.2">
      <c r="A104" s="613"/>
      <c r="B104" s="448"/>
      <c r="C104" s="448"/>
      <c r="D104" s="446"/>
      <c r="E104" s="51"/>
      <c r="F104" s="50"/>
      <c r="G104" s="447"/>
      <c r="H104" s="448"/>
      <c r="I104" s="448"/>
      <c r="J104" s="614"/>
      <c r="K104" s="2">
        <f t="shared" si="4"/>
        <v>6</v>
      </c>
      <c r="L104" s="2" t="str">
        <f t="shared" si="5"/>
        <v>Yes</v>
      </c>
    </row>
    <row r="105" spans="1:12" ht="15" customHeight="1" x14ac:dyDescent="0.2">
      <c r="A105" s="613"/>
      <c r="B105" s="448"/>
      <c r="C105" s="448"/>
      <c r="D105" s="446"/>
      <c r="E105" s="51"/>
      <c r="F105" s="50"/>
      <c r="G105" s="447"/>
      <c r="H105" s="448"/>
      <c r="I105" s="448"/>
      <c r="J105" s="614"/>
      <c r="K105" s="2">
        <f t="shared" si="4"/>
        <v>6</v>
      </c>
      <c r="L105" s="2" t="str">
        <f t="shared" si="5"/>
        <v>Yes</v>
      </c>
    </row>
    <row r="106" spans="1:12" ht="15" customHeight="1" x14ac:dyDescent="0.2">
      <c r="A106" s="617" t="s">
        <v>44</v>
      </c>
      <c r="B106" s="460"/>
      <c r="C106" s="460"/>
      <c r="D106" s="460"/>
      <c r="E106" s="461"/>
      <c r="F106" s="462">
        <f>SUM(F81:F105)</f>
        <v>0</v>
      </c>
      <c r="G106" s="463"/>
      <c r="H106" s="463"/>
      <c r="I106" s="463"/>
      <c r="J106" s="618"/>
      <c r="L106" s="2">
        <f>COUNTIF(L81:L105,"Yes")</f>
        <v>25</v>
      </c>
    </row>
    <row r="107" spans="1:12" ht="15" customHeight="1" x14ac:dyDescent="0.2">
      <c r="A107" s="619"/>
      <c r="B107" s="485"/>
      <c r="C107" s="485"/>
      <c r="D107" s="485"/>
      <c r="E107" s="485"/>
      <c r="F107" s="485"/>
      <c r="G107" s="485"/>
      <c r="H107" s="485"/>
      <c r="I107" s="485"/>
      <c r="J107" s="620"/>
    </row>
    <row r="108" spans="1:12" ht="18" customHeight="1" x14ac:dyDescent="0.2">
      <c r="A108" s="629" t="s">
        <v>170</v>
      </c>
      <c r="B108" s="547"/>
      <c r="C108" s="547"/>
      <c r="D108" s="547"/>
      <c r="E108" s="547"/>
      <c r="F108" s="547"/>
      <c r="G108" s="547"/>
      <c r="H108" s="547"/>
      <c r="I108" s="547"/>
      <c r="J108" s="630"/>
    </row>
    <row r="109" spans="1:12" ht="18" customHeight="1" x14ac:dyDescent="0.2">
      <c r="A109" s="631"/>
      <c r="B109" s="550"/>
      <c r="C109" s="550"/>
      <c r="D109" s="550"/>
      <c r="E109" s="550"/>
      <c r="F109" s="550"/>
      <c r="G109" s="550"/>
      <c r="H109" s="550"/>
      <c r="I109" s="550"/>
      <c r="J109" s="632"/>
    </row>
    <row r="110" spans="1:12" ht="18" customHeight="1" x14ac:dyDescent="0.2">
      <c r="A110" s="621" t="s">
        <v>114</v>
      </c>
      <c r="B110" s="457"/>
      <c r="C110" s="457"/>
      <c r="D110" s="457"/>
      <c r="E110" s="457"/>
      <c r="F110" s="457"/>
      <c r="G110" s="457"/>
      <c r="H110" s="457"/>
      <c r="I110" s="457"/>
      <c r="J110" s="622"/>
    </row>
    <row r="111" spans="1:12" ht="15" customHeight="1" x14ac:dyDescent="0.2">
      <c r="A111" s="623" t="s">
        <v>11</v>
      </c>
      <c r="B111" s="466"/>
      <c r="C111" s="466"/>
      <c r="D111" s="467"/>
      <c r="E111" s="474" t="s">
        <v>115</v>
      </c>
      <c r="F111" s="477" t="s">
        <v>49</v>
      </c>
      <c r="G111" s="478" t="s">
        <v>15</v>
      </c>
      <c r="H111" s="466"/>
      <c r="I111" s="466"/>
      <c r="J111" s="626"/>
    </row>
    <row r="112" spans="1:12" ht="15" customHeight="1" x14ac:dyDescent="0.2">
      <c r="A112" s="624"/>
      <c r="B112" s="469"/>
      <c r="C112" s="469"/>
      <c r="D112" s="470"/>
      <c r="E112" s="475"/>
      <c r="F112" s="475"/>
      <c r="G112" s="480"/>
      <c r="H112" s="469"/>
      <c r="I112" s="469"/>
      <c r="J112" s="627"/>
    </row>
    <row r="113" spans="1:12" ht="15" customHeight="1" x14ac:dyDescent="0.2">
      <c r="A113" s="624"/>
      <c r="B113" s="469"/>
      <c r="C113" s="469"/>
      <c r="D113" s="470"/>
      <c r="E113" s="475"/>
      <c r="F113" s="475"/>
      <c r="G113" s="480"/>
      <c r="H113" s="469"/>
      <c r="I113" s="469"/>
      <c r="J113" s="627"/>
    </row>
    <row r="114" spans="1:12" ht="15" customHeight="1" x14ac:dyDescent="0.2">
      <c r="A114" s="624"/>
      <c r="B114" s="469"/>
      <c r="C114" s="469"/>
      <c r="D114" s="470"/>
      <c r="E114" s="475"/>
      <c r="F114" s="475"/>
      <c r="G114" s="480"/>
      <c r="H114" s="469"/>
      <c r="I114" s="469"/>
      <c r="J114" s="627"/>
    </row>
    <row r="115" spans="1:12" ht="15" customHeight="1" x14ac:dyDescent="0.2">
      <c r="A115" s="624"/>
      <c r="B115" s="469"/>
      <c r="C115" s="469"/>
      <c r="D115" s="470"/>
      <c r="E115" s="475"/>
      <c r="F115" s="475"/>
      <c r="G115" s="480"/>
      <c r="H115" s="469"/>
      <c r="I115" s="469"/>
      <c r="J115" s="627"/>
    </row>
    <row r="116" spans="1:12" ht="14.25" customHeight="1" x14ac:dyDescent="0.2">
      <c r="A116" s="625"/>
      <c r="B116" s="472"/>
      <c r="C116" s="472"/>
      <c r="D116" s="473"/>
      <c r="E116" s="476"/>
      <c r="F116" s="476"/>
      <c r="G116" s="482"/>
      <c r="H116" s="472"/>
      <c r="I116" s="472"/>
      <c r="J116" s="628"/>
    </row>
    <row r="117" spans="1:12" ht="15" customHeight="1" x14ac:dyDescent="0.2">
      <c r="A117" s="445" t="s">
        <v>257</v>
      </c>
      <c r="B117" s="448"/>
      <c r="C117" s="448"/>
      <c r="D117" s="446"/>
      <c r="E117" s="51" t="s">
        <v>12</v>
      </c>
      <c r="F117" s="50">
        <v>10000</v>
      </c>
      <c r="G117" s="447" t="s">
        <v>258</v>
      </c>
      <c r="H117" s="448"/>
      <c r="I117" s="448"/>
      <c r="J117" s="449"/>
      <c r="K117" s="2">
        <f t="shared" ref="K117:K141" si="6">COUNTBLANK(E117:J117)</f>
        <v>3</v>
      </c>
      <c r="L117" s="2" t="str">
        <f t="shared" ref="L117:L141" si="7">IF(AND(A117&lt;&gt;"",K117&gt;3),"No","Yes")</f>
        <v>Yes</v>
      </c>
    </row>
    <row r="118" spans="1:12" ht="15" customHeight="1" x14ac:dyDescent="0.2">
      <c r="A118" s="445" t="s">
        <v>259</v>
      </c>
      <c r="B118" s="448"/>
      <c r="C118" s="448"/>
      <c r="D118" s="446"/>
      <c r="E118" s="51" t="s">
        <v>13</v>
      </c>
      <c r="F118" s="50">
        <v>10000</v>
      </c>
      <c r="G118" s="447" t="s">
        <v>296</v>
      </c>
      <c r="H118" s="448"/>
      <c r="I118" s="448"/>
      <c r="J118" s="449"/>
      <c r="K118" s="2">
        <f t="shared" si="6"/>
        <v>3</v>
      </c>
      <c r="L118" s="2" t="str">
        <f t="shared" si="7"/>
        <v>Yes</v>
      </c>
    </row>
    <row r="119" spans="1:12" ht="15" customHeight="1" x14ac:dyDescent="0.2">
      <c r="A119" s="445" t="s">
        <v>293</v>
      </c>
      <c r="B119" s="448"/>
      <c r="C119" s="448"/>
      <c r="D119" s="446"/>
      <c r="E119" s="51" t="s">
        <v>14</v>
      </c>
      <c r="F119" s="50">
        <v>15000</v>
      </c>
      <c r="G119" s="447" t="s">
        <v>282</v>
      </c>
      <c r="H119" s="448"/>
      <c r="I119" s="448"/>
      <c r="J119" s="449"/>
      <c r="K119" s="2">
        <f t="shared" si="6"/>
        <v>3</v>
      </c>
      <c r="L119" s="2" t="str">
        <f t="shared" si="7"/>
        <v>Yes</v>
      </c>
    </row>
    <row r="120" spans="1:12" ht="15" customHeight="1" x14ac:dyDescent="0.2">
      <c r="A120" s="445" t="s">
        <v>266</v>
      </c>
      <c r="B120" s="448"/>
      <c r="C120" s="448"/>
      <c r="D120" s="446"/>
      <c r="E120" s="51" t="s">
        <v>12</v>
      </c>
      <c r="F120" s="50">
        <v>30000</v>
      </c>
      <c r="G120" s="447" t="s">
        <v>267</v>
      </c>
      <c r="H120" s="448"/>
      <c r="I120" s="448"/>
      <c r="J120" s="449"/>
      <c r="K120" s="2">
        <f t="shared" si="6"/>
        <v>3</v>
      </c>
      <c r="L120" s="2" t="str">
        <f t="shared" si="7"/>
        <v>Yes</v>
      </c>
    </row>
    <row r="121" spans="1:12" ht="15" customHeight="1" x14ac:dyDescent="0.2">
      <c r="A121" s="445" t="s">
        <v>294</v>
      </c>
      <c r="B121" s="448"/>
      <c r="C121" s="448"/>
      <c r="D121" s="446"/>
      <c r="E121" s="51" t="s">
        <v>14</v>
      </c>
      <c r="F121" s="50">
        <v>2000</v>
      </c>
      <c r="G121" s="447" t="s">
        <v>295</v>
      </c>
      <c r="H121" s="448"/>
      <c r="I121" s="448"/>
      <c r="J121" s="449"/>
      <c r="K121" s="2">
        <f t="shared" si="6"/>
        <v>3</v>
      </c>
      <c r="L121" s="2" t="str">
        <f t="shared" si="7"/>
        <v>Yes</v>
      </c>
    </row>
    <row r="122" spans="1:12" ht="15" customHeight="1" x14ac:dyDescent="0.2">
      <c r="A122" s="445"/>
      <c r="B122" s="448"/>
      <c r="C122" s="448"/>
      <c r="D122" s="446"/>
      <c r="E122" s="51"/>
      <c r="F122" s="50"/>
      <c r="G122" s="447"/>
      <c r="H122" s="448"/>
      <c r="I122" s="448"/>
      <c r="J122" s="449"/>
      <c r="K122" s="2">
        <f t="shared" si="6"/>
        <v>6</v>
      </c>
      <c r="L122" s="2" t="str">
        <f t="shared" si="7"/>
        <v>Yes</v>
      </c>
    </row>
    <row r="123" spans="1:12" ht="15" customHeight="1" x14ac:dyDescent="0.2">
      <c r="A123" s="613"/>
      <c r="B123" s="448"/>
      <c r="C123" s="448"/>
      <c r="D123" s="446"/>
      <c r="E123" s="51"/>
      <c r="F123" s="50"/>
      <c r="G123" s="447"/>
      <c r="H123" s="448"/>
      <c r="I123" s="448"/>
      <c r="J123" s="614"/>
      <c r="K123" s="2">
        <f t="shared" si="6"/>
        <v>6</v>
      </c>
      <c r="L123" s="2" t="str">
        <f t="shared" si="7"/>
        <v>Yes</v>
      </c>
    </row>
    <row r="124" spans="1:12" ht="15" customHeight="1" x14ac:dyDescent="0.2">
      <c r="A124" s="613"/>
      <c r="B124" s="448"/>
      <c r="C124" s="448"/>
      <c r="D124" s="446"/>
      <c r="E124" s="51"/>
      <c r="F124" s="50"/>
      <c r="G124" s="447"/>
      <c r="H124" s="448"/>
      <c r="I124" s="448"/>
      <c r="J124" s="614"/>
      <c r="K124" s="2">
        <f t="shared" si="6"/>
        <v>6</v>
      </c>
      <c r="L124" s="2" t="str">
        <f t="shared" si="7"/>
        <v>Yes</v>
      </c>
    </row>
    <row r="125" spans="1:12" ht="15" customHeight="1" x14ac:dyDescent="0.2">
      <c r="A125" s="613"/>
      <c r="B125" s="448"/>
      <c r="C125" s="448"/>
      <c r="D125" s="446"/>
      <c r="E125" s="51"/>
      <c r="F125" s="50"/>
      <c r="G125" s="447"/>
      <c r="H125" s="448"/>
      <c r="I125" s="448"/>
      <c r="J125" s="614"/>
      <c r="K125" s="2">
        <f t="shared" si="6"/>
        <v>6</v>
      </c>
      <c r="L125" s="2" t="str">
        <f t="shared" si="7"/>
        <v>Yes</v>
      </c>
    </row>
    <row r="126" spans="1:12" ht="15" customHeight="1" x14ac:dyDescent="0.2">
      <c r="A126" s="613"/>
      <c r="B126" s="448"/>
      <c r="C126" s="448"/>
      <c r="D126" s="446"/>
      <c r="E126" s="51"/>
      <c r="F126" s="50"/>
      <c r="G126" s="447"/>
      <c r="H126" s="448"/>
      <c r="I126" s="448"/>
      <c r="J126" s="614"/>
      <c r="K126" s="2">
        <f t="shared" si="6"/>
        <v>6</v>
      </c>
      <c r="L126" s="2" t="str">
        <f t="shared" si="7"/>
        <v>Yes</v>
      </c>
    </row>
    <row r="127" spans="1:12" ht="15" customHeight="1" x14ac:dyDescent="0.2">
      <c r="A127" s="613"/>
      <c r="B127" s="448"/>
      <c r="C127" s="448"/>
      <c r="D127" s="446"/>
      <c r="E127" s="51"/>
      <c r="F127" s="50"/>
      <c r="G127" s="447"/>
      <c r="H127" s="448"/>
      <c r="I127" s="448"/>
      <c r="J127" s="614"/>
      <c r="K127" s="2">
        <f t="shared" si="6"/>
        <v>6</v>
      </c>
      <c r="L127" s="2" t="str">
        <f t="shared" si="7"/>
        <v>Yes</v>
      </c>
    </row>
    <row r="128" spans="1:12" ht="15" customHeight="1" x14ac:dyDescent="0.2">
      <c r="A128" s="613"/>
      <c r="B128" s="448"/>
      <c r="C128" s="448"/>
      <c r="D128" s="446"/>
      <c r="E128" s="51"/>
      <c r="F128" s="50"/>
      <c r="G128" s="447"/>
      <c r="H128" s="448"/>
      <c r="I128" s="448"/>
      <c r="J128" s="614"/>
      <c r="K128" s="2">
        <f t="shared" si="6"/>
        <v>6</v>
      </c>
      <c r="L128" s="2" t="str">
        <f t="shared" si="7"/>
        <v>Yes</v>
      </c>
    </row>
    <row r="129" spans="1:12" ht="15" customHeight="1" x14ac:dyDescent="0.2">
      <c r="A129" s="613"/>
      <c r="B129" s="448"/>
      <c r="C129" s="448"/>
      <c r="D129" s="446"/>
      <c r="E129" s="51"/>
      <c r="F129" s="50"/>
      <c r="G129" s="447"/>
      <c r="H129" s="448"/>
      <c r="I129" s="448"/>
      <c r="J129" s="614"/>
      <c r="K129" s="2">
        <f t="shared" si="6"/>
        <v>6</v>
      </c>
      <c r="L129" s="2" t="str">
        <f t="shared" si="7"/>
        <v>Yes</v>
      </c>
    </row>
    <row r="130" spans="1:12" ht="15" customHeight="1" x14ac:dyDescent="0.2">
      <c r="A130" s="613"/>
      <c r="B130" s="448"/>
      <c r="C130" s="448"/>
      <c r="D130" s="446"/>
      <c r="E130" s="51"/>
      <c r="F130" s="50"/>
      <c r="G130" s="447"/>
      <c r="H130" s="448"/>
      <c r="I130" s="448"/>
      <c r="J130" s="614"/>
      <c r="K130" s="2">
        <f t="shared" si="6"/>
        <v>6</v>
      </c>
      <c r="L130" s="2" t="str">
        <f t="shared" si="7"/>
        <v>Yes</v>
      </c>
    </row>
    <row r="131" spans="1:12" ht="15" customHeight="1" x14ac:dyDescent="0.2">
      <c r="A131" s="613"/>
      <c r="B131" s="448"/>
      <c r="C131" s="448"/>
      <c r="D131" s="446"/>
      <c r="E131" s="51"/>
      <c r="F131" s="50"/>
      <c r="G131" s="447"/>
      <c r="H131" s="448"/>
      <c r="I131" s="448"/>
      <c r="J131" s="614"/>
      <c r="K131" s="2">
        <f t="shared" si="6"/>
        <v>6</v>
      </c>
      <c r="L131" s="2" t="str">
        <f t="shared" si="7"/>
        <v>Yes</v>
      </c>
    </row>
    <row r="132" spans="1:12" ht="15" customHeight="1" x14ac:dyDescent="0.2">
      <c r="A132" s="613"/>
      <c r="B132" s="448"/>
      <c r="C132" s="448"/>
      <c r="D132" s="446"/>
      <c r="E132" s="51"/>
      <c r="F132" s="50"/>
      <c r="G132" s="447"/>
      <c r="H132" s="448"/>
      <c r="I132" s="448"/>
      <c r="J132" s="614"/>
      <c r="K132" s="2">
        <f t="shared" si="6"/>
        <v>6</v>
      </c>
      <c r="L132" s="2" t="str">
        <f t="shared" si="7"/>
        <v>Yes</v>
      </c>
    </row>
    <row r="133" spans="1:12" ht="15" customHeight="1" x14ac:dyDescent="0.2">
      <c r="A133" s="613"/>
      <c r="B133" s="448"/>
      <c r="C133" s="448"/>
      <c r="D133" s="446"/>
      <c r="E133" s="51"/>
      <c r="F133" s="50"/>
      <c r="G133" s="447"/>
      <c r="H133" s="448"/>
      <c r="I133" s="448"/>
      <c r="J133" s="614"/>
      <c r="K133" s="2">
        <f t="shared" si="6"/>
        <v>6</v>
      </c>
      <c r="L133" s="2" t="str">
        <f t="shared" si="7"/>
        <v>Yes</v>
      </c>
    </row>
    <row r="134" spans="1:12" ht="15" customHeight="1" x14ac:dyDescent="0.2">
      <c r="A134" s="613"/>
      <c r="B134" s="448"/>
      <c r="C134" s="448"/>
      <c r="D134" s="446"/>
      <c r="E134" s="51"/>
      <c r="F134" s="50"/>
      <c r="G134" s="447"/>
      <c r="H134" s="448"/>
      <c r="I134" s="448"/>
      <c r="J134" s="614"/>
      <c r="K134" s="2">
        <f t="shared" si="6"/>
        <v>6</v>
      </c>
      <c r="L134" s="2" t="str">
        <f t="shared" si="7"/>
        <v>Yes</v>
      </c>
    </row>
    <row r="135" spans="1:12" ht="15" customHeight="1" x14ac:dyDescent="0.2">
      <c r="A135" s="613"/>
      <c r="B135" s="448"/>
      <c r="C135" s="448"/>
      <c r="D135" s="446"/>
      <c r="E135" s="51"/>
      <c r="F135" s="50"/>
      <c r="G135" s="447"/>
      <c r="H135" s="448"/>
      <c r="I135" s="448"/>
      <c r="J135" s="614"/>
      <c r="K135" s="2">
        <f t="shared" si="6"/>
        <v>6</v>
      </c>
      <c r="L135" s="2" t="str">
        <f t="shared" si="7"/>
        <v>Yes</v>
      </c>
    </row>
    <row r="136" spans="1:12" ht="15" customHeight="1" x14ac:dyDescent="0.2">
      <c r="A136" s="613"/>
      <c r="B136" s="448"/>
      <c r="C136" s="448"/>
      <c r="D136" s="446"/>
      <c r="E136" s="51"/>
      <c r="F136" s="50"/>
      <c r="G136" s="447"/>
      <c r="H136" s="448"/>
      <c r="I136" s="448"/>
      <c r="J136" s="614"/>
      <c r="K136" s="2">
        <f t="shared" si="6"/>
        <v>6</v>
      </c>
      <c r="L136" s="2" t="str">
        <f t="shared" si="7"/>
        <v>Yes</v>
      </c>
    </row>
    <row r="137" spans="1:12" ht="15" customHeight="1" x14ac:dyDescent="0.2">
      <c r="A137" s="613"/>
      <c r="B137" s="448"/>
      <c r="C137" s="448"/>
      <c r="D137" s="446"/>
      <c r="E137" s="51"/>
      <c r="F137" s="50"/>
      <c r="G137" s="447"/>
      <c r="H137" s="448"/>
      <c r="I137" s="448"/>
      <c r="J137" s="614"/>
      <c r="K137" s="2">
        <f t="shared" si="6"/>
        <v>6</v>
      </c>
      <c r="L137" s="2" t="str">
        <f t="shared" si="7"/>
        <v>Yes</v>
      </c>
    </row>
    <row r="138" spans="1:12" ht="15" customHeight="1" x14ac:dyDescent="0.2">
      <c r="A138" s="613"/>
      <c r="B138" s="448"/>
      <c r="C138" s="448"/>
      <c r="D138" s="446"/>
      <c r="E138" s="51"/>
      <c r="F138" s="50"/>
      <c r="G138" s="447"/>
      <c r="H138" s="448"/>
      <c r="I138" s="448"/>
      <c r="J138" s="614"/>
      <c r="K138" s="2">
        <f t="shared" si="6"/>
        <v>6</v>
      </c>
      <c r="L138" s="2" t="str">
        <f t="shared" si="7"/>
        <v>Yes</v>
      </c>
    </row>
    <row r="139" spans="1:12" ht="15" customHeight="1" x14ac:dyDescent="0.2">
      <c r="A139" s="613"/>
      <c r="B139" s="448"/>
      <c r="C139" s="448"/>
      <c r="D139" s="446"/>
      <c r="E139" s="51"/>
      <c r="F139" s="50"/>
      <c r="G139" s="447"/>
      <c r="H139" s="448"/>
      <c r="I139" s="448"/>
      <c r="J139" s="614"/>
      <c r="K139" s="2">
        <f t="shared" si="6"/>
        <v>6</v>
      </c>
      <c r="L139" s="2" t="str">
        <f t="shared" si="7"/>
        <v>Yes</v>
      </c>
    </row>
    <row r="140" spans="1:12" ht="15" customHeight="1" x14ac:dyDescent="0.2">
      <c r="A140" s="613"/>
      <c r="B140" s="448"/>
      <c r="C140" s="448"/>
      <c r="D140" s="446"/>
      <c r="E140" s="51"/>
      <c r="F140" s="50"/>
      <c r="G140" s="447"/>
      <c r="H140" s="448"/>
      <c r="I140" s="448"/>
      <c r="J140" s="614"/>
      <c r="K140" s="2">
        <f t="shared" si="6"/>
        <v>6</v>
      </c>
      <c r="L140" s="2" t="str">
        <f t="shared" si="7"/>
        <v>Yes</v>
      </c>
    </row>
    <row r="141" spans="1:12" ht="15" customHeight="1" x14ac:dyDescent="0.2">
      <c r="A141" s="613"/>
      <c r="B141" s="448"/>
      <c r="C141" s="448"/>
      <c r="D141" s="446"/>
      <c r="E141" s="51"/>
      <c r="F141" s="50"/>
      <c r="G141" s="447"/>
      <c r="H141" s="448"/>
      <c r="I141" s="448"/>
      <c r="J141" s="614"/>
      <c r="K141" s="2">
        <f t="shared" si="6"/>
        <v>6</v>
      </c>
      <c r="L141" s="2" t="str">
        <f t="shared" si="7"/>
        <v>Yes</v>
      </c>
    </row>
    <row r="142" spans="1:12" ht="15" customHeight="1" x14ac:dyDescent="0.2">
      <c r="A142" s="617" t="s">
        <v>45</v>
      </c>
      <c r="B142" s="460"/>
      <c r="C142" s="460"/>
      <c r="D142" s="460"/>
      <c r="E142" s="461"/>
      <c r="F142" s="462">
        <f>SUM(F117:F141)</f>
        <v>67000</v>
      </c>
      <c r="G142" s="463"/>
      <c r="H142" s="463"/>
      <c r="I142" s="463"/>
      <c r="J142" s="618"/>
      <c r="L142" s="2">
        <f>COUNTIF(L117:L141,"Yes")</f>
        <v>25</v>
      </c>
    </row>
    <row r="143" spans="1:12" ht="15" customHeight="1" x14ac:dyDescent="0.2">
      <c r="A143" s="619"/>
      <c r="B143" s="485"/>
      <c r="C143" s="485"/>
      <c r="D143" s="485"/>
      <c r="E143" s="485"/>
      <c r="F143" s="485"/>
      <c r="G143" s="485"/>
      <c r="H143" s="485"/>
      <c r="I143" s="485"/>
      <c r="J143" s="620"/>
    </row>
    <row r="144" spans="1:12" ht="34.5" customHeight="1" x14ac:dyDescent="0.2">
      <c r="A144" s="621" t="s">
        <v>9</v>
      </c>
      <c r="B144" s="457"/>
      <c r="C144" s="457"/>
      <c r="D144" s="457"/>
      <c r="E144" s="457"/>
      <c r="F144" s="457"/>
      <c r="G144" s="457"/>
      <c r="H144" s="457"/>
      <c r="I144" s="457"/>
      <c r="J144" s="622"/>
    </row>
    <row r="145" spans="1:12" ht="18" customHeight="1" x14ac:dyDescent="0.2">
      <c r="A145" s="621" t="s">
        <v>114</v>
      </c>
      <c r="B145" s="457"/>
      <c r="C145" s="457"/>
      <c r="D145" s="457"/>
      <c r="E145" s="457"/>
      <c r="F145" s="457"/>
      <c r="G145" s="457"/>
      <c r="H145" s="457"/>
      <c r="I145" s="457"/>
      <c r="J145" s="622"/>
    </row>
    <row r="146" spans="1:12" ht="15" customHeight="1" x14ac:dyDescent="0.2">
      <c r="A146" s="623" t="s">
        <v>11</v>
      </c>
      <c r="B146" s="466"/>
      <c r="C146" s="466"/>
      <c r="D146" s="467"/>
      <c r="E146" s="474" t="s">
        <v>115</v>
      </c>
      <c r="F146" s="477" t="s">
        <v>49</v>
      </c>
      <c r="G146" s="478" t="s">
        <v>15</v>
      </c>
      <c r="H146" s="466"/>
      <c r="I146" s="466"/>
      <c r="J146" s="626"/>
    </row>
    <row r="147" spans="1:12" ht="15" customHeight="1" x14ac:dyDescent="0.2">
      <c r="A147" s="624"/>
      <c r="B147" s="469"/>
      <c r="C147" s="469"/>
      <c r="D147" s="470"/>
      <c r="E147" s="475"/>
      <c r="F147" s="475"/>
      <c r="G147" s="480"/>
      <c r="H147" s="469"/>
      <c r="I147" s="469"/>
      <c r="J147" s="627"/>
    </row>
    <row r="148" spans="1:12" ht="15" customHeight="1" x14ac:dyDescent="0.2">
      <c r="A148" s="624"/>
      <c r="B148" s="469"/>
      <c r="C148" s="469"/>
      <c r="D148" s="470"/>
      <c r="E148" s="475"/>
      <c r="F148" s="475"/>
      <c r="G148" s="480"/>
      <c r="H148" s="469"/>
      <c r="I148" s="469"/>
      <c r="J148" s="627"/>
    </row>
    <row r="149" spans="1:12" ht="15" customHeight="1" x14ac:dyDescent="0.2">
      <c r="A149" s="624"/>
      <c r="B149" s="469"/>
      <c r="C149" s="469"/>
      <c r="D149" s="470"/>
      <c r="E149" s="475"/>
      <c r="F149" s="475"/>
      <c r="G149" s="480"/>
      <c r="H149" s="469"/>
      <c r="I149" s="469"/>
      <c r="J149" s="627"/>
    </row>
    <row r="150" spans="1:12" ht="15" customHeight="1" x14ac:dyDescent="0.2">
      <c r="A150" s="624"/>
      <c r="B150" s="469"/>
      <c r="C150" s="469"/>
      <c r="D150" s="470"/>
      <c r="E150" s="475"/>
      <c r="F150" s="475"/>
      <c r="G150" s="480"/>
      <c r="H150" s="469"/>
      <c r="I150" s="469"/>
      <c r="J150" s="627"/>
    </row>
    <row r="151" spans="1:12" ht="14.25" customHeight="1" x14ac:dyDescent="0.2">
      <c r="A151" s="625"/>
      <c r="B151" s="472"/>
      <c r="C151" s="472"/>
      <c r="D151" s="473"/>
      <c r="E151" s="476"/>
      <c r="F151" s="476"/>
      <c r="G151" s="482"/>
      <c r="H151" s="472"/>
      <c r="I151" s="472"/>
      <c r="J151" s="628"/>
    </row>
    <row r="152" spans="1:12" ht="15" customHeight="1" x14ac:dyDescent="0.2">
      <c r="A152" s="613"/>
      <c r="B152" s="448"/>
      <c r="C152" s="448"/>
      <c r="D152" s="446"/>
      <c r="E152" s="51"/>
      <c r="F152" s="50"/>
      <c r="G152" s="447"/>
      <c r="H152" s="448"/>
      <c r="I152" s="448"/>
      <c r="J152" s="614"/>
      <c r="K152" s="2">
        <f t="shared" ref="K152:K176" si="8">COUNTBLANK(E152:J152)</f>
        <v>6</v>
      </c>
      <c r="L152" s="2" t="str">
        <f t="shared" ref="L152:L176" si="9">IF(AND(A152&lt;&gt;"",K152&gt;3),"No","Yes")</f>
        <v>Yes</v>
      </c>
    </row>
    <row r="153" spans="1:12" ht="15" customHeight="1" x14ac:dyDescent="0.2">
      <c r="A153" s="613"/>
      <c r="B153" s="448"/>
      <c r="C153" s="448"/>
      <c r="D153" s="446"/>
      <c r="E153" s="51"/>
      <c r="F153" s="50"/>
      <c r="G153" s="447"/>
      <c r="H153" s="448"/>
      <c r="I153" s="448"/>
      <c r="J153" s="614"/>
      <c r="K153" s="2">
        <f t="shared" si="8"/>
        <v>6</v>
      </c>
      <c r="L153" s="2" t="str">
        <f t="shared" si="9"/>
        <v>Yes</v>
      </c>
    </row>
    <row r="154" spans="1:12" ht="15" customHeight="1" x14ac:dyDescent="0.2">
      <c r="A154" s="613"/>
      <c r="B154" s="448"/>
      <c r="C154" s="448"/>
      <c r="D154" s="446"/>
      <c r="E154" s="51"/>
      <c r="F154" s="50"/>
      <c r="G154" s="447"/>
      <c r="H154" s="448"/>
      <c r="I154" s="448"/>
      <c r="J154" s="614"/>
      <c r="K154" s="2">
        <f t="shared" si="8"/>
        <v>6</v>
      </c>
      <c r="L154" s="2" t="str">
        <f t="shared" si="9"/>
        <v>Yes</v>
      </c>
    </row>
    <row r="155" spans="1:12" ht="15" customHeight="1" x14ac:dyDescent="0.2">
      <c r="A155" s="613"/>
      <c r="B155" s="448"/>
      <c r="C155" s="448"/>
      <c r="D155" s="446"/>
      <c r="E155" s="51"/>
      <c r="F155" s="50"/>
      <c r="G155" s="447"/>
      <c r="H155" s="448"/>
      <c r="I155" s="448"/>
      <c r="J155" s="614"/>
      <c r="K155" s="2">
        <f t="shared" si="8"/>
        <v>6</v>
      </c>
      <c r="L155" s="2" t="str">
        <f t="shared" si="9"/>
        <v>Yes</v>
      </c>
    </row>
    <row r="156" spans="1:12" ht="15" customHeight="1" x14ac:dyDescent="0.2">
      <c r="A156" s="613"/>
      <c r="B156" s="448"/>
      <c r="C156" s="448"/>
      <c r="D156" s="446"/>
      <c r="E156" s="51"/>
      <c r="F156" s="50"/>
      <c r="G156" s="447"/>
      <c r="H156" s="448"/>
      <c r="I156" s="448"/>
      <c r="J156" s="614"/>
      <c r="K156" s="2">
        <f t="shared" si="8"/>
        <v>6</v>
      </c>
      <c r="L156" s="2" t="str">
        <f t="shared" si="9"/>
        <v>Yes</v>
      </c>
    </row>
    <row r="157" spans="1:12" ht="15" customHeight="1" x14ac:dyDescent="0.2">
      <c r="A157" s="613"/>
      <c r="B157" s="448"/>
      <c r="C157" s="448"/>
      <c r="D157" s="446"/>
      <c r="E157" s="51"/>
      <c r="F157" s="50"/>
      <c r="G157" s="447"/>
      <c r="H157" s="448"/>
      <c r="I157" s="448"/>
      <c r="J157" s="614"/>
      <c r="K157" s="2">
        <f t="shared" si="8"/>
        <v>6</v>
      </c>
      <c r="L157" s="2" t="str">
        <f t="shared" si="9"/>
        <v>Yes</v>
      </c>
    </row>
    <row r="158" spans="1:12" ht="15" customHeight="1" x14ac:dyDescent="0.2">
      <c r="A158" s="613"/>
      <c r="B158" s="448"/>
      <c r="C158" s="448"/>
      <c r="D158" s="446"/>
      <c r="E158" s="51"/>
      <c r="F158" s="50"/>
      <c r="G158" s="447"/>
      <c r="H158" s="448"/>
      <c r="I158" s="448"/>
      <c r="J158" s="614"/>
      <c r="K158" s="2">
        <f t="shared" si="8"/>
        <v>6</v>
      </c>
      <c r="L158" s="2" t="str">
        <f t="shared" si="9"/>
        <v>Yes</v>
      </c>
    </row>
    <row r="159" spans="1:12" ht="15" customHeight="1" x14ac:dyDescent="0.2">
      <c r="A159" s="613"/>
      <c r="B159" s="448"/>
      <c r="C159" s="448"/>
      <c r="D159" s="446"/>
      <c r="E159" s="51"/>
      <c r="F159" s="50"/>
      <c r="G159" s="447"/>
      <c r="H159" s="448"/>
      <c r="I159" s="448"/>
      <c r="J159" s="614"/>
      <c r="K159" s="2">
        <f t="shared" si="8"/>
        <v>6</v>
      </c>
      <c r="L159" s="2" t="str">
        <f t="shared" si="9"/>
        <v>Yes</v>
      </c>
    </row>
    <row r="160" spans="1:12" ht="15" customHeight="1" x14ac:dyDescent="0.2">
      <c r="A160" s="613"/>
      <c r="B160" s="448"/>
      <c r="C160" s="448"/>
      <c r="D160" s="446"/>
      <c r="E160" s="51"/>
      <c r="F160" s="50"/>
      <c r="G160" s="447"/>
      <c r="H160" s="448"/>
      <c r="I160" s="448"/>
      <c r="J160" s="614"/>
      <c r="K160" s="2">
        <f t="shared" si="8"/>
        <v>6</v>
      </c>
      <c r="L160" s="2" t="str">
        <f t="shared" si="9"/>
        <v>Yes</v>
      </c>
    </row>
    <row r="161" spans="1:12" ht="15" customHeight="1" x14ac:dyDescent="0.2">
      <c r="A161" s="613"/>
      <c r="B161" s="448"/>
      <c r="C161" s="448"/>
      <c r="D161" s="446"/>
      <c r="E161" s="51"/>
      <c r="F161" s="50"/>
      <c r="G161" s="447"/>
      <c r="H161" s="448"/>
      <c r="I161" s="448"/>
      <c r="J161" s="614"/>
      <c r="K161" s="2">
        <f t="shared" si="8"/>
        <v>6</v>
      </c>
      <c r="L161" s="2" t="str">
        <f t="shared" si="9"/>
        <v>Yes</v>
      </c>
    </row>
    <row r="162" spans="1:12" ht="15" customHeight="1" x14ac:dyDescent="0.2">
      <c r="A162" s="613"/>
      <c r="B162" s="448"/>
      <c r="C162" s="448"/>
      <c r="D162" s="446"/>
      <c r="E162" s="51"/>
      <c r="F162" s="50"/>
      <c r="G162" s="447"/>
      <c r="H162" s="448"/>
      <c r="I162" s="448"/>
      <c r="J162" s="614"/>
      <c r="K162" s="2">
        <f t="shared" si="8"/>
        <v>6</v>
      </c>
      <c r="L162" s="2" t="str">
        <f t="shared" si="9"/>
        <v>Yes</v>
      </c>
    </row>
    <row r="163" spans="1:12" ht="15" customHeight="1" x14ac:dyDescent="0.2">
      <c r="A163" s="613"/>
      <c r="B163" s="448"/>
      <c r="C163" s="448"/>
      <c r="D163" s="446"/>
      <c r="E163" s="51"/>
      <c r="F163" s="50"/>
      <c r="G163" s="447"/>
      <c r="H163" s="448"/>
      <c r="I163" s="448"/>
      <c r="J163" s="614"/>
      <c r="K163" s="2">
        <f t="shared" si="8"/>
        <v>6</v>
      </c>
      <c r="L163" s="2" t="str">
        <f t="shared" si="9"/>
        <v>Yes</v>
      </c>
    </row>
    <row r="164" spans="1:12" ht="15" customHeight="1" x14ac:dyDescent="0.2">
      <c r="A164" s="613"/>
      <c r="B164" s="448"/>
      <c r="C164" s="448"/>
      <c r="D164" s="446"/>
      <c r="E164" s="51"/>
      <c r="F164" s="50"/>
      <c r="G164" s="447"/>
      <c r="H164" s="448"/>
      <c r="I164" s="448"/>
      <c r="J164" s="614"/>
      <c r="K164" s="2">
        <f t="shared" si="8"/>
        <v>6</v>
      </c>
      <c r="L164" s="2" t="str">
        <f t="shared" si="9"/>
        <v>Yes</v>
      </c>
    </row>
    <row r="165" spans="1:12" ht="15" customHeight="1" x14ac:dyDescent="0.2">
      <c r="A165" s="613"/>
      <c r="B165" s="448"/>
      <c r="C165" s="448"/>
      <c r="D165" s="446"/>
      <c r="E165" s="51"/>
      <c r="F165" s="50"/>
      <c r="G165" s="447"/>
      <c r="H165" s="448"/>
      <c r="I165" s="448"/>
      <c r="J165" s="614"/>
      <c r="K165" s="2">
        <f t="shared" si="8"/>
        <v>6</v>
      </c>
      <c r="L165" s="2" t="str">
        <f t="shared" si="9"/>
        <v>Yes</v>
      </c>
    </row>
    <row r="166" spans="1:12" ht="15" customHeight="1" x14ac:dyDescent="0.2">
      <c r="A166" s="613"/>
      <c r="B166" s="448"/>
      <c r="C166" s="448"/>
      <c r="D166" s="446"/>
      <c r="E166" s="51"/>
      <c r="F166" s="50"/>
      <c r="G166" s="447"/>
      <c r="H166" s="448"/>
      <c r="I166" s="448"/>
      <c r="J166" s="614"/>
      <c r="K166" s="2">
        <f t="shared" si="8"/>
        <v>6</v>
      </c>
      <c r="L166" s="2" t="str">
        <f t="shared" si="9"/>
        <v>Yes</v>
      </c>
    </row>
    <row r="167" spans="1:12" ht="15" customHeight="1" x14ac:dyDescent="0.2">
      <c r="A167" s="613"/>
      <c r="B167" s="448"/>
      <c r="C167" s="448"/>
      <c r="D167" s="446"/>
      <c r="E167" s="51"/>
      <c r="F167" s="50"/>
      <c r="G167" s="447"/>
      <c r="H167" s="448"/>
      <c r="I167" s="448"/>
      <c r="J167" s="614"/>
      <c r="K167" s="2">
        <f t="shared" si="8"/>
        <v>6</v>
      </c>
      <c r="L167" s="2" t="str">
        <f t="shared" si="9"/>
        <v>Yes</v>
      </c>
    </row>
    <row r="168" spans="1:12" ht="15" customHeight="1" x14ac:dyDescent="0.2">
      <c r="A168" s="613"/>
      <c r="B168" s="448"/>
      <c r="C168" s="448"/>
      <c r="D168" s="446"/>
      <c r="E168" s="51"/>
      <c r="F168" s="50"/>
      <c r="G168" s="447"/>
      <c r="H168" s="448"/>
      <c r="I168" s="448"/>
      <c r="J168" s="614"/>
      <c r="K168" s="2">
        <f t="shared" si="8"/>
        <v>6</v>
      </c>
      <c r="L168" s="2" t="str">
        <f t="shared" si="9"/>
        <v>Yes</v>
      </c>
    </row>
    <row r="169" spans="1:12" ht="15" customHeight="1" x14ac:dyDescent="0.2">
      <c r="A169" s="613"/>
      <c r="B169" s="448"/>
      <c r="C169" s="448"/>
      <c r="D169" s="446"/>
      <c r="E169" s="51"/>
      <c r="F169" s="50"/>
      <c r="G169" s="447"/>
      <c r="H169" s="448"/>
      <c r="I169" s="448"/>
      <c r="J169" s="614"/>
      <c r="K169" s="2">
        <f t="shared" si="8"/>
        <v>6</v>
      </c>
      <c r="L169" s="2" t="str">
        <f t="shared" si="9"/>
        <v>Yes</v>
      </c>
    </row>
    <row r="170" spans="1:12" ht="15" customHeight="1" x14ac:dyDescent="0.2">
      <c r="A170" s="613"/>
      <c r="B170" s="448"/>
      <c r="C170" s="448"/>
      <c r="D170" s="446"/>
      <c r="E170" s="51"/>
      <c r="F170" s="50"/>
      <c r="G170" s="447"/>
      <c r="H170" s="448"/>
      <c r="I170" s="448"/>
      <c r="J170" s="614"/>
      <c r="K170" s="2">
        <f t="shared" si="8"/>
        <v>6</v>
      </c>
      <c r="L170" s="2" t="str">
        <f t="shared" si="9"/>
        <v>Yes</v>
      </c>
    </row>
    <row r="171" spans="1:12" ht="15" customHeight="1" x14ac:dyDescent="0.2">
      <c r="A171" s="613"/>
      <c r="B171" s="448"/>
      <c r="C171" s="448"/>
      <c r="D171" s="446"/>
      <c r="E171" s="51"/>
      <c r="F171" s="50"/>
      <c r="G171" s="447"/>
      <c r="H171" s="448"/>
      <c r="I171" s="448"/>
      <c r="J171" s="614"/>
      <c r="K171" s="2">
        <f t="shared" si="8"/>
        <v>6</v>
      </c>
      <c r="L171" s="2" t="str">
        <f t="shared" si="9"/>
        <v>Yes</v>
      </c>
    </row>
    <row r="172" spans="1:12" ht="15" customHeight="1" x14ac:dyDescent="0.2">
      <c r="A172" s="613"/>
      <c r="B172" s="448"/>
      <c r="C172" s="448"/>
      <c r="D172" s="446"/>
      <c r="E172" s="51"/>
      <c r="F172" s="50"/>
      <c r="G172" s="447"/>
      <c r="H172" s="448"/>
      <c r="I172" s="448"/>
      <c r="J172" s="614"/>
      <c r="K172" s="2">
        <f t="shared" si="8"/>
        <v>6</v>
      </c>
      <c r="L172" s="2" t="str">
        <f t="shared" si="9"/>
        <v>Yes</v>
      </c>
    </row>
    <row r="173" spans="1:12" ht="15" customHeight="1" x14ac:dyDescent="0.2">
      <c r="A173" s="613"/>
      <c r="B173" s="448"/>
      <c r="C173" s="448"/>
      <c r="D173" s="446"/>
      <c r="E173" s="51"/>
      <c r="F173" s="50"/>
      <c r="G173" s="447"/>
      <c r="H173" s="448"/>
      <c r="I173" s="448"/>
      <c r="J173" s="614"/>
      <c r="K173" s="2">
        <f t="shared" si="8"/>
        <v>6</v>
      </c>
      <c r="L173" s="2" t="str">
        <f t="shared" si="9"/>
        <v>Yes</v>
      </c>
    </row>
    <row r="174" spans="1:12" ht="15" customHeight="1" x14ac:dyDescent="0.2">
      <c r="A174" s="613"/>
      <c r="B174" s="448"/>
      <c r="C174" s="448"/>
      <c r="D174" s="446"/>
      <c r="E174" s="51"/>
      <c r="F174" s="50"/>
      <c r="G174" s="447"/>
      <c r="H174" s="448"/>
      <c r="I174" s="448"/>
      <c r="J174" s="614"/>
      <c r="K174" s="2">
        <f t="shared" si="8"/>
        <v>6</v>
      </c>
      <c r="L174" s="2" t="str">
        <f t="shared" si="9"/>
        <v>Yes</v>
      </c>
    </row>
    <row r="175" spans="1:12" ht="15" customHeight="1" x14ac:dyDescent="0.2">
      <c r="A175" s="613"/>
      <c r="B175" s="448"/>
      <c r="C175" s="448"/>
      <c r="D175" s="446"/>
      <c r="E175" s="51"/>
      <c r="F175" s="50"/>
      <c r="G175" s="447"/>
      <c r="H175" s="448"/>
      <c r="I175" s="448"/>
      <c r="J175" s="614"/>
      <c r="K175" s="2">
        <f t="shared" si="8"/>
        <v>6</v>
      </c>
      <c r="L175" s="2" t="str">
        <f t="shared" si="9"/>
        <v>Yes</v>
      </c>
    </row>
    <row r="176" spans="1:12" ht="15" customHeight="1" x14ac:dyDescent="0.2">
      <c r="A176" s="613"/>
      <c r="B176" s="448"/>
      <c r="C176" s="448"/>
      <c r="D176" s="446"/>
      <c r="E176" s="51"/>
      <c r="F176" s="50"/>
      <c r="G176" s="447"/>
      <c r="H176" s="448"/>
      <c r="I176" s="448"/>
      <c r="J176" s="614"/>
      <c r="K176" s="2">
        <f t="shared" si="8"/>
        <v>6</v>
      </c>
      <c r="L176" s="2" t="str">
        <f t="shared" si="9"/>
        <v>Yes</v>
      </c>
    </row>
    <row r="177" spans="1:12" ht="15" customHeight="1" x14ac:dyDescent="0.2">
      <c r="A177" s="617" t="s">
        <v>46</v>
      </c>
      <c r="B177" s="460"/>
      <c r="C177" s="460"/>
      <c r="D177" s="460"/>
      <c r="E177" s="461"/>
      <c r="F177" s="462">
        <f>SUM(F152:F176)</f>
        <v>0</v>
      </c>
      <c r="G177" s="463"/>
      <c r="H177" s="463"/>
      <c r="I177" s="463"/>
      <c r="J177" s="618"/>
      <c r="L177" s="2">
        <f>COUNTIF(L152:L176,"Yes")</f>
        <v>25</v>
      </c>
    </row>
    <row r="178" spans="1:12" ht="15" customHeight="1" x14ac:dyDescent="0.2">
      <c r="A178" s="619"/>
      <c r="B178" s="485"/>
      <c r="C178" s="485"/>
      <c r="D178" s="485"/>
      <c r="E178" s="485"/>
      <c r="F178" s="485"/>
      <c r="G178" s="485"/>
      <c r="H178" s="485"/>
      <c r="I178" s="485"/>
      <c r="J178" s="620"/>
    </row>
    <row r="179" spans="1:12" ht="18" customHeight="1" x14ac:dyDescent="0.2">
      <c r="A179" s="621" t="s">
        <v>10</v>
      </c>
      <c r="B179" s="457"/>
      <c r="C179" s="457"/>
      <c r="D179" s="457"/>
      <c r="E179" s="457"/>
      <c r="F179" s="457"/>
      <c r="G179" s="457"/>
      <c r="H179" s="457"/>
      <c r="I179" s="457"/>
      <c r="J179" s="622"/>
    </row>
    <row r="180" spans="1:12" ht="18" customHeight="1" x14ac:dyDescent="0.2">
      <c r="A180" s="621" t="s">
        <v>114</v>
      </c>
      <c r="B180" s="457"/>
      <c r="C180" s="457"/>
      <c r="D180" s="457"/>
      <c r="E180" s="457"/>
      <c r="F180" s="457"/>
      <c r="G180" s="457"/>
      <c r="H180" s="457"/>
      <c r="I180" s="457"/>
      <c r="J180" s="622"/>
    </row>
    <row r="181" spans="1:12" ht="15" customHeight="1" x14ac:dyDescent="0.2">
      <c r="A181" s="623" t="s">
        <v>11</v>
      </c>
      <c r="B181" s="466"/>
      <c r="C181" s="466"/>
      <c r="D181" s="467"/>
      <c r="E181" s="474" t="s">
        <v>115</v>
      </c>
      <c r="F181" s="477" t="s">
        <v>49</v>
      </c>
      <c r="G181" s="478" t="s">
        <v>15</v>
      </c>
      <c r="H181" s="466"/>
      <c r="I181" s="466"/>
      <c r="J181" s="626"/>
    </row>
    <row r="182" spans="1:12" ht="15" customHeight="1" x14ac:dyDescent="0.2">
      <c r="A182" s="624"/>
      <c r="B182" s="469"/>
      <c r="C182" s="469"/>
      <c r="D182" s="470"/>
      <c r="E182" s="475"/>
      <c r="F182" s="475"/>
      <c r="G182" s="480"/>
      <c r="H182" s="469"/>
      <c r="I182" s="469"/>
      <c r="J182" s="627"/>
    </row>
    <row r="183" spans="1:12" ht="15" customHeight="1" x14ac:dyDescent="0.2">
      <c r="A183" s="624"/>
      <c r="B183" s="469"/>
      <c r="C183" s="469"/>
      <c r="D183" s="470"/>
      <c r="E183" s="475"/>
      <c r="F183" s="475"/>
      <c r="G183" s="480"/>
      <c r="H183" s="469"/>
      <c r="I183" s="469"/>
      <c r="J183" s="627"/>
    </row>
    <row r="184" spans="1:12" ht="15" customHeight="1" x14ac:dyDescent="0.2">
      <c r="A184" s="624"/>
      <c r="B184" s="469"/>
      <c r="C184" s="469"/>
      <c r="D184" s="470"/>
      <c r="E184" s="475"/>
      <c r="F184" s="475"/>
      <c r="G184" s="480"/>
      <c r="H184" s="469"/>
      <c r="I184" s="469"/>
      <c r="J184" s="627"/>
    </row>
    <row r="185" spans="1:12" ht="15" customHeight="1" x14ac:dyDescent="0.2">
      <c r="A185" s="624"/>
      <c r="B185" s="469"/>
      <c r="C185" s="469"/>
      <c r="D185" s="470"/>
      <c r="E185" s="475"/>
      <c r="F185" s="475"/>
      <c r="G185" s="480"/>
      <c r="H185" s="469"/>
      <c r="I185" s="469"/>
      <c r="J185" s="627"/>
    </row>
    <row r="186" spans="1:12" ht="14.25" customHeight="1" x14ac:dyDescent="0.2">
      <c r="A186" s="625"/>
      <c r="B186" s="472"/>
      <c r="C186" s="472"/>
      <c r="D186" s="473"/>
      <c r="E186" s="476"/>
      <c r="F186" s="476"/>
      <c r="G186" s="482"/>
      <c r="H186" s="472"/>
      <c r="I186" s="472"/>
      <c r="J186" s="628"/>
    </row>
    <row r="187" spans="1:12" ht="15" customHeight="1" x14ac:dyDescent="0.2">
      <c r="A187" s="445" t="s">
        <v>283</v>
      </c>
      <c r="B187" s="448"/>
      <c r="C187" s="448"/>
      <c r="D187" s="446"/>
      <c r="E187" s="51" t="s">
        <v>42</v>
      </c>
      <c r="F187" s="50">
        <v>3000</v>
      </c>
      <c r="G187" s="447" t="s">
        <v>273</v>
      </c>
      <c r="H187" s="448"/>
      <c r="I187" s="448"/>
      <c r="J187" s="449"/>
      <c r="K187" s="2">
        <f t="shared" ref="K187:K211" si="10">COUNTBLANK(E187:J187)</f>
        <v>3</v>
      </c>
      <c r="L187" s="2" t="str">
        <f t="shared" ref="L187:L211" si="11">IF(AND(A187&lt;&gt;"",K187&gt;3),"No","Yes")</f>
        <v>Yes</v>
      </c>
    </row>
    <row r="188" spans="1:12" ht="15" customHeight="1" x14ac:dyDescent="0.2">
      <c r="A188" s="613"/>
      <c r="B188" s="448"/>
      <c r="C188" s="448"/>
      <c r="D188" s="446"/>
      <c r="E188" s="51"/>
      <c r="F188" s="50"/>
      <c r="G188" s="447"/>
      <c r="H188" s="448"/>
      <c r="I188" s="448"/>
      <c r="J188" s="614"/>
      <c r="K188" s="2">
        <f t="shared" si="10"/>
        <v>6</v>
      </c>
      <c r="L188" s="2" t="str">
        <f t="shared" si="11"/>
        <v>Yes</v>
      </c>
    </row>
    <row r="189" spans="1:12" ht="15" customHeight="1" x14ac:dyDescent="0.2">
      <c r="A189" s="613"/>
      <c r="B189" s="448"/>
      <c r="C189" s="448"/>
      <c r="D189" s="446"/>
      <c r="E189" s="51"/>
      <c r="F189" s="50"/>
      <c r="G189" s="447"/>
      <c r="H189" s="448"/>
      <c r="I189" s="448"/>
      <c r="J189" s="614"/>
      <c r="K189" s="2">
        <f t="shared" si="10"/>
        <v>6</v>
      </c>
      <c r="L189" s="2" t="str">
        <f t="shared" si="11"/>
        <v>Yes</v>
      </c>
    </row>
    <row r="190" spans="1:12" ht="15" customHeight="1" x14ac:dyDescent="0.2">
      <c r="A190" s="613"/>
      <c r="B190" s="448"/>
      <c r="C190" s="448"/>
      <c r="D190" s="446"/>
      <c r="E190" s="51"/>
      <c r="F190" s="50"/>
      <c r="G190" s="447"/>
      <c r="H190" s="448"/>
      <c r="I190" s="448"/>
      <c r="J190" s="614"/>
      <c r="K190" s="2">
        <f t="shared" si="10"/>
        <v>6</v>
      </c>
      <c r="L190" s="2" t="str">
        <f t="shared" si="11"/>
        <v>Yes</v>
      </c>
    </row>
    <row r="191" spans="1:12" ht="15" customHeight="1" x14ac:dyDescent="0.2">
      <c r="A191" s="613"/>
      <c r="B191" s="448"/>
      <c r="C191" s="448"/>
      <c r="D191" s="446"/>
      <c r="E191" s="51"/>
      <c r="F191" s="50"/>
      <c r="G191" s="447"/>
      <c r="H191" s="448"/>
      <c r="I191" s="448"/>
      <c r="J191" s="614"/>
      <c r="K191" s="2">
        <f t="shared" si="10"/>
        <v>6</v>
      </c>
      <c r="L191" s="2" t="str">
        <f t="shared" si="11"/>
        <v>Yes</v>
      </c>
    </row>
    <row r="192" spans="1:12" ht="15" customHeight="1" x14ac:dyDescent="0.2">
      <c r="A192" s="613"/>
      <c r="B192" s="448"/>
      <c r="C192" s="448"/>
      <c r="D192" s="446"/>
      <c r="E192" s="51"/>
      <c r="F192" s="50"/>
      <c r="G192" s="447"/>
      <c r="H192" s="448"/>
      <c r="I192" s="448"/>
      <c r="J192" s="614"/>
      <c r="K192" s="2">
        <f t="shared" si="10"/>
        <v>6</v>
      </c>
      <c r="L192" s="2" t="str">
        <f t="shared" si="11"/>
        <v>Yes</v>
      </c>
    </row>
    <row r="193" spans="1:12" ht="15" customHeight="1" x14ac:dyDescent="0.2">
      <c r="A193" s="613"/>
      <c r="B193" s="448"/>
      <c r="C193" s="448"/>
      <c r="D193" s="446"/>
      <c r="E193" s="51"/>
      <c r="F193" s="50"/>
      <c r="G193" s="447"/>
      <c r="H193" s="448"/>
      <c r="I193" s="448"/>
      <c r="J193" s="614"/>
      <c r="K193" s="2">
        <f t="shared" si="10"/>
        <v>6</v>
      </c>
      <c r="L193" s="2" t="str">
        <f t="shared" si="11"/>
        <v>Yes</v>
      </c>
    </row>
    <row r="194" spans="1:12" ht="15" customHeight="1" x14ac:dyDescent="0.2">
      <c r="A194" s="613"/>
      <c r="B194" s="448"/>
      <c r="C194" s="448"/>
      <c r="D194" s="446"/>
      <c r="E194" s="51"/>
      <c r="F194" s="50"/>
      <c r="G194" s="447"/>
      <c r="H194" s="448"/>
      <c r="I194" s="448"/>
      <c r="J194" s="614"/>
      <c r="K194" s="2">
        <f t="shared" si="10"/>
        <v>6</v>
      </c>
      <c r="L194" s="2" t="str">
        <f t="shared" si="11"/>
        <v>Yes</v>
      </c>
    </row>
    <row r="195" spans="1:12" ht="15" customHeight="1" x14ac:dyDescent="0.2">
      <c r="A195" s="613"/>
      <c r="B195" s="448"/>
      <c r="C195" s="448"/>
      <c r="D195" s="446"/>
      <c r="E195" s="51"/>
      <c r="F195" s="50"/>
      <c r="G195" s="447"/>
      <c r="H195" s="448"/>
      <c r="I195" s="448"/>
      <c r="J195" s="614"/>
      <c r="K195" s="2">
        <f t="shared" si="10"/>
        <v>6</v>
      </c>
      <c r="L195" s="2" t="str">
        <f t="shared" si="11"/>
        <v>Yes</v>
      </c>
    </row>
    <row r="196" spans="1:12" ht="15" customHeight="1" x14ac:dyDescent="0.2">
      <c r="A196" s="613"/>
      <c r="B196" s="448"/>
      <c r="C196" s="448"/>
      <c r="D196" s="446"/>
      <c r="E196" s="51"/>
      <c r="F196" s="50"/>
      <c r="G196" s="447"/>
      <c r="H196" s="448"/>
      <c r="I196" s="448"/>
      <c r="J196" s="614"/>
      <c r="K196" s="2">
        <f t="shared" si="10"/>
        <v>6</v>
      </c>
      <c r="L196" s="2" t="str">
        <f t="shared" si="11"/>
        <v>Yes</v>
      </c>
    </row>
    <row r="197" spans="1:12" ht="15" customHeight="1" x14ac:dyDescent="0.2">
      <c r="A197" s="613"/>
      <c r="B197" s="448"/>
      <c r="C197" s="448"/>
      <c r="D197" s="446"/>
      <c r="E197" s="51"/>
      <c r="F197" s="50"/>
      <c r="G197" s="447"/>
      <c r="H197" s="448"/>
      <c r="I197" s="448"/>
      <c r="J197" s="614"/>
      <c r="K197" s="2">
        <f t="shared" si="10"/>
        <v>6</v>
      </c>
      <c r="L197" s="2" t="str">
        <f t="shared" si="11"/>
        <v>Yes</v>
      </c>
    </row>
    <row r="198" spans="1:12" ht="15" customHeight="1" x14ac:dyDescent="0.2">
      <c r="A198" s="613"/>
      <c r="B198" s="448"/>
      <c r="C198" s="448"/>
      <c r="D198" s="446"/>
      <c r="E198" s="51"/>
      <c r="F198" s="50"/>
      <c r="G198" s="447"/>
      <c r="H198" s="448"/>
      <c r="I198" s="448"/>
      <c r="J198" s="614"/>
      <c r="K198" s="2">
        <f t="shared" si="10"/>
        <v>6</v>
      </c>
      <c r="L198" s="2" t="str">
        <f t="shared" si="11"/>
        <v>Yes</v>
      </c>
    </row>
    <row r="199" spans="1:12" ht="15" customHeight="1" x14ac:dyDescent="0.2">
      <c r="A199" s="613"/>
      <c r="B199" s="448"/>
      <c r="C199" s="448"/>
      <c r="D199" s="446"/>
      <c r="E199" s="51"/>
      <c r="F199" s="50"/>
      <c r="G199" s="447"/>
      <c r="H199" s="448"/>
      <c r="I199" s="448"/>
      <c r="J199" s="614"/>
      <c r="K199" s="2">
        <f t="shared" si="10"/>
        <v>6</v>
      </c>
      <c r="L199" s="2" t="str">
        <f t="shared" si="11"/>
        <v>Yes</v>
      </c>
    </row>
    <row r="200" spans="1:12" ht="15" customHeight="1" x14ac:dyDescent="0.2">
      <c r="A200" s="613"/>
      <c r="B200" s="448"/>
      <c r="C200" s="448"/>
      <c r="D200" s="446"/>
      <c r="E200" s="51"/>
      <c r="F200" s="50"/>
      <c r="G200" s="447"/>
      <c r="H200" s="448"/>
      <c r="I200" s="448"/>
      <c r="J200" s="614"/>
      <c r="K200" s="2">
        <f t="shared" si="10"/>
        <v>6</v>
      </c>
      <c r="L200" s="2" t="str">
        <f t="shared" si="11"/>
        <v>Yes</v>
      </c>
    </row>
    <row r="201" spans="1:12" ht="15" customHeight="1" x14ac:dyDescent="0.2">
      <c r="A201" s="613"/>
      <c r="B201" s="448"/>
      <c r="C201" s="448"/>
      <c r="D201" s="446"/>
      <c r="E201" s="51"/>
      <c r="F201" s="50"/>
      <c r="G201" s="447"/>
      <c r="H201" s="448"/>
      <c r="I201" s="448"/>
      <c r="J201" s="614"/>
      <c r="K201" s="2">
        <f t="shared" si="10"/>
        <v>6</v>
      </c>
      <c r="L201" s="2" t="str">
        <f t="shared" si="11"/>
        <v>Yes</v>
      </c>
    </row>
    <row r="202" spans="1:12" ht="15" customHeight="1" x14ac:dyDescent="0.2">
      <c r="A202" s="613"/>
      <c r="B202" s="448"/>
      <c r="C202" s="448"/>
      <c r="D202" s="446"/>
      <c r="E202" s="51"/>
      <c r="F202" s="50"/>
      <c r="G202" s="447"/>
      <c r="H202" s="448"/>
      <c r="I202" s="448"/>
      <c r="J202" s="614"/>
      <c r="K202" s="2">
        <f t="shared" si="10"/>
        <v>6</v>
      </c>
      <c r="L202" s="2" t="str">
        <f t="shared" si="11"/>
        <v>Yes</v>
      </c>
    </row>
    <row r="203" spans="1:12" ht="15" customHeight="1" x14ac:dyDescent="0.2">
      <c r="A203" s="613"/>
      <c r="B203" s="448"/>
      <c r="C203" s="448"/>
      <c r="D203" s="446"/>
      <c r="E203" s="51"/>
      <c r="F203" s="50"/>
      <c r="G203" s="447"/>
      <c r="H203" s="448"/>
      <c r="I203" s="448"/>
      <c r="J203" s="614"/>
      <c r="K203" s="2">
        <f t="shared" si="10"/>
        <v>6</v>
      </c>
      <c r="L203" s="2" t="str">
        <f t="shared" si="11"/>
        <v>Yes</v>
      </c>
    </row>
    <row r="204" spans="1:12" ht="15" customHeight="1" x14ac:dyDescent="0.2">
      <c r="A204" s="613"/>
      <c r="B204" s="448"/>
      <c r="C204" s="448"/>
      <c r="D204" s="446"/>
      <c r="E204" s="51"/>
      <c r="F204" s="50"/>
      <c r="G204" s="447"/>
      <c r="H204" s="448"/>
      <c r="I204" s="448"/>
      <c r="J204" s="614"/>
      <c r="K204" s="2">
        <f t="shared" si="10"/>
        <v>6</v>
      </c>
      <c r="L204" s="2" t="str">
        <f t="shared" si="11"/>
        <v>Yes</v>
      </c>
    </row>
    <row r="205" spans="1:12" ht="15" customHeight="1" x14ac:dyDescent="0.2">
      <c r="A205" s="613"/>
      <c r="B205" s="448"/>
      <c r="C205" s="448"/>
      <c r="D205" s="446"/>
      <c r="E205" s="51"/>
      <c r="F205" s="50"/>
      <c r="G205" s="447"/>
      <c r="H205" s="448"/>
      <c r="I205" s="448"/>
      <c r="J205" s="614"/>
      <c r="K205" s="2">
        <f t="shared" si="10"/>
        <v>6</v>
      </c>
      <c r="L205" s="2" t="str">
        <f t="shared" si="11"/>
        <v>Yes</v>
      </c>
    </row>
    <row r="206" spans="1:12" ht="15" customHeight="1" x14ac:dyDescent="0.2">
      <c r="A206" s="613"/>
      <c r="B206" s="448"/>
      <c r="C206" s="448"/>
      <c r="D206" s="446"/>
      <c r="E206" s="51"/>
      <c r="F206" s="50"/>
      <c r="G206" s="447"/>
      <c r="H206" s="448"/>
      <c r="I206" s="448"/>
      <c r="J206" s="614"/>
      <c r="K206" s="2">
        <f t="shared" si="10"/>
        <v>6</v>
      </c>
      <c r="L206" s="2" t="str">
        <f t="shared" si="11"/>
        <v>Yes</v>
      </c>
    </row>
    <row r="207" spans="1:12" ht="15" customHeight="1" x14ac:dyDescent="0.2">
      <c r="A207" s="613"/>
      <c r="B207" s="448"/>
      <c r="C207" s="448"/>
      <c r="D207" s="446"/>
      <c r="E207" s="51"/>
      <c r="F207" s="50"/>
      <c r="G207" s="447"/>
      <c r="H207" s="448"/>
      <c r="I207" s="448"/>
      <c r="J207" s="614"/>
      <c r="K207" s="2">
        <f t="shared" si="10"/>
        <v>6</v>
      </c>
      <c r="L207" s="2" t="str">
        <f t="shared" si="11"/>
        <v>Yes</v>
      </c>
    </row>
    <row r="208" spans="1:12" ht="15" customHeight="1" x14ac:dyDescent="0.2">
      <c r="A208" s="613"/>
      <c r="B208" s="448"/>
      <c r="C208" s="448"/>
      <c r="D208" s="446"/>
      <c r="E208" s="51"/>
      <c r="F208" s="50"/>
      <c r="G208" s="447"/>
      <c r="H208" s="448"/>
      <c r="I208" s="448"/>
      <c r="J208" s="614"/>
      <c r="K208" s="2">
        <f t="shared" si="10"/>
        <v>6</v>
      </c>
      <c r="L208" s="2" t="str">
        <f t="shared" si="11"/>
        <v>Yes</v>
      </c>
    </row>
    <row r="209" spans="1:12" ht="15" customHeight="1" x14ac:dyDescent="0.2">
      <c r="A209" s="613"/>
      <c r="B209" s="448"/>
      <c r="C209" s="448"/>
      <c r="D209" s="446"/>
      <c r="E209" s="51"/>
      <c r="F209" s="50"/>
      <c r="G209" s="447"/>
      <c r="H209" s="448"/>
      <c r="I209" s="448"/>
      <c r="J209" s="614"/>
      <c r="K209" s="2">
        <f t="shared" si="10"/>
        <v>6</v>
      </c>
      <c r="L209" s="2" t="str">
        <f t="shared" si="11"/>
        <v>Yes</v>
      </c>
    </row>
    <row r="210" spans="1:12" ht="15" customHeight="1" x14ac:dyDescent="0.2">
      <c r="A210" s="613"/>
      <c r="B210" s="448"/>
      <c r="C210" s="448"/>
      <c r="D210" s="446"/>
      <c r="E210" s="51"/>
      <c r="F210" s="50"/>
      <c r="G210" s="447"/>
      <c r="H210" s="448"/>
      <c r="I210" s="448"/>
      <c r="J210" s="614"/>
      <c r="K210" s="2">
        <f t="shared" si="10"/>
        <v>6</v>
      </c>
      <c r="L210" s="2" t="str">
        <f t="shared" si="11"/>
        <v>Yes</v>
      </c>
    </row>
    <row r="211" spans="1:12" ht="15" customHeight="1" x14ac:dyDescent="0.2">
      <c r="A211" s="613"/>
      <c r="B211" s="448"/>
      <c r="C211" s="448"/>
      <c r="D211" s="446"/>
      <c r="E211" s="51"/>
      <c r="F211" s="50"/>
      <c r="G211" s="447"/>
      <c r="H211" s="448"/>
      <c r="I211" s="448"/>
      <c r="J211" s="614"/>
      <c r="K211" s="2">
        <f t="shared" si="10"/>
        <v>6</v>
      </c>
      <c r="L211" s="2" t="str">
        <f t="shared" si="11"/>
        <v>Yes</v>
      </c>
    </row>
    <row r="212" spans="1:12" ht="15" customHeight="1" thickBot="1" x14ac:dyDescent="0.25">
      <c r="A212" s="615" t="s">
        <v>47</v>
      </c>
      <c r="B212" s="451"/>
      <c r="C212" s="451"/>
      <c r="D212" s="451"/>
      <c r="E212" s="452"/>
      <c r="F212" s="453">
        <f>SUM(F187:F211)</f>
        <v>3000</v>
      </c>
      <c r="G212" s="454"/>
      <c r="H212" s="454"/>
      <c r="I212" s="454"/>
      <c r="J212" s="616"/>
      <c r="L212" s="2">
        <f>COUNTIF(L187:L211,"Yes")</f>
        <v>25</v>
      </c>
    </row>
    <row r="213" spans="1:12" ht="15.75" thickTop="1" x14ac:dyDescent="0.2">
      <c r="A213" s="619"/>
      <c r="B213" s="485"/>
      <c r="C213" s="485"/>
      <c r="D213" s="485"/>
      <c r="E213" s="485"/>
      <c r="F213" s="485"/>
      <c r="G213" s="485"/>
      <c r="H213" s="485"/>
      <c r="I213" s="485"/>
      <c r="J213" s="620"/>
    </row>
    <row r="214" spans="1:12" ht="18" customHeight="1" x14ac:dyDescent="0.2">
      <c r="A214" s="621" t="s">
        <v>129</v>
      </c>
      <c r="B214" s="457"/>
      <c r="C214" s="457"/>
      <c r="D214" s="457"/>
      <c r="E214" s="457"/>
      <c r="F214" s="457"/>
      <c r="G214" s="457"/>
      <c r="H214" s="457"/>
      <c r="I214" s="457"/>
      <c r="J214" s="622"/>
    </row>
    <row r="215" spans="1:12" ht="18" customHeight="1" x14ac:dyDescent="0.2">
      <c r="A215" s="621" t="s">
        <v>114</v>
      </c>
      <c r="B215" s="457"/>
      <c r="C215" s="457"/>
      <c r="D215" s="457"/>
      <c r="E215" s="457"/>
      <c r="F215" s="457"/>
      <c r="G215" s="457"/>
      <c r="H215" s="457"/>
      <c r="I215" s="457"/>
      <c r="J215" s="622"/>
    </row>
    <row r="216" spans="1:12" x14ac:dyDescent="0.2">
      <c r="A216" s="623" t="s">
        <v>11</v>
      </c>
      <c r="B216" s="466"/>
      <c r="C216" s="466"/>
      <c r="D216" s="467"/>
      <c r="E216" s="474" t="s">
        <v>115</v>
      </c>
      <c r="F216" s="477" t="s">
        <v>49</v>
      </c>
      <c r="G216" s="478" t="s">
        <v>15</v>
      </c>
      <c r="H216" s="466"/>
      <c r="I216" s="466"/>
      <c r="J216" s="626"/>
    </row>
    <row r="217" spans="1:12" x14ac:dyDescent="0.2">
      <c r="A217" s="624"/>
      <c r="B217" s="469"/>
      <c r="C217" s="469"/>
      <c r="D217" s="470"/>
      <c r="E217" s="475"/>
      <c r="F217" s="475"/>
      <c r="G217" s="480"/>
      <c r="H217" s="469"/>
      <c r="I217" s="469"/>
      <c r="J217" s="627"/>
    </row>
    <row r="218" spans="1:12" x14ac:dyDescent="0.2">
      <c r="A218" s="624"/>
      <c r="B218" s="469"/>
      <c r="C218" s="469"/>
      <c r="D218" s="470"/>
      <c r="E218" s="475"/>
      <c r="F218" s="475"/>
      <c r="G218" s="480"/>
      <c r="H218" s="469"/>
      <c r="I218" s="469"/>
      <c r="J218" s="627"/>
    </row>
    <row r="219" spans="1:12" x14ac:dyDescent="0.2">
      <c r="A219" s="624"/>
      <c r="B219" s="469"/>
      <c r="C219" s="469"/>
      <c r="D219" s="470"/>
      <c r="E219" s="475"/>
      <c r="F219" s="475"/>
      <c r="G219" s="480"/>
      <c r="H219" s="469"/>
      <c r="I219" s="469"/>
      <c r="J219" s="627"/>
    </row>
    <row r="220" spans="1:12" x14ac:dyDescent="0.2">
      <c r="A220" s="624"/>
      <c r="B220" s="469"/>
      <c r="C220" s="469"/>
      <c r="D220" s="470"/>
      <c r="E220" s="475"/>
      <c r="F220" s="475"/>
      <c r="G220" s="480"/>
      <c r="H220" s="469"/>
      <c r="I220" s="469"/>
      <c r="J220" s="627"/>
    </row>
    <row r="221" spans="1:12" x14ac:dyDescent="0.2">
      <c r="A221" s="625"/>
      <c r="B221" s="472"/>
      <c r="C221" s="472"/>
      <c r="D221" s="473"/>
      <c r="E221" s="476"/>
      <c r="F221" s="476"/>
      <c r="G221" s="482"/>
      <c r="H221" s="472"/>
      <c r="I221" s="472"/>
      <c r="J221" s="628"/>
    </row>
    <row r="222" spans="1:12" ht="15" customHeight="1" x14ac:dyDescent="0.2">
      <c r="A222" s="445" t="s">
        <v>260</v>
      </c>
      <c r="B222" s="448"/>
      <c r="C222" s="448"/>
      <c r="D222" s="446"/>
      <c r="E222" s="51" t="s">
        <v>112</v>
      </c>
      <c r="F222" s="50">
        <v>3500</v>
      </c>
      <c r="G222" s="447" t="s">
        <v>269</v>
      </c>
      <c r="H222" s="448"/>
      <c r="I222" s="448"/>
      <c r="J222" s="449"/>
    </row>
    <row r="223" spans="1:12" ht="15" customHeight="1" x14ac:dyDescent="0.2">
      <c r="A223" s="445" t="s">
        <v>261</v>
      </c>
      <c r="B223" s="448"/>
      <c r="C223" s="448"/>
      <c r="D223" s="446"/>
      <c r="E223" s="51" t="s">
        <v>112</v>
      </c>
      <c r="F223" s="50">
        <v>3000</v>
      </c>
      <c r="G223" s="447" t="s">
        <v>265</v>
      </c>
      <c r="H223" s="448"/>
      <c r="I223" s="448"/>
      <c r="J223" s="449"/>
    </row>
    <row r="224" spans="1:12" ht="15" customHeight="1" x14ac:dyDescent="0.2">
      <c r="A224" s="445" t="s">
        <v>268</v>
      </c>
      <c r="B224" s="448"/>
      <c r="C224" s="448"/>
      <c r="D224" s="446"/>
      <c r="E224" s="51" t="s">
        <v>112</v>
      </c>
      <c r="F224" s="50">
        <v>3000</v>
      </c>
      <c r="G224" s="447" t="s">
        <v>284</v>
      </c>
      <c r="H224" s="448"/>
      <c r="I224" s="448"/>
      <c r="J224" s="449"/>
    </row>
    <row r="225" spans="1:10" ht="15" customHeight="1" x14ac:dyDescent="0.2">
      <c r="A225" s="445" t="s">
        <v>285</v>
      </c>
      <c r="B225" s="448"/>
      <c r="C225" s="448"/>
      <c r="D225" s="446"/>
      <c r="E225" s="51" t="s">
        <v>112</v>
      </c>
      <c r="F225" s="50">
        <v>3000</v>
      </c>
      <c r="G225" s="447" t="s">
        <v>297</v>
      </c>
      <c r="H225" s="448"/>
      <c r="I225" s="448"/>
      <c r="J225" s="449"/>
    </row>
    <row r="226" spans="1:10" ht="15" customHeight="1" x14ac:dyDescent="0.2">
      <c r="A226" s="445" t="s">
        <v>270</v>
      </c>
      <c r="B226" s="448"/>
      <c r="C226" s="448"/>
      <c r="D226" s="446"/>
      <c r="E226" s="51" t="s">
        <v>112</v>
      </c>
      <c r="F226" s="50">
        <v>2500</v>
      </c>
      <c r="G226" s="447" t="s">
        <v>284</v>
      </c>
      <c r="H226" s="448"/>
      <c r="I226" s="448"/>
      <c r="J226" s="449"/>
    </row>
    <row r="227" spans="1:10" ht="15" customHeight="1" x14ac:dyDescent="0.2">
      <c r="A227" s="613"/>
      <c r="B227" s="448"/>
      <c r="C227" s="448"/>
      <c r="D227" s="446"/>
      <c r="E227" s="51"/>
      <c r="F227" s="50"/>
      <c r="G227" s="447"/>
      <c r="H227" s="448"/>
      <c r="I227" s="448"/>
      <c r="J227" s="614"/>
    </row>
    <row r="228" spans="1:10" ht="15" customHeight="1" x14ac:dyDescent="0.2">
      <c r="A228" s="613"/>
      <c r="B228" s="448"/>
      <c r="C228" s="448"/>
      <c r="D228" s="446"/>
      <c r="E228" s="51"/>
      <c r="F228" s="50"/>
      <c r="G228" s="447"/>
      <c r="H228" s="448"/>
      <c r="I228" s="448"/>
      <c r="J228" s="614"/>
    </row>
    <row r="229" spans="1:10" ht="15" customHeight="1" x14ac:dyDescent="0.2">
      <c r="A229" s="613"/>
      <c r="B229" s="448"/>
      <c r="C229" s="448"/>
      <c r="D229" s="446"/>
      <c r="E229" s="51"/>
      <c r="F229" s="50"/>
      <c r="G229" s="447"/>
      <c r="H229" s="448"/>
      <c r="I229" s="448"/>
      <c r="J229" s="614"/>
    </row>
    <row r="230" spans="1:10" ht="15" customHeight="1" x14ac:dyDescent="0.2">
      <c r="A230" s="613"/>
      <c r="B230" s="448"/>
      <c r="C230" s="448"/>
      <c r="D230" s="446"/>
      <c r="E230" s="51"/>
      <c r="F230" s="50"/>
      <c r="G230" s="447"/>
      <c r="H230" s="448"/>
      <c r="I230" s="448"/>
      <c r="J230" s="614"/>
    </row>
    <row r="231" spans="1:10" ht="15" customHeight="1" x14ac:dyDescent="0.2">
      <c r="A231" s="613"/>
      <c r="B231" s="448"/>
      <c r="C231" s="448"/>
      <c r="D231" s="446"/>
      <c r="E231" s="51"/>
      <c r="F231" s="50"/>
      <c r="G231" s="447"/>
      <c r="H231" s="448"/>
      <c r="I231" s="448"/>
      <c r="J231" s="614"/>
    </row>
    <row r="232" spans="1:10" ht="15" customHeight="1" x14ac:dyDescent="0.2">
      <c r="A232" s="613"/>
      <c r="B232" s="448"/>
      <c r="C232" s="448"/>
      <c r="D232" s="446"/>
      <c r="E232" s="51"/>
      <c r="F232" s="50"/>
      <c r="G232" s="447"/>
      <c r="H232" s="448"/>
      <c r="I232" s="448"/>
      <c r="J232" s="614"/>
    </row>
    <row r="233" spans="1:10" ht="15" customHeight="1" x14ac:dyDescent="0.2">
      <c r="A233" s="613"/>
      <c r="B233" s="448"/>
      <c r="C233" s="448"/>
      <c r="D233" s="446"/>
      <c r="E233" s="51"/>
      <c r="F233" s="50"/>
      <c r="G233" s="447"/>
      <c r="H233" s="448"/>
      <c r="I233" s="448"/>
      <c r="J233" s="614"/>
    </row>
    <row r="234" spans="1:10" ht="15" customHeight="1" x14ac:dyDescent="0.2">
      <c r="A234" s="613"/>
      <c r="B234" s="448"/>
      <c r="C234" s="448"/>
      <c r="D234" s="446"/>
      <c r="E234" s="51"/>
      <c r="F234" s="50"/>
      <c r="G234" s="447"/>
      <c r="H234" s="448"/>
      <c r="I234" s="448"/>
      <c r="J234" s="614"/>
    </row>
    <row r="235" spans="1:10" ht="15" customHeight="1" x14ac:dyDescent="0.2">
      <c r="A235" s="613"/>
      <c r="B235" s="448"/>
      <c r="C235" s="448"/>
      <c r="D235" s="446"/>
      <c r="E235" s="51"/>
      <c r="F235" s="50"/>
      <c r="G235" s="447"/>
      <c r="H235" s="448"/>
      <c r="I235" s="448"/>
      <c r="J235" s="614"/>
    </row>
    <row r="236" spans="1:10" ht="15" customHeight="1" x14ac:dyDescent="0.2">
      <c r="A236" s="613"/>
      <c r="B236" s="448"/>
      <c r="C236" s="448"/>
      <c r="D236" s="446"/>
      <c r="E236" s="51"/>
      <c r="F236" s="50"/>
      <c r="G236" s="447"/>
      <c r="H236" s="448"/>
      <c r="I236" s="448"/>
      <c r="J236" s="614"/>
    </row>
    <row r="237" spans="1:10" ht="15" customHeight="1" x14ac:dyDescent="0.2">
      <c r="A237" s="613"/>
      <c r="B237" s="448"/>
      <c r="C237" s="448"/>
      <c r="D237" s="446"/>
      <c r="E237" s="51"/>
      <c r="F237" s="50"/>
      <c r="G237" s="447"/>
      <c r="H237" s="448"/>
      <c r="I237" s="448"/>
      <c r="J237" s="614"/>
    </row>
    <row r="238" spans="1:10" ht="15" customHeight="1" x14ac:dyDescent="0.2">
      <c r="A238" s="613"/>
      <c r="B238" s="448"/>
      <c r="C238" s="448"/>
      <c r="D238" s="446"/>
      <c r="E238" s="51"/>
      <c r="F238" s="50"/>
      <c r="G238" s="447"/>
      <c r="H238" s="448"/>
      <c r="I238" s="448"/>
      <c r="J238" s="614"/>
    </row>
    <row r="239" spans="1:10" ht="15" customHeight="1" x14ac:dyDescent="0.2">
      <c r="A239" s="613"/>
      <c r="B239" s="448"/>
      <c r="C239" s="448"/>
      <c r="D239" s="446"/>
      <c r="E239" s="51"/>
      <c r="F239" s="50"/>
      <c r="G239" s="447"/>
      <c r="H239" s="448"/>
      <c r="I239" s="448"/>
      <c r="J239" s="614"/>
    </row>
    <row r="240" spans="1:10" ht="15" customHeight="1" x14ac:dyDescent="0.2">
      <c r="A240" s="613"/>
      <c r="B240" s="448"/>
      <c r="C240" s="448"/>
      <c r="D240" s="446"/>
      <c r="E240" s="51"/>
      <c r="F240" s="50"/>
      <c r="G240" s="447"/>
      <c r="H240" s="448"/>
      <c r="I240" s="448"/>
      <c r="J240" s="614"/>
    </row>
    <row r="241" spans="1:10" ht="15" customHeight="1" x14ac:dyDescent="0.2">
      <c r="A241" s="613"/>
      <c r="B241" s="448"/>
      <c r="C241" s="448"/>
      <c r="D241" s="446"/>
      <c r="E241" s="51"/>
      <c r="F241" s="50"/>
      <c r="G241" s="447"/>
      <c r="H241" s="448"/>
      <c r="I241" s="448"/>
      <c r="J241" s="614"/>
    </row>
    <row r="242" spans="1:10" ht="15" customHeight="1" x14ac:dyDescent="0.2">
      <c r="A242" s="613"/>
      <c r="B242" s="448"/>
      <c r="C242" s="448"/>
      <c r="D242" s="446"/>
      <c r="E242" s="51"/>
      <c r="F242" s="50"/>
      <c r="G242" s="447"/>
      <c r="H242" s="448"/>
      <c r="I242" s="448"/>
      <c r="J242" s="614"/>
    </row>
    <row r="243" spans="1:10" ht="15" customHeight="1" x14ac:dyDescent="0.2">
      <c r="A243" s="613"/>
      <c r="B243" s="448"/>
      <c r="C243" s="448"/>
      <c r="D243" s="446"/>
      <c r="E243" s="51"/>
      <c r="F243" s="50"/>
      <c r="G243" s="447"/>
      <c r="H243" s="448"/>
      <c r="I243" s="448"/>
      <c r="J243" s="614"/>
    </row>
    <row r="244" spans="1:10" ht="15" customHeight="1" x14ac:dyDescent="0.2">
      <c r="A244" s="613"/>
      <c r="B244" s="448"/>
      <c r="C244" s="448"/>
      <c r="D244" s="446"/>
      <c r="E244" s="51"/>
      <c r="F244" s="50"/>
      <c r="G244" s="447"/>
      <c r="H244" s="448"/>
      <c r="I244" s="448"/>
      <c r="J244" s="614"/>
    </row>
    <row r="245" spans="1:10" ht="15" customHeight="1" x14ac:dyDescent="0.2">
      <c r="A245" s="613"/>
      <c r="B245" s="448"/>
      <c r="C245" s="448"/>
      <c r="D245" s="446"/>
      <c r="E245" s="51"/>
      <c r="F245" s="50"/>
      <c r="G245" s="447"/>
      <c r="H245" s="448"/>
      <c r="I245" s="448"/>
      <c r="J245" s="614"/>
    </row>
    <row r="246" spans="1:10" ht="15" customHeight="1" x14ac:dyDescent="0.2">
      <c r="A246" s="613"/>
      <c r="B246" s="448"/>
      <c r="C246" s="448"/>
      <c r="D246" s="446"/>
      <c r="E246" s="51"/>
      <c r="F246" s="50"/>
      <c r="G246" s="447"/>
      <c r="H246" s="448"/>
      <c r="I246" s="448"/>
      <c r="J246" s="614"/>
    </row>
    <row r="247" spans="1:10" ht="15" customHeight="1" thickBot="1" x14ac:dyDescent="0.25">
      <c r="A247" s="615" t="s">
        <v>130</v>
      </c>
      <c r="B247" s="451"/>
      <c r="C247" s="451"/>
      <c r="D247" s="451"/>
      <c r="E247" s="452"/>
      <c r="F247" s="453">
        <f>SUM(F222:F246)</f>
        <v>15000</v>
      </c>
      <c r="G247" s="454"/>
      <c r="H247" s="454"/>
      <c r="I247" s="454"/>
      <c r="J247" s="616"/>
    </row>
    <row r="248" spans="1:10" ht="13.5" thickTop="1" x14ac:dyDescent="0.2"/>
  </sheetData>
  <sheetProtection password="BE25" sheet="1" objects="1" scenarios="1" formatRows="0" selectLockedCells="1"/>
  <mergeCells count="415">
    <mergeCell ref="A243:D243"/>
    <mergeCell ref="G243:J243"/>
    <mergeCell ref="A244:D244"/>
    <mergeCell ref="G244:J244"/>
    <mergeCell ref="A245:D245"/>
    <mergeCell ref="G245:J245"/>
    <mergeCell ref="A246:D246"/>
    <mergeCell ref="G246:J246"/>
    <mergeCell ref="A247:E247"/>
    <mergeCell ref="F247:J247"/>
    <mergeCell ref="A238:D238"/>
    <mergeCell ref="G238:J238"/>
    <mergeCell ref="A239:D239"/>
    <mergeCell ref="G239:J239"/>
    <mergeCell ref="A240:D240"/>
    <mergeCell ref="G240:J240"/>
    <mergeCell ref="A241:D241"/>
    <mergeCell ref="G241:J241"/>
    <mergeCell ref="A242:D242"/>
    <mergeCell ref="G242:J242"/>
    <mergeCell ref="A233:D233"/>
    <mergeCell ref="G233:J233"/>
    <mergeCell ref="A234:D234"/>
    <mergeCell ref="G234:J234"/>
    <mergeCell ref="A235:D235"/>
    <mergeCell ref="G235:J235"/>
    <mergeCell ref="A236:D236"/>
    <mergeCell ref="G236:J236"/>
    <mergeCell ref="A237:D237"/>
    <mergeCell ref="G237:J237"/>
    <mergeCell ref="A228:D228"/>
    <mergeCell ref="G228:J228"/>
    <mergeCell ref="A229:D229"/>
    <mergeCell ref="G229:J229"/>
    <mergeCell ref="A230:D230"/>
    <mergeCell ref="G230:J230"/>
    <mergeCell ref="A231:D231"/>
    <mergeCell ref="G231:J231"/>
    <mergeCell ref="A232:D232"/>
    <mergeCell ref="G232:J232"/>
    <mergeCell ref="A223:D223"/>
    <mergeCell ref="G223:J223"/>
    <mergeCell ref="A224:D224"/>
    <mergeCell ref="G224:J224"/>
    <mergeCell ref="A225:D225"/>
    <mergeCell ref="G225:J225"/>
    <mergeCell ref="A226:D226"/>
    <mergeCell ref="G226:J226"/>
    <mergeCell ref="A227:D227"/>
    <mergeCell ref="G227:J227"/>
    <mergeCell ref="A213:J213"/>
    <mergeCell ref="A214:J214"/>
    <mergeCell ref="A215:J215"/>
    <mergeCell ref="A216:D221"/>
    <mergeCell ref="E216:E221"/>
    <mergeCell ref="F216:F221"/>
    <mergeCell ref="G216:J221"/>
    <mergeCell ref="A222:D222"/>
    <mergeCell ref="G222:J222"/>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4:B24"/>
    <mergeCell ref="A25:B25"/>
    <mergeCell ref="A26:B26"/>
    <mergeCell ref="A31:B31"/>
    <mergeCell ref="G31:J31"/>
    <mergeCell ref="A32:B32"/>
    <mergeCell ref="G32:J32"/>
    <mergeCell ref="A33:B33"/>
    <mergeCell ref="G33:J33"/>
    <mergeCell ref="A28:B28"/>
    <mergeCell ref="G28:J28"/>
    <mergeCell ref="A29:B29"/>
    <mergeCell ref="G29:J29"/>
    <mergeCell ref="A30:B30"/>
    <mergeCell ref="G30:J30"/>
    <mergeCell ref="A37:J37"/>
    <mergeCell ref="A38:J38"/>
    <mergeCell ref="A39:J39"/>
    <mergeCell ref="A40:D45"/>
    <mergeCell ref="E40:E45"/>
    <mergeCell ref="F40:F45"/>
    <mergeCell ref="G40:J45"/>
    <mergeCell ref="A34:B34"/>
    <mergeCell ref="G34:J34"/>
    <mergeCell ref="A35:B35"/>
    <mergeCell ref="G35:J35"/>
    <mergeCell ref="F36:I36"/>
    <mergeCell ref="A36:E36"/>
    <mergeCell ref="A49:D49"/>
    <mergeCell ref="G49:J49"/>
    <mergeCell ref="A50:D50"/>
    <mergeCell ref="G50:J50"/>
    <mergeCell ref="A51:D51"/>
    <mergeCell ref="G51:J51"/>
    <mergeCell ref="A46:D46"/>
    <mergeCell ref="G46:J46"/>
    <mergeCell ref="A47:D47"/>
    <mergeCell ref="G47:J47"/>
    <mergeCell ref="A48:D48"/>
    <mergeCell ref="G48:J48"/>
    <mergeCell ref="A55:D55"/>
    <mergeCell ref="G55:J55"/>
    <mergeCell ref="A56:D56"/>
    <mergeCell ref="G56:J56"/>
    <mergeCell ref="A57:D57"/>
    <mergeCell ref="G57:J57"/>
    <mergeCell ref="A52:D52"/>
    <mergeCell ref="G52:J52"/>
    <mergeCell ref="A53:D53"/>
    <mergeCell ref="G53:J53"/>
    <mergeCell ref="A54:D54"/>
    <mergeCell ref="G54:J54"/>
    <mergeCell ref="A61:D61"/>
    <mergeCell ref="G61:J61"/>
    <mergeCell ref="A62:D62"/>
    <mergeCell ref="G62:J62"/>
    <mergeCell ref="A63:D63"/>
    <mergeCell ref="G63:J63"/>
    <mergeCell ref="A58:D58"/>
    <mergeCell ref="G58:J58"/>
    <mergeCell ref="A59:D59"/>
    <mergeCell ref="G59:J59"/>
    <mergeCell ref="A60:D60"/>
    <mergeCell ref="G60:J60"/>
    <mergeCell ref="A67:D67"/>
    <mergeCell ref="G67:J67"/>
    <mergeCell ref="A68:D68"/>
    <mergeCell ref="G68:J68"/>
    <mergeCell ref="A69:D69"/>
    <mergeCell ref="G69:J69"/>
    <mergeCell ref="A64:D64"/>
    <mergeCell ref="G64:J64"/>
    <mergeCell ref="A65:D65"/>
    <mergeCell ref="G65:J65"/>
    <mergeCell ref="A66:D66"/>
    <mergeCell ref="G66:J66"/>
    <mergeCell ref="A74:J74"/>
    <mergeCell ref="A75:D80"/>
    <mergeCell ref="E75:E80"/>
    <mergeCell ref="F75:F80"/>
    <mergeCell ref="G75:J80"/>
    <mergeCell ref="A81:D81"/>
    <mergeCell ref="G81:J81"/>
    <mergeCell ref="A70:D70"/>
    <mergeCell ref="G70:J70"/>
    <mergeCell ref="A71:E71"/>
    <mergeCell ref="F71:J71"/>
    <mergeCell ref="A72:J72"/>
    <mergeCell ref="A73:J73"/>
    <mergeCell ref="A85:D85"/>
    <mergeCell ref="G85:J85"/>
    <mergeCell ref="A86:D86"/>
    <mergeCell ref="G86:J86"/>
    <mergeCell ref="A87:D87"/>
    <mergeCell ref="G87:J87"/>
    <mergeCell ref="A82:D82"/>
    <mergeCell ref="G82:J82"/>
    <mergeCell ref="A83:D83"/>
    <mergeCell ref="G83:J83"/>
    <mergeCell ref="A84:D84"/>
    <mergeCell ref="G84:J84"/>
    <mergeCell ref="A91:D91"/>
    <mergeCell ref="G91:J91"/>
    <mergeCell ref="A92:D92"/>
    <mergeCell ref="G92:J92"/>
    <mergeCell ref="A93:D93"/>
    <mergeCell ref="G93:J93"/>
    <mergeCell ref="A88:D88"/>
    <mergeCell ref="G88:J88"/>
    <mergeCell ref="A89:D89"/>
    <mergeCell ref="G89:J89"/>
    <mergeCell ref="A90:D90"/>
    <mergeCell ref="G90:J90"/>
    <mergeCell ref="A97:D97"/>
    <mergeCell ref="G97:J97"/>
    <mergeCell ref="A98:D98"/>
    <mergeCell ref="G98:J98"/>
    <mergeCell ref="A99:D99"/>
    <mergeCell ref="G99:J99"/>
    <mergeCell ref="A94:D94"/>
    <mergeCell ref="G94:J94"/>
    <mergeCell ref="A95:D95"/>
    <mergeCell ref="G95:J95"/>
    <mergeCell ref="A96:D96"/>
    <mergeCell ref="G96:J96"/>
    <mergeCell ref="A103:D103"/>
    <mergeCell ref="G103:J103"/>
    <mergeCell ref="A104:D104"/>
    <mergeCell ref="G104:J104"/>
    <mergeCell ref="A105:D105"/>
    <mergeCell ref="G105:J105"/>
    <mergeCell ref="A100:D100"/>
    <mergeCell ref="G100:J100"/>
    <mergeCell ref="A101:D101"/>
    <mergeCell ref="G101:J101"/>
    <mergeCell ref="A102:D102"/>
    <mergeCell ref="G102:J102"/>
    <mergeCell ref="A106:E106"/>
    <mergeCell ref="F106:J106"/>
    <mergeCell ref="A107:J107"/>
    <mergeCell ref="A110:J110"/>
    <mergeCell ref="A111:D116"/>
    <mergeCell ref="E111:E116"/>
    <mergeCell ref="F111:F116"/>
    <mergeCell ref="G111:J116"/>
    <mergeCell ref="A108:J109"/>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99:D199"/>
    <mergeCell ref="G199:J199"/>
    <mergeCell ref="A200:D200"/>
    <mergeCell ref="G200:J200"/>
    <mergeCell ref="A201:D201"/>
    <mergeCell ref="G201:J201"/>
    <mergeCell ref="A196:D196"/>
    <mergeCell ref="G196:J196"/>
    <mergeCell ref="A197:D197"/>
    <mergeCell ref="G197:J197"/>
    <mergeCell ref="A198:D198"/>
    <mergeCell ref="G198:J198"/>
    <mergeCell ref="A205:D205"/>
    <mergeCell ref="G205:J205"/>
    <mergeCell ref="A206:D206"/>
    <mergeCell ref="G206:J206"/>
    <mergeCell ref="A207:D207"/>
    <mergeCell ref="G207:J207"/>
    <mergeCell ref="A202:D202"/>
    <mergeCell ref="G202:J202"/>
    <mergeCell ref="A203:D203"/>
    <mergeCell ref="G203:J203"/>
    <mergeCell ref="A204:D204"/>
    <mergeCell ref="G204:J204"/>
    <mergeCell ref="A211:D211"/>
    <mergeCell ref="G211:J211"/>
    <mergeCell ref="A212:E212"/>
    <mergeCell ref="F212:J212"/>
    <mergeCell ref="A208:D208"/>
    <mergeCell ref="G208:J208"/>
    <mergeCell ref="A209:D209"/>
    <mergeCell ref="G209:J209"/>
    <mergeCell ref="A210:D210"/>
    <mergeCell ref="G210:J210"/>
  </mergeCells>
  <dataValidations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 type="list" allowBlank="1" showInputMessage="1" showErrorMessage="1" sqref="E222:E246">
      <formula1>indirect</formula1>
    </dataValidation>
  </dataValidations>
  <pageMargins left="0.75" right="0.75" top="1" bottom="1" header="0.5" footer="0.5"/>
  <pageSetup scale="80" fitToWidth="0" fitToHeight="0" orientation="landscape"/>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J56"/>
  <sheetViews>
    <sheetView topLeftCell="A19" workbookViewId="0">
      <selection activeCell="K1" sqref="K1"/>
    </sheetView>
  </sheetViews>
  <sheetFormatPr defaultColWidth="8.85546875" defaultRowHeight="12.75" x14ac:dyDescent="0.2"/>
  <cols>
    <col min="1" max="10" width="15.7109375" style="2" customWidth="1"/>
    <col min="11" max="16384" width="8.85546875" style="2"/>
  </cols>
  <sheetData>
    <row r="1" spans="1:10" ht="13.5" customHeight="1" x14ac:dyDescent="0.2">
      <c r="A1" s="673" t="s">
        <v>145</v>
      </c>
      <c r="B1" s="674"/>
      <c r="C1" s="674"/>
      <c r="D1" s="552" t="s">
        <v>18</v>
      </c>
      <c r="E1" s="553"/>
      <c r="F1" s="553"/>
      <c r="G1" s="553"/>
      <c r="H1" s="553"/>
      <c r="I1" s="554"/>
      <c r="J1" s="561" t="s">
        <v>144</v>
      </c>
    </row>
    <row r="2" spans="1:10" ht="12.75" customHeight="1" x14ac:dyDescent="0.2">
      <c r="A2" s="675"/>
      <c r="B2" s="676"/>
      <c r="C2" s="676"/>
      <c r="D2" s="555"/>
      <c r="E2" s="556"/>
      <c r="F2" s="556"/>
      <c r="G2" s="556"/>
      <c r="H2" s="556"/>
      <c r="I2" s="557"/>
      <c r="J2" s="511"/>
    </row>
    <row r="3" spans="1:10" ht="12.75" customHeight="1" x14ac:dyDescent="0.2">
      <c r="A3" s="675"/>
      <c r="B3" s="676"/>
      <c r="C3" s="676"/>
      <c r="D3" s="555"/>
      <c r="E3" s="556"/>
      <c r="F3" s="556"/>
      <c r="G3" s="556"/>
      <c r="H3" s="556"/>
      <c r="I3" s="557"/>
      <c r="J3" s="511"/>
    </row>
    <row r="4" spans="1:10" ht="13.5" customHeight="1" thickBot="1" x14ac:dyDescent="0.25">
      <c r="A4" s="675"/>
      <c r="B4" s="676"/>
      <c r="C4" s="676"/>
      <c r="D4" s="558"/>
      <c r="E4" s="559"/>
      <c r="F4" s="559"/>
      <c r="G4" s="559"/>
      <c r="H4" s="559"/>
      <c r="I4" s="560"/>
      <c r="J4" s="511"/>
    </row>
    <row r="5" spans="1:10" ht="12.75" customHeight="1" x14ac:dyDescent="0.2">
      <c r="A5" s="675"/>
      <c r="B5" s="676"/>
      <c r="C5" s="676"/>
      <c r="D5" s="591" t="s">
        <v>19</v>
      </c>
      <c r="E5" s="591" t="s">
        <v>20</v>
      </c>
      <c r="F5" s="591" t="s">
        <v>52</v>
      </c>
      <c r="G5" s="591" t="s">
        <v>53</v>
      </c>
      <c r="H5" s="591" t="s">
        <v>23</v>
      </c>
      <c r="I5" s="591" t="s">
        <v>50</v>
      </c>
      <c r="J5" s="511"/>
    </row>
    <row r="6" spans="1:10" ht="12.75" customHeight="1" x14ac:dyDescent="0.2">
      <c r="A6" s="675"/>
      <c r="B6" s="676"/>
      <c r="C6" s="676"/>
      <c r="D6" s="592"/>
      <c r="E6" s="592"/>
      <c r="F6" s="592"/>
      <c r="G6" s="592"/>
      <c r="H6" s="592"/>
      <c r="I6" s="592"/>
      <c r="J6" s="511"/>
    </row>
    <row r="7" spans="1:10" ht="12.75" customHeight="1" x14ac:dyDescent="0.2">
      <c r="A7" s="675"/>
      <c r="B7" s="676"/>
      <c r="C7" s="676"/>
      <c r="D7" s="592"/>
      <c r="E7" s="592"/>
      <c r="F7" s="592"/>
      <c r="G7" s="592"/>
      <c r="H7" s="592"/>
      <c r="I7" s="592"/>
      <c r="J7" s="511"/>
    </row>
    <row r="8" spans="1:10" ht="13.5" customHeight="1" thickBot="1" x14ac:dyDescent="0.25">
      <c r="A8" s="677"/>
      <c r="B8" s="676"/>
      <c r="C8" s="676"/>
      <c r="D8" s="592"/>
      <c r="E8" s="592"/>
      <c r="F8" s="592"/>
      <c r="G8" s="592"/>
      <c r="H8" s="592"/>
      <c r="I8" s="592"/>
      <c r="J8" s="562"/>
    </row>
    <row r="9" spans="1:10" ht="12.75" customHeight="1" x14ac:dyDescent="0.2">
      <c r="A9" s="593" t="s">
        <v>25</v>
      </c>
      <c r="B9" s="575" t="s">
        <v>12</v>
      </c>
      <c r="C9" s="576"/>
      <c r="D9" s="572">
        <f>SUMIF('Year 3 Budget Narrative'!D11:D35,"Instruction",'Year 3 Budget Narrative'!F11:F35)</f>
        <v>91520</v>
      </c>
      <c r="E9" s="572">
        <f>SUMIF('Year 3 Budget Narrative'!E46:E70,"Instruction",'Year 3 Budget Narrative'!F46:F70)</f>
        <v>30000</v>
      </c>
      <c r="F9" s="572">
        <f>SUMIF('Year 3 Budget Narrative'!E81:E105,"Instruction",'Year 3 Budget Narrative'!F81:F105)</f>
        <v>0</v>
      </c>
      <c r="G9" s="572">
        <f>SUMIF('Year 3 Budget Narrative'!E117:E141,"Instruction",'Year 3 Budget Narrative'!F117:F141)</f>
        <v>40000</v>
      </c>
      <c r="H9" s="572">
        <f>SUMIF('Year 3 Budget Narrative'!E152:E176,"Instruction",'Year 3 Budget Narrative'!F152:F176)</f>
        <v>0</v>
      </c>
      <c r="I9" s="572">
        <f>SUMIF('Year 3 Budget Narrative'!E187:E211,"Instruction",'Year 3 Budget Narrative'!F187:F211)</f>
        <v>0</v>
      </c>
      <c r="J9" s="585">
        <f>SUM(D9:I9)</f>
        <v>161520</v>
      </c>
    </row>
    <row r="10" spans="1:10" ht="12.75" customHeight="1" x14ac:dyDescent="0.2">
      <c r="A10" s="594"/>
      <c r="B10" s="577"/>
      <c r="C10" s="578"/>
      <c r="D10" s="573"/>
      <c r="E10" s="573"/>
      <c r="F10" s="573"/>
      <c r="G10" s="573"/>
      <c r="H10" s="573"/>
      <c r="I10" s="573"/>
      <c r="J10" s="586"/>
    </row>
    <row r="11" spans="1:10" ht="12.75" customHeight="1" x14ac:dyDescent="0.2">
      <c r="A11" s="594"/>
      <c r="B11" s="577"/>
      <c r="C11" s="578"/>
      <c r="D11" s="573"/>
      <c r="E11" s="573"/>
      <c r="F11" s="573"/>
      <c r="G11" s="573"/>
      <c r="H11" s="573"/>
      <c r="I11" s="573"/>
      <c r="J11" s="586"/>
    </row>
    <row r="12" spans="1:10" ht="12.75" customHeight="1" x14ac:dyDescent="0.2">
      <c r="A12" s="594"/>
      <c r="B12" s="577"/>
      <c r="C12" s="578"/>
      <c r="D12" s="573"/>
      <c r="E12" s="573"/>
      <c r="F12" s="573"/>
      <c r="G12" s="573"/>
      <c r="H12" s="573"/>
      <c r="I12" s="573"/>
      <c r="J12" s="586"/>
    </row>
    <row r="13" spans="1:10" ht="12.75" customHeight="1" x14ac:dyDescent="0.2">
      <c r="A13" s="594"/>
      <c r="B13" s="577"/>
      <c r="C13" s="578"/>
      <c r="D13" s="573"/>
      <c r="E13" s="573"/>
      <c r="F13" s="573"/>
      <c r="G13" s="573"/>
      <c r="H13" s="573"/>
      <c r="I13" s="573"/>
      <c r="J13" s="586"/>
    </row>
    <row r="14" spans="1:10" ht="12.75" customHeight="1" thickBot="1" x14ac:dyDescent="0.25">
      <c r="A14" s="594"/>
      <c r="B14" s="577"/>
      <c r="C14" s="578"/>
      <c r="D14" s="574"/>
      <c r="E14" s="574"/>
      <c r="F14" s="574"/>
      <c r="G14" s="574"/>
      <c r="H14" s="574"/>
      <c r="I14" s="574"/>
      <c r="J14" s="587"/>
    </row>
    <row r="15" spans="1:10" ht="12.75" customHeight="1" x14ac:dyDescent="0.2">
      <c r="A15" s="594"/>
      <c r="B15" s="575" t="s">
        <v>13</v>
      </c>
      <c r="C15" s="576"/>
      <c r="D15" s="572">
        <f>SUMIF('Year 3 Budget Narrative'!D11:D35,"Support Services",'Year 3 Budget Narrative'!F11:F35)</f>
        <v>0</v>
      </c>
      <c r="E15" s="572">
        <f>SUMIF('Year 3 Budget Narrative'!E46:E70,"Support Services",'Year 3 Budget Narrative'!F46:F70)</f>
        <v>21000</v>
      </c>
      <c r="F15" s="572">
        <f>SUMIF('Year 3 Budget Narrative'!E81:E105,"Support Services",'Year 3 Budget Narrative'!F81:F105)</f>
        <v>0</v>
      </c>
      <c r="G15" s="572">
        <f>SUMIF('Year 3 Budget Narrative'!E117:E141,"Support Services",'Year 3 Budget Narrative'!F117:F141)</f>
        <v>10000</v>
      </c>
      <c r="H15" s="572">
        <f>SUMIF('Year 3 Budget Narrative'!E152:E176,"Support Services",'Year 3 Budget Narrative'!F152:F176)</f>
        <v>0</v>
      </c>
      <c r="I15" s="572">
        <f>SUMIF('Year 3 Budget Narrative'!E187:E211,"Support Services",'Year 3 Budget Narrative'!F187:F211)</f>
        <v>0</v>
      </c>
      <c r="J15" s="585">
        <f>SUM(D15:I15)</f>
        <v>31000</v>
      </c>
    </row>
    <row r="16" spans="1:10" ht="12.75" customHeight="1" x14ac:dyDescent="0.2">
      <c r="A16" s="594"/>
      <c r="B16" s="577"/>
      <c r="C16" s="578"/>
      <c r="D16" s="573"/>
      <c r="E16" s="573"/>
      <c r="F16" s="573"/>
      <c r="G16" s="573"/>
      <c r="H16" s="573"/>
      <c r="I16" s="573"/>
      <c r="J16" s="586"/>
    </row>
    <row r="17" spans="1:10" ht="12.75" customHeight="1" x14ac:dyDescent="0.2">
      <c r="A17" s="594"/>
      <c r="B17" s="577"/>
      <c r="C17" s="578"/>
      <c r="D17" s="573"/>
      <c r="E17" s="573"/>
      <c r="F17" s="573"/>
      <c r="G17" s="573"/>
      <c r="H17" s="573"/>
      <c r="I17" s="573"/>
      <c r="J17" s="586"/>
    </row>
    <row r="18" spans="1:10" ht="12.75" customHeight="1" x14ac:dyDescent="0.2">
      <c r="A18" s="594"/>
      <c r="B18" s="577"/>
      <c r="C18" s="578"/>
      <c r="D18" s="573"/>
      <c r="E18" s="573"/>
      <c r="F18" s="573"/>
      <c r="G18" s="573"/>
      <c r="H18" s="573"/>
      <c r="I18" s="573"/>
      <c r="J18" s="586"/>
    </row>
    <row r="19" spans="1:10" ht="12.75" customHeight="1" x14ac:dyDescent="0.2">
      <c r="A19" s="594"/>
      <c r="B19" s="577"/>
      <c r="C19" s="578"/>
      <c r="D19" s="573"/>
      <c r="E19" s="573"/>
      <c r="F19" s="573"/>
      <c r="G19" s="573"/>
      <c r="H19" s="573"/>
      <c r="I19" s="573"/>
      <c r="J19" s="586"/>
    </row>
    <row r="20" spans="1:10" ht="12.75" customHeight="1" thickBot="1" x14ac:dyDescent="0.25">
      <c r="A20" s="594"/>
      <c r="B20" s="577"/>
      <c r="C20" s="578"/>
      <c r="D20" s="574"/>
      <c r="E20" s="574"/>
      <c r="F20" s="574"/>
      <c r="G20" s="574"/>
      <c r="H20" s="574"/>
      <c r="I20" s="574"/>
      <c r="J20" s="587"/>
    </row>
    <row r="21" spans="1:10" ht="12.75" customHeight="1" x14ac:dyDescent="0.2">
      <c r="A21" s="594"/>
      <c r="B21" s="575" t="s">
        <v>42</v>
      </c>
      <c r="C21" s="576"/>
      <c r="D21" s="572">
        <f>SUMIF('Year 3 Budget Narrative'!D11:D35,"Administration",'Year 3 Budget Narrative'!F11:F35)</f>
        <v>11000</v>
      </c>
      <c r="E21" s="572">
        <f>SUMIF('Year 3 Budget Narrative'!E46:E70,"Administration",'Year 3 Budget Narrative'!F46:F70)</f>
        <v>0</v>
      </c>
      <c r="F21" s="572">
        <f>SUMIF('Year 3 Budget Narrative'!E81:E105,"Administration",'Year 3 Budget Narrative'!F81:F105)</f>
        <v>0</v>
      </c>
      <c r="G21" s="572">
        <f>SUMIF('Year 3 Budget Narrative'!E117:E141,"Administration",'Year 3 Budget Narrative'!F117:F141)</f>
        <v>0</v>
      </c>
      <c r="H21" s="572">
        <f>SUMIF('Year 3 Budget Narrative'!E152:E176,"Administration",'Year 3 Budget Narrative'!F152:F176)</f>
        <v>0</v>
      </c>
      <c r="I21" s="572">
        <f>SUMIF('Year 3 Budget Narrative'!E187:E211,"Administration",'Year 3 Budget Narrative'!F187:F211)</f>
        <v>3000</v>
      </c>
      <c r="J21" s="585">
        <f>SUM(D21:I21)</f>
        <v>14000</v>
      </c>
    </row>
    <row r="22" spans="1:10" ht="12.75" customHeight="1" x14ac:dyDescent="0.2">
      <c r="A22" s="594"/>
      <c r="B22" s="577"/>
      <c r="C22" s="578"/>
      <c r="D22" s="573"/>
      <c r="E22" s="573"/>
      <c r="F22" s="573"/>
      <c r="G22" s="573"/>
      <c r="H22" s="573"/>
      <c r="I22" s="573"/>
      <c r="J22" s="586"/>
    </row>
    <row r="23" spans="1:10" ht="12.75" customHeight="1" x14ac:dyDescent="0.2">
      <c r="A23" s="594"/>
      <c r="B23" s="577"/>
      <c r="C23" s="578"/>
      <c r="D23" s="573"/>
      <c r="E23" s="573"/>
      <c r="F23" s="573"/>
      <c r="G23" s="573"/>
      <c r="H23" s="573"/>
      <c r="I23" s="573"/>
      <c r="J23" s="586"/>
    </row>
    <row r="24" spans="1:10" ht="12.75" customHeight="1" x14ac:dyDescent="0.2">
      <c r="A24" s="594"/>
      <c r="B24" s="577"/>
      <c r="C24" s="578"/>
      <c r="D24" s="573"/>
      <c r="E24" s="573"/>
      <c r="F24" s="573"/>
      <c r="G24" s="573"/>
      <c r="H24" s="573"/>
      <c r="I24" s="573"/>
      <c r="J24" s="586"/>
    </row>
    <row r="25" spans="1:10" ht="12.75" customHeight="1" x14ac:dyDescent="0.2">
      <c r="A25" s="594"/>
      <c r="B25" s="577"/>
      <c r="C25" s="578"/>
      <c r="D25" s="573"/>
      <c r="E25" s="573"/>
      <c r="F25" s="573"/>
      <c r="G25" s="573"/>
      <c r="H25" s="573"/>
      <c r="I25" s="573"/>
      <c r="J25" s="586"/>
    </row>
    <row r="26" spans="1:10" ht="12.75" customHeight="1" thickBot="1" x14ac:dyDescent="0.25">
      <c r="A26" s="594"/>
      <c r="B26" s="577"/>
      <c r="C26" s="578"/>
      <c r="D26" s="574"/>
      <c r="E26" s="574"/>
      <c r="F26" s="574"/>
      <c r="G26" s="574"/>
      <c r="H26" s="574"/>
      <c r="I26" s="574"/>
      <c r="J26" s="587"/>
    </row>
    <row r="27" spans="1:10" ht="12.75" customHeight="1" x14ac:dyDescent="0.2">
      <c r="A27" s="594"/>
      <c r="B27" s="575" t="s">
        <v>39</v>
      </c>
      <c r="C27" s="576"/>
      <c r="D27" s="572">
        <f>SUMIF('Year 3 Budget Narrative'!D11:D35,"Operations &amp; Maintenance",'Year 3 Budget Narrative'!F11:F35)</f>
        <v>47200</v>
      </c>
      <c r="E27" s="572">
        <f>SUMIF('Year 3 Budget Narrative'!E46:E70,"Operations &amp; Maintenance",'Year 3 Budget Narrative'!F46:F70)</f>
        <v>0</v>
      </c>
      <c r="F27" s="572">
        <f>SUMIF('Year 3 Budget Narrative'!E81:E105,"Operations &amp; Maintenance",'Year 3 Budget Narrative'!F81:F105)</f>
        <v>0</v>
      </c>
      <c r="G27" s="572">
        <f>SUMIF('Year 3 Budget Narrative'!E117:E141,"Operations &amp; Maintenance",'Year 3 Budget Narrative'!F117:F141)</f>
        <v>0</v>
      </c>
      <c r="H27" s="572">
        <f>SUMIF('Year 3 Budget Narrative'!E152:E176,"Operations &amp; Maintenance",'Year 3 Budget Narrative'!F152:F176)</f>
        <v>0</v>
      </c>
      <c r="I27" s="572">
        <f>SUMIF('Year 3 Budget Narrative'!E187:E211,"Operations &amp; Maintenance",'Year 3 Budget Narrative'!F187:F211)</f>
        <v>0</v>
      </c>
      <c r="J27" s="585">
        <f>SUM(D27:I27)</f>
        <v>47200</v>
      </c>
    </row>
    <row r="28" spans="1:10" ht="12.75" customHeight="1" x14ac:dyDescent="0.2">
      <c r="A28" s="594"/>
      <c r="B28" s="577"/>
      <c r="C28" s="578"/>
      <c r="D28" s="573"/>
      <c r="E28" s="573"/>
      <c r="F28" s="573"/>
      <c r="G28" s="573"/>
      <c r="H28" s="573"/>
      <c r="I28" s="573"/>
      <c r="J28" s="586"/>
    </row>
    <row r="29" spans="1:10" ht="12.75" customHeight="1" x14ac:dyDescent="0.2">
      <c r="A29" s="594"/>
      <c r="B29" s="577"/>
      <c r="C29" s="578"/>
      <c r="D29" s="573"/>
      <c r="E29" s="573"/>
      <c r="F29" s="573"/>
      <c r="G29" s="573"/>
      <c r="H29" s="573"/>
      <c r="I29" s="573"/>
      <c r="J29" s="586"/>
    </row>
    <row r="30" spans="1:10" ht="12.75" customHeight="1" x14ac:dyDescent="0.2">
      <c r="A30" s="594"/>
      <c r="B30" s="577"/>
      <c r="C30" s="578"/>
      <c r="D30" s="573"/>
      <c r="E30" s="573"/>
      <c r="F30" s="573"/>
      <c r="G30" s="573"/>
      <c r="H30" s="573"/>
      <c r="I30" s="573"/>
      <c r="J30" s="586"/>
    </row>
    <row r="31" spans="1:10" ht="12.75" customHeight="1" x14ac:dyDescent="0.2">
      <c r="A31" s="594"/>
      <c r="B31" s="577"/>
      <c r="C31" s="578"/>
      <c r="D31" s="573"/>
      <c r="E31" s="573"/>
      <c r="F31" s="573"/>
      <c r="G31" s="573"/>
      <c r="H31" s="573"/>
      <c r="I31" s="573"/>
      <c r="J31" s="586"/>
    </row>
    <row r="32" spans="1:10" ht="13.5" customHeight="1" thickBot="1" x14ac:dyDescent="0.25">
      <c r="A32" s="594"/>
      <c r="B32" s="577"/>
      <c r="C32" s="578"/>
      <c r="D32" s="574"/>
      <c r="E32" s="574"/>
      <c r="F32" s="574"/>
      <c r="G32" s="574"/>
      <c r="H32" s="574"/>
      <c r="I32" s="574"/>
      <c r="J32" s="587"/>
    </row>
    <row r="33" spans="1:10" ht="12.75" customHeight="1" x14ac:dyDescent="0.2">
      <c r="A33" s="594"/>
      <c r="B33" s="575" t="s">
        <v>43</v>
      </c>
      <c r="C33" s="576"/>
      <c r="D33" s="572">
        <f>SUMIF('Year 3 Budget Narrative'!D11:D35,"Student Transportation",'Year 3 Budget Narrative'!F11:F35)</f>
        <v>0</v>
      </c>
      <c r="E33" s="572">
        <f>SUMIF('Year 3 Budget Narrative'!E46:E70,"Student Transportation",'Year 3 Budget Narrative'!F46:F70)</f>
        <v>12280</v>
      </c>
      <c r="F33" s="572">
        <f>SUMIF('Year 3 Budget Narrative'!E81:E105,"Student Transportation",'Year 3 Budget Narrative'!F81:F105)</f>
        <v>0</v>
      </c>
      <c r="G33" s="572">
        <f>SUMIF('Year 3 Budget Narrative'!E117:E141,"Student Transportation",'Year 3 Budget Narrative'!F117:F141)</f>
        <v>0</v>
      </c>
      <c r="H33" s="572">
        <f>SUMIF('Year 3 Budget Narrative'!E152:E176,"Student Transportation",'Year 3 Budget Narrative'!F152:F176)</f>
        <v>0</v>
      </c>
      <c r="I33" s="572">
        <f>SUMIF('Year 3 Budget Narrative'!E187:E211,"Student Transportation",'Year 3 Budget Narrative'!F187:F211)</f>
        <v>0</v>
      </c>
      <c r="J33" s="585">
        <f>SUM(D33:I33)</f>
        <v>12280</v>
      </c>
    </row>
    <row r="34" spans="1:10" ht="12.75" customHeight="1" x14ac:dyDescent="0.2">
      <c r="A34" s="594"/>
      <c r="B34" s="577"/>
      <c r="C34" s="578"/>
      <c r="D34" s="573"/>
      <c r="E34" s="573"/>
      <c r="F34" s="573"/>
      <c r="G34" s="573"/>
      <c r="H34" s="573"/>
      <c r="I34" s="573"/>
      <c r="J34" s="586"/>
    </row>
    <row r="35" spans="1:10" ht="12.75" customHeight="1" x14ac:dyDescent="0.2">
      <c r="A35" s="594"/>
      <c r="B35" s="577"/>
      <c r="C35" s="578"/>
      <c r="D35" s="573"/>
      <c r="E35" s="573"/>
      <c r="F35" s="573"/>
      <c r="G35" s="573"/>
      <c r="H35" s="573"/>
      <c r="I35" s="573"/>
      <c r="J35" s="586"/>
    </row>
    <row r="36" spans="1:10" ht="12.75" customHeight="1" x14ac:dyDescent="0.2">
      <c r="A36" s="594"/>
      <c r="B36" s="577"/>
      <c r="C36" s="578"/>
      <c r="D36" s="573"/>
      <c r="E36" s="573"/>
      <c r="F36" s="573"/>
      <c r="G36" s="573"/>
      <c r="H36" s="573"/>
      <c r="I36" s="573"/>
      <c r="J36" s="586"/>
    </row>
    <row r="37" spans="1:10" ht="12.75" customHeight="1" x14ac:dyDescent="0.2">
      <c r="A37" s="594"/>
      <c r="B37" s="577"/>
      <c r="C37" s="578"/>
      <c r="D37" s="573"/>
      <c r="E37" s="573"/>
      <c r="F37" s="573"/>
      <c r="G37" s="573"/>
      <c r="H37" s="573"/>
      <c r="I37" s="573"/>
      <c r="J37" s="586"/>
    </row>
    <row r="38" spans="1:10" ht="13.5" customHeight="1" thickBot="1" x14ac:dyDescent="0.25">
      <c r="A38" s="594"/>
      <c r="B38" s="577"/>
      <c r="C38" s="578"/>
      <c r="D38" s="574"/>
      <c r="E38" s="574"/>
      <c r="F38" s="574"/>
      <c r="G38" s="574"/>
      <c r="H38" s="574"/>
      <c r="I38" s="574"/>
      <c r="J38" s="587"/>
    </row>
    <row r="39" spans="1:10" ht="12.75" customHeight="1" x14ac:dyDescent="0.2">
      <c r="A39" s="594"/>
      <c r="B39" s="575" t="s">
        <v>14</v>
      </c>
      <c r="C39" s="576"/>
      <c r="D39" s="572">
        <f>SUMIF('Year 3 Budget Narrative'!D11:D35,"Other",'Year 3 Budget Narrative'!F11:F35)</f>
        <v>0</v>
      </c>
      <c r="E39" s="572">
        <f>SUMIF('Year 3 Budget Narrative'!E46:E70,"Other",'Year 3 Budget Narrative'!F46:F70)</f>
        <v>2000</v>
      </c>
      <c r="F39" s="572">
        <f>SUMIF('Year 3 Budget Narrative'!E81:E105,"Other",'Year 3 Budget Narrative'!F81:F105)</f>
        <v>0</v>
      </c>
      <c r="G39" s="572">
        <f>SUMIF('Year 3 Budget Narrative'!E117:E141,"Other",'Year 3 Budget Narrative'!F117:F141)</f>
        <v>17000</v>
      </c>
      <c r="H39" s="572">
        <f>SUMIF('Year 3 Budget Narrative'!E152:E176,"Other",'Year 3 Budget Narrative'!F152:F176)</f>
        <v>0</v>
      </c>
      <c r="I39" s="572">
        <f>SUMIF('Year 3 Budget Narrative'!E187:E211,"Other",'Year 3 Budget Narrative'!F187:F211)</f>
        <v>0</v>
      </c>
      <c r="J39" s="585">
        <f>SUM(D39:I39)</f>
        <v>19000</v>
      </c>
    </row>
    <row r="40" spans="1:10" ht="12.75" customHeight="1" x14ac:dyDescent="0.2">
      <c r="A40" s="594"/>
      <c r="B40" s="577"/>
      <c r="C40" s="578"/>
      <c r="D40" s="573"/>
      <c r="E40" s="573"/>
      <c r="F40" s="573"/>
      <c r="G40" s="573"/>
      <c r="H40" s="573"/>
      <c r="I40" s="573"/>
      <c r="J40" s="586"/>
    </row>
    <row r="41" spans="1:10" ht="12.75" customHeight="1" x14ac:dyDescent="0.2">
      <c r="A41" s="594"/>
      <c r="B41" s="577"/>
      <c r="C41" s="578"/>
      <c r="D41" s="573"/>
      <c r="E41" s="573"/>
      <c r="F41" s="573"/>
      <c r="G41" s="573"/>
      <c r="H41" s="573"/>
      <c r="I41" s="573"/>
      <c r="J41" s="586"/>
    </row>
    <row r="42" spans="1:10" ht="12.75" customHeight="1" x14ac:dyDescent="0.2">
      <c r="A42" s="594"/>
      <c r="B42" s="577"/>
      <c r="C42" s="578"/>
      <c r="D42" s="573"/>
      <c r="E42" s="573"/>
      <c r="F42" s="573"/>
      <c r="G42" s="573"/>
      <c r="H42" s="573"/>
      <c r="I42" s="573"/>
      <c r="J42" s="586"/>
    </row>
    <row r="43" spans="1:10" ht="12.75" customHeight="1" x14ac:dyDescent="0.2">
      <c r="A43" s="594"/>
      <c r="B43" s="577"/>
      <c r="C43" s="578"/>
      <c r="D43" s="573"/>
      <c r="E43" s="573"/>
      <c r="F43" s="573"/>
      <c r="G43" s="573"/>
      <c r="H43" s="573"/>
      <c r="I43" s="573"/>
      <c r="J43" s="586"/>
    </row>
    <row r="44" spans="1:10" ht="13.5" customHeight="1" thickBot="1" x14ac:dyDescent="0.25">
      <c r="A44" s="594"/>
      <c r="B44" s="577"/>
      <c r="C44" s="578"/>
      <c r="D44" s="574"/>
      <c r="E44" s="574"/>
      <c r="F44" s="574"/>
      <c r="G44" s="574"/>
      <c r="H44" s="574"/>
      <c r="I44" s="574"/>
      <c r="J44" s="587"/>
    </row>
    <row r="45" spans="1:10" ht="12.75" customHeight="1" x14ac:dyDescent="0.2">
      <c r="A45" s="595" t="s">
        <v>112</v>
      </c>
      <c r="B45" s="596"/>
      <c r="C45" s="597"/>
      <c r="D45" s="604"/>
      <c r="E45" s="605"/>
      <c r="F45" s="605"/>
      <c r="G45" s="605"/>
      <c r="H45" s="605"/>
      <c r="I45" s="606"/>
      <c r="J45" s="588">
        <f>'Year 3 Budget Narrative'!F247</f>
        <v>15000</v>
      </c>
    </row>
    <row r="46" spans="1:10" ht="12.75" customHeight="1" x14ac:dyDescent="0.2">
      <c r="A46" s="598"/>
      <c r="B46" s="599"/>
      <c r="C46" s="600"/>
      <c r="D46" s="607"/>
      <c r="E46" s="608"/>
      <c r="F46" s="608"/>
      <c r="G46" s="608"/>
      <c r="H46" s="608"/>
      <c r="I46" s="609"/>
      <c r="J46" s="589"/>
    </row>
    <row r="47" spans="1:10" ht="12.75" customHeight="1" x14ac:dyDescent="0.2">
      <c r="A47" s="598"/>
      <c r="B47" s="599"/>
      <c r="C47" s="600"/>
      <c r="D47" s="607"/>
      <c r="E47" s="608"/>
      <c r="F47" s="608"/>
      <c r="G47" s="608"/>
      <c r="H47" s="608"/>
      <c r="I47" s="609"/>
      <c r="J47" s="589"/>
    </row>
    <row r="48" spans="1:10" ht="12.75" customHeight="1" x14ac:dyDescent="0.2">
      <c r="A48" s="598"/>
      <c r="B48" s="599"/>
      <c r="C48" s="600"/>
      <c r="D48" s="607"/>
      <c r="E48" s="608"/>
      <c r="F48" s="608"/>
      <c r="G48" s="608"/>
      <c r="H48" s="608"/>
      <c r="I48" s="609"/>
      <c r="J48" s="589"/>
    </row>
    <row r="49" spans="1:10" ht="12.75" customHeight="1" x14ac:dyDescent="0.2">
      <c r="A49" s="598"/>
      <c r="B49" s="599"/>
      <c r="C49" s="600"/>
      <c r="D49" s="607"/>
      <c r="E49" s="608"/>
      <c r="F49" s="608"/>
      <c r="G49" s="608"/>
      <c r="H49" s="608"/>
      <c r="I49" s="609"/>
      <c r="J49" s="589"/>
    </row>
    <row r="50" spans="1:10" ht="13.5" customHeight="1" thickBot="1" x14ac:dyDescent="0.25">
      <c r="A50" s="601"/>
      <c r="B50" s="602"/>
      <c r="C50" s="603"/>
      <c r="D50" s="610"/>
      <c r="E50" s="611"/>
      <c r="F50" s="611"/>
      <c r="G50" s="611"/>
      <c r="H50" s="611"/>
      <c r="I50" s="612"/>
      <c r="J50" s="590"/>
    </row>
    <row r="51" spans="1:10" ht="12.75" customHeight="1" x14ac:dyDescent="0.2">
      <c r="A51" s="495" t="s">
        <v>173</v>
      </c>
      <c r="B51" s="510"/>
      <c r="C51" s="511"/>
      <c r="D51" s="582">
        <f t="shared" ref="D51:I51" si="0">SUM(D9:D44)</f>
        <v>149720</v>
      </c>
      <c r="E51" s="582">
        <f t="shared" si="0"/>
        <v>65280</v>
      </c>
      <c r="F51" s="582">
        <f t="shared" si="0"/>
        <v>0</v>
      </c>
      <c r="G51" s="582">
        <f t="shared" si="0"/>
        <v>67000</v>
      </c>
      <c r="H51" s="582">
        <f t="shared" si="0"/>
        <v>0</v>
      </c>
      <c r="I51" s="582">
        <f t="shared" si="0"/>
        <v>3000</v>
      </c>
      <c r="J51" s="670">
        <f>SUM(J9:J45)</f>
        <v>300000</v>
      </c>
    </row>
    <row r="52" spans="1:10" ht="12.75" customHeight="1" x14ac:dyDescent="0.2">
      <c r="A52" s="495"/>
      <c r="B52" s="510"/>
      <c r="C52" s="511"/>
      <c r="D52" s="583"/>
      <c r="E52" s="583"/>
      <c r="F52" s="583"/>
      <c r="G52" s="583"/>
      <c r="H52" s="583"/>
      <c r="I52" s="583"/>
      <c r="J52" s="671"/>
    </row>
    <row r="53" spans="1:10" ht="12.75" customHeight="1" x14ac:dyDescent="0.2">
      <c r="A53" s="495"/>
      <c r="B53" s="510"/>
      <c r="C53" s="511"/>
      <c r="D53" s="583"/>
      <c r="E53" s="583"/>
      <c r="F53" s="583"/>
      <c r="G53" s="583"/>
      <c r="H53" s="583"/>
      <c r="I53" s="583"/>
      <c r="J53" s="671"/>
    </row>
    <row r="54" spans="1:10" ht="12.75" customHeight="1" x14ac:dyDescent="0.2">
      <c r="A54" s="495"/>
      <c r="B54" s="510"/>
      <c r="C54" s="511"/>
      <c r="D54" s="583"/>
      <c r="E54" s="583"/>
      <c r="F54" s="583"/>
      <c r="G54" s="583"/>
      <c r="H54" s="583"/>
      <c r="I54" s="583"/>
      <c r="J54" s="671"/>
    </row>
    <row r="55" spans="1:10" ht="12.75" customHeight="1" x14ac:dyDescent="0.2">
      <c r="A55" s="495"/>
      <c r="B55" s="510"/>
      <c r="C55" s="511"/>
      <c r="D55" s="583"/>
      <c r="E55" s="583"/>
      <c r="F55" s="583"/>
      <c r="G55" s="583"/>
      <c r="H55" s="583"/>
      <c r="I55" s="583"/>
      <c r="J55" s="671"/>
    </row>
    <row r="56" spans="1:10" ht="13.5" customHeight="1" thickBot="1" x14ac:dyDescent="0.25">
      <c r="A56" s="565"/>
      <c r="B56" s="566"/>
      <c r="C56" s="562"/>
      <c r="D56" s="584"/>
      <c r="E56" s="584"/>
      <c r="F56" s="584"/>
      <c r="G56" s="584"/>
      <c r="H56" s="584"/>
      <c r="I56" s="584"/>
      <c r="J56" s="672"/>
    </row>
  </sheetData>
  <sheetProtection password="BE25" sheet="1" objects="1" scenarios="1" selectLockedCells="1"/>
  <mergeCells count="69">
    <mergeCell ref="A9:A44"/>
    <mergeCell ref="A45:C50"/>
    <mergeCell ref="D45:I50"/>
    <mergeCell ref="A1:C8"/>
    <mergeCell ref="D5:D8"/>
    <mergeCell ref="E5:E8"/>
    <mergeCell ref="F5:F8"/>
    <mergeCell ref="G5:G8"/>
    <mergeCell ref="H5:H8"/>
    <mergeCell ref="I5:I8"/>
    <mergeCell ref="B27:C32"/>
    <mergeCell ref="D27:D32"/>
    <mergeCell ref="G21:G26"/>
    <mergeCell ref="H21:H26"/>
    <mergeCell ref="I21:I26"/>
    <mergeCell ref="B33:C38"/>
    <mergeCell ref="J9:J14"/>
    <mergeCell ref="B15:C20"/>
    <mergeCell ref="D15:D20"/>
    <mergeCell ref="E15:E20"/>
    <mergeCell ref="F15:F20"/>
    <mergeCell ref="G15:G20"/>
    <mergeCell ref="B9:C14"/>
    <mergeCell ref="D9:D14"/>
    <mergeCell ref="E9:E14"/>
    <mergeCell ref="F9:F14"/>
    <mergeCell ref="H9:H14"/>
    <mergeCell ref="I9:I14"/>
    <mergeCell ref="G9:G14"/>
    <mergeCell ref="J15:J20"/>
    <mergeCell ref="J21:J26"/>
    <mergeCell ref="H15:H20"/>
    <mergeCell ref="I15:I20"/>
    <mergeCell ref="B21:C26"/>
    <mergeCell ref="D21:D26"/>
    <mergeCell ref="E21:E26"/>
    <mergeCell ref="F21:F26"/>
    <mergeCell ref="I27:I32"/>
    <mergeCell ref="J27:J32"/>
    <mergeCell ref="H33:H38"/>
    <mergeCell ref="D33:D38"/>
    <mergeCell ref="E33:E38"/>
    <mergeCell ref="F33:F38"/>
    <mergeCell ref="G33:G38"/>
    <mergeCell ref="H27:H32"/>
    <mergeCell ref="D1:I4"/>
    <mergeCell ref="A51:C56"/>
    <mergeCell ref="J1:J8"/>
    <mergeCell ref="J45:J50"/>
    <mergeCell ref="D51:D56"/>
    <mergeCell ref="E51:E56"/>
    <mergeCell ref="F51:F56"/>
    <mergeCell ref="G51:G56"/>
    <mergeCell ref="H51:H56"/>
    <mergeCell ref="E27:E32"/>
    <mergeCell ref="F27:F32"/>
    <mergeCell ref="I33:I38"/>
    <mergeCell ref="J33:J38"/>
    <mergeCell ref="F39:F44"/>
    <mergeCell ref="G39:G44"/>
    <mergeCell ref="G27:G32"/>
    <mergeCell ref="I51:I56"/>
    <mergeCell ref="J51:J56"/>
    <mergeCell ref="B39:C44"/>
    <mergeCell ref="D39:D44"/>
    <mergeCell ref="E39:E44"/>
    <mergeCell ref="J39:J44"/>
    <mergeCell ref="H39:H44"/>
    <mergeCell ref="I39:I44"/>
  </mergeCells>
  <printOptions horizontalCentered="1"/>
  <pageMargins left="0.75" right="0.75" top="1" bottom="1" header="0.5" footer="0.5"/>
  <pageSetup scale="63"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I18"/>
  <sheetViews>
    <sheetView topLeftCell="A12" zoomScale="80" zoomScaleNormal="80" zoomScalePageLayoutView="80" workbookViewId="0">
      <selection activeCell="A3" sqref="A3:H6"/>
    </sheetView>
  </sheetViews>
  <sheetFormatPr defaultColWidth="8.85546875" defaultRowHeight="12.75" x14ac:dyDescent="0.2"/>
  <cols>
    <col min="1" max="1" width="7.7109375" style="77" customWidth="1"/>
    <col min="2" max="2" width="51.42578125" style="77" customWidth="1"/>
    <col min="3" max="8" width="18.42578125" style="77" customWidth="1"/>
    <col min="9" max="9" width="15.7109375" style="77" customWidth="1"/>
    <col min="10" max="16384" width="8.85546875" style="77"/>
  </cols>
  <sheetData>
    <row r="1" spans="1:9" x14ac:dyDescent="0.2">
      <c r="A1" s="684" t="s">
        <v>16</v>
      </c>
      <c r="B1" s="685"/>
      <c r="C1" s="685"/>
      <c r="D1" s="685"/>
      <c r="E1" s="685"/>
      <c r="F1" s="685"/>
      <c r="G1" s="685"/>
      <c r="H1" s="686"/>
      <c r="I1" s="78"/>
    </row>
    <row r="2" spans="1:9" ht="13.5" thickBot="1" x14ac:dyDescent="0.25">
      <c r="A2" s="687"/>
      <c r="B2" s="688"/>
      <c r="C2" s="688"/>
      <c r="D2" s="688"/>
      <c r="E2" s="688"/>
      <c r="F2" s="688"/>
      <c r="G2" s="688"/>
      <c r="H2" s="689"/>
      <c r="I2" s="78"/>
    </row>
    <row r="3" spans="1:9" x14ac:dyDescent="0.2">
      <c r="A3" s="690" t="s">
        <v>58</v>
      </c>
      <c r="B3" s="691"/>
      <c r="C3" s="691"/>
      <c r="D3" s="691"/>
      <c r="E3" s="691"/>
      <c r="F3" s="691"/>
      <c r="G3" s="691"/>
      <c r="H3" s="692"/>
      <c r="I3" s="78"/>
    </row>
    <row r="4" spans="1:9" x14ac:dyDescent="0.2">
      <c r="A4" s="693"/>
      <c r="B4" s="694"/>
      <c r="C4" s="694"/>
      <c r="D4" s="694"/>
      <c r="E4" s="694"/>
      <c r="F4" s="694"/>
      <c r="G4" s="694"/>
      <c r="H4" s="695"/>
      <c r="I4" s="78"/>
    </row>
    <row r="5" spans="1:9" x14ac:dyDescent="0.2">
      <c r="A5" s="693"/>
      <c r="B5" s="694"/>
      <c r="C5" s="694"/>
      <c r="D5" s="694"/>
      <c r="E5" s="694"/>
      <c r="F5" s="694"/>
      <c r="G5" s="694"/>
      <c r="H5" s="695"/>
      <c r="I5" s="78"/>
    </row>
    <row r="6" spans="1:9" ht="13.5" thickBot="1" x14ac:dyDescent="0.25">
      <c r="A6" s="693"/>
      <c r="B6" s="694"/>
      <c r="C6" s="694"/>
      <c r="D6" s="694"/>
      <c r="E6" s="694"/>
      <c r="F6" s="694"/>
      <c r="G6" s="694"/>
      <c r="H6" s="695"/>
      <c r="I6" s="78"/>
    </row>
    <row r="7" spans="1:9" ht="14.25" customHeight="1" x14ac:dyDescent="0.2">
      <c r="A7" s="696" t="s">
        <v>17</v>
      </c>
      <c r="B7" s="697"/>
      <c r="C7" s="702" t="s">
        <v>18</v>
      </c>
      <c r="D7" s="703"/>
      <c r="E7" s="703"/>
      <c r="F7" s="703"/>
      <c r="G7" s="703"/>
      <c r="H7" s="704"/>
      <c r="I7" s="78"/>
    </row>
    <row r="8" spans="1:9" ht="14.25" customHeight="1" x14ac:dyDescent="0.2">
      <c r="A8" s="698"/>
      <c r="B8" s="699"/>
      <c r="C8" s="705"/>
      <c r="D8" s="706"/>
      <c r="E8" s="706"/>
      <c r="F8" s="706"/>
      <c r="G8" s="706"/>
      <c r="H8" s="707"/>
      <c r="I8" s="78"/>
    </row>
    <row r="9" spans="1:9" ht="14.25" customHeight="1" thickBot="1" x14ac:dyDescent="0.25">
      <c r="A9" s="698"/>
      <c r="B9" s="699"/>
      <c r="C9" s="708"/>
      <c r="D9" s="709"/>
      <c r="E9" s="709"/>
      <c r="F9" s="709"/>
      <c r="G9" s="709"/>
      <c r="H9" s="710"/>
      <c r="I9" s="78"/>
    </row>
    <row r="10" spans="1:9" ht="14.25" customHeight="1" x14ac:dyDescent="0.2">
      <c r="A10" s="698"/>
      <c r="B10" s="699"/>
      <c r="C10" s="711" t="s">
        <v>19</v>
      </c>
      <c r="D10" s="678" t="s">
        <v>20</v>
      </c>
      <c r="E10" s="678" t="s">
        <v>21</v>
      </c>
      <c r="F10" s="678" t="s">
        <v>22</v>
      </c>
      <c r="G10" s="678" t="s">
        <v>23</v>
      </c>
      <c r="H10" s="678" t="s">
        <v>24</v>
      </c>
      <c r="I10" s="78"/>
    </row>
    <row r="11" spans="1:9" ht="14.25" customHeight="1" x14ac:dyDescent="0.2">
      <c r="A11" s="698"/>
      <c r="B11" s="699"/>
      <c r="C11" s="712"/>
      <c r="D11" s="679"/>
      <c r="E11" s="679"/>
      <c r="F11" s="679"/>
      <c r="G11" s="679"/>
      <c r="H11" s="679"/>
      <c r="I11" s="78"/>
    </row>
    <row r="12" spans="1:9" ht="14.25" customHeight="1" thickBot="1" x14ac:dyDescent="0.25">
      <c r="A12" s="700"/>
      <c r="B12" s="701"/>
      <c r="C12" s="713"/>
      <c r="D12" s="680"/>
      <c r="E12" s="680"/>
      <c r="F12" s="680"/>
      <c r="G12" s="680"/>
      <c r="H12" s="680"/>
      <c r="I12" s="78"/>
    </row>
    <row r="13" spans="1:9" ht="150" customHeight="1" thickBot="1" x14ac:dyDescent="0.25">
      <c r="A13" s="681" t="s">
        <v>25</v>
      </c>
      <c r="B13" s="81" t="s">
        <v>165</v>
      </c>
      <c r="C13" s="55" t="s">
        <v>205</v>
      </c>
      <c r="D13" s="56" t="s">
        <v>26</v>
      </c>
      <c r="E13" s="56" t="s">
        <v>27</v>
      </c>
      <c r="F13" s="56" t="s">
        <v>202</v>
      </c>
      <c r="G13" s="56" t="s">
        <v>28</v>
      </c>
      <c r="H13" s="57" t="s">
        <v>199</v>
      </c>
      <c r="I13" s="78"/>
    </row>
    <row r="14" spans="1:9" ht="231.75" customHeight="1" thickBot="1" x14ac:dyDescent="0.25">
      <c r="A14" s="682"/>
      <c r="B14" s="81" t="s">
        <v>166</v>
      </c>
      <c r="C14" s="83" t="s">
        <v>203</v>
      </c>
      <c r="D14" s="59" t="s">
        <v>201</v>
      </c>
      <c r="E14" s="59" t="s">
        <v>29</v>
      </c>
      <c r="F14" s="59" t="s">
        <v>200</v>
      </c>
      <c r="G14" s="59" t="s">
        <v>28</v>
      </c>
      <c r="H14" s="60" t="s">
        <v>199</v>
      </c>
      <c r="I14" s="78"/>
    </row>
    <row r="15" spans="1:9" ht="159.75" customHeight="1" thickBot="1" x14ac:dyDescent="0.25">
      <c r="A15" s="682"/>
      <c r="B15" s="81" t="s">
        <v>167</v>
      </c>
      <c r="C15" s="82" t="s">
        <v>204</v>
      </c>
      <c r="D15" s="59" t="s">
        <v>30</v>
      </c>
      <c r="E15" s="59" t="s">
        <v>31</v>
      </c>
      <c r="F15" s="59" t="s">
        <v>198</v>
      </c>
      <c r="G15" s="59" t="s">
        <v>28</v>
      </c>
      <c r="H15" s="60" t="s">
        <v>197</v>
      </c>
      <c r="I15" s="78"/>
    </row>
    <row r="16" spans="1:9" ht="112.5" customHeight="1" thickBot="1" x14ac:dyDescent="0.25">
      <c r="A16" s="682"/>
      <c r="B16" s="81" t="s">
        <v>168</v>
      </c>
      <c r="C16" s="58" t="s">
        <v>206</v>
      </c>
      <c r="D16" s="59" t="s">
        <v>32</v>
      </c>
      <c r="E16" s="59" t="s">
        <v>33</v>
      </c>
      <c r="F16" s="59" t="s">
        <v>196</v>
      </c>
      <c r="G16" s="59" t="s">
        <v>28</v>
      </c>
      <c r="H16" s="60" t="s">
        <v>57</v>
      </c>
      <c r="I16" s="78"/>
    </row>
    <row r="17" spans="1:9" ht="112.5" customHeight="1" thickBot="1" x14ac:dyDescent="0.25">
      <c r="A17" s="682"/>
      <c r="B17" s="80" t="s">
        <v>169</v>
      </c>
      <c r="C17" s="58" t="s">
        <v>195</v>
      </c>
      <c r="D17" s="61" t="s">
        <v>32</v>
      </c>
      <c r="E17" s="61" t="s">
        <v>34</v>
      </c>
      <c r="F17" s="61" t="s">
        <v>194</v>
      </c>
      <c r="G17" s="61" t="s">
        <v>28</v>
      </c>
      <c r="H17" s="62" t="s">
        <v>57</v>
      </c>
      <c r="I17" s="78"/>
    </row>
    <row r="18" spans="1:9" ht="112.5" customHeight="1" thickBot="1" x14ac:dyDescent="0.25">
      <c r="A18" s="683"/>
      <c r="B18" s="79" t="s">
        <v>35</v>
      </c>
      <c r="C18" s="64" t="s">
        <v>36</v>
      </c>
      <c r="D18" s="65" t="s">
        <v>20</v>
      </c>
      <c r="E18" s="65" t="s">
        <v>37</v>
      </c>
      <c r="F18" s="65" t="s">
        <v>38</v>
      </c>
      <c r="G18" s="65" t="s">
        <v>28</v>
      </c>
      <c r="H18" s="66" t="s">
        <v>57</v>
      </c>
      <c r="I18" s="78"/>
    </row>
  </sheetData>
  <sheetProtection password="BE25" sheet="1" objects="1" scenarios="1" selectLockedCells="1"/>
  <mergeCells count="11">
    <mergeCell ref="G10:G12"/>
    <mergeCell ref="H10:H12"/>
    <mergeCell ref="A13:A18"/>
    <mergeCell ref="A1:H2"/>
    <mergeCell ref="A3:H6"/>
    <mergeCell ref="A7:B12"/>
    <mergeCell ref="C7:H9"/>
    <mergeCell ref="C10:C12"/>
    <mergeCell ref="D10:D12"/>
    <mergeCell ref="E10:E12"/>
    <mergeCell ref="F10:F12"/>
  </mergeCells>
  <printOptions gridLines="1"/>
  <pageMargins left="0.75" right="0.75" top="1" bottom="1" header="0.5" footer="0.5"/>
  <pageSetup scale="58" fitToHeight="0" orientation="portrait"/>
  <headerFooter alignWithMargins="0">
    <oddHeader>&amp;LFY 2012 21st CCLC Application&amp;C&amp;A&amp;R&amp;P of &amp;N</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C42" sqref="C42"/>
    </sheetView>
  </sheetViews>
  <sheetFormatPr defaultColWidth="8.85546875" defaultRowHeight="12.75" x14ac:dyDescent="0.2"/>
  <sheetData>
    <row r="1" spans="1:1" x14ac:dyDescent="0.2">
      <c r="A1" s="18" t="s">
        <v>93</v>
      </c>
    </row>
    <row r="2" spans="1:1" x14ac:dyDescent="0.2">
      <c r="A2" s="18" t="s">
        <v>158</v>
      </c>
    </row>
    <row r="4" spans="1:1" x14ac:dyDescent="0.2">
      <c r="A4" t="s">
        <v>3</v>
      </c>
    </row>
    <row r="6" spans="1:1" x14ac:dyDescent="0.2">
      <c r="A6" s="20"/>
    </row>
    <row r="7" spans="1:1" x14ac:dyDescent="0.2">
      <c r="A7" s="20"/>
    </row>
    <row r="8" spans="1:1" x14ac:dyDescent="0.2">
      <c r="A8" s="20"/>
    </row>
    <row r="9" spans="1:1" x14ac:dyDescent="0.2">
      <c r="A9" s="20"/>
    </row>
    <row r="10" spans="1:1" x14ac:dyDescent="0.2">
      <c r="A10" s="20"/>
    </row>
    <row r="11" spans="1:1" x14ac:dyDescent="0.2">
      <c r="A11" s="20"/>
    </row>
    <row r="12" spans="1:1" x14ac:dyDescent="0.2">
      <c r="A12" s="20"/>
    </row>
    <row r="14" spans="1:1" x14ac:dyDescent="0.2">
      <c r="A14" s="20" t="s">
        <v>54</v>
      </c>
    </row>
    <row r="15" spans="1:1" x14ac:dyDescent="0.2">
      <c r="A15" s="20" t="s">
        <v>55</v>
      </c>
    </row>
    <row r="17" spans="1:1" x14ac:dyDescent="0.2">
      <c r="A17" t="s">
        <v>72</v>
      </c>
    </row>
    <row r="18" spans="1:1" x14ac:dyDescent="0.2">
      <c r="A18" s="18" t="s">
        <v>126</v>
      </c>
    </row>
    <row r="19" spans="1:1" x14ac:dyDescent="0.2">
      <c r="A19" s="18" t="s">
        <v>127</v>
      </c>
    </row>
    <row r="20" spans="1:1" x14ac:dyDescent="0.2">
      <c r="A20" t="s">
        <v>73</v>
      </c>
    </row>
    <row r="21" spans="1:1" x14ac:dyDescent="0.2">
      <c r="A21" t="s">
        <v>74</v>
      </c>
    </row>
    <row r="22" spans="1:1" x14ac:dyDescent="0.2">
      <c r="A22" t="s">
        <v>75</v>
      </c>
    </row>
    <row r="23" spans="1:1" x14ac:dyDescent="0.2">
      <c r="A23" s="18" t="s">
        <v>76</v>
      </c>
    </row>
    <row r="24" spans="1:1" x14ac:dyDescent="0.2">
      <c r="A24" t="s">
        <v>77</v>
      </c>
    </row>
    <row r="25" spans="1:1" x14ac:dyDescent="0.2">
      <c r="A25" s="18" t="s">
        <v>125</v>
      </c>
    </row>
    <row r="26" spans="1:1" x14ac:dyDescent="0.2">
      <c r="A26" s="18" t="s">
        <v>124</v>
      </c>
    </row>
    <row r="27" spans="1:1" x14ac:dyDescent="0.2">
      <c r="A27" t="s">
        <v>14</v>
      </c>
    </row>
    <row r="28" spans="1:1" x14ac:dyDescent="0.2">
      <c r="A28" t="s">
        <v>78</v>
      </c>
    </row>
    <row r="31" spans="1:1" x14ac:dyDescent="0.2">
      <c r="A31" t="s">
        <v>12</v>
      </c>
    </row>
    <row r="32" spans="1:1" x14ac:dyDescent="0.2">
      <c r="A32" t="s">
        <v>13</v>
      </c>
    </row>
    <row r="33" spans="1:1" x14ac:dyDescent="0.2">
      <c r="A33" t="s">
        <v>42</v>
      </c>
    </row>
    <row r="34" spans="1:1" x14ac:dyDescent="0.2">
      <c r="A34" t="s">
        <v>51</v>
      </c>
    </row>
    <row r="35" spans="1:1" x14ac:dyDescent="0.2">
      <c r="A35" t="s">
        <v>43</v>
      </c>
    </row>
    <row r="36" spans="1:1" x14ac:dyDescent="0.2">
      <c r="A36" t="s">
        <v>14</v>
      </c>
    </row>
    <row r="38" spans="1:1" x14ac:dyDescent="0.2">
      <c r="A38" t="s">
        <v>112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J59"/>
  <sheetViews>
    <sheetView topLeftCell="A2" zoomScale="90" zoomScaleNormal="90" zoomScalePageLayoutView="90" workbookViewId="0">
      <selection activeCell="F45" sqref="F45:J45"/>
    </sheetView>
  </sheetViews>
  <sheetFormatPr defaultColWidth="8.85546875" defaultRowHeight="12.75" x14ac:dyDescent="0.2"/>
  <cols>
    <col min="1" max="10" width="15.7109375" style="2" customWidth="1"/>
    <col min="11" max="51" width="4.7109375" style="2" customWidth="1"/>
    <col min="52" max="16384" width="8.85546875" style="2"/>
  </cols>
  <sheetData>
    <row r="1" spans="1:10" ht="80.25" customHeight="1" thickBot="1" x14ac:dyDescent="0.25">
      <c r="A1" s="94"/>
      <c r="B1" s="94"/>
      <c r="C1" s="94"/>
      <c r="D1" s="94"/>
      <c r="E1" s="94"/>
      <c r="F1" s="94"/>
      <c r="G1" s="94"/>
      <c r="H1" s="94"/>
      <c r="I1" s="94"/>
      <c r="J1" s="94"/>
    </row>
    <row r="2" spans="1:10" ht="15" customHeight="1" thickBot="1" x14ac:dyDescent="0.25">
      <c r="A2" s="194"/>
      <c r="B2" s="194"/>
      <c r="C2" s="194"/>
      <c r="D2" s="194"/>
      <c r="E2" s="194"/>
      <c r="F2" s="194"/>
      <c r="G2" s="194"/>
      <c r="H2" s="194"/>
      <c r="I2" s="194"/>
      <c r="J2" s="194"/>
    </row>
    <row r="3" spans="1:10" ht="9.9499999999999993" customHeight="1" x14ac:dyDescent="0.2">
      <c r="A3" s="195" t="s">
        <v>59</v>
      </c>
      <c r="B3" s="196"/>
      <c r="C3" s="196"/>
      <c r="D3" s="196"/>
      <c r="E3" s="196"/>
      <c r="F3" s="196"/>
      <c r="G3" s="196"/>
      <c r="H3" s="196"/>
      <c r="I3" s="196"/>
      <c r="J3" s="197"/>
    </row>
    <row r="4" spans="1:10" ht="9.9499999999999993" customHeight="1" thickBot="1" x14ac:dyDescent="0.25">
      <c r="A4" s="198"/>
      <c r="B4" s="199"/>
      <c r="C4" s="199"/>
      <c r="D4" s="199"/>
      <c r="E4" s="199"/>
      <c r="F4" s="199"/>
      <c r="G4" s="199"/>
      <c r="H4" s="199"/>
      <c r="I4" s="199"/>
      <c r="J4" s="200"/>
    </row>
    <row r="5" spans="1:10" ht="15" customHeight="1" thickTop="1" x14ac:dyDescent="0.2">
      <c r="A5" s="201" t="s">
        <v>60</v>
      </c>
      <c r="B5" s="202"/>
      <c r="C5" s="202"/>
      <c r="D5" s="202"/>
      <c r="E5" s="203"/>
      <c r="F5" s="204" t="s">
        <v>81</v>
      </c>
      <c r="G5" s="202"/>
      <c r="H5" s="202"/>
      <c r="I5" s="202"/>
      <c r="J5" s="205"/>
    </row>
    <row r="6" spans="1:10" ht="30" customHeight="1" x14ac:dyDescent="0.2">
      <c r="A6" s="162" t="s">
        <v>236</v>
      </c>
      <c r="B6" s="163"/>
      <c r="C6" s="163"/>
      <c r="D6" s="163"/>
      <c r="E6" s="164"/>
      <c r="F6" s="182" t="s">
        <v>238</v>
      </c>
      <c r="G6" s="163"/>
      <c r="H6" s="163"/>
      <c r="I6" s="163"/>
      <c r="J6" s="183"/>
    </row>
    <row r="7" spans="1:10" ht="15" customHeight="1" x14ac:dyDescent="0.2">
      <c r="A7" s="206" t="s">
        <v>61</v>
      </c>
      <c r="B7" s="207"/>
      <c r="C7" s="207"/>
      <c r="D7" s="207"/>
      <c r="E7" s="208"/>
      <c r="F7" s="209" t="s">
        <v>82</v>
      </c>
      <c r="G7" s="207"/>
      <c r="H7" s="207"/>
      <c r="I7" s="207"/>
      <c r="J7" s="210"/>
    </row>
    <row r="8" spans="1:10" ht="30" customHeight="1" x14ac:dyDescent="0.2">
      <c r="A8" s="162" t="s">
        <v>237</v>
      </c>
      <c r="B8" s="163"/>
      <c r="C8" s="163"/>
      <c r="D8" s="163"/>
      <c r="E8" s="164"/>
      <c r="F8" s="182" t="s">
        <v>239</v>
      </c>
      <c r="G8" s="163"/>
      <c r="H8" s="163"/>
      <c r="I8" s="163"/>
      <c r="J8" s="183"/>
    </row>
    <row r="9" spans="1:10" ht="15" customHeight="1" x14ac:dyDescent="0.2">
      <c r="A9" s="206" t="s">
        <v>62</v>
      </c>
      <c r="B9" s="207"/>
      <c r="C9" s="207"/>
      <c r="D9" s="207"/>
      <c r="E9" s="208"/>
      <c r="F9" s="209" t="s">
        <v>83</v>
      </c>
      <c r="G9" s="207"/>
      <c r="H9" s="207"/>
      <c r="I9" s="207"/>
      <c r="J9" s="210"/>
    </row>
    <row r="10" spans="1:10" ht="30" customHeight="1" thickBot="1" x14ac:dyDescent="0.25">
      <c r="A10" s="188" t="s">
        <v>240</v>
      </c>
      <c r="B10" s="189"/>
      <c r="C10" s="189"/>
      <c r="D10" s="189"/>
      <c r="E10" s="190"/>
      <c r="F10" s="217" t="s">
        <v>240</v>
      </c>
      <c r="G10" s="192"/>
      <c r="H10" s="192"/>
      <c r="I10" s="192"/>
      <c r="J10" s="193"/>
    </row>
    <row r="11" spans="1:10" ht="15" customHeight="1" thickTop="1" x14ac:dyDescent="0.2">
      <c r="A11" s="201" t="s">
        <v>70</v>
      </c>
      <c r="B11" s="202"/>
      <c r="C11" s="202"/>
      <c r="D11" s="202"/>
      <c r="E11" s="203"/>
      <c r="F11" s="201" t="s">
        <v>63</v>
      </c>
      <c r="G11" s="202"/>
      <c r="H11" s="202"/>
      <c r="I11" s="202"/>
      <c r="J11" s="205"/>
    </row>
    <row r="12" spans="1:10" ht="30" customHeight="1" x14ac:dyDescent="0.2">
      <c r="A12" s="162" t="s">
        <v>238</v>
      </c>
      <c r="B12" s="163"/>
      <c r="C12" s="163"/>
      <c r="D12" s="163"/>
      <c r="E12" s="164"/>
      <c r="F12" s="162"/>
      <c r="G12" s="163"/>
      <c r="H12" s="163"/>
      <c r="I12" s="163"/>
      <c r="J12" s="183"/>
    </row>
    <row r="13" spans="1:10" ht="15" customHeight="1" x14ac:dyDescent="0.2">
      <c r="A13" s="206" t="s">
        <v>64</v>
      </c>
      <c r="B13" s="207"/>
      <c r="C13" s="207"/>
      <c r="D13" s="207"/>
      <c r="E13" s="208"/>
      <c r="F13" s="206" t="s">
        <v>65</v>
      </c>
      <c r="G13" s="207"/>
      <c r="H13" s="207"/>
      <c r="I13" s="207"/>
      <c r="J13" s="210"/>
    </row>
    <row r="14" spans="1:10" ht="30" customHeight="1" x14ac:dyDescent="0.2">
      <c r="A14" s="162" t="s">
        <v>241</v>
      </c>
      <c r="B14" s="163"/>
      <c r="C14" s="163"/>
      <c r="D14" s="163"/>
      <c r="E14" s="164"/>
      <c r="F14" s="162"/>
      <c r="G14" s="163"/>
      <c r="H14" s="163"/>
      <c r="I14" s="163"/>
      <c r="J14" s="183"/>
    </row>
    <row r="15" spans="1:10" ht="15" customHeight="1" x14ac:dyDescent="0.2">
      <c r="A15" s="206" t="s">
        <v>66</v>
      </c>
      <c r="B15" s="207"/>
      <c r="C15" s="207"/>
      <c r="D15" s="207"/>
      <c r="E15" s="208"/>
      <c r="F15" s="206" t="s">
        <v>67</v>
      </c>
      <c r="G15" s="207"/>
      <c r="H15" s="207"/>
      <c r="I15" s="207"/>
      <c r="J15" s="210"/>
    </row>
    <row r="16" spans="1:10" ht="30" customHeight="1" x14ac:dyDescent="0.2">
      <c r="A16" s="182" t="s">
        <v>239</v>
      </c>
      <c r="B16" s="163"/>
      <c r="C16" s="163"/>
      <c r="D16" s="163"/>
      <c r="E16" s="183"/>
      <c r="F16" s="162"/>
      <c r="G16" s="163"/>
      <c r="H16" s="163"/>
      <c r="I16" s="163"/>
      <c r="J16" s="183"/>
    </row>
    <row r="17" spans="1:10" ht="15" customHeight="1" x14ac:dyDescent="0.2">
      <c r="A17" s="184" t="s">
        <v>68</v>
      </c>
      <c r="B17" s="185"/>
      <c r="C17" s="185"/>
      <c r="D17" s="185"/>
      <c r="E17" s="186"/>
      <c r="F17" s="184" t="s">
        <v>69</v>
      </c>
      <c r="G17" s="185"/>
      <c r="H17" s="185"/>
      <c r="I17" s="185"/>
      <c r="J17" s="187"/>
    </row>
    <row r="18" spans="1:10" ht="30" customHeight="1" thickBot="1" x14ac:dyDescent="0.25">
      <c r="A18" s="188" t="s">
        <v>240</v>
      </c>
      <c r="B18" s="189"/>
      <c r="C18" s="189"/>
      <c r="D18" s="189"/>
      <c r="E18" s="190"/>
      <c r="F18" s="191"/>
      <c r="G18" s="192"/>
      <c r="H18" s="192"/>
      <c r="I18" s="192"/>
      <c r="J18" s="193"/>
    </row>
    <row r="19" spans="1:10" ht="15" customHeight="1" thickTop="1" x14ac:dyDescent="0.2">
      <c r="A19" s="184" t="s">
        <v>176</v>
      </c>
      <c r="B19" s="185"/>
      <c r="C19" s="185"/>
      <c r="D19" s="185"/>
      <c r="E19" s="186"/>
      <c r="F19" s="184" t="s">
        <v>233</v>
      </c>
      <c r="G19" s="185"/>
      <c r="H19" s="185"/>
      <c r="I19" s="185"/>
      <c r="J19" s="187"/>
    </row>
    <row r="20" spans="1:10" ht="30" customHeight="1" thickBot="1" x14ac:dyDescent="0.25">
      <c r="A20" s="191">
        <v>828431184</v>
      </c>
      <c r="B20" s="192"/>
      <c r="C20" s="192"/>
      <c r="D20" s="192"/>
      <c r="E20" s="218"/>
      <c r="F20" s="191" t="s">
        <v>242</v>
      </c>
      <c r="G20" s="192"/>
      <c r="H20" s="192"/>
      <c r="I20" s="192"/>
      <c r="J20" s="193"/>
    </row>
    <row r="21" spans="1:10" ht="9.9499999999999993" customHeight="1" thickTop="1" x14ac:dyDescent="0.2">
      <c r="A21" s="137" t="s">
        <v>71</v>
      </c>
      <c r="B21" s="138"/>
      <c r="C21" s="138"/>
      <c r="D21" s="138"/>
      <c r="E21" s="138"/>
      <c r="F21" s="138"/>
      <c r="G21" s="138"/>
      <c r="H21" s="138"/>
      <c r="I21" s="138"/>
      <c r="J21" s="139"/>
    </row>
    <row r="22" spans="1:10" ht="9.9499999999999993" customHeight="1" x14ac:dyDescent="0.2">
      <c r="A22" s="140"/>
      <c r="B22" s="141"/>
      <c r="C22" s="141"/>
      <c r="D22" s="141"/>
      <c r="E22" s="141"/>
      <c r="F22" s="141"/>
      <c r="G22" s="141"/>
      <c r="H22" s="141"/>
      <c r="I22" s="141"/>
      <c r="J22" s="142"/>
    </row>
    <row r="23" spans="1:10" ht="45" customHeight="1" x14ac:dyDescent="0.2">
      <c r="A23" s="211" t="s">
        <v>79</v>
      </c>
      <c r="B23" s="212"/>
      <c r="C23" s="212"/>
      <c r="D23" s="212"/>
      <c r="E23" s="212"/>
      <c r="F23" s="212"/>
      <c r="G23" s="212"/>
      <c r="H23" s="212"/>
      <c r="I23" s="212"/>
      <c r="J23" s="213"/>
    </row>
    <row r="24" spans="1:10" ht="24.95" customHeight="1" x14ac:dyDescent="0.2">
      <c r="A24" s="231" t="s">
        <v>126</v>
      </c>
      <c r="B24" s="232"/>
      <c r="C24" s="232"/>
      <c r="D24" s="232"/>
      <c r="E24" s="233"/>
      <c r="F24" s="214"/>
      <c r="G24" s="215"/>
      <c r="H24" s="215"/>
      <c r="I24" s="215"/>
      <c r="J24" s="216"/>
    </row>
    <row r="25" spans="1:10" ht="9.9499999999999993" customHeight="1" x14ac:dyDescent="0.2">
      <c r="A25" s="137" t="s">
        <v>80</v>
      </c>
      <c r="B25" s="138"/>
      <c r="C25" s="138"/>
      <c r="D25" s="138"/>
      <c r="E25" s="138"/>
      <c r="F25" s="138"/>
      <c r="G25" s="138"/>
      <c r="H25" s="138"/>
      <c r="I25" s="138"/>
      <c r="J25" s="139"/>
    </row>
    <row r="26" spans="1:10" ht="9.9499999999999993" customHeight="1" x14ac:dyDescent="0.2">
      <c r="A26" s="140"/>
      <c r="B26" s="141"/>
      <c r="C26" s="141"/>
      <c r="D26" s="141"/>
      <c r="E26" s="141"/>
      <c r="F26" s="141"/>
      <c r="G26" s="141"/>
      <c r="H26" s="141"/>
      <c r="I26" s="141"/>
      <c r="J26" s="142"/>
    </row>
    <row r="27" spans="1:10" ht="22.5" customHeight="1" x14ac:dyDescent="0.2">
      <c r="A27" s="211" t="s">
        <v>95</v>
      </c>
      <c r="B27" s="212"/>
      <c r="C27" s="212"/>
      <c r="D27" s="212"/>
      <c r="E27" s="212"/>
      <c r="F27" s="212"/>
      <c r="G27" s="212"/>
      <c r="H27" s="212"/>
      <c r="I27" s="212"/>
      <c r="J27" s="213"/>
    </row>
    <row r="28" spans="1:10" ht="15" customHeight="1" x14ac:dyDescent="0.2">
      <c r="A28" s="39" t="s">
        <v>84</v>
      </c>
      <c r="B28" s="35" t="s">
        <v>86</v>
      </c>
      <c r="C28" s="35" t="s">
        <v>85</v>
      </c>
      <c r="D28" s="35" t="s">
        <v>87</v>
      </c>
      <c r="E28" s="38" t="s">
        <v>88</v>
      </c>
      <c r="F28" s="38" t="s">
        <v>75</v>
      </c>
      <c r="G28" s="34" t="s">
        <v>94</v>
      </c>
      <c r="H28" s="226" t="s">
        <v>89</v>
      </c>
      <c r="I28" s="226"/>
      <c r="J28" s="227"/>
    </row>
    <row r="29" spans="1:10" ht="24" customHeight="1" x14ac:dyDescent="0.2">
      <c r="A29" s="40" t="s">
        <v>3</v>
      </c>
      <c r="B29" s="36"/>
      <c r="C29" s="36"/>
      <c r="D29" s="36"/>
      <c r="E29" s="36"/>
      <c r="F29" s="36"/>
      <c r="G29" s="37"/>
      <c r="H29" s="228" t="s">
        <v>274</v>
      </c>
      <c r="I29" s="229"/>
      <c r="J29" s="230"/>
    </row>
    <row r="30" spans="1:10" ht="9.75" customHeight="1" x14ac:dyDescent="0.2">
      <c r="A30" s="137" t="s">
        <v>123</v>
      </c>
      <c r="B30" s="138"/>
      <c r="C30" s="138"/>
      <c r="D30" s="138"/>
      <c r="E30" s="138"/>
      <c r="F30" s="138"/>
      <c r="G30" s="138"/>
      <c r="H30" s="138"/>
      <c r="I30" s="138"/>
      <c r="J30" s="139"/>
    </row>
    <row r="31" spans="1:10" ht="9.75" customHeight="1" x14ac:dyDescent="0.2">
      <c r="A31" s="140"/>
      <c r="B31" s="141"/>
      <c r="C31" s="141"/>
      <c r="D31" s="141"/>
      <c r="E31" s="141"/>
      <c r="F31" s="141"/>
      <c r="G31" s="141"/>
      <c r="H31" s="141"/>
      <c r="I31" s="141"/>
      <c r="J31" s="142"/>
    </row>
    <row r="32" spans="1:10" ht="22.5" customHeight="1" x14ac:dyDescent="0.2">
      <c r="A32" s="171" t="s">
        <v>121</v>
      </c>
      <c r="B32" s="172"/>
      <c r="C32" s="172"/>
      <c r="D32" s="172"/>
      <c r="E32" s="172"/>
      <c r="F32" s="172"/>
      <c r="G32" s="172"/>
      <c r="H32" s="172"/>
      <c r="I32" s="172"/>
      <c r="J32" s="173"/>
    </row>
    <row r="33" spans="1:10" ht="15" customHeight="1" x14ac:dyDescent="0.2">
      <c r="A33" s="222"/>
      <c r="B33" s="127"/>
      <c r="C33" s="174" t="s">
        <v>122</v>
      </c>
      <c r="D33" s="175"/>
      <c r="E33" s="126"/>
      <c r="F33" s="127"/>
      <c r="G33" s="176" t="s">
        <v>120</v>
      </c>
      <c r="H33" s="176"/>
      <c r="I33" s="126"/>
      <c r="J33" s="132"/>
    </row>
    <row r="34" spans="1:10" ht="12" customHeight="1" x14ac:dyDescent="0.2">
      <c r="A34" s="223"/>
      <c r="B34" s="129"/>
      <c r="C34" s="178">
        <v>300000</v>
      </c>
      <c r="D34" s="179"/>
      <c r="E34" s="128"/>
      <c r="F34" s="129"/>
      <c r="G34" s="177">
        <v>1875</v>
      </c>
      <c r="H34" s="177"/>
      <c r="I34" s="128"/>
      <c r="J34" s="133"/>
    </row>
    <row r="35" spans="1:10" ht="12" customHeight="1" x14ac:dyDescent="0.2">
      <c r="A35" s="224"/>
      <c r="B35" s="131"/>
      <c r="C35" s="180"/>
      <c r="D35" s="181"/>
      <c r="E35" s="130"/>
      <c r="F35" s="131"/>
      <c r="G35" s="177"/>
      <c r="H35" s="177"/>
      <c r="I35" s="130"/>
      <c r="J35" s="134"/>
    </row>
    <row r="36" spans="1:10" ht="9.9499999999999993" customHeight="1" x14ac:dyDescent="0.2">
      <c r="A36" s="137" t="s">
        <v>119</v>
      </c>
      <c r="B36" s="138"/>
      <c r="C36" s="138"/>
      <c r="D36" s="138"/>
      <c r="E36" s="138"/>
      <c r="F36" s="138"/>
      <c r="G36" s="138"/>
      <c r="H36" s="138"/>
      <c r="I36" s="138"/>
      <c r="J36" s="139"/>
    </row>
    <row r="37" spans="1:10" ht="9.9499999999999993" customHeight="1" x14ac:dyDescent="0.2">
      <c r="A37" s="140"/>
      <c r="B37" s="141"/>
      <c r="C37" s="141"/>
      <c r="D37" s="141"/>
      <c r="E37" s="141"/>
      <c r="F37" s="141"/>
      <c r="G37" s="141"/>
      <c r="H37" s="141"/>
      <c r="I37" s="141"/>
      <c r="J37" s="142"/>
    </row>
    <row r="38" spans="1:10" ht="12.6" customHeight="1" x14ac:dyDescent="0.2">
      <c r="A38" s="211" t="s">
        <v>92</v>
      </c>
      <c r="B38" s="212"/>
      <c r="C38" s="212"/>
      <c r="D38" s="212"/>
      <c r="E38" s="212"/>
      <c r="F38" s="212"/>
      <c r="G38" s="212"/>
      <c r="H38" s="212"/>
      <c r="I38" s="212"/>
      <c r="J38" s="213"/>
    </row>
    <row r="39" spans="1:10" ht="12.6" customHeight="1" x14ac:dyDescent="0.2">
      <c r="A39" s="234"/>
      <c r="B39" s="235"/>
      <c r="C39" s="235"/>
      <c r="D39" s="235"/>
      <c r="E39" s="235"/>
      <c r="F39" s="235"/>
      <c r="G39" s="235"/>
      <c r="H39" s="235"/>
      <c r="I39" s="235"/>
      <c r="J39" s="236"/>
    </row>
    <row r="40" spans="1:10" ht="12.6" customHeight="1" x14ac:dyDescent="0.2">
      <c r="A40" s="234"/>
      <c r="B40" s="235"/>
      <c r="C40" s="235"/>
      <c r="D40" s="235"/>
      <c r="E40" s="235"/>
      <c r="F40" s="235"/>
      <c r="G40" s="235"/>
      <c r="H40" s="235"/>
      <c r="I40" s="235"/>
      <c r="J40" s="236"/>
    </row>
    <row r="41" spans="1:10" ht="12.6" customHeight="1" x14ac:dyDescent="0.2">
      <c r="A41" s="237"/>
      <c r="B41" s="238"/>
      <c r="C41" s="238"/>
      <c r="D41" s="238"/>
      <c r="E41" s="238"/>
      <c r="F41" s="238"/>
      <c r="G41" s="238"/>
      <c r="H41" s="238"/>
      <c r="I41" s="238"/>
      <c r="J41" s="239"/>
    </row>
    <row r="42" spans="1:10" ht="15" customHeight="1" x14ac:dyDescent="0.2">
      <c r="A42" s="225" t="s">
        <v>156</v>
      </c>
      <c r="B42" s="124"/>
      <c r="C42" s="124"/>
      <c r="D42" s="124"/>
      <c r="E42" s="124"/>
      <c r="F42" s="123" t="s">
        <v>90</v>
      </c>
      <c r="G42" s="124"/>
      <c r="H42" s="124"/>
      <c r="I42" s="124"/>
      <c r="J42" s="125"/>
    </row>
    <row r="43" spans="1:10" ht="45" customHeight="1" x14ac:dyDescent="0.2">
      <c r="A43" s="162" t="s">
        <v>238</v>
      </c>
      <c r="B43" s="163"/>
      <c r="C43" s="163"/>
      <c r="D43" s="163"/>
      <c r="E43" s="164"/>
      <c r="F43" s="165"/>
      <c r="G43" s="166"/>
      <c r="H43" s="166"/>
      <c r="I43" s="166"/>
      <c r="J43" s="167"/>
    </row>
    <row r="44" spans="1:10" ht="15" customHeight="1" x14ac:dyDescent="0.2">
      <c r="A44" s="225" t="s">
        <v>157</v>
      </c>
      <c r="B44" s="124"/>
      <c r="C44" s="124"/>
      <c r="D44" s="124"/>
      <c r="E44" s="124"/>
      <c r="F44" s="123" t="s">
        <v>1</v>
      </c>
      <c r="G44" s="124"/>
      <c r="H44" s="124"/>
      <c r="I44" s="124"/>
      <c r="J44" s="125"/>
    </row>
    <row r="45" spans="1:10" ht="45" customHeight="1" thickBot="1" x14ac:dyDescent="0.25">
      <c r="A45" s="162" t="s">
        <v>241</v>
      </c>
      <c r="B45" s="163"/>
      <c r="C45" s="163"/>
      <c r="D45" s="163"/>
      <c r="E45" s="164"/>
      <c r="F45" s="168">
        <v>41521</v>
      </c>
      <c r="G45" s="169"/>
      <c r="H45" s="169"/>
      <c r="I45" s="169"/>
      <c r="J45" s="170"/>
    </row>
    <row r="46" spans="1:10" ht="9.9499999999999993" customHeight="1" thickTop="1" x14ac:dyDescent="0.2">
      <c r="A46" s="137"/>
      <c r="B46" s="138"/>
      <c r="C46" s="138"/>
      <c r="D46" s="138"/>
      <c r="E46" s="138"/>
      <c r="F46" s="138"/>
      <c r="G46" s="138"/>
      <c r="H46" s="138"/>
      <c r="I46" s="138"/>
      <c r="J46" s="139"/>
    </row>
    <row r="47" spans="1:10" ht="9.9499999999999993" customHeight="1" thickBot="1" x14ac:dyDescent="0.25">
      <c r="A47" s="140"/>
      <c r="B47" s="141"/>
      <c r="C47" s="141"/>
      <c r="D47" s="141"/>
      <c r="E47" s="141"/>
      <c r="F47" s="141"/>
      <c r="G47" s="141"/>
      <c r="H47" s="141"/>
      <c r="I47" s="141"/>
      <c r="J47" s="142"/>
    </row>
    <row r="48" spans="1:10" ht="9.9499999999999993" customHeight="1" thickTop="1" x14ac:dyDescent="0.2">
      <c r="A48" s="143" t="s">
        <v>177</v>
      </c>
      <c r="B48" s="144"/>
      <c r="C48" s="144"/>
      <c r="D48" s="144"/>
      <c r="E48" s="144"/>
      <c r="F48" s="144"/>
      <c r="G48" s="144"/>
      <c r="H48" s="144"/>
      <c r="I48" s="144"/>
      <c r="J48" s="145"/>
    </row>
    <row r="49" spans="1:10" ht="9.9499999999999993" customHeight="1" x14ac:dyDescent="0.2">
      <c r="A49" s="146"/>
      <c r="B49" s="147"/>
      <c r="C49" s="147"/>
      <c r="D49" s="147"/>
      <c r="E49" s="147"/>
      <c r="F49" s="147"/>
      <c r="G49" s="147"/>
      <c r="H49" s="147"/>
      <c r="I49" s="147"/>
      <c r="J49" s="148"/>
    </row>
    <row r="50" spans="1:10" ht="9.9499999999999993" customHeight="1" thickBot="1" x14ac:dyDescent="0.25">
      <c r="A50" s="149"/>
      <c r="B50" s="150"/>
      <c r="C50" s="150"/>
      <c r="D50" s="150"/>
      <c r="E50" s="150"/>
      <c r="F50" s="150"/>
      <c r="G50" s="150"/>
      <c r="H50" s="150"/>
      <c r="I50" s="150"/>
      <c r="J50" s="151"/>
    </row>
    <row r="51" spans="1:10" ht="15" customHeight="1" thickTop="1" thickBot="1" x14ac:dyDescent="0.25">
      <c r="A51" s="219"/>
      <c r="B51" s="220"/>
      <c r="C51" s="220"/>
      <c r="D51" s="220"/>
      <c r="E51" s="220"/>
      <c r="F51" s="220"/>
      <c r="G51" s="220"/>
      <c r="H51" s="220"/>
      <c r="I51" s="220"/>
      <c r="J51" s="221"/>
    </row>
    <row r="52" spans="1:10" ht="9.9499999999999993" customHeight="1" thickTop="1" x14ac:dyDescent="0.2">
      <c r="A52" s="137" t="s">
        <v>2</v>
      </c>
      <c r="B52" s="138"/>
      <c r="C52" s="138"/>
      <c r="D52" s="138"/>
      <c r="E52" s="138"/>
      <c r="F52" s="138"/>
      <c r="G52" s="138"/>
      <c r="H52" s="138"/>
      <c r="I52" s="138"/>
      <c r="J52" s="139"/>
    </row>
    <row r="53" spans="1:10" ht="9.9499999999999993" customHeight="1" thickBot="1" x14ac:dyDescent="0.25">
      <c r="A53" s="140"/>
      <c r="B53" s="141"/>
      <c r="C53" s="141"/>
      <c r="D53" s="141"/>
      <c r="E53" s="141"/>
      <c r="F53" s="141"/>
      <c r="G53" s="141"/>
      <c r="H53" s="141"/>
      <c r="I53" s="141"/>
      <c r="J53" s="142"/>
    </row>
    <row r="54" spans="1:10" s="19" customFormat="1" ht="13.5" customHeight="1" x14ac:dyDescent="0.2">
      <c r="A54" s="152" t="s">
        <v>91</v>
      </c>
      <c r="B54" s="153"/>
      <c r="C54" s="153"/>
      <c r="D54" s="153"/>
      <c r="E54" s="153"/>
      <c r="F54" s="154"/>
      <c r="G54" s="154"/>
      <c r="H54" s="154"/>
      <c r="I54" s="154"/>
      <c r="J54" s="155"/>
    </row>
    <row r="55" spans="1:10" s="19" customFormat="1" ht="13.5" customHeight="1" thickBot="1" x14ac:dyDescent="0.25">
      <c r="A55" s="156" t="s">
        <v>159</v>
      </c>
      <c r="B55" s="157"/>
      <c r="C55" s="157"/>
      <c r="D55" s="157"/>
      <c r="E55" s="158"/>
      <c r="F55" s="159"/>
      <c r="G55" s="160"/>
      <c r="H55" s="160"/>
      <c r="I55" s="160"/>
      <c r="J55" s="161"/>
    </row>
    <row r="56" spans="1:10" ht="9.9499999999999993" customHeight="1" x14ac:dyDescent="0.2">
      <c r="A56" s="33"/>
      <c r="B56" s="33"/>
      <c r="C56" s="33"/>
      <c r="D56" s="33"/>
      <c r="E56" s="33"/>
      <c r="F56" s="33"/>
      <c r="G56" s="33"/>
      <c r="H56" s="33"/>
      <c r="I56" s="33"/>
      <c r="J56" s="33"/>
    </row>
    <row r="57" spans="1:10" ht="50.1" customHeight="1" x14ac:dyDescent="0.25">
      <c r="A57" s="135" t="s">
        <v>4</v>
      </c>
      <c r="B57" s="136"/>
      <c r="C57" s="136"/>
      <c r="D57" s="136"/>
      <c r="E57" s="136"/>
      <c r="F57" s="136"/>
      <c r="G57" s="136"/>
      <c r="H57" s="136"/>
      <c r="I57" s="136"/>
      <c r="J57" s="136"/>
    </row>
    <row r="58" spans="1:10" hidden="1" x14ac:dyDescent="0.2"/>
    <row r="59" spans="1:10" hidden="1" x14ac:dyDescent="0.2">
      <c r="A59" s="2" t="s">
        <v>3</v>
      </c>
    </row>
  </sheetData>
  <sheetProtection password="BE25" sheet="1" objects="1" scenarios="1" selectLockedCells="1"/>
  <dataConsolidate/>
  <mergeCells count="71">
    <mergeCell ref="A19:E19"/>
    <mergeCell ref="F19:J19"/>
    <mergeCell ref="A20:E20"/>
    <mergeCell ref="F20:J20"/>
    <mergeCell ref="A51:J51"/>
    <mergeCell ref="A33:B35"/>
    <mergeCell ref="A42:E42"/>
    <mergeCell ref="A44:E44"/>
    <mergeCell ref="A21:J22"/>
    <mergeCell ref="H28:J28"/>
    <mergeCell ref="H29:J29"/>
    <mergeCell ref="A24:E24"/>
    <mergeCell ref="A30:J31"/>
    <mergeCell ref="A27:J27"/>
    <mergeCell ref="A25:J26"/>
    <mergeCell ref="A38:J41"/>
    <mergeCell ref="A9:E9"/>
    <mergeCell ref="F9:J9"/>
    <mergeCell ref="A10:E10"/>
    <mergeCell ref="A23:J23"/>
    <mergeCell ref="F24:J24"/>
    <mergeCell ref="F10:J10"/>
    <mergeCell ref="A11:E11"/>
    <mergeCell ref="F11:J11"/>
    <mergeCell ref="A12:E12"/>
    <mergeCell ref="F12:J12"/>
    <mergeCell ref="A13:E13"/>
    <mergeCell ref="F13:J13"/>
    <mergeCell ref="A14:E14"/>
    <mergeCell ref="F14:J14"/>
    <mergeCell ref="A15:E15"/>
    <mergeCell ref="F15:J15"/>
    <mergeCell ref="A6:E6"/>
    <mergeCell ref="F6:J6"/>
    <mergeCell ref="A7:E7"/>
    <mergeCell ref="F7:J7"/>
    <mergeCell ref="A8:E8"/>
    <mergeCell ref="F8:J8"/>
    <mergeCell ref="A1:J1"/>
    <mergeCell ref="A2:J2"/>
    <mergeCell ref="A3:J4"/>
    <mergeCell ref="A5:E5"/>
    <mergeCell ref="F5:J5"/>
    <mergeCell ref="A16:E16"/>
    <mergeCell ref="F16:J16"/>
    <mergeCell ref="A17:E17"/>
    <mergeCell ref="F17:J17"/>
    <mergeCell ref="A18:E18"/>
    <mergeCell ref="F18:J18"/>
    <mergeCell ref="A36:J37"/>
    <mergeCell ref="A32:J32"/>
    <mergeCell ref="C33:D33"/>
    <mergeCell ref="G33:H33"/>
    <mergeCell ref="G34:H35"/>
    <mergeCell ref="C34:D35"/>
    <mergeCell ref="F44:J44"/>
    <mergeCell ref="F42:J42"/>
    <mergeCell ref="E33:F35"/>
    <mergeCell ref="I33:J35"/>
    <mergeCell ref="A57:J57"/>
    <mergeCell ref="A46:J47"/>
    <mergeCell ref="A48:J50"/>
    <mergeCell ref="A52:J53"/>
    <mergeCell ref="A54:E54"/>
    <mergeCell ref="F54:J54"/>
    <mergeCell ref="A55:E55"/>
    <mergeCell ref="F55:J55"/>
    <mergeCell ref="A43:E43"/>
    <mergeCell ref="A45:E45"/>
    <mergeCell ref="F43:J43"/>
    <mergeCell ref="F45:J45"/>
  </mergeCells>
  <dataValidations xWindow="765" yWindow="618" count="7">
    <dataValidation type="list" allowBlank="1" showInputMessage="1" showErrorMessage="1" sqref="A29:G29">
      <formula1>check2</formula1>
    </dataValidation>
    <dataValidation type="list" allowBlank="1" showInputMessage="1" showErrorMessage="1" sqref="A24:E24">
      <formula1>type</formula1>
    </dataValidation>
    <dataValidation allowBlank="1" showInputMessage="1" showErrorMessage="1" promptTitle="Name" prompt="Input the name of the person who will be the main point of contact within the agency for 21st CCLC programs." sqref="A12:E12"/>
    <dataValidation allowBlank="1" showInputMessage="1" showErrorMessage="1" promptTitle="Name" prompt="Input the full name of the Executive Director (or equivalent position) of the agency." sqref="F6:J6"/>
    <dataValidation allowBlank="1" showInputMessage="1" showErrorMessage="1" promptTitle="Name" prompt="Input the name of a secondary contact within the agency for 21st CCLC programs." sqref="F12:J12"/>
    <dataValidation allowBlank="1" showInputMessage="1" showErrorMessage="1" promptTitle="Name" prompt="Input the name of the person who certifies the 21st CCLC application on behalf of the agency.  This must be the Administrator for applying agencies and the Chancellor for District of Columbia Public Schools." sqref="A43 F43"/>
    <dataValidation type="list" allowBlank="1" showInputMessage="1" showErrorMessage="1" promptTitle="Title" prompt="Select the title of the person who certifies the 21st CCLC application on behalf of the agency.  This must be the Administrator for applying agencies or the Chancellor if the applicant is District of Columbia Public Schools." sqref="A45:E45">
      <formula1>signature</formula1>
    </dataValidation>
  </dataValidations>
  <pageMargins left="0.7" right="0.7" top="0.75" bottom="0.75" header="0.3" footer="0.3"/>
  <pageSetup scale="61" orientation="portrait" r:id="rId1"/>
  <headerFooter alignWithMargins="0">
    <oddHeader>&amp;LSY 2012-2013 21st CCLC Application&amp;CApplication Cover Page&amp;R&amp;D</oddHead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42"/>
  <sheetViews>
    <sheetView workbookViewId="0">
      <selection activeCell="A7" sqref="A7:J41"/>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thickTop="1" x14ac:dyDescent="0.2">
      <c r="A1" s="249" t="s">
        <v>96</v>
      </c>
      <c r="B1" s="250"/>
      <c r="C1" s="250"/>
      <c r="D1" s="250"/>
      <c r="E1" s="250"/>
      <c r="F1" s="250"/>
      <c r="G1" s="250"/>
      <c r="H1" s="250"/>
      <c r="I1" s="250"/>
      <c r="J1" s="251"/>
    </row>
    <row r="2" spans="1:10" ht="12.75" customHeight="1" x14ac:dyDescent="0.2">
      <c r="A2" s="252"/>
      <c r="B2" s="253"/>
      <c r="C2" s="253"/>
      <c r="D2" s="253"/>
      <c r="E2" s="253"/>
      <c r="F2" s="253"/>
      <c r="G2" s="253"/>
      <c r="H2" s="253"/>
      <c r="I2" s="253"/>
      <c r="J2" s="254"/>
    </row>
    <row r="3" spans="1:10" ht="12.75" customHeight="1" x14ac:dyDescent="0.2">
      <c r="A3" s="255" t="s">
        <v>214</v>
      </c>
      <c r="B3" s="256"/>
      <c r="C3" s="256"/>
      <c r="D3" s="256"/>
      <c r="E3" s="256"/>
      <c r="F3" s="256"/>
      <c r="G3" s="256"/>
      <c r="H3" s="256"/>
      <c r="I3" s="256"/>
      <c r="J3" s="257"/>
    </row>
    <row r="4" spans="1:10" ht="12.75" customHeight="1" x14ac:dyDescent="0.2">
      <c r="A4" s="258"/>
      <c r="B4" s="259"/>
      <c r="C4" s="259"/>
      <c r="D4" s="259"/>
      <c r="E4" s="259"/>
      <c r="F4" s="259"/>
      <c r="G4" s="259"/>
      <c r="H4" s="259"/>
      <c r="I4" s="259"/>
      <c r="J4" s="260"/>
    </row>
    <row r="5" spans="1:10" ht="12.75" customHeight="1" x14ac:dyDescent="0.2">
      <c r="A5" s="261"/>
      <c r="B5" s="262"/>
      <c r="C5" s="262"/>
      <c r="D5" s="262"/>
      <c r="E5" s="262"/>
      <c r="F5" s="262"/>
      <c r="G5" s="262"/>
      <c r="H5" s="262"/>
      <c r="I5" s="262"/>
      <c r="J5" s="263"/>
    </row>
    <row r="6" spans="1:10" s="27" customFormat="1" x14ac:dyDescent="0.2">
      <c r="A6" s="21"/>
      <c r="B6" s="22"/>
      <c r="C6" s="23"/>
      <c r="D6" s="24"/>
      <c r="E6" s="24"/>
      <c r="F6" s="24"/>
      <c r="G6" s="24"/>
      <c r="H6" s="25"/>
      <c r="I6" s="23"/>
      <c r="J6" s="26"/>
    </row>
    <row r="7" spans="1:10" ht="12.75" customHeight="1" x14ac:dyDescent="0.2">
      <c r="A7" s="240" t="s">
        <v>299</v>
      </c>
      <c r="B7" s="241"/>
      <c r="C7" s="241"/>
      <c r="D7" s="241"/>
      <c r="E7" s="241"/>
      <c r="F7" s="241"/>
      <c r="G7" s="241"/>
      <c r="H7" s="241"/>
      <c r="I7" s="241"/>
      <c r="J7" s="242"/>
    </row>
    <row r="8" spans="1:10" ht="12.75" customHeight="1" x14ac:dyDescent="0.2">
      <c r="A8" s="243"/>
      <c r="B8" s="244"/>
      <c r="C8" s="244"/>
      <c r="D8" s="244"/>
      <c r="E8" s="244"/>
      <c r="F8" s="244"/>
      <c r="G8" s="244"/>
      <c r="H8" s="244"/>
      <c r="I8" s="244"/>
      <c r="J8" s="245"/>
    </row>
    <row r="9" spans="1:10" ht="12.75" customHeight="1" x14ac:dyDescent="0.2">
      <c r="A9" s="243"/>
      <c r="B9" s="244"/>
      <c r="C9" s="244"/>
      <c r="D9" s="244"/>
      <c r="E9" s="244"/>
      <c r="F9" s="244"/>
      <c r="G9" s="244"/>
      <c r="H9" s="244"/>
      <c r="I9" s="244"/>
      <c r="J9" s="245"/>
    </row>
    <row r="10" spans="1:10" ht="12.75" customHeight="1" x14ac:dyDescent="0.2">
      <c r="A10" s="243"/>
      <c r="B10" s="244"/>
      <c r="C10" s="244"/>
      <c r="D10" s="244"/>
      <c r="E10" s="244"/>
      <c r="F10" s="244"/>
      <c r="G10" s="244"/>
      <c r="H10" s="244"/>
      <c r="I10" s="244"/>
      <c r="J10" s="245"/>
    </row>
    <row r="11" spans="1:10" ht="12.75" customHeight="1" x14ac:dyDescent="0.2">
      <c r="A11" s="243"/>
      <c r="B11" s="244"/>
      <c r="C11" s="244"/>
      <c r="D11" s="244"/>
      <c r="E11" s="244"/>
      <c r="F11" s="244"/>
      <c r="G11" s="244"/>
      <c r="H11" s="244"/>
      <c r="I11" s="244"/>
      <c r="J11" s="245"/>
    </row>
    <row r="12" spans="1:10" ht="12.75" customHeight="1" x14ac:dyDescent="0.2">
      <c r="A12" s="243"/>
      <c r="B12" s="244"/>
      <c r="C12" s="244"/>
      <c r="D12" s="244"/>
      <c r="E12" s="244"/>
      <c r="F12" s="244"/>
      <c r="G12" s="244"/>
      <c r="H12" s="244"/>
      <c r="I12" s="244"/>
      <c r="J12" s="245"/>
    </row>
    <row r="13" spans="1:10" ht="12.75" customHeight="1" x14ac:dyDescent="0.2">
      <c r="A13" s="243"/>
      <c r="B13" s="244"/>
      <c r="C13" s="244"/>
      <c r="D13" s="244"/>
      <c r="E13" s="244"/>
      <c r="F13" s="244"/>
      <c r="G13" s="244"/>
      <c r="H13" s="244"/>
      <c r="I13" s="244"/>
      <c r="J13" s="245"/>
    </row>
    <row r="14" spans="1:10" ht="12.75" customHeight="1" x14ac:dyDescent="0.2">
      <c r="A14" s="243"/>
      <c r="B14" s="244"/>
      <c r="C14" s="244"/>
      <c r="D14" s="244"/>
      <c r="E14" s="244"/>
      <c r="F14" s="244"/>
      <c r="G14" s="244"/>
      <c r="H14" s="244"/>
      <c r="I14" s="244"/>
      <c r="J14" s="245"/>
    </row>
    <row r="15" spans="1:10" ht="12.75" customHeight="1" x14ac:dyDescent="0.2">
      <c r="A15" s="243"/>
      <c r="B15" s="244"/>
      <c r="C15" s="244"/>
      <c r="D15" s="244"/>
      <c r="E15" s="244"/>
      <c r="F15" s="244"/>
      <c r="G15" s="244"/>
      <c r="H15" s="244"/>
      <c r="I15" s="244"/>
      <c r="J15" s="245"/>
    </row>
    <row r="16" spans="1:10" ht="12.75" customHeight="1" x14ac:dyDescent="0.2">
      <c r="A16" s="243"/>
      <c r="B16" s="244"/>
      <c r="C16" s="244"/>
      <c r="D16" s="244"/>
      <c r="E16" s="244"/>
      <c r="F16" s="244"/>
      <c r="G16" s="244"/>
      <c r="H16" s="244"/>
      <c r="I16" s="244"/>
      <c r="J16" s="245"/>
    </row>
    <row r="17" spans="1:10" ht="12.75" customHeight="1" x14ac:dyDescent="0.2">
      <c r="A17" s="243"/>
      <c r="B17" s="244"/>
      <c r="C17" s="244"/>
      <c r="D17" s="244"/>
      <c r="E17" s="244"/>
      <c r="F17" s="244"/>
      <c r="G17" s="244"/>
      <c r="H17" s="244"/>
      <c r="I17" s="244"/>
      <c r="J17" s="245"/>
    </row>
    <row r="18" spans="1:10" ht="12.75" customHeight="1" x14ac:dyDescent="0.2">
      <c r="A18" s="243"/>
      <c r="B18" s="244"/>
      <c r="C18" s="244"/>
      <c r="D18" s="244"/>
      <c r="E18" s="244"/>
      <c r="F18" s="244"/>
      <c r="G18" s="244"/>
      <c r="H18" s="244"/>
      <c r="I18" s="244"/>
      <c r="J18" s="245"/>
    </row>
    <row r="19" spans="1:10" ht="12.75" customHeight="1" x14ac:dyDescent="0.2">
      <c r="A19" s="243"/>
      <c r="B19" s="244"/>
      <c r="C19" s="244"/>
      <c r="D19" s="244"/>
      <c r="E19" s="244"/>
      <c r="F19" s="244"/>
      <c r="G19" s="244"/>
      <c r="H19" s="244"/>
      <c r="I19" s="244"/>
      <c r="J19" s="245"/>
    </row>
    <row r="20" spans="1:10" ht="12.75" customHeight="1" x14ac:dyDescent="0.2">
      <c r="A20" s="243"/>
      <c r="B20" s="244"/>
      <c r="C20" s="244"/>
      <c r="D20" s="244"/>
      <c r="E20" s="244"/>
      <c r="F20" s="244"/>
      <c r="G20" s="244"/>
      <c r="H20" s="244"/>
      <c r="I20" s="244"/>
      <c r="J20" s="245"/>
    </row>
    <row r="21" spans="1:10" ht="12.75" customHeight="1" x14ac:dyDescent="0.2">
      <c r="A21" s="243"/>
      <c r="B21" s="244"/>
      <c r="C21" s="244"/>
      <c r="D21" s="244"/>
      <c r="E21" s="244"/>
      <c r="F21" s="244"/>
      <c r="G21" s="244"/>
      <c r="H21" s="244"/>
      <c r="I21" s="244"/>
      <c r="J21" s="245"/>
    </row>
    <row r="22" spans="1:10" ht="12.75" customHeight="1" x14ac:dyDescent="0.2">
      <c r="A22" s="243"/>
      <c r="B22" s="244"/>
      <c r="C22" s="244"/>
      <c r="D22" s="244"/>
      <c r="E22" s="244"/>
      <c r="F22" s="244"/>
      <c r="G22" s="244"/>
      <c r="H22" s="244"/>
      <c r="I22" s="244"/>
      <c r="J22" s="245"/>
    </row>
    <row r="23" spans="1:10" ht="12.75" customHeight="1" x14ac:dyDescent="0.2">
      <c r="A23" s="243"/>
      <c r="B23" s="244"/>
      <c r="C23" s="244"/>
      <c r="D23" s="244"/>
      <c r="E23" s="244"/>
      <c r="F23" s="244"/>
      <c r="G23" s="244"/>
      <c r="H23" s="244"/>
      <c r="I23" s="244"/>
      <c r="J23" s="245"/>
    </row>
    <row r="24" spans="1:10" ht="12.75" customHeight="1" x14ac:dyDescent="0.2">
      <c r="A24" s="243"/>
      <c r="B24" s="244"/>
      <c r="C24" s="244"/>
      <c r="D24" s="244"/>
      <c r="E24" s="244"/>
      <c r="F24" s="244"/>
      <c r="G24" s="244"/>
      <c r="H24" s="244"/>
      <c r="I24" s="244"/>
      <c r="J24" s="245"/>
    </row>
    <row r="25" spans="1:10" ht="12.75" customHeight="1" x14ac:dyDescent="0.2">
      <c r="A25" s="243"/>
      <c r="B25" s="244"/>
      <c r="C25" s="244"/>
      <c r="D25" s="244"/>
      <c r="E25" s="244"/>
      <c r="F25" s="244"/>
      <c r="G25" s="244"/>
      <c r="H25" s="244"/>
      <c r="I25" s="244"/>
      <c r="J25" s="245"/>
    </row>
    <row r="26" spans="1:10" ht="12.75" customHeight="1" x14ac:dyDescent="0.2">
      <c r="A26" s="243"/>
      <c r="B26" s="244"/>
      <c r="C26" s="244"/>
      <c r="D26" s="244"/>
      <c r="E26" s="244"/>
      <c r="F26" s="244"/>
      <c r="G26" s="244"/>
      <c r="H26" s="244"/>
      <c r="I26" s="244"/>
      <c r="J26" s="245"/>
    </row>
    <row r="27" spans="1:10" ht="12.75" customHeight="1" x14ac:dyDescent="0.2">
      <c r="A27" s="243"/>
      <c r="B27" s="244"/>
      <c r="C27" s="244"/>
      <c r="D27" s="244"/>
      <c r="E27" s="244"/>
      <c r="F27" s="244"/>
      <c r="G27" s="244"/>
      <c r="H27" s="244"/>
      <c r="I27" s="244"/>
      <c r="J27" s="245"/>
    </row>
    <row r="28" spans="1:10" ht="12.75" customHeight="1" x14ac:dyDescent="0.2">
      <c r="A28" s="243"/>
      <c r="B28" s="244"/>
      <c r="C28" s="244"/>
      <c r="D28" s="244"/>
      <c r="E28" s="244"/>
      <c r="F28" s="244"/>
      <c r="G28" s="244"/>
      <c r="H28" s="244"/>
      <c r="I28" s="244"/>
      <c r="J28" s="245"/>
    </row>
    <row r="29" spans="1:10" ht="12.75" customHeight="1" x14ac:dyDescent="0.2">
      <c r="A29" s="243"/>
      <c r="B29" s="244"/>
      <c r="C29" s="244"/>
      <c r="D29" s="244"/>
      <c r="E29" s="244"/>
      <c r="F29" s="244"/>
      <c r="G29" s="244"/>
      <c r="H29" s="244"/>
      <c r="I29" s="244"/>
      <c r="J29" s="245"/>
    </row>
    <row r="30" spans="1:10" ht="12.75" customHeight="1" x14ac:dyDescent="0.2">
      <c r="A30" s="243"/>
      <c r="B30" s="244"/>
      <c r="C30" s="244"/>
      <c r="D30" s="244"/>
      <c r="E30" s="244"/>
      <c r="F30" s="244"/>
      <c r="G30" s="244"/>
      <c r="H30" s="244"/>
      <c r="I30" s="244"/>
      <c r="J30" s="245"/>
    </row>
    <row r="31" spans="1:10" ht="12.75" customHeight="1" x14ac:dyDescent="0.2">
      <c r="A31" s="243"/>
      <c r="B31" s="244"/>
      <c r="C31" s="244"/>
      <c r="D31" s="244"/>
      <c r="E31" s="244"/>
      <c r="F31" s="244"/>
      <c r="G31" s="244"/>
      <c r="H31" s="244"/>
      <c r="I31" s="244"/>
      <c r="J31" s="245"/>
    </row>
    <row r="32" spans="1:10" ht="12.75" customHeight="1" x14ac:dyDescent="0.2">
      <c r="A32" s="243"/>
      <c r="B32" s="244"/>
      <c r="C32" s="244"/>
      <c r="D32" s="244"/>
      <c r="E32" s="244"/>
      <c r="F32" s="244"/>
      <c r="G32" s="244"/>
      <c r="H32" s="244"/>
      <c r="I32" s="244"/>
      <c r="J32" s="245"/>
    </row>
    <row r="33" spans="1:10" ht="12.75" customHeight="1" x14ac:dyDescent="0.2">
      <c r="A33" s="243"/>
      <c r="B33" s="244"/>
      <c r="C33" s="244"/>
      <c r="D33" s="244"/>
      <c r="E33" s="244"/>
      <c r="F33" s="244"/>
      <c r="G33" s="244"/>
      <c r="H33" s="244"/>
      <c r="I33" s="244"/>
      <c r="J33" s="245"/>
    </row>
    <row r="34" spans="1:10" ht="12.75" customHeight="1" x14ac:dyDescent="0.2">
      <c r="A34" s="243"/>
      <c r="B34" s="244"/>
      <c r="C34" s="244"/>
      <c r="D34" s="244"/>
      <c r="E34" s="244"/>
      <c r="F34" s="244"/>
      <c r="G34" s="244"/>
      <c r="H34" s="244"/>
      <c r="I34" s="244"/>
      <c r="J34" s="245"/>
    </row>
    <row r="35" spans="1:10" ht="12.75" customHeight="1" x14ac:dyDescent="0.2">
      <c r="A35" s="243"/>
      <c r="B35" s="244"/>
      <c r="C35" s="244"/>
      <c r="D35" s="244"/>
      <c r="E35" s="244"/>
      <c r="F35" s="244"/>
      <c r="G35" s="244"/>
      <c r="H35" s="244"/>
      <c r="I35" s="244"/>
      <c r="J35" s="245"/>
    </row>
    <row r="36" spans="1:10" ht="12.75" customHeight="1" x14ac:dyDescent="0.2">
      <c r="A36" s="243"/>
      <c r="B36" s="244"/>
      <c r="C36" s="244"/>
      <c r="D36" s="244"/>
      <c r="E36" s="244"/>
      <c r="F36" s="244"/>
      <c r="G36" s="244"/>
      <c r="H36" s="244"/>
      <c r="I36" s="244"/>
      <c r="J36" s="245"/>
    </row>
    <row r="37" spans="1:10" ht="12.75" customHeight="1" x14ac:dyDescent="0.2">
      <c r="A37" s="243"/>
      <c r="B37" s="244"/>
      <c r="C37" s="244"/>
      <c r="D37" s="244"/>
      <c r="E37" s="244"/>
      <c r="F37" s="244"/>
      <c r="G37" s="244"/>
      <c r="H37" s="244"/>
      <c r="I37" s="244"/>
      <c r="J37" s="245"/>
    </row>
    <row r="38" spans="1:10" ht="12.75" customHeight="1" x14ac:dyDescent="0.2">
      <c r="A38" s="243"/>
      <c r="B38" s="244"/>
      <c r="C38" s="244"/>
      <c r="D38" s="244"/>
      <c r="E38" s="244"/>
      <c r="F38" s="244"/>
      <c r="G38" s="244"/>
      <c r="H38" s="244"/>
      <c r="I38" s="244"/>
      <c r="J38" s="245"/>
    </row>
    <row r="39" spans="1:10" ht="12.75" customHeight="1" x14ac:dyDescent="0.2">
      <c r="A39" s="243"/>
      <c r="B39" s="244"/>
      <c r="C39" s="244"/>
      <c r="D39" s="244"/>
      <c r="E39" s="244"/>
      <c r="F39" s="244"/>
      <c r="G39" s="244"/>
      <c r="H39" s="244"/>
      <c r="I39" s="244"/>
      <c r="J39" s="245"/>
    </row>
    <row r="40" spans="1:10" ht="12.75" customHeight="1" x14ac:dyDescent="0.2">
      <c r="A40" s="243"/>
      <c r="B40" s="244"/>
      <c r="C40" s="244"/>
      <c r="D40" s="244"/>
      <c r="E40" s="244"/>
      <c r="F40" s="244"/>
      <c r="G40" s="244"/>
      <c r="H40" s="244"/>
      <c r="I40" s="244"/>
      <c r="J40" s="245"/>
    </row>
    <row r="41" spans="1:10" ht="12.75" customHeight="1" thickBot="1" x14ac:dyDescent="0.25">
      <c r="A41" s="246"/>
      <c r="B41" s="247"/>
      <c r="C41" s="247"/>
      <c r="D41" s="247"/>
      <c r="E41" s="247"/>
      <c r="F41" s="247"/>
      <c r="G41" s="247"/>
      <c r="H41" s="247"/>
      <c r="I41" s="247"/>
      <c r="J41" s="248"/>
    </row>
    <row r="42" spans="1:10" ht="12.75" customHeight="1" thickTop="1" x14ac:dyDescent="0.2"/>
  </sheetData>
  <sheetProtection password="BE25" sheet="1" objects="1" scenarios="1" formatRows="0" selectLockedCells="1"/>
  <mergeCells count="3">
    <mergeCell ref="A7:J41"/>
    <mergeCell ref="A1:J2"/>
    <mergeCell ref="A3:J5"/>
  </mergeCells>
  <printOptions horizontalCentered="1" verticalCentered="1"/>
  <pageMargins left="0.75" right="0.75" top="1" bottom="1" header="0.5" footer="0.5"/>
  <pageSetup scale="84" orientation="landscape"/>
  <headerFooter alignWithMargins="0">
    <oddHeader>&amp;LSY 2012-2013 21st CLCC Application&amp;C&amp;A&amp;R&amp;P of &amp;N</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90"/>
  <sheetViews>
    <sheetView topLeftCell="A55" zoomScale="90" zoomScaleNormal="90" zoomScalePageLayoutView="90" workbookViewId="0">
      <selection activeCell="A41" sqref="A41:J90"/>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230</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2.75" customHeight="1" x14ac:dyDescent="0.2">
      <c r="A3" s="321" t="s">
        <v>234</v>
      </c>
      <c r="B3" s="256"/>
      <c r="C3" s="256"/>
      <c r="D3" s="256"/>
      <c r="E3" s="256"/>
      <c r="F3" s="256"/>
      <c r="G3" s="256"/>
      <c r="H3" s="256"/>
      <c r="I3" s="256"/>
      <c r="J3" s="322"/>
    </row>
    <row r="4" spans="1:10" ht="12.75" customHeight="1" x14ac:dyDescent="0.2">
      <c r="A4" s="323"/>
      <c r="B4" s="259"/>
      <c r="C4" s="259"/>
      <c r="D4" s="259"/>
      <c r="E4" s="259"/>
      <c r="F4" s="259"/>
      <c r="G4" s="259"/>
      <c r="H4" s="259"/>
      <c r="I4" s="259"/>
      <c r="J4" s="324"/>
    </row>
    <row r="5" spans="1:10" ht="12.75" customHeight="1" x14ac:dyDescent="0.2">
      <c r="A5" s="325"/>
      <c r="B5" s="262"/>
      <c r="C5" s="262"/>
      <c r="D5" s="262"/>
      <c r="E5" s="262"/>
      <c r="F5" s="262"/>
      <c r="G5" s="262"/>
      <c r="H5" s="262"/>
      <c r="I5" s="262"/>
      <c r="J5" s="326"/>
    </row>
    <row r="6" spans="1:10" s="27" customFormat="1" ht="13.5" thickBot="1" x14ac:dyDescent="0.25">
      <c r="A6" s="327"/>
      <c r="B6" s="328"/>
      <c r="C6" s="328"/>
      <c r="D6" s="328"/>
      <c r="E6" s="328"/>
      <c r="F6" s="328"/>
      <c r="G6" s="328"/>
      <c r="H6" s="328"/>
      <c r="I6" s="328"/>
      <c r="J6" s="329"/>
    </row>
    <row r="7" spans="1:10" s="27" customFormat="1" ht="18.75" x14ac:dyDescent="0.3">
      <c r="A7" s="283" t="s">
        <v>98</v>
      </c>
      <c r="B7" s="284"/>
      <c r="C7" s="284"/>
      <c r="D7" s="284"/>
      <c r="E7" s="284"/>
      <c r="F7" s="284"/>
      <c r="G7" s="284"/>
      <c r="H7" s="284"/>
      <c r="I7" s="284"/>
      <c r="J7" s="285"/>
    </row>
    <row r="8" spans="1:10" s="27" customFormat="1" ht="19.5" customHeight="1" x14ac:dyDescent="0.3">
      <c r="A8" s="313" t="s">
        <v>231</v>
      </c>
      <c r="B8" s="314"/>
      <c r="C8" s="314"/>
      <c r="D8" s="314"/>
      <c r="E8" s="314"/>
      <c r="F8" s="314"/>
      <c r="G8" s="314"/>
      <c r="H8" s="314"/>
      <c r="I8" s="314"/>
      <c r="J8" s="315"/>
    </row>
    <row r="9" spans="1:10" s="27" customFormat="1" ht="13.5" customHeight="1" thickBot="1" x14ac:dyDescent="0.35">
      <c r="A9" s="84"/>
      <c r="B9" s="85"/>
      <c r="C9" s="85"/>
      <c r="D9" s="85"/>
      <c r="E9" s="85"/>
      <c r="F9" s="85"/>
      <c r="G9" s="85"/>
      <c r="H9" s="85"/>
      <c r="I9" s="85"/>
      <c r="J9" s="86"/>
    </row>
    <row r="10" spans="1:10" s="27" customFormat="1" ht="13.5" customHeight="1" thickBot="1" x14ac:dyDescent="0.35">
      <c r="A10" s="274" t="s">
        <v>207</v>
      </c>
      <c r="B10" s="275"/>
      <c r="C10" s="275"/>
      <c r="D10" s="275"/>
      <c r="E10" s="275"/>
      <c r="F10" s="275"/>
      <c r="G10" s="275"/>
      <c r="H10" s="275"/>
      <c r="I10" s="43" t="s">
        <v>54</v>
      </c>
      <c r="J10" s="86"/>
    </row>
    <row r="11" spans="1:10" s="27" customFormat="1" ht="13.5" customHeight="1" x14ac:dyDescent="0.3">
      <c r="A11" s="274"/>
      <c r="B11" s="275"/>
      <c r="C11" s="275"/>
      <c r="D11" s="275"/>
      <c r="E11" s="275"/>
      <c r="F11" s="275"/>
      <c r="G11" s="275"/>
      <c r="H11" s="275"/>
      <c r="I11" s="85"/>
      <c r="J11" s="86"/>
    </row>
    <row r="12" spans="1:10" s="27" customFormat="1" ht="13.5" customHeight="1" thickBot="1" x14ac:dyDescent="0.35">
      <c r="A12" s="84"/>
      <c r="B12" s="85"/>
      <c r="C12" s="85"/>
      <c r="D12" s="85"/>
      <c r="E12" s="85"/>
      <c r="F12" s="85"/>
      <c r="G12" s="85"/>
      <c r="H12" s="85"/>
      <c r="I12" s="85"/>
      <c r="J12" s="86"/>
    </row>
    <row r="13" spans="1:10" s="27" customFormat="1" ht="13.5" customHeight="1" thickBot="1" x14ac:dyDescent="0.35">
      <c r="A13" s="288" t="s">
        <v>209</v>
      </c>
      <c r="B13" s="289"/>
      <c r="C13" s="289"/>
      <c r="D13" s="289"/>
      <c r="E13" s="289"/>
      <c r="F13" s="289"/>
      <c r="G13" s="289"/>
      <c r="H13" s="289"/>
      <c r="I13" s="43" t="s">
        <v>54</v>
      </c>
      <c r="J13" s="86"/>
    </row>
    <row r="14" spans="1:10" s="27" customFormat="1" ht="13.5" customHeight="1" x14ac:dyDescent="0.3">
      <c r="A14" s="288"/>
      <c r="B14" s="289"/>
      <c r="C14" s="289"/>
      <c r="D14" s="289"/>
      <c r="E14" s="289"/>
      <c r="F14" s="289"/>
      <c r="G14" s="289"/>
      <c r="H14" s="289"/>
      <c r="I14" s="85"/>
      <c r="J14" s="86"/>
    </row>
    <row r="15" spans="1:10" s="27" customFormat="1" ht="13.5" customHeight="1" x14ac:dyDescent="0.3">
      <c r="A15" s="89"/>
      <c r="B15" s="90"/>
      <c r="C15" s="90"/>
      <c r="D15" s="90"/>
      <c r="E15" s="90"/>
      <c r="F15" s="90"/>
      <c r="G15" s="90"/>
      <c r="H15" s="90"/>
      <c r="I15" s="85"/>
      <c r="J15" s="86"/>
    </row>
    <row r="16" spans="1:10" s="27" customFormat="1" ht="19.5" customHeight="1" x14ac:dyDescent="0.3">
      <c r="A16" s="313" t="s">
        <v>232</v>
      </c>
      <c r="B16" s="314"/>
      <c r="C16" s="314"/>
      <c r="D16" s="314"/>
      <c r="E16" s="314"/>
      <c r="F16" s="314"/>
      <c r="G16" s="314"/>
      <c r="H16" s="314"/>
      <c r="I16" s="314"/>
      <c r="J16" s="315"/>
    </row>
    <row r="17" spans="1:10" s="27" customFormat="1" ht="13.5" customHeight="1" thickBot="1" x14ac:dyDescent="0.35">
      <c r="A17" s="89"/>
      <c r="B17" s="90"/>
      <c r="C17" s="90"/>
      <c r="D17" s="90"/>
      <c r="E17" s="90"/>
      <c r="F17" s="90"/>
      <c r="G17" s="90"/>
      <c r="H17" s="90"/>
      <c r="I17" s="85"/>
      <c r="J17" s="86"/>
    </row>
    <row r="18" spans="1:10" s="27" customFormat="1" ht="13.5" customHeight="1" thickBot="1" x14ac:dyDescent="0.25">
      <c r="A18" s="274" t="s">
        <v>210</v>
      </c>
      <c r="B18" s="275"/>
      <c r="C18" s="275"/>
      <c r="D18" s="275"/>
      <c r="E18" s="275"/>
      <c r="F18" s="275"/>
      <c r="G18" s="275"/>
      <c r="H18" s="275"/>
      <c r="I18" s="43" t="s">
        <v>54</v>
      </c>
      <c r="J18" s="44"/>
    </row>
    <row r="19" spans="1:10" s="27" customFormat="1" ht="13.5" customHeight="1" x14ac:dyDescent="0.2">
      <c r="A19" s="274"/>
      <c r="B19" s="275"/>
      <c r="C19" s="275"/>
      <c r="D19" s="275"/>
      <c r="E19" s="275"/>
      <c r="F19" s="275"/>
      <c r="G19" s="275"/>
      <c r="H19" s="275"/>
      <c r="I19" s="42"/>
      <c r="J19" s="44"/>
    </row>
    <row r="20" spans="1:10" s="27" customFormat="1" ht="13.5" customHeight="1" thickBot="1" x14ac:dyDescent="0.25">
      <c r="A20" s="87"/>
      <c r="B20" s="88"/>
      <c r="C20" s="88"/>
      <c r="D20" s="88"/>
      <c r="E20" s="88"/>
      <c r="F20" s="88"/>
      <c r="G20" s="88"/>
      <c r="H20" s="88"/>
      <c r="I20" s="42"/>
      <c r="J20" s="44"/>
    </row>
    <row r="21" spans="1:10" s="27" customFormat="1" ht="13.5" customHeight="1" thickBot="1" x14ac:dyDescent="0.25">
      <c r="A21" s="309" t="s">
        <v>228</v>
      </c>
      <c r="B21" s="310"/>
      <c r="C21" s="310"/>
      <c r="D21" s="310"/>
      <c r="E21" s="310"/>
      <c r="F21" s="310"/>
      <c r="G21" s="310"/>
      <c r="H21" s="310"/>
      <c r="I21" s="43" t="s">
        <v>54</v>
      </c>
      <c r="J21" s="44"/>
    </row>
    <row r="22" spans="1:10" s="27" customFormat="1" ht="13.5" customHeight="1" x14ac:dyDescent="0.2">
      <c r="A22" s="309"/>
      <c r="B22" s="310"/>
      <c r="C22" s="310"/>
      <c r="D22" s="310"/>
      <c r="E22" s="310"/>
      <c r="F22" s="310"/>
      <c r="G22" s="310"/>
      <c r="H22" s="310"/>
      <c r="I22" s="42"/>
      <c r="J22" s="44"/>
    </row>
    <row r="23" spans="1:10" s="27" customFormat="1" ht="13.5" customHeight="1" thickBot="1" x14ac:dyDescent="0.25">
      <c r="A23" s="89"/>
      <c r="B23" s="90"/>
      <c r="C23" s="90"/>
      <c r="D23" s="90"/>
      <c r="E23" s="90"/>
      <c r="F23" s="90"/>
      <c r="G23" s="90"/>
      <c r="H23" s="90"/>
      <c r="I23" s="42"/>
      <c r="J23" s="44"/>
    </row>
    <row r="24" spans="1:10" s="27" customFormat="1" ht="13.5" customHeight="1" thickBot="1" x14ac:dyDescent="0.25">
      <c r="A24" s="286" t="s">
        <v>208</v>
      </c>
      <c r="B24" s="287"/>
      <c r="C24" s="287"/>
      <c r="D24" s="287"/>
      <c r="E24" s="287"/>
      <c r="F24" s="287"/>
      <c r="G24" s="287"/>
      <c r="H24" s="287"/>
      <c r="I24" s="43" t="s">
        <v>55</v>
      </c>
      <c r="J24" s="44"/>
    </row>
    <row r="25" spans="1:10" s="27" customFormat="1" ht="13.5" customHeight="1" thickBot="1" x14ac:dyDescent="0.25">
      <c r="A25" s="87"/>
      <c r="B25" s="88"/>
      <c r="C25" s="88"/>
      <c r="D25" s="88"/>
      <c r="E25" s="88"/>
      <c r="F25" s="88"/>
      <c r="G25" s="88"/>
      <c r="H25" s="88"/>
      <c r="I25" s="88"/>
      <c r="J25" s="44"/>
    </row>
    <row r="26" spans="1:10" s="27" customFormat="1" ht="13.5" customHeight="1" thickBot="1" x14ac:dyDescent="0.25">
      <c r="A26" s="286" t="s">
        <v>211</v>
      </c>
      <c r="B26" s="287"/>
      <c r="C26" s="287"/>
      <c r="D26" s="287"/>
      <c r="E26" s="287"/>
      <c r="F26" s="287"/>
      <c r="G26" s="287"/>
      <c r="H26" s="287"/>
      <c r="I26" s="43" t="s">
        <v>54</v>
      </c>
      <c r="J26" s="44"/>
    </row>
    <row r="27" spans="1:10" s="27" customFormat="1" ht="13.5" customHeight="1" thickBot="1" x14ac:dyDescent="0.25">
      <c r="A27" s="311"/>
      <c r="B27" s="312"/>
      <c r="C27" s="312"/>
      <c r="D27" s="312"/>
      <c r="E27" s="312"/>
      <c r="F27" s="312"/>
      <c r="G27" s="312"/>
      <c r="H27" s="312"/>
      <c r="I27" s="312"/>
      <c r="J27" s="44"/>
    </row>
    <row r="28" spans="1:10" s="27" customFormat="1" ht="13.5" customHeight="1" thickBot="1" x14ac:dyDescent="0.25">
      <c r="A28" s="286" t="s">
        <v>212</v>
      </c>
      <c r="B28" s="287"/>
      <c r="C28" s="287"/>
      <c r="D28" s="287"/>
      <c r="E28" s="287"/>
      <c r="F28" s="287"/>
      <c r="G28" s="287"/>
      <c r="H28" s="305"/>
      <c r="I28" s="43" t="s">
        <v>54</v>
      </c>
      <c r="J28" s="44"/>
    </row>
    <row r="29" spans="1:10" s="27" customFormat="1" ht="13.5" customHeight="1" x14ac:dyDescent="0.2">
      <c r="A29" s="87"/>
      <c r="B29" s="88"/>
      <c r="C29" s="88"/>
      <c r="D29" s="88"/>
      <c r="E29" s="88"/>
      <c r="F29" s="88"/>
      <c r="G29" s="88"/>
      <c r="H29" s="88"/>
      <c r="I29" s="88"/>
      <c r="J29" s="44"/>
    </row>
    <row r="30" spans="1:10" s="27" customFormat="1" x14ac:dyDescent="0.2">
      <c r="A30" s="302" t="str">
        <f>IF(AND(I10="Yes"),"Applicant is eligible to receive competitive priority points.",IF(AND(I18="Yes"),"Applicant is eligible to receive competitive priority points.",IF(AND(I21="Yes"),"Applicant is eligible to receive competitive priority points.","Applicant is not eligible to receive competitive priority points.")))</f>
        <v>Applicant is eligible to receive competitive priority points.</v>
      </c>
      <c r="B30" s="303"/>
      <c r="C30" s="303"/>
      <c r="D30" s="303"/>
      <c r="E30" s="303"/>
      <c r="F30" s="303"/>
      <c r="G30" s="303"/>
      <c r="H30" s="303"/>
      <c r="I30" s="303"/>
      <c r="J30" s="304"/>
    </row>
    <row r="31" spans="1:10" s="27" customFormat="1" x14ac:dyDescent="0.2">
      <c r="A31" s="302"/>
      <c r="B31" s="303"/>
      <c r="C31" s="303"/>
      <c r="D31" s="303"/>
      <c r="E31" s="303"/>
      <c r="F31" s="303"/>
      <c r="G31" s="303"/>
      <c r="H31" s="303"/>
      <c r="I31" s="303"/>
      <c r="J31" s="304"/>
    </row>
    <row r="32" spans="1:10" s="27" customFormat="1" x14ac:dyDescent="0.2">
      <c r="A32" s="290" t="s">
        <v>227</v>
      </c>
      <c r="B32" s="291"/>
      <c r="C32" s="291"/>
      <c r="D32" s="291"/>
      <c r="E32" s="291"/>
      <c r="F32" s="291"/>
      <c r="G32" s="291"/>
      <c r="H32" s="291"/>
      <c r="I32" s="291"/>
      <c r="J32" s="292"/>
    </row>
    <row r="33" spans="1:10" s="27" customFormat="1" x14ac:dyDescent="0.2">
      <c r="A33" s="293"/>
      <c r="B33" s="294"/>
      <c r="C33" s="294"/>
      <c r="D33" s="294"/>
      <c r="E33" s="294"/>
      <c r="F33" s="294"/>
      <c r="G33" s="294"/>
      <c r="H33" s="294"/>
      <c r="I33" s="294"/>
      <c r="J33" s="295"/>
    </row>
    <row r="34" spans="1:10" s="27" customFormat="1" ht="13.5" thickBot="1" x14ac:dyDescent="0.25">
      <c r="A34" s="296"/>
      <c r="B34" s="297"/>
      <c r="C34" s="297"/>
      <c r="D34" s="297"/>
      <c r="E34" s="297"/>
      <c r="F34" s="297"/>
      <c r="G34" s="297"/>
      <c r="H34" s="297"/>
      <c r="I34" s="297"/>
      <c r="J34" s="298"/>
    </row>
    <row r="35" spans="1:10" s="27" customFormat="1" x14ac:dyDescent="0.2">
      <c r="A35" s="299"/>
      <c r="B35" s="300"/>
      <c r="C35" s="300"/>
      <c r="D35" s="300"/>
      <c r="E35" s="300"/>
      <c r="F35" s="300"/>
      <c r="G35" s="300"/>
      <c r="H35" s="300"/>
      <c r="I35" s="300"/>
      <c r="J35" s="301"/>
    </row>
    <row r="36" spans="1:10" s="27" customFormat="1" ht="18.75" x14ac:dyDescent="0.3">
      <c r="A36" s="280" t="s">
        <v>97</v>
      </c>
      <c r="B36" s="281"/>
      <c r="C36" s="281"/>
      <c r="D36" s="281"/>
      <c r="E36" s="281"/>
      <c r="F36" s="281"/>
      <c r="G36" s="281"/>
      <c r="H36" s="281"/>
      <c r="I36" s="281"/>
      <c r="J36" s="282"/>
    </row>
    <row r="37" spans="1:10" s="27" customFormat="1" ht="12.75" customHeight="1" x14ac:dyDescent="0.2">
      <c r="A37" s="271" t="s">
        <v>213</v>
      </c>
      <c r="B37" s="272"/>
      <c r="C37" s="272"/>
      <c r="D37" s="272"/>
      <c r="E37" s="272"/>
      <c r="F37" s="272"/>
      <c r="G37" s="272"/>
      <c r="H37" s="272"/>
      <c r="I37" s="272"/>
      <c r="J37" s="273"/>
    </row>
    <row r="38" spans="1:10" s="27" customFormat="1" ht="12.75" customHeight="1" x14ac:dyDescent="0.2">
      <c r="A38" s="274"/>
      <c r="B38" s="275"/>
      <c r="C38" s="275"/>
      <c r="D38" s="275"/>
      <c r="E38" s="275"/>
      <c r="F38" s="275"/>
      <c r="G38" s="275"/>
      <c r="H38" s="275"/>
      <c r="I38" s="275"/>
      <c r="J38" s="276"/>
    </row>
    <row r="39" spans="1:10" s="27" customFormat="1" x14ac:dyDescent="0.2">
      <c r="A39" s="277"/>
      <c r="B39" s="278"/>
      <c r="C39" s="278"/>
      <c r="D39" s="278"/>
      <c r="E39" s="278"/>
      <c r="F39" s="278"/>
      <c r="G39" s="278"/>
      <c r="H39" s="278"/>
      <c r="I39" s="278"/>
      <c r="J39" s="279"/>
    </row>
    <row r="40" spans="1:10" s="27" customFormat="1" x14ac:dyDescent="0.2">
      <c r="A40" s="306"/>
      <c r="B40" s="307"/>
      <c r="C40" s="307"/>
      <c r="D40" s="307"/>
      <c r="E40" s="307"/>
      <c r="F40" s="307"/>
      <c r="G40" s="307"/>
      <c r="H40" s="307"/>
      <c r="I40" s="307"/>
      <c r="J40" s="308"/>
    </row>
    <row r="41" spans="1:10" ht="12.75" customHeight="1" x14ac:dyDescent="0.2">
      <c r="A41" s="264" t="s">
        <v>300</v>
      </c>
      <c r="B41" s="241"/>
      <c r="C41" s="241"/>
      <c r="D41" s="241"/>
      <c r="E41" s="241"/>
      <c r="F41" s="241"/>
      <c r="G41" s="241"/>
      <c r="H41" s="241"/>
      <c r="I41" s="241"/>
      <c r="J41" s="265"/>
    </row>
    <row r="42" spans="1:10" ht="12.75" customHeight="1" x14ac:dyDescent="0.2">
      <c r="A42" s="266"/>
      <c r="B42" s="244"/>
      <c r="C42" s="244"/>
      <c r="D42" s="244"/>
      <c r="E42" s="244"/>
      <c r="F42" s="244"/>
      <c r="G42" s="244"/>
      <c r="H42" s="244"/>
      <c r="I42" s="244"/>
      <c r="J42" s="267"/>
    </row>
    <row r="43" spans="1:10" ht="12.75" customHeight="1" x14ac:dyDescent="0.2">
      <c r="A43" s="266"/>
      <c r="B43" s="244"/>
      <c r="C43" s="244"/>
      <c r="D43" s="244"/>
      <c r="E43" s="244"/>
      <c r="F43" s="244"/>
      <c r="G43" s="244"/>
      <c r="H43" s="244"/>
      <c r="I43" s="244"/>
      <c r="J43" s="267"/>
    </row>
    <row r="44" spans="1:10" ht="12.75" customHeight="1" x14ac:dyDescent="0.2">
      <c r="A44" s="266"/>
      <c r="B44" s="244"/>
      <c r="C44" s="244"/>
      <c r="D44" s="244"/>
      <c r="E44" s="244"/>
      <c r="F44" s="244"/>
      <c r="G44" s="244"/>
      <c r="H44" s="244"/>
      <c r="I44" s="244"/>
      <c r="J44" s="267"/>
    </row>
    <row r="45" spans="1:10" ht="12.75" customHeight="1" x14ac:dyDescent="0.2">
      <c r="A45" s="266"/>
      <c r="B45" s="244"/>
      <c r="C45" s="244"/>
      <c r="D45" s="244"/>
      <c r="E45" s="244"/>
      <c r="F45" s="244"/>
      <c r="G45" s="244"/>
      <c r="H45" s="244"/>
      <c r="I45" s="244"/>
      <c r="J45" s="267"/>
    </row>
    <row r="46" spans="1:10" ht="12.75" customHeight="1" x14ac:dyDescent="0.2">
      <c r="A46" s="266"/>
      <c r="B46" s="244"/>
      <c r="C46" s="244"/>
      <c r="D46" s="244"/>
      <c r="E46" s="244"/>
      <c r="F46" s="244"/>
      <c r="G46" s="244"/>
      <c r="H46" s="244"/>
      <c r="I46" s="244"/>
      <c r="J46" s="267"/>
    </row>
    <row r="47" spans="1:10" ht="12.75" customHeight="1" x14ac:dyDescent="0.2">
      <c r="A47" s="266"/>
      <c r="B47" s="244"/>
      <c r="C47" s="244"/>
      <c r="D47" s="244"/>
      <c r="E47" s="244"/>
      <c r="F47" s="244"/>
      <c r="G47" s="244"/>
      <c r="H47" s="244"/>
      <c r="I47" s="244"/>
      <c r="J47" s="267"/>
    </row>
    <row r="48" spans="1:10" ht="12.75" customHeight="1" x14ac:dyDescent="0.2">
      <c r="A48" s="266"/>
      <c r="B48" s="244"/>
      <c r="C48" s="244"/>
      <c r="D48" s="244"/>
      <c r="E48" s="244"/>
      <c r="F48" s="244"/>
      <c r="G48" s="244"/>
      <c r="H48" s="244"/>
      <c r="I48" s="244"/>
      <c r="J48" s="2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x14ac:dyDescent="0.2">
      <c r="A87" s="266"/>
      <c r="B87" s="244"/>
      <c r="C87" s="244"/>
      <c r="D87" s="244"/>
      <c r="E87" s="244"/>
      <c r="F87" s="244"/>
      <c r="G87" s="244"/>
      <c r="H87" s="244"/>
      <c r="I87" s="244"/>
      <c r="J87" s="267"/>
    </row>
    <row r="88" spans="1:10" ht="12.75" customHeight="1" x14ac:dyDescent="0.2">
      <c r="A88" s="266"/>
      <c r="B88" s="244"/>
      <c r="C88" s="244"/>
      <c r="D88" s="244"/>
      <c r="E88" s="244"/>
      <c r="F88" s="244"/>
      <c r="G88" s="244"/>
      <c r="H88" s="244"/>
      <c r="I88" s="244"/>
      <c r="J88" s="267"/>
    </row>
    <row r="89" spans="1:10" ht="12.75" customHeight="1" x14ac:dyDescent="0.2">
      <c r="A89" s="266"/>
      <c r="B89" s="244"/>
      <c r="C89" s="244"/>
      <c r="D89" s="244"/>
      <c r="E89" s="244"/>
      <c r="F89" s="244"/>
      <c r="G89" s="244"/>
      <c r="H89" s="244"/>
      <c r="I89" s="244"/>
      <c r="J89" s="267"/>
    </row>
    <row r="90" spans="1:10" ht="12.75" customHeight="1" thickBot="1" x14ac:dyDescent="0.25">
      <c r="A90" s="268"/>
      <c r="B90" s="269"/>
      <c r="C90" s="269"/>
      <c r="D90" s="269"/>
      <c r="E90" s="269"/>
      <c r="F90" s="269"/>
      <c r="G90" s="269"/>
      <c r="H90" s="269"/>
      <c r="I90" s="269"/>
      <c r="J90" s="270"/>
    </row>
  </sheetData>
  <sheetProtection password="BE25" sheet="1" objects="1" scenarios="1" formatRows="0" selectLockedCells="1"/>
  <mergeCells count="21">
    <mergeCell ref="A1:J2"/>
    <mergeCell ref="A3:J5"/>
    <mergeCell ref="A6:J6"/>
    <mergeCell ref="A18:H19"/>
    <mergeCell ref="A10:H11"/>
    <mergeCell ref="A41:J90"/>
    <mergeCell ref="A37:J39"/>
    <mergeCell ref="A36:J36"/>
    <mergeCell ref="A7:J7"/>
    <mergeCell ref="A26:H26"/>
    <mergeCell ref="A24:H24"/>
    <mergeCell ref="A13:H14"/>
    <mergeCell ref="A32:J34"/>
    <mergeCell ref="A35:J35"/>
    <mergeCell ref="A30:J31"/>
    <mergeCell ref="A28:H28"/>
    <mergeCell ref="A40:J40"/>
    <mergeCell ref="A21:H22"/>
    <mergeCell ref="A27:I27"/>
    <mergeCell ref="A8:J8"/>
    <mergeCell ref="A16:J16"/>
  </mergeCells>
  <conditionalFormatting sqref="A30:J31">
    <cfRule type="containsText" dxfId="1" priority="1" operator="containsText" text="Applicant is ineligible to receive competitive priority points">
      <formula>NOT(ISERROR(SEARCH("Applicant is ineligible to receive competitive priority points",A30)))</formula>
    </cfRule>
    <cfRule type="containsText" dxfId="0" priority="2" operator="containsText" text="Applicant is eligible to receive competitive priority points">
      <formula>NOT(ISERROR(SEARCH("Applicant is eligible to receive competitive priority points",A30)))</formula>
    </cfRule>
  </conditionalFormatting>
  <dataValidations count="1">
    <dataValidation type="list" allowBlank="1" showInputMessage="1" showErrorMessage="1" sqref="I18 I13 I21 I24 I28 I10 I26">
      <formula1>yes</formula1>
    </dataValidation>
  </dataValidations>
  <printOptions horizontalCentered="1"/>
  <pageMargins left="0.75" right="0.75" top="1" bottom="1" header="0.5" footer="0.5"/>
  <pageSetup scale="53" orientation="portrait"/>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137"/>
  <sheetViews>
    <sheetView topLeftCell="A67" workbookViewId="0">
      <selection activeCell="A96" sqref="A96:J137"/>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128</v>
      </c>
      <c r="B1" s="317"/>
      <c r="C1" s="317"/>
      <c r="D1" s="317"/>
      <c r="E1" s="317"/>
      <c r="F1" s="317"/>
      <c r="G1" s="317"/>
      <c r="H1" s="317"/>
      <c r="I1" s="317"/>
      <c r="J1" s="318"/>
    </row>
    <row r="2" spans="1:10" ht="12.75" customHeight="1" thickBot="1" x14ac:dyDescent="0.25">
      <c r="A2" s="319"/>
      <c r="B2" s="253"/>
      <c r="C2" s="253"/>
      <c r="D2" s="253"/>
      <c r="E2" s="253"/>
      <c r="F2" s="253"/>
      <c r="G2" s="253"/>
      <c r="H2" s="253"/>
      <c r="I2" s="253"/>
      <c r="J2" s="320"/>
    </row>
    <row r="3" spans="1:10" ht="12.75" customHeight="1" x14ac:dyDescent="0.2">
      <c r="A3" s="368" t="s">
        <v>215</v>
      </c>
      <c r="B3" s="369"/>
      <c r="C3" s="369"/>
      <c r="D3" s="369"/>
      <c r="E3" s="369"/>
      <c r="F3" s="369"/>
      <c r="G3" s="369"/>
      <c r="H3" s="369"/>
      <c r="I3" s="369"/>
      <c r="J3" s="370"/>
    </row>
    <row r="4" spans="1:10" ht="12.75" customHeight="1" x14ac:dyDescent="0.2">
      <c r="A4" s="323"/>
      <c r="B4" s="259"/>
      <c r="C4" s="259"/>
      <c r="D4" s="259"/>
      <c r="E4" s="259"/>
      <c r="F4" s="259"/>
      <c r="G4" s="259"/>
      <c r="H4" s="259"/>
      <c r="I4" s="259"/>
      <c r="J4" s="324"/>
    </row>
    <row r="5" spans="1:10" ht="12.75" customHeight="1" x14ac:dyDescent="0.2">
      <c r="A5" s="323"/>
      <c r="B5" s="259"/>
      <c r="C5" s="259"/>
      <c r="D5" s="259"/>
      <c r="E5" s="259"/>
      <c r="F5" s="259"/>
      <c r="G5" s="259"/>
      <c r="H5" s="259"/>
      <c r="I5" s="259"/>
      <c r="J5" s="324"/>
    </row>
    <row r="6" spans="1:10" ht="12.75" customHeight="1" x14ac:dyDescent="0.2">
      <c r="A6" s="323"/>
      <c r="B6" s="259"/>
      <c r="C6" s="259"/>
      <c r="D6" s="259"/>
      <c r="E6" s="259"/>
      <c r="F6" s="259"/>
      <c r="G6" s="259"/>
      <c r="H6" s="259"/>
      <c r="I6" s="259"/>
      <c r="J6" s="324"/>
    </row>
    <row r="7" spans="1:10" ht="12.75" customHeight="1" thickBot="1" x14ac:dyDescent="0.25">
      <c r="A7" s="371"/>
      <c r="B7" s="372"/>
      <c r="C7" s="372"/>
      <c r="D7" s="372"/>
      <c r="E7" s="372"/>
      <c r="F7" s="372"/>
      <c r="G7" s="372"/>
      <c r="H7" s="372"/>
      <c r="I7" s="372"/>
      <c r="J7" s="373"/>
    </row>
    <row r="8" spans="1:10" ht="12.75" customHeight="1" x14ac:dyDescent="0.2">
      <c r="A8" s="68"/>
      <c r="B8" s="67"/>
      <c r="C8" s="67"/>
      <c r="D8" s="67"/>
      <c r="E8" s="67"/>
      <c r="F8" s="67"/>
      <c r="G8" s="67"/>
      <c r="H8" s="67"/>
      <c r="I8" s="67"/>
      <c r="J8" s="69"/>
    </row>
    <row r="9" spans="1:10" ht="12.75" customHeight="1" x14ac:dyDescent="0.2">
      <c r="A9" s="359" t="s">
        <v>187</v>
      </c>
      <c r="B9" s="360"/>
      <c r="C9" s="360"/>
      <c r="D9" s="360"/>
      <c r="E9" s="360"/>
      <c r="F9" s="360"/>
      <c r="G9" s="360"/>
      <c r="H9" s="360"/>
      <c r="I9" s="360"/>
      <c r="J9" s="361"/>
    </row>
    <row r="10" spans="1:10" ht="12.75" customHeight="1" x14ac:dyDescent="0.2">
      <c r="A10" s="74"/>
      <c r="B10" s="75"/>
      <c r="C10" s="75"/>
      <c r="D10" s="75"/>
      <c r="E10" s="75"/>
      <c r="F10" s="75"/>
      <c r="G10" s="75"/>
      <c r="H10" s="75"/>
      <c r="I10" s="75"/>
      <c r="J10" s="76"/>
    </row>
    <row r="11" spans="1:10" ht="12.75" customHeight="1" x14ac:dyDescent="0.2">
      <c r="A11" s="359" t="s">
        <v>189</v>
      </c>
      <c r="B11" s="360"/>
      <c r="C11" s="360"/>
      <c r="D11" s="360"/>
      <c r="E11" s="360"/>
      <c r="F11" s="360"/>
      <c r="G11" s="360"/>
      <c r="H11" s="360"/>
      <c r="I11" s="360"/>
      <c r="J11" s="361"/>
    </row>
    <row r="12" spans="1:10" ht="12.75" customHeight="1" x14ac:dyDescent="0.2">
      <c r="A12" s="359"/>
      <c r="B12" s="360"/>
      <c r="C12" s="360"/>
      <c r="D12" s="360"/>
      <c r="E12" s="360"/>
      <c r="F12" s="360"/>
      <c r="G12" s="360"/>
      <c r="H12" s="360"/>
      <c r="I12" s="360"/>
      <c r="J12" s="361"/>
    </row>
    <row r="13" spans="1:10" ht="12.75" customHeight="1" x14ac:dyDescent="0.2">
      <c r="A13" s="74"/>
      <c r="B13" s="75"/>
      <c r="C13" s="75"/>
      <c r="D13" s="75"/>
      <c r="E13" s="75"/>
      <c r="F13" s="75"/>
      <c r="G13" s="75"/>
      <c r="H13" s="75"/>
      <c r="I13" s="75"/>
      <c r="J13" s="76"/>
    </row>
    <row r="14" spans="1:10" ht="12.75" customHeight="1" x14ac:dyDescent="0.2">
      <c r="A14" s="359" t="s">
        <v>190</v>
      </c>
      <c r="B14" s="360"/>
      <c r="C14" s="360"/>
      <c r="D14" s="360"/>
      <c r="E14" s="360"/>
      <c r="F14" s="360"/>
      <c r="G14" s="360"/>
      <c r="H14" s="360"/>
      <c r="I14" s="360"/>
      <c r="J14" s="361"/>
    </row>
    <row r="15" spans="1:10" ht="12.75" customHeight="1" x14ac:dyDescent="0.2">
      <c r="A15" s="74"/>
      <c r="B15" s="75"/>
      <c r="C15" s="75"/>
      <c r="D15" s="75"/>
      <c r="E15" s="75"/>
      <c r="F15" s="75"/>
      <c r="G15" s="75"/>
      <c r="H15" s="75"/>
      <c r="I15" s="75"/>
      <c r="J15" s="76"/>
    </row>
    <row r="16" spans="1:10" ht="12.75" customHeight="1" x14ac:dyDescent="0.2">
      <c r="A16" s="359" t="s">
        <v>192</v>
      </c>
      <c r="B16" s="360"/>
      <c r="C16" s="360"/>
      <c r="D16" s="360"/>
      <c r="E16" s="360"/>
      <c r="F16" s="360"/>
      <c r="G16" s="360"/>
      <c r="H16" s="360"/>
      <c r="I16" s="360"/>
      <c r="J16" s="361"/>
    </row>
    <row r="17" spans="1:10" ht="12.75" customHeight="1" x14ac:dyDescent="0.2">
      <c r="A17" s="359"/>
      <c r="B17" s="360"/>
      <c r="C17" s="360"/>
      <c r="D17" s="360"/>
      <c r="E17" s="360"/>
      <c r="F17" s="360"/>
      <c r="G17" s="360"/>
      <c r="H17" s="360"/>
      <c r="I17" s="360"/>
      <c r="J17" s="361"/>
    </row>
    <row r="18" spans="1:10" ht="12.75" customHeight="1" x14ac:dyDescent="0.2">
      <c r="A18" s="74"/>
      <c r="B18" s="75"/>
      <c r="C18" s="75"/>
      <c r="D18" s="75"/>
      <c r="E18" s="75"/>
      <c r="F18" s="75"/>
      <c r="G18" s="75"/>
      <c r="H18" s="75"/>
      <c r="I18" s="75"/>
      <c r="J18" s="76"/>
    </row>
    <row r="19" spans="1:10" ht="12.75" customHeight="1" x14ac:dyDescent="0.2">
      <c r="A19" s="359" t="s">
        <v>193</v>
      </c>
      <c r="B19" s="360"/>
      <c r="C19" s="360"/>
      <c r="D19" s="360"/>
      <c r="E19" s="360"/>
      <c r="F19" s="360"/>
      <c r="G19" s="360"/>
      <c r="H19" s="360"/>
      <c r="I19" s="360"/>
      <c r="J19" s="361"/>
    </row>
    <row r="20" spans="1:10" ht="12.75" customHeight="1" x14ac:dyDescent="0.2">
      <c r="A20" s="359"/>
      <c r="B20" s="360"/>
      <c r="C20" s="360"/>
      <c r="D20" s="360"/>
      <c r="E20" s="360"/>
      <c r="F20" s="360"/>
      <c r="G20" s="360"/>
      <c r="H20" s="360"/>
      <c r="I20" s="360"/>
      <c r="J20" s="361"/>
    </row>
    <row r="21" spans="1:10" ht="12.75" customHeight="1" x14ac:dyDescent="0.2">
      <c r="A21" s="74"/>
      <c r="B21" s="75"/>
      <c r="C21" s="75"/>
      <c r="D21" s="75"/>
      <c r="E21" s="75"/>
      <c r="F21" s="75"/>
      <c r="G21" s="75"/>
      <c r="H21" s="75"/>
      <c r="I21" s="75"/>
      <c r="J21" s="76"/>
    </row>
    <row r="22" spans="1:10" ht="12.75" customHeight="1" x14ac:dyDescent="0.2">
      <c r="A22" s="362" t="s">
        <v>191</v>
      </c>
      <c r="B22" s="363"/>
      <c r="C22" s="363"/>
      <c r="D22" s="363"/>
      <c r="E22" s="363"/>
      <c r="F22" s="363"/>
      <c r="G22" s="363"/>
      <c r="H22" s="363"/>
      <c r="I22" s="363"/>
      <c r="J22" s="364"/>
    </row>
    <row r="23" spans="1:10" ht="12.75" customHeight="1" x14ac:dyDescent="0.2">
      <c r="A23" s="362"/>
      <c r="B23" s="363"/>
      <c r="C23" s="363"/>
      <c r="D23" s="363"/>
      <c r="E23" s="363"/>
      <c r="F23" s="363"/>
      <c r="G23" s="363"/>
      <c r="H23" s="363"/>
      <c r="I23" s="363"/>
      <c r="J23" s="364"/>
    </row>
    <row r="24" spans="1:10" ht="12.75" customHeight="1" thickBot="1" x14ac:dyDescent="0.25">
      <c r="A24" s="68"/>
      <c r="B24" s="67"/>
      <c r="C24" s="67"/>
      <c r="D24" s="67"/>
      <c r="E24" s="67"/>
      <c r="F24" s="67"/>
      <c r="G24" s="67"/>
      <c r="H24" s="67"/>
      <c r="I24" s="67"/>
      <c r="J24" s="69"/>
    </row>
    <row r="25" spans="1:10" ht="12.75" customHeight="1" x14ac:dyDescent="0.2">
      <c r="A25" s="368" t="s">
        <v>185</v>
      </c>
      <c r="B25" s="369"/>
      <c r="C25" s="369"/>
      <c r="D25" s="369"/>
      <c r="E25" s="369"/>
      <c r="F25" s="369"/>
      <c r="G25" s="369"/>
      <c r="H25" s="369"/>
      <c r="I25" s="369"/>
      <c r="J25" s="370"/>
    </row>
    <row r="26" spans="1:10" ht="12.75" customHeight="1" x14ac:dyDescent="0.2">
      <c r="A26" s="323"/>
      <c r="B26" s="259"/>
      <c r="C26" s="259"/>
      <c r="D26" s="259"/>
      <c r="E26" s="259"/>
      <c r="F26" s="259"/>
      <c r="G26" s="259"/>
      <c r="H26" s="259"/>
      <c r="I26" s="259"/>
      <c r="J26" s="324"/>
    </row>
    <row r="27" spans="1:10" ht="12.75" customHeight="1" thickBot="1" x14ac:dyDescent="0.25">
      <c r="A27" s="371"/>
      <c r="B27" s="372"/>
      <c r="C27" s="372"/>
      <c r="D27" s="372"/>
      <c r="E27" s="372"/>
      <c r="F27" s="372"/>
      <c r="G27" s="372"/>
      <c r="H27" s="372"/>
      <c r="I27" s="372"/>
      <c r="J27" s="373"/>
    </row>
    <row r="28" spans="1:10" ht="12.75" customHeight="1" x14ac:dyDescent="0.2">
      <c r="A28" s="333" t="s">
        <v>178</v>
      </c>
      <c r="B28" s="333" t="s">
        <v>186</v>
      </c>
      <c r="C28" s="342" t="s">
        <v>179</v>
      </c>
      <c r="D28" s="345"/>
      <c r="E28" s="345"/>
      <c r="F28" s="346"/>
      <c r="G28" s="333" t="s">
        <v>184</v>
      </c>
      <c r="H28" s="342" t="s">
        <v>188</v>
      </c>
      <c r="I28" s="342" t="s">
        <v>180</v>
      </c>
      <c r="J28" s="346"/>
    </row>
    <row r="29" spans="1:10" ht="12.75" customHeight="1" x14ac:dyDescent="0.2">
      <c r="A29" s="334"/>
      <c r="B29" s="334"/>
      <c r="C29" s="343"/>
      <c r="D29" s="347"/>
      <c r="E29" s="347"/>
      <c r="F29" s="348"/>
      <c r="G29" s="334"/>
      <c r="H29" s="343"/>
      <c r="I29" s="343"/>
      <c r="J29" s="348"/>
    </row>
    <row r="30" spans="1:10" ht="12.75" customHeight="1" x14ac:dyDescent="0.2">
      <c r="A30" s="334"/>
      <c r="B30" s="334"/>
      <c r="C30" s="343"/>
      <c r="D30" s="347"/>
      <c r="E30" s="347"/>
      <c r="F30" s="348"/>
      <c r="G30" s="334"/>
      <c r="H30" s="343"/>
      <c r="I30" s="343"/>
      <c r="J30" s="348"/>
    </row>
    <row r="31" spans="1:10" ht="12.75" customHeight="1" thickBot="1" x14ac:dyDescent="0.25">
      <c r="A31" s="335"/>
      <c r="B31" s="335"/>
      <c r="C31" s="344"/>
      <c r="D31" s="349"/>
      <c r="E31" s="349"/>
      <c r="F31" s="350"/>
      <c r="G31" s="335"/>
      <c r="H31" s="344"/>
      <c r="I31" s="344"/>
      <c r="J31" s="350"/>
    </row>
    <row r="32" spans="1:10" ht="12.75" customHeight="1" x14ac:dyDescent="0.2">
      <c r="A32" s="353" t="s">
        <v>181</v>
      </c>
      <c r="B32" s="330" t="s">
        <v>182</v>
      </c>
      <c r="C32" s="338" t="s">
        <v>224</v>
      </c>
      <c r="D32" s="351"/>
      <c r="E32" s="351"/>
      <c r="F32" s="339"/>
      <c r="G32" s="353" t="s">
        <v>183</v>
      </c>
      <c r="H32" s="336" t="s">
        <v>226</v>
      </c>
      <c r="I32" s="336" t="s">
        <v>225</v>
      </c>
      <c r="J32" s="337"/>
    </row>
    <row r="33" spans="1:10" ht="12.75" customHeight="1" x14ac:dyDescent="0.2">
      <c r="A33" s="354"/>
      <c r="B33" s="331"/>
      <c r="C33" s="338"/>
      <c r="D33" s="351"/>
      <c r="E33" s="351"/>
      <c r="F33" s="339"/>
      <c r="G33" s="354"/>
      <c r="H33" s="338"/>
      <c r="I33" s="338"/>
      <c r="J33" s="339"/>
    </row>
    <row r="34" spans="1:10" ht="12.75" customHeight="1" x14ac:dyDescent="0.2">
      <c r="A34" s="354"/>
      <c r="B34" s="331"/>
      <c r="C34" s="338"/>
      <c r="D34" s="351"/>
      <c r="E34" s="351"/>
      <c r="F34" s="339"/>
      <c r="G34" s="354"/>
      <c r="H34" s="338"/>
      <c r="I34" s="338"/>
      <c r="J34" s="339"/>
    </row>
    <row r="35" spans="1:10" ht="12.75" customHeight="1" x14ac:dyDescent="0.2">
      <c r="A35" s="354"/>
      <c r="B35" s="331"/>
      <c r="C35" s="338"/>
      <c r="D35" s="351"/>
      <c r="E35" s="351"/>
      <c r="F35" s="339"/>
      <c r="G35" s="354"/>
      <c r="H35" s="338"/>
      <c r="I35" s="338"/>
      <c r="J35" s="339"/>
    </row>
    <row r="36" spans="1:10" ht="12.75" customHeight="1" x14ac:dyDescent="0.2">
      <c r="A36" s="354"/>
      <c r="B36" s="331"/>
      <c r="C36" s="338"/>
      <c r="D36" s="351"/>
      <c r="E36" s="351"/>
      <c r="F36" s="339"/>
      <c r="G36" s="354"/>
      <c r="H36" s="338"/>
      <c r="I36" s="338"/>
      <c r="J36" s="339"/>
    </row>
    <row r="37" spans="1:10" ht="12.75" customHeight="1" x14ac:dyDescent="0.2">
      <c r="A37" s="354"/>
      <c r="B37" s="331"/>
      <c r="C37" s="338"/>
      <c r="D37" s="351"/>
      <c r="E37" s="351"/>
      <c r="F37" s="339"/>
      <c r="G37" s="354"/>
      <c r="H37" s="338"/>
      <c r="I37" s="338"/>
      <c r="J37" s="339"/>
    </row>
    <row r="38" spans="1:10" ht="12.75" customHeight="1" x14ac:dyDescent="0.2">
      <c r="A38" s="354"/>
      <c r="B38" s="331"/>
      <c r="C38" s="338"/>
      <c r="D38" s="351"/>
      <c r="E38" s="351"/>
      <c r="F38" s="339"/>
      <c r="G38" s="354"/>
      <c r="H38" s="338"/>
      <c r="I38" s="338"/>
      <c r="J38" s="339"/>
    </row>
    <row r="39" spans="1:10" ht="12.75" customHeight="1" x14ac:dyDescent="0.2">
      <c r="A39" s="354"/>
      <c r="B39" s="331"/>
      <c r="C39" s="338"/>
      <c r="D39" s="351"/>
      <c r="E39" s="351"/>
      <c r="F39" s="339"/>
      <c r="G39" s="354"/>
      <c r="H39" s="338"/>
      <c r="I39" s="338"/>
      <c r="J39" s="339"/>
    </row>
    <row r="40" spans="1:10" ht="12.75" customHeight="1" x14ac:dyDescent="0.2">
      <c r="A40" s="354"/>
      <c r="B40" s="331"/>
      <c r="C40" s="338"/>
      <c r="D40" s="351"/>
      <c r="E40" s="351"/>
      <c r="F40" s="339"/>
      <c r="G40" s="354"/>
      <c r="H40" s="338"/>
      <c r="I40" s="338"/>
      <c r="J40" s="339"/>
    </row>
    <row r="41" spans="1:10" ht="12.75" customHeight="1" x14ac:dyDescent="0.2">
      <c r="A41" s="354"/>
      <c r="B41" s="331"/>
      <c r="C41" s="338"/>
      <c r="D41" s="351"/>
      <c r="E41" s="351"/>
      <c r="F41" s="339"/>
      <c r="G41" s="354"/>
      <c r="H41" s="338"/>
      <c r="I41" s="338"/>
      <c r="J41" s="339"/>
    </row>
    <row r="42" spans="1:10" ht="12.75" customHeight="1" x14ac:dyDescent="0.2">
      <c r="A42" s="354"/>
      <c r="B42" s="331"/>
      <c r="C42" s="338"/>
      <c r="D42" s="351"/>
      <c r="E42" s="351"/>
      <c r="F42" s="339"/>
      <c r="G42" s="354"/>
      <c r="H42" s="338"/>
      <c r="I42" s="338"/>
      <c r="J42" s="339"/>
    </row>
    <row r="43" spans="1:10" ht="12.75" customHeight="1" x14ac:dyDescent="0.2">
      <c r="A43" s="354"/>
      <c r="B43" s="331"/>
      <c r="C43" s="338"/>
      <c r="D43" s="351"/>
      <c r="E43" s="351"/>
      <c r="F43" s="339"/>
      <c r="G43" s="354"/>
      <c r="H43" s="338"/>
      <c r="I43" s="338"/>
      <c r="J43" s="339"/>
    </row>
    <row r="44" spans="1:10" ht="12.75" customHeight="1" x14ac:dyDescent="0.2">
      <c r="A44" s="354"/>
      <c r="B44" s="331"/>
      <c r="C44" s="338"/>
      <c r="D44" s="351"/>
      <c r="E44" s="351"/>
      <c r="F44" s="339"/>
      <c r="G44" s="354"/>
      <c r="H44" s="338"/>
      <c r="I44" s="338"/>
      <c r="J44" s="339"/>
    </row>
    <row r="45" spans="1:10" ht="12.75" customHeight="1" x14ac:dyDescent="0.2">
      <c r="A45" s="354"/>
      <c r="B45" s="331"/>
      <c r="C45" s="338"/>
      <c r="D45" s="351"/>
      <c r="E45" s="351"/>
      <c r="F45" s="339"/>
      <c r="G45" s="354"/>
      <c r="H45" s="338"/>
      <c r="I45" s="338"/>
      <c r="J45" s="339"/>
    </row>
    <row r="46" spans="1:10" ht="12.75" customHeight="1" x14ac:dyDescent="0.2">
      <c r="A46" s="354"/>
      <c r="B46" s="331"/>
      <c r="C46" s="338"/>
      <c r="D46" s="351"/>
      <c r="E46" s="351"/>
      <c r="F46" s="339"/>
      <c r="G46" s="354"/>
      <c r="H46" s="338"/>
      <c r="I46" s="338"/>
      <c r="J46" s="339"/>
    </row>
    <row r="47" spans="1:10" ht="12.75" customHeight="1" thickBot="1" x14ac:dyDescent="0.25">
      <c r="A47" s="355"/>
      <c r="B47" s="332"/>
      <c r="C47" s="340"/>
      <c r="D47" s="352"/>
      <c r="E47" s="352"/>
      <c r="F47" s="341"/>
      <c r="G47" s="355"/>
      <c r="H47" s="340"/>
      <c r="I47" s="340"/>
      <c r="J47" s="341"/>
    </row>
    <row r="48" spans="1:10" ht="12.75" customHeight="1" x14ac:dyDescent="0.2">
      <c r="A48" s="70"/>
      <c r="B48" s="73"/>
      <c r="C48" s="71"/>
      <c r="D48" s="71"/>
      <c r="E48" s="71"/>
      <c r="F48" s="71"/>
      <c r="G48" s="71"/>
      <c r="H48" s="71"/>
      <c r="I48" s="71"/>
      <c r="J48" s="72"/>
    </row>
    <row r="49" spans="1:10" s="27" customFormat="1" ht="13.5" thickBot="1" x14ac:dyDescent="0.25">
      <c r="A49" s="46"/>
      <c r="B49" s="47"/>
      <c r="C49" s="48"/>
      <c r="D49" s="41"/>
      <c r="E49" s="41"/>
      <c r="F49" s="41"/>
      <c r="G49" s="41"/>
      <c r="H49" s="49"/>
      <c r="I49" s="48"/>
      <c r="J49" s="45"/>
    </row>
    <row r="50" spans="1:10" s="27" customFormat="1" ht="12.75" customHeight="1" x14ac:dyDescent="0.2">
      <c r="A50" s="316" t="s">
        <v>99</v>
      </c>
      <c r="B50" s="317"/>
      <c r="C50" s="317"/>
      <c r="D50" s="317"/>
      <c r="E50" s="317"/>
      <c r="F50" s="317"/>
      <c r="G50" s="317"/>
      <c r="H50" s="317"/>
      <c r="I50" s="317"/>
      <c r="J50" s="318"/>
    </row>
    <row r="51" spans="1:10" s="27" customFormat="1" ht="13.5" customHeight="1" thickBot="1" x14ac:dyDescent="0.25">
      <c r="A51" s="356"/>
      <c r="B51" s="357"/>
      <c r="C51" s="357"/>
      <c r="D51" s="357"/>
      <c r="E51" s="357"/>
      <c r="F51" s="357"/>
      <c r="G51" s="357"/>
      <c r="H51" s="357"/>
      <c r="I51" s="357"/>
      <c r="J51" s="358"/>
    </row>
    <row r="52" spans="1:10" ht="12.75" customHeight="1" x14ac:dyDescent="0.2">
      <c r="A52" s="365" t="s">
        <v>301</v>
      </c>
      <c r="B52" s="366"/>
      <c r="C52" s="366"/>
      <c r="D52" s="366"/>
      <c r="E52" s="366"/>
      <c r="F52" s="366"/>
      <c r="G52" s="366"/>
      <c r="H52" s="366"/>
      <c r="I52" s="366"/>
      <c r="J52" s="3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x14ac:dyDescent="0.2">
      <c r="A87" s="266"/>
      <c r="B87" s="244"/>
      <c r="C87" s="244"/>
      <c r="D87" s="244"/>
      <c r="E87" s="244"/>
      <c r="F87" s="244"/>
      <c r="G87" s="244"/>
      <c r="H87" s="244"/>
      <c r="I87" s="244"/>
      <c r="J87" s="267"/>
    </row>
    <row r="88" spans="1:10" ht="12.75" customHeight="1" x14ac:dyDescent="0.2">
      <c r="A88" s="266"/>
      <c r="B88" s="244"/>
      <c r="C88" s="244"/>
      <c r="D88" s="244"/>
      <c r="E88" s="244"/>
      <c r="F88" s="244"/>
      <c r="G88" s="244"/>
      <c r="H88" s="244"/>
      <c r="I88" s="244"/>
      <c r="J88" s="267"/>
    </row>
    <row r="89" spans="1:10" ht="12.75" customHeight="1" x14ac:dyDescent="0.2">
      <c r="A89" s="266"/>
      <c r="B89" s="244"/>
      <c r="C89" s="244"/>
      <c r="D89" s="244"/>
      <c r="E89" s="244"/>
      <c r="F89" s="244"/>
      <c r="G89" s="244"/>
      <c r="H89" s="244"/>
      <c r="I89" s="244"/>
      <c r="J89" s="267"/>
    </row>
    <row r="90" spans="1:10" ht="12.75" customHeight="1" x14ac:dyDescent="0.2">
      <c r="A90" s="266"/>
      <c r="B90" s="244"/>
      <c r="C90" s="244"/>
      <c r="D90" s="244"/>
      <c r="E90" s="244"/>
      <c r="F90" s="244"/>
      <c r="G90" s="244"/>
      <c r="H90" s="244"/>
      <c r="I90" s="244"/>
      <c r="J90" s="267"/>
    </row>
    <row r="91" spans="1:10" ht="12.75" customHeight="1" x14ac:dyDescent="0.2">
      <c r="A91" s="266"/>
      <c r="B91" s="244"/>
      <c r="C91" s="244"/>
      <c r="D91" s="244"/>
      <c r="E91" s="244"/>
      <c r="F91" s="244"/>
      <c r="G91" s="244"/>
      <c r="H91" s="244"/>
      <c r="I91" s="244"/>
      <c r="J91" s="267"/>
    </row>
    <row r="92" spans="1:10" ht="12.75" customHeight="1" x14ac:dyDescent="0.2">
      <c r="A92" s="266"/>
      <c r="B92" s="244"/>
      <c r="C92" s="244"/>
      <c r="D92" s="244"/>
      <c r="E92" s="244"/>
      <c r="F92" s="244"/>
      <c r="G92" s="244"/>
      <c r="H92" s="244"/>
      <c r="I92" s="244"/>
      <c r="J92" s="267"/>
    </row>
    <row r="93" spans="1:10" ht="12.75" customHeight="1" thickBot="1" x14ac:dyDescent="0.25">
      <c r="A93" s="268"/>
      <c r="B93" s="269"/>
      <c r="C93" s="269"/>
      <c r="D93" s="269"/>
      <c r="E93" s="269"/>
      <c r="F93" s="269"/>
      <c r="G93" s="269"/>
      <c r="H93" s="269"/>
      <c r="I93" s="269"/>
      <c r="J93" s="270"/>
    </row>
    <row r="94" spans="1:10" ht="12.75" customHeight="1" x14ac:dyDescent="0.2">
      <c r="A94" s="316" t="s">
        <v>99</v>
      </c>
      <c r="B94" s="317"/>
      <c r="C94" s="317"/>
      <c r="D94" s="317"/>
      <c r="E94" s="317"/>
      <c r="F94" s="317"/>
      <c r="G94" s="317"/>
      <c r="H94" s="317"/>
      <c r="I94" s="317"/>
      <c r="J94" s="318"/>
    </row>
    <row r="95" spans="1:10" ht="12.75" customHeight="1" x14ac:dyDescent="0.2">
      <c r="A95" s="356"/>
      <c r="B95" s="357"/>
      <c r="C95" s="357"/>
      <c r="D95" s="357"/>
      <c r="E95" s="357"/>
      <c r="F95" s="357"/>
      <c r="G95" s="357"/>
      <c r="H95" s="357"/>
      <c r="I95" s="357"/>
      <c r="J95" s="358"/>
    </row>
    <row r="96" spans="1:10" ht="12.75" customHeight="1" x14ac:dyDescent="0.2">
      <c r="A96" s="264" t="s">
        <v>302</v>
      </c>
      <c r="B96" s="241"/>
      <c r="C96" s="241"/>
      <c r="D96" s="241"/>
      <c r="E96" s="241"/>
      <c r="F96" s="241"/>
      <c r="G96" s="241"/>
      <c r="H96" s="241"/>
      <c r="I96" s="241"/>
      <c r="J96" s="265"/>
    </row>
    <row r="97" spans="1:10" ht="12.75" customHeight="1" x14ac:dyDescent="0.2">
      <c r="A97" s="266"/>
      <c r="B97" s="244"/>
      <c r="C97" s="244"/>
      <c r="D97" s="244"/>
      <c r="E97" s="244"/>
      <c r="F97" s="244"/>
      <c r="G97" s="244"/>
      <c r="H97" s="244"/>
      <c r="I97" s="244"/>
      <c r="J97" s="267"/>
    </row>
    <row r="98" spans="1:10" ht="12.75" customHeight="1" x14ac:dyDescent="0.2">
      <c r="A98" s="266"/>
      <c r="B98" s="244"/>
      <c r="C98" s="244"/>
      <c r="D98" s="244"/>
      <c r="E98" s="244"/>
      <c r="F98" s="244"/>
      <c r="G98" s="244"/>
      <c r="H98" s="244"/>
      <c r="I98" s="244"/>
      <c r="J98" s="267"/>
    </row>
    <row r="99" spans="1:10" ht="12.75" customHeight="1" x14ac:dyDescent="0.2">
      <c r="A99" s="266"/>
      <c r="B99" s="244"/>
      <c r="C99" s="244"/>
      <c r="D99" s="244"/>
      <c r="E99" s="244"/>
      <c r="F99" s="244"/>
      <c r="G99" s="244"/>
      <c r="H99" s="244"/>
      <c r="I99" s="244"/>
      <c r="J99" s="267"/>
    </row>
    <row r="100" spans="1:10" ht="12.75" customHeight="1" x14ac:dyDescent="0.2">
      <c r="A100" s="266"/>
      <c r="B100" s="244"/>
      <c r="C100" s="244"/>
      <c r="D100" s="244"/>
      <c r="E100" s="244"/>
      <c r="F100" s="244"/>
      <c r="G100" s="244"/>
      <c r="H100" s="244"/>
      <c r="I100" s="244"/>
      <c r="J100" s="267"/>
    </row>
    <row r="101" spans="1:10" ht="12.75" customHeight="1" x14ac:dyDescent="0.2">
      <c r="A101" s="266"/>
      <c r="B101" s="244"/>
      <c r="C101" s="244"/>
      <c r="D101" s="244"/>
      <c r="E101" s="244"/>
      <c r="F101" s="244"/>
      <c r="G101" s="244"/>
      <c r="H101" s="244"/>
      <c r="I101" s="244"/>
      <c r="J101" s="267"/>
    </row>
    <row r="102" spans="1:10" ht="12.75" customHeight="1" x14ac:dyDescent="0.2">
      <c r="A102" s="266"/>
      <c r="B102" s="244"/>
      <c r="C102" s="244"/>
      <c r="D102" s="244"/>
      <c r="E102" s="244"/>
      <c r="F102" s="244"/>
      <c r="G102" s="244"/>
      <c r="H102" s="244"/>
      <c r="I102" s="244"/>
      <c r="J102" s="267"/>
    </row>
    <row r="103" spans="1:10" ht="12.75" customHeight="1" x14ac:dyDescent="0.2">
      <c r="A103" s="266"/>
      <c r="B103" s="244"/>
      <c r="C103" s="244"/>
      <c r="D103" s="244"/>
      <c r="E103" s="244"/>
      <c r="F103" s="244"/>
      <c r="G103" s="244"/>
      <c r="H103" s="244"/>
      <c r="I103" s="244"/>
      <c r="J103" s="267"/>
    </row>
    <row r="104" spans="1:10" ht="12.75" customHeight="1" x14ac:dyDescent="0.2">
      <c r="A104" s="266"/>
      <c r="B104" s="244"/>
      <c r="C104" s="244"/>
      <c r="D104" s="244"/>
      <c r="E104" s="244"/>
      <c r="F104" s="244"/>
      <c r="G104" s="244"/>
      <c r="H104" s="244"/>
      <c r="I104" s="244"/>
      <c r="J104" s="267"/>
    </row>
    <row r="105" spans="1:10" ht="12.75" customHeight="1" x14ac:dyDescent="0.2">
      <c r="A105" s="266"/>
      <c r="B105" s="244"/>
      <c r="C105" s="244"/>
      <c r="D105" s="244"/>
      <c r="E105" s="244"/>
      <c r="F105" s="244"/>
      <c r="G105" s="244"/>
      <c r="H105" s="244"/>
      <c r="I105" s="244"/>
      <c r="J105" s="267"/>
    </row>
    <row r="106" spans="1:10" ht="12.75" customHeight="1" x14ac:dyDescent="0.2">
      <c r="A106" s="266"/>
      <c r="B106" s="244"/>
      <c r="C106" s="244"/>
      <c r="D106" s="244"/>
      <c r="E106" s="244"/>
      <c r="F106" s="244"/>
      <c r="G106" s="244"/>
      <c r="H106" s="244"/>
      <c r="I106" s="244"/>
      <c r="J106" s="267"/>
    </row>
    <row r="107" spans="1:10" ht="12.75" customHeight="1" x14ac:dyDescent="0.2">
      <c r="A107" s="266"/>
      <c r="B107" s="244"/>
      <c r="C107" s="244"/>
      <c r="D107" s="244"/>
      <c r="E107" s="244"/>
      <c r="F107" s="244"/>
      <c r="G107" s="244"/>
      <c r="H107" s="244"/>
      <c r="I107" s="244"/>
      <c r="J107" s="267"/>
    </row>
    <row r="108" spans="1:10" ht="12.75" customHeight="1" x14ac:dyDescent="0.2">
      <c r="A108" s="266"/>
      <c r="B108" s="244"/>
      <c r="C108" s="244"/>
      <c r="D108" s="244"/>
      <c r="E108" s="244"/>
      <c r="F108" s="244"/>
      <c r="G108" s="244"/>
      <c r="H108" s="244"/>
      <c r="I108" s="244"/>
      <c r="J108" s="267"/>
    </row>
    <row r="109" spans="1:10" ht="12.75" customHeight="1" x14ac:dyDescent="0.2">
      <c r="A109" s="266"/>
      <c r="B109" s="244"/>
      <c r="C109" s="244"/>
      <c r="D109" s="244"/>
      <c r="E109" s="244"/>
      <c r="F109" s="244"/>
      <c r="G109" s="244"/>
      <c r="H109" s="244"/>
      <c r="I109" s="244"/>
      <c r="J109" s="267"/>
    </row>
    <row r="110" spans="1:10" ht="12.75" customHeight="1" x14ac:dyDescent="0.2">
      <c r="A110" s="266"/>
      <c r="B110" s="244"/>
      <c r="C110" s="244"/>
      <c r="D110" s="244"/>
      <c r="E110" s="244"/>
      <c r="F110" s="244"/>
      <c r="G110" s="244"/>
      <c r="H110" s="244"/>
      <c r="I110" s="244"/>
      <c r="J110" s="267"/>
    </row>
    <row r="111" spans="1:10" ht="12.75" customHeight="1" x14ac:dyDescent="0.2">
      <c r="A111" s="266"/>
      <c r="B111" s="244"/>
      <c r="C111" s="244"/>
      <c r="D111" s="244"/>
      <c r="E111" s="244"/>
      <c r="F111" s="244"/>
      <c r="G111" s="244"/>
      <c r="H111" s="244"/>
      <c r="I111" s="244"/>
      <c r="J111" s="267"/>
    </row>
    <row r="112" spans="1:10" ht="12.75" customHeight="1" x14ac:dyDescent="0.2">
      <c r="A112" s="266"/>
      <c r="B112" s="244"/>
      <c r="C112" s="244"/>
      <c r="D112" s="244"/>
      <c r="E112" s="244"/>
      <c r="F112" s="244"/>
      <c r="G112" s="244"/>
      <c r="H112" s="244"/>
      <c r="I112" s="244"/>
      <c r="J112" s="267"/>
    </row>
    <row r="113" spans="1:10" ht="12.75" customHeight="1" x14ac:dyDescent="0.2">
      <c r="A113" s="266"/>
      <c r="B113" s="244"/>
      <c r="C113" s="244"/>
      <c r="D113" s="244"/>
      <c r="E113" s="244"/>
      <c r="F113" s="244"/>
      <c r="G113" s="244"/>
      <c r="H113" s="244"/>
      <c r="I113" s="244"/>
      <c r="J113" s="267"/>
    </row>
    <row r="114" spans="1:10" ht="12.75" customHeight="1" x14ac:dyDescent="0.2">
      <c r="A114" s="266"/>
      <c r="B114" s="244"/>
      <c r="C114" s="244"/>
      <c r="D114" s="244"/>
      <c r="E114" s="244"/>
      <c r="F114" s="244"/>
      <c r="G114" s="244"/>
      <c r="H114" s="244"/>
      <c r="I114" s="244"/>
      <c r="J114" s="267"/>
    </row>
    <row r="115" spans="1:10" ht="12.75" customHeight="1" x14ac:dyDescent="0.2">
      <c r="A115" s="266"/>
      <c r="B115" s="244"/>
      <c r="C115" s="244"/>
      <c r="D115" s="244"/>
      <c r="E115" s="244"/>
      <c r="F115" s="244"/>
      <c r="G115" s="244"/>
      <c r="H115" s="244"/>
      <c r="I115" s="244"/>
      <c r="J115" s="267"/>
    </row>
    <row r="116" spans="1:10" ht="12.75" customHeight="1" x14ac:dyDescent="0.2">
      <c r="A116" s="266"/>
      <c r="B116" s="244"/>
      <c r="C116" s="244"/>
      <c r="D116" s="244"/>
      <c r="E116" s="244"/>
      <c r="F116" s="244"/>
      <c r="G116" s="244"/>
      <c r="H116" s="244"/>
      <c r="I116" s="244"/>
      <c r="J116" s="267"/>
    </row>
    <row r="117" spans="1:10" ht="12.75" customHeight="1" x14ac:dyDescent="0.2">
      <c r="A117" s="266"/>
      <c r="B117" s="244"/>
      <c r="C117" s="244"/>
      <c r="D117" s="244"/>
      <c r="E117" s="244"/>
      <c r="F117" s="244"/>
      <c r="G117" s="244"/>
      <c r="H117" s="244"/>
      <c r="I117" s="244"/>
      <c r="J117" s="267"/>
    </row>
    <row r="118" spans="1:10" ht="12.75" customHeight="1" x14ac:dyDescent="0.2">
      <c r="A118" s="266"/>
      <c r="B118" s="244"/>
      <c r="C118" s="244"/>
      <c r="D118" s="244"/>
      <c r="E118" s="244"/>
      <c r="F118" s="244"/>
      <c r="G118" s="244"/>
      <c r="H118" s="244"/>
      <c r="I118" s="244"/>
      <c r="J118" s="267"/>
    </row>
    <row r="119" spans="1:10" ht="12.75" customHeight="1" x14ac:dyDescent="0.2">
      <c r="A119" s="266"/>
      <c r="B119" s="244"/>
      <c r="C119" s="244"/>
      <c r="D119" s="244"/>
      <c r="E119" s="244"/>
      <c r="F119" s="244"/>
      <c r="G119" s="244"/>
      <c r="H119" s="244"/>
      <c r="I119" s="244"/>
      <c r="J119" s="267"/>
    </row>
    <row r="120" spans="1:10" ht="12.75" customHeight="1" x14ac:dyDescent="0.2">
      <c r="A120" s="266"/>
      <c r="B120" s="244"/>
      <c r="C120" s="244"/>
      <c r="D120" s="244"/>
      <c r="E120" s="244"/>
      <c r="F120" s="244"/>
      <c r="G120" s="244"/>
      <c r="H120" s="244"/>
      <c r="I120" s="244"/>
      <c r="J120" s="267"/>
    </row>
    <row r="121" spans="1:10" ht="12.75" customHeight="1" x14ac:dyDescent="0.2">
      <c r="A121" s="266"/>
      <c r="B121" s="244"/>
      <c r="C121" s="244"/>
      <c r="D121" s="244"/>
      <c r="E121" s="244"/>
      <c r="F121" s="244"/>
      <c r="G121" s="244"/>
      <c r="H121" s="244"/>
      <c r="I121" s="244"/>
      <c r="J121" s="267"/>
    </row>
    <row r="122" spans="1:10" ht="12.75" customHeight="1" x14ac:dyDescent="0.2">
      <c r="A122" s="266"/>
      <c r="B122" s="244"/>
      <c r="C122" s="244"/>
      <c r="D122" s="244"/>
      <c r="E122" s="244"/>
      <c r="F122" s="244"/>
      <c r="G122" s="244"/>
      <c r="H122" s="244"/>
      <c r="I122" s="244"/>
      <c r="J122" s="267"/>
    </row>
    <row r="123" spans="1:10" ht="12.75" customHeight="1" x14ac:dyDescent="0.2">
      <c r="A123" s="266"/>
      <c r="B123" s="244"/>
      <c r="C123" s="244"/>
      <c r="D123" s="244"/>
      <c r="E123" s="244"/>
      <c r="F123" s="244"/>
      <c r="G123" s="244"/>
      <c r="H123" s="244"/>
      <c r="I123" s="244"/>
      <c r="J123" s="267"/>
    </row>
    <row r="124" spans="1:10" ht="12.75" customHeight="1" x14ac:dyDescent="0.2">
      <c r="A124" s="266"/>
      <c r="B124" s="244"/>
      <c r="C124" s="244"/>
      <c r="D124" s="244"/>
      <c r="E124" s="244"/>
      <c r="F124" s="244"/>
      <c r="G124" s="244"/>
      <c r="H124" s="244"/>
      <c r="I124" s="244"/>
      <c r="J124" s="267"/>
    </row>
    <row r="125" spans="1:10" ht="12.75" customHeight="1" x14ac:dyDescent="0.2">
      <c r="A125" s="266"/>
      <c r="B125" s="244"/>
      <c r="C125" s="244"/>
      <c r="D125" s="244"/>
      <c r="E125" s="244"/>
      <c r="F125" s="244"/>
      <c r="G125" s="244"/>
      <c r="H125" s="244"/>
      <c r="I125" s="244"/>
      <c r="J125" s="267"/>
    </row>
    <row r="126" spans="1:10" ht="12.75" customHeight="1" x14ac:dyDescent="0.2">
      <c r="A126" s="266"/>
      <c r="B126" s="244"/>
      <c r="C126" s="244"/>
      <c r="D126" s="244"/>
      <c r="E126" s="244"/>
      <c r="F126" s="244"/>
      <c r="G126" s="244"/>
      <c r="H126" s="244"/>
      <c r="I126" s="244"/>
      <c r="J126" s="267"/>
    </row>
    <row r="127" spans="1:10" ht="12.75" customHeight="1" x14ac:dyDescent="0.2">
      <c r="A127" s="266"/>
      <c r="B127" s="244"/>
      <c r="C127" s="244"/>
      <c r="D127" s="244"/>
      <c r="E127" s="244"/>
      <c r="F127" s="244"/>
      <c r="G127" s="244"/>
      <c r="H127" s="244"/>
      <c r="I127" s="244"/>
      <c r="J127" s="267"/>
    </row>
    <row r="128" spans="1:10" ht="12.75" customHeight="1" x14ac:dyDescent="0.2">
      <c r="A128" s="266"/>
      <c r="B128" s="244"/>
      <c r="C128" s="244"/>
      <c r="D128" s="244"/>
      <c r="E128" s="244"/>
      <c r="F128" s="244"/>
      <c r="G128" s="244"/>
      <c r="H128" s="244"/>
      <c r="I128" s="244"/>
      <c r="J128" s="267"/>
    </row>
    <row r="129" spans="1:10" ht="12.75" customHeight="1" x14ac:dyDescent="0.2">
      <c r="A129" s="266"/>
      <c r="B129" s="244"/>
      <c r="C129" s="244"/>
      <c r="D129" s="244"/>
      <c r="E129" s="244"/>
      <c r="F129" s="244"/>
      <c r="G129" s="244"/>
      <c r="H129" s="244"/>
      <c r="I129" s="244"/>
      <c r="J129" s="267"/>
    </row>
    <row r="130" spans="1:10" ht="12.75" customHeight="1" x14ac:dyDescent="0.2">
      <c r="A130" s="266"/>
      <c r="B130" s="244"/>
      <c r="C130" s="244"/>
      <c r="D130" s="244"/>
      <c r="E130" s="244"/>
      <c r="F130" s="244"/>
      <c r="G130" s="244"/>
      <c r="H130" s="244"/>
      <c r="I130" s="244"/>
      <c r="J130" s="267"/>
    </row>
    <row r="131" spans="1:10" ht="12.75" customHeight="1" x14ac:dyDescent="0.2">
      <c r="A131" s="266"/>
      <c r="B131" s="244"/>
      <c r="C131" s="244"/>
      <c r="D131" s="244"/>
      <c r="E131" s="244"/>
      <c r="F131" s="244"/>
      <c r="G131" s="244"/>
      <c r="H131" s="244"/>
      <c r="I131" s="244"/>
      <c r="J131" s="267"/>
    </row>
    <row r="132" spans="1:10" ht="12.75" customHeight="1" x14ac:dyDescent="0.2">
      <c r="A132" s="266"/>
      <c r="B132" s="244"/>
      <c r="C132" s="244"/>
      <c r="D132" s="244"/>
      <c r="E132" s="244"/>
      <c r="F132" s="244"/>
      <c r="G132" s="244"/>
      <c r="H132" s="244"/>
      <c r="I132" s="244"/>
      <c r="J132" s="267"/>
    </row>
    <row r="133" spans="1:10" ht="12.75" customHeight="1" x14ac:dyDescent="0.2">
      <c r="A133" s="266"/>
      <c r="B133" s="244"/>
      <c r="C133" s="244"/>
      <c r="D133" s="244"/>
      <c r="E133" s="244"/>
      <c r="F133" s="244"/>
      <c r="G133" s="244"/>
      <c r="H133" s="244"/>
      <c r="I133" s="244"/>
      <c r="J133" s="267"/>
    </row>
    <row r="134" spans="1:10" ht="12.75" customHeight="1" x14ac:dyDescent="0.2">
      <c r="A134" s="266"/>
      <c r="B134" s="244"/>
      <c r="C134" s="244"/>
      <c r="D134" s="244"/>
      <c r="E134" s="244"/>
      <c r="F134" s="244"/>
      <c r="G134" s="244"/>
      <c r="H134" s="244"/>
      <c r="I134" s="244"/>
      <c r="J134" s="267"/>
    </row>
    <row r="135" spans="1:10" ht="12.75" customHeight="1" x14ac:dyDescent="0.2">
      <c r="A135" s="266"/>
      <c r="B135" s="244"/>
      <c r="C135" s="244"/>
      <c r="D135" s="244"/>
      <c r="E135" s="244"/>
      <c r="F135" s="244"/>
      <c r="G135" s="244"/>
      <c r="H135" s="244"/>
      <c r="I135" s="244"/>
      <c r="J135" s="267"/>
    </row>
    <row r="136" spans="1:10" ht="12.75" customHeight="1" x14ac:dyDescent="0.2">
      <c r="A136" s="266"/>
      <c r="B136" s="244"/>
      <c r="C136" s="244"/>
      <c r="D136" s="244"/>
      <c r="E136" s="244"/>
      <c r="F136" s="244"/>
      <c r="G136" s="244"/>
      <c r="H136" s="244"/>
      <c r="I136" s="244"/>
      <c r="J136" s="267"/>
    </row>
    <row r="137" spans="1:10" ht="12.75" customHeight="1" thickBot="1" x14ac:dyDescent="0.25">
      <c r="A137" s="268"/>
      <c r="B137" s="269"/>
      <c r="C137" s="269"/>
      <c r="D137" s="269"/>
      <c r="E137" s="269"/>
      <c r="F137" s="269"/>
      <c r="G137" s="269"/>
      <c r="H137" s="269"/>
      <c r="I137" s="269"/>
      <c r="J137" s="270"/>
    </row>
  </sheetData>
  <sheetProtection password="BE25" sheet="1" objects="1" scenarios="1" formatRows="0" selectLockedCells="1"/>
  <mergeCells count="25">
    <mergeCell ref="A94:J95"/>
    <mergeCell ref="A96:J137"/>
    <mergeCell ref="A1:J2"/>
    <mergeCell ref="A9:J9"/>
    <mergeCell ref="A11:J12"/>
    <mergeCell ref="A14:J14"/>
    <mergeCell ref="A16:J17"/>
    <mergeCell ref="A19:J20"/>
    <mergeCell ref="A22:J23"/>
    <mergeCell ref="A50:J51"/>
    <mergeCell ref="A28:A31"/>
    <mergeCell ref="I28:J31"/>
    <mergeCell ref="A52:J93"/>
    <mergeCell ref="A32:A47"/>
    <mergeCell ref="A3:J7"/>
    <mergeCell ref="A25:J27"/>
    <mergeCell ref="B32:B47"/>
    <mergeCell ref="B28:B31"/>
    <mergeCell ref="I32:J47"/>
    <mergeCell ref="H28:H31"/>
    <mergeCell ref="H32:H47"/>
    <mergeCell ref="C28:F31"/>
    <mergeCell ref="C32:F47"/>
    <mergeCell ref="G32:G47"/>
    <mergeCell ref="G28:G31"/>
  </mergeCells>
  <printOptions horizontalCentered="1"/>
  <pageMargins left="0.7" right="0.7" top="0.75" bottom="0.75" header="0.3" footer="0.3"/>
  <pageSetup scale="78" orientation="landscape"/>
  <headerFooter alignWithMargins="0">
    <oddHeader>&amp;LSY 2012-2013 21st CCLC Application&amp;C&amp;A&amp;R&amp;P of &amp;N</oddHeader>
  </headerFooter>
  <rowBreaks count="2" manualBreakCount="2">
    <brk id="49" max="9" man="1"/>
    <brk id="93" max="9"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7"/>
  <sheetViews>
    <sheetView topLeftCell="A48" workbookViewId="0">
      <selection activeCell="A45" sqref="A45:J87"/>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100</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8.75" x14ac:dyDescent="0.3">
      <c r="A3" s="280" t="s">
        <v>101</v>
      </c>
      <c r="B3" s="281"/>
      <c r="C3" s="281"/>
      <c r="D3" s="281"/>
      <c r="E3" s="281"/>
      <c r="F3" s="281"/>
      <c r="G3" s="281"/>
      <c r="H3" s="281"/>
      <c r="I3" s="281"/>
      <c r="J3" s="282"/>
    </row>
    <row r="4" spans="1:10" ht="12.75" customHeight="1" x14ac:dyDescent="0.2">
      <c r="A4" s="374" t="s">
        <v>216</v>
      </c>
      <c r="B4" s="375"/>
      <c r="C4" s="375"/>
      <c r="D4" s="375"/>
      <c r="E4" s="375"/>
      <c r="F4" s="375"/>
      <c r="G4" s="375"/>
      <c r="H4" s="375"/>
      <c r="I4" s="375"/>
      <c r="J4" s="376"/>
    </row>
    <row r="5" spans="1:10" ht="12.75" customHeight="1" x14ac:dyDescent="0.2">
      <c r="A5" s="377"/>
      <c r="B5" s="378"/>
      <c r="C5" s="378"/>
      <c r="D5" s="378"/>
      <c r="E5" s="378"/>
      <c r="F5" s="378"/>
      <c r="G5" s="378"/>
      <c r="H5" s="378"/>
      <c r="I5" s="378"/>
      <c r="J5" s="379"/>
    </row>
    <row r="6" spans="1:10" ht="12.75" customHeight="1" x14ac:dyDescent="0.2">
      <c r="A6" s="377"/>
      <c r="B6" s="378"/>
      <c r="C6" s="378"/>
      <c r="D6" s="378"/>
      <c r="E6" s="378"/>
      <c r="F6" s="378"/>
      <c r="G6" s="378"/>
      <c r="H6" s="378"/>
      <c r="I6" s="378"/>
      <c r="J6" s="379"/>
    </row>
    <row r="7" spans="1:10" ht="12.75" customHeight="1" x14ac:dyDescent="0.2">
      <c r="A7" s="377"/>
      <c r="B7" s="378"/>
      <c r="C7" s="378"/>
      <c r="D7" s="378"/>
      <c r="E7" s="378"/>
      <c r="F7" s="378"/>
      <c r="G7" s="378"/>
      <c r="H7" s="378"/>
      <c r="I7" s="378"/>
      <c r="J7" s="379"/>
    </row>
    <row r="8" spans="1:10" ht="12.75" customHeight="1" x14ac:dyDescent="0.2">
      <c r="A8" s="377"/>
      <c r="B8" s="378"/>
      <c r="C8" s="378"/>
      <c r="D8" s="378"/>
      <c r="E8" s="378"/>
      <c r="F8" s="378"/>
      <c r="G8" s="378"/>
      <c r="H8" s="378"/>
      <c r="I8" s="378"/>
      <c r="J8" s="379"/>
    </row>
    <row r="9" spans="1:10" ht="12.75" customHeight="1" x14ac:dyDescent="0.2">
      <c r="A9" s="377"/>
      <c r="B9" s="378"/>
      <c r="C9" s="378"/>
      <c r="D9" s="378"/>
      <c r="E9" s="378"/>
      <c r="F9" s="378"/>
      <c r="G9" s="378"/>
      <c r="H9" s="378"/>
      <c r="I9" s="378"/>
      <c r="J9" s="379"/>
    </row>
    <row r="10" spans="1:10" ht="12.75" customHeight="1" x14ac:dyDescent="0.2">
      <c r="A10" s="377"/>
      <c r="B10" s="378"/>
      <c r="C10" s="378"/>
      <c r="D10" s="378"/>
      <c r="E10" s="378"/>
      <c r="F10" s="378"/>
      <c r="G10" s="378"/>
      <c r="H10" s="378"/>
      <c r="I10" s="378"/>
      <c r="J10" s="379"/>
    </row>
    <row r="11" spans="1:10" ht="12.75" customHeight="1" x14ac:dyDescent="0.2">
      <c r="A11" s="380"/>
      <c r="B11" s="381"/>
      <c r="C11" s="381"/>
      <c r="D11" s="381"/>
      <c r="E11" s="381"/>
      <c r="F11" s="381"/>
      <c r="G11" s="381"/>
      <c r="H11" s="381"/>
      <c r="I11" s="381"/>
      <c r="J11" s="382"/>
    </row>
    <row r="12" spans="1:10" s="27" customFormat="1" x14ac:dyDescent="0.2">
      <c r="A12" s="46"/>
      <c r="B12" s="47"/>
      <c r="C12" s="48"/>
      <c r="D12" s="41"/>
      <c r="E12" s="41"/>
      <c r="F12" s="41"/>
      <c r="G12" s="41"/>
      <c r="H12" s="49"/>
      <c r="I12" s="48"/>
      <c r="J12" s="45"/>
    </row>
    <row r="13" spans="1:10" ht="12.75" customHeight="1" x14ac:dyDescent="0.2">
      <c r="A13" s="264" t="s">
        <v>303</v>
      </c>
      <c r="B13" s="241"/>
      <c r="C13" s="241"/>
      <c r="D13" s="241"/>
      <c r="E13" s="241"/>
      <c r="F13" s="241"/>
      <c r="G13" s="241"/>
      <c r="H13" s="241"/>
      <c r="I13" s="241"/>
      <c r="J13" s="265"/>
    </row>
    <row r="14" spans="1:10" ht="12.75" customHeight="1" x14ac:dyDescent="0.2">
      <c r="A14" s="266"/>
      <c r="B14" s="244"/>
      <c r="C14" s="244"/>
      <c r="D14" s="244"/>
      <c r="E14" s="244"/>
      <c r="F14" s="244"/>
      <c r="G14" s="244"/>
      <c r="H14" s="244"/>
      <c r="I14" s="244"/>
      <c r="J14" s="267"/>
    </row>
    <row r="15" spans="1:10" ht="12.75" customHeight="1" x14ac:dyDescent="0.2">
      <c r="A15" s="266"/>
      <c r="B15" s="244"/>
      <c r="C15" s="244"/>
      <c r="D15" s="244"/>
      <c r="E15" s="244"/>
      <c r="F15" s="244"/>
      <c r="G15" s="244"/>
      <c r="H15" s="244"/>
      <c r="I15" s="244"/>
      <c r="J15" s="267"/>
    </row>
    <row r="16" spans="1:10" ht="12.75" customHeight="1" x14ac:dyDescent="0.2">
      <c r="A16" s="266"/>
      <c r="B16" s="244"/>
      <c r="C16" s="244"/>
      <c r="D16" s="244"/>
      <c r="E16" s="244"/>
      <c r="F16" s="244"/>
      <c r="G16" s="244"/>
      <c r="H16" s="244"/>
      <c r="I16" s="244"/>
      <c r="J16" s="267"/>
    </row>
    <row r="17" spans="1:10" ht="12.75" customHeight="1" x14ac:dyDescent="0.2">
      <c r="A17" s="266"/>
      <c r="B17" s="244"/>
      <c r="C17" s="244"/>
      <c r="D17" s="244"/>
      <c r="E17" s="244"/>
      <c r="F17" s="244"/>
      <c r="G17" s="244"/>
      <c r="H17" s="244"/>
      <c r="I17" s="244"/>
      <c r="J17" s="267"/>
    </row>
    <row r="18" spans="1:10" ht="12.75" customHeight="1" x14ac:dyDescent="0.2">
      <c r="A18" s="266"/>
      <c r="B18" s="244"/>
      <c r="C18" s="244"/>
      <c r="D18" s="244"/>
      <c r="E18" s="244"/>
      <c r="F18" s="244"/>
      <c r="G18" s="244"/>
      <c r="H18" s="244"/>
      <c r="I18" s="244"/>
      <c r="J18" s="267"/>
    </row>
    <row r="19" spans="1:10" ht="12.75" customHeight="1" x14ac:dyDescent="0.2">
      <c r="A19" s="266"/>
      <c r="B19" s="244"/>
      <c r="C19" s="244"/>
      <c r="D19" s="244"/>
      <c r="E19" s="244"/>
      <c r="F19" s="244"/>
      <c r="G19" s="244"/>
      <c r="H19" s="244"/>
      <c r="I19" s="244"/>
      <c r="J19" s="267"/>
    </row>
    <row r="20" spans="1:10" ht="12.75" customHeight="1" x14ac:dyDescent="0.2">
      <c r="A20" s="266"/>
      <c r="B20" s="244"/>
      <c r="C20" s="244"/>
      <c r="D20" s="244"/>
      <c r="E20" s="244"/>
      <c r="F20" s="244"/>
      <c r="G20" s="244"/>
      <c r="H20" s="244"/>
      <c r="I20" s="244"/>
      <c r="J20" s="267"/>
    </row>
    <row r="21" spans="1:10" ht="12.75" customHeight="1" x14ac:dyDescent="0.2">
      <c r="A21" s="266"/>
      <c r="B21" s="244"/>
      <c r="C21" s="244"/>
      <c r="D21" s="244"/>
      <c r="E21" s="244"/>
      <c r="F21" s="244"/>
      <c r="G21" s="244"/>
      <c r="H21" s="244"/>
      <c r="I21" s="244"/>
      <c r="J21" s="267"/>
    </row>
    <row r="22" spans="1:10" ht="12.75" customHeight="1" x14ac:dyDescent="0.2">
      <c r="A22" s="266"/>
      <c r="B22" s="244"/>
      <c r="C22" s="244"/>
      <c r="D22" s="244"/>
      <c r="E22" s="244"/>
      <c r="F22" s="244"/>
      <c r="G22" s="244"/>
      <c r="H22" s="244"/>
      <c r="I22" s="244"/>
      <c r="J22" s="267"/>
    </row>
    <row r="23" spans="1:10" ht="12.75" customHeight="1" x14ac:dyDescent="0.2">
      <c r="A23" s="266"/>
      <c r="B23" s="244"/>
      <c r="C23" s="244"/>
      <c r="D23" s="244"/>
      <c r="E23" s="244"/>
      <c r="F23" s="244"/>
      <c r="G23" s="244"/>
      <c r="H23" s="244"/>
      <c r="I23" s="244"/>
      <c r="J23" s="267"/>
    </row>
    <row r="24" spans="1:10" ht="12.75" customHeight="1" x14ac:dyDescent="0.2">
      <c r="A24" s="266"/>
      <c r="B24" s="244"/>
      <c r="C24" s="244"/>
      <c r="D24" s="244"/>
      <c r="E24" s="244"/>
      <c r="F24" s="244"/>
      <c r="G24" s="244"/>
      <c r="H24" s="244"/>
      <c r="I24" s="244"/>
      <c r="J24" s="267"/>
    </row>
    <row r="25" spans="1:10" ht="12.75" customHeight="1" x14ac:dyDescent="0.2">
      <c r="A25" s="266"/>
      <c r="B25" s="244"/>
      <c r="C25" s="244"/>
      <c r="D25" s="244"/>
      <c r="E25" s="244"/>
      <c r="F25" s="244"/>
      <c r="G25" s="244"/>
      <c r="H25" s="244"/>
      <c r="I25" s="244"/>
      <c r="J25" s="267"/>
    </row>
    <row r="26" spans="1:10" ht="12.75" customHeight="1" x14ac:dyDescent="0.2">
      <c r="A26" s="266"/>
      <c r="B26" s="244"/>
      <c r="C26" s="244"/>
      <c r="D26" s="244"/>
      <c r="E26" s="244"/>
      <c r="F26" s="244"/>
      <c r="G26" s="244"/>
      <c r="H26" s="244"/>
      <c r="I26" s="244"/>
      <c r="J26" s="267"/>
    </row>
    <row r="27" spans="1:10" ht="12.75" customHeight="1" x14ac:dyDescent="0.2">
      <c r="A27" s="266"/>
      <c r="B27" s="244"/>
      <c r="C27" s="244"/>
      <c r="D27" s="244"/>
      <c r="E27" s="244"/>
      <c r="F27" s="244"/>
      <c r="G27" s="244"/>
      <c r="H27" s="244"/>
      <c r="I27" s="244"/>
      <c r="J27" s="267"/>
    </row>
    <row r="28" spans="1:10" ht="12.75" customHeight="1" x14ac:dyDescent="0.2">
      <c r="A28" s="266"/>
      <c r="B28" s="244"/>
      <c r="C28" s="244"/>
      <c r="D28" s="244"/>
      <c r="E28" s="244"/>
      <c r="F28" s="244"/>
      <c r="G28" s="244"/>
      <c r="H28" s="244"/>
      <c r="I28" s="244"/>
      <c r="J28" s="267"/>
    </row>
    <row r="29" spans="1:10" ht="12.75" customHeight="1" x14ac:dyDescent="0.2">
      <c r="A29" s="266"/>
      <c r="B29" s="244"/>
      <c r="C29" s="244"/>
      <c r="D29" s="244"/>
      <c r="E29" s="244"/>
      <c r="F29" s="244"/>
      <c r="G29" s="244"/>
      <c r="H29" s="244"/>
      <c r="I29" s="244"/>
      <c r="J29" s="267"/>
    </row>
    <row r="30" spans="1:10" ht="12.75" customHeight="1" x14ac:dyDescent="0.2">
      <c r="A30" s="266"/>
      <c r="B30" s="244"/>
      <c r="C30" s="244"/>
      <c r="D30" s="244"/>
      <c r="E30" s="244"/>
      <c r="F30" s="244"/>
      <c r="G30" s="244"/>
      <c r="H30" s="244"/>
      <c r="I30" s="244"/>
      <c r="J30" s="267"/>
    </row>
    <row r="31" spans="1:10" ht="12.75" customHeight="1" x14ac:dyDescent="0.2">
      <c r="A31" s="266"/>
      <c r="B31" s="244"/>
      <c r="C31" s="244"/>
      <c r="D31" s="244"/>
      <c r="E31" s="244"/>
      <c r="F31" s="244"/>
      <c r="G31" s="244"/>
      <c r="H31" s="244"/>
      <c r="I31" s="244"/>
      <c r="J31" s="267"/>
    </row>
    <row r="32" spans="1:10" ht="12.75" customHeight="1" x14ac:dyDescent="0.2">
      <c r="A32" s="266"/>
      <c r="B32" s="244"/>
      <c r="C32" s="244"/>
      <c r="D32" s="244"/>
      <c r="E32" s="244"/>
      <c r="F32" s="244"/>
      <c r="G32" s="244"/>
      <c r="H32" s="244"/>
      <c r="I32" s="244"/>
      <c r="J32" s="267"/>
    </row>
    <row r="33" spans="1:10" ht="12.75" customHeight="1" x14ac:dyDescent="0.2">
      <c r="A33" s="266"/>
      <c r="B33" s="244"/>
      <c r="C33" s="244"/>
      <c r="D33" s="244"/>
      <c r="E33" s="244"/>
      <c r="F33" s="244"/>
      <c r="G33" s="244"/>
      <c r="H33" s="244"/>
      <c r="I33" s="244"/>
      <c r="J33" s="267"/>
    </row>
    <row r="34" spans="1:10" ht="12.75" customHeight="1" x14ac:dyDescent="0.2">
      <c r="A34" s="266"/>
      <c r="B34" s="244"/>
      <c r="C34" s="244"/>
      <c r="D34" s="244"/>
      <c r="E34" s="244"/>
      <c r="F34" s="244"/>
      <c r="G34" s="244"/>
      <c r="H34" s="244"/>
      <c r="I34" s="244"/>
      <c r="J34" s="267"/>
    </row>
    <row r="35" spans="1:10" ht="12.75" customHeight="1" x14ac:dyDescent="0.2">
      <c r="A35" s="266"/>
      <c r="B35" s="244"/>
      <c r="C35" s="244"/>
      <c r="D35" s="244"/>
      <c r="E35" s="244"/>
      <c r="F35" s="244"/>
      <c r="G35" s="244"/>
      <c r="H35" s="244"/>
      <c r="I35" s="244"/>
      <c r="J35" s="267"/>
    </row>
    <row r="36" spans="1:10" ht="12.75" customHeight="1" x14ac:dyDescent="0.2">
      <c r="A36" s="266"/>
      <c r="B36" s="244"/>
      <c r="C36" s="244"/>
      <c r="D36" s="244"/>
      <c r="E36" s="244"/>
      <c r="F36" s="244"/>
      <c r="G36" s="244"/>
      <c r="H36" s="244"/>
      <c r="I36" s="244"/>
      <c r="J36" s="267"/>
    </row>
    <row r="37" spans="1:10" ht="12.75" customHeight="1" x14ac:dyDescent="0.2">
      <c r="A37" s="266"/>
      <c r="B37" s="244"/>
      <c r="C37" s="244"/>
      <c r="D37" s="244"/>
      <c r="E37" s="244"/>
      <c r="F37" s="244"/>
      <c r="G37" s="244"/>
      <c r="H37" s="244"/>
      <c r="I37" s="244"/>
      <c r="J37" s="267"/>
    </row>
    <row r="38" spans="1:10" ht="12.75" customHeight="1" x14ac:dyDescent="0.2">
      <c r="A38" s="266"/>
      <c r="B38" s="244"/>
      <c r="C38" s="244"/>
      <c r="D38" s="244"/>
      <c r="E38" s="244"/>
      <c r="F38" s="244"/>
      <c r="G38" s="244"/>
      <c r="H38" s="244"/>
      <c r="I38" s="244"/>
      <c r="J38" s="267"/>
    </row>
    <row r="39" spans="1:10" ht="12.75" customHeight="1" x14ac:dyDescent="0.2">
      <c r="A39" s="266"/>
      <c r="B39" s="244"/>
      <c r="C39" s="244"/>
      <c r="D39" s="244"/>
      <c r="E39" s="244"/>
      <c r="F39" s="244"/>
      <c r="G39" s="244"/>
      <c r="H39" s="244"/>
      <c r="I39" s="244"/>
      <c r="J39" s="267"/>
    </row>
    <row r="40" spans="1:10" ht="12.75" customHeight="1" x14ac:dyDescent="0.2">
      <c r="A40" s="266"/>
      <c r="B40" s="244"/>
      <c r="C40" s="244"/>
      <c r="D40" s="244"/>
      <c r="E40" s="244"/>
      <c r="F40" s="244"/>
      <c r="G40" s="244"/>
      <c r="H40" s="244"/>
      <c r="I40" s="244"/>
      <c r="J40" s="267"/>
    </row>
    <row r="41" spans="1:10" ht="12.75" customHeight="1" x14ac:dyDescent="0.2">
      <c r="A41" s="266"/>
      <c r="B41" s="244"/>
      <c r="C41" s="244"/>
      <c r="D41" s="244"/>
      <c r="E41" s="244"/>
      <c r="F41" s="244"/>
      <c r="G41" s="244"/>
      <c r="H41" s="244"/>
      <c r="I41" s="244"/>
      <c r="J41" s="267"/>
    </row>
    <row r="42" spans="1:10" ht="12.75" customHeight="1" x14ac:dyDescent="0.2">
      <c r="A42" s="266"/>
      <c r="B42" s="244"/>
      <c r="C42" s="244"/>
      <c r="D42" s="244"/>
      <c r="E42" s="244"/>
      <c r="F42" s="244"/>
      <c r="G42" s="244"/>
      <c r="H42" s="244"/>
      <c r="I42" s="244"/>
      <c r="J42" s="267"/>
    </row>
    <row r="43" spans="1:10" ht="12.75" customHeight="1" thickBot="1" x14ac:dyDescent="0.25">
      <c r="A43" s="268"/>
      <c r="B43" s="269"/>
      <c r="C43" s="269"/>
      <c r="D43" s="269"/>
      <c r="E43" s="269"/>
      <c r="F43" s="269"/>
      <c r="G43" s="269"/>
      <c r="H43" s="269"/>
      <c r="I43" s="269"/>
      <c r="J43" s="270"/>
    </row>
    <row r="44" spans="1:10" ht="18.75" x14ac:dyDescent="0.3">
      <c r="A44" s="280" t="s">
        <v>102</v>
      </c>
      <c r="B44" s="281"/>
      <c r="C44" s="281"/>
      <c r="D44" s="281"/>
      <c r="E44" s="281"/>
      <c r="F44" s="281"/>
      <c r="G44" s="281"/>
      <c r="H44" s="281"/>
      <c r="I44" s="281"/>
      <c r="J44" s="282"/>
    </row>
    <row r="45" spans="1:10" ht="12.75" customHeight="1" x14ac:dyDescent="0.2">
      <c r="A45" s="264" t="s">
        <v>304</v>
      </c>
      <c r="B45" s="241"/>
      <c r="C45" s="241"/>
      <c r="D45" s="241"/>
      <c r="E45" s="241"/>
      <c r="F45" s="241"/>
      <c r="G45" s="241"/>
      <c r="H45" s="241"/>
      <c r="I45" s="241"/>
      <c r="J45" s="265"/>
    </row>
    <row r="46" spans="1:10" ht="12.75" customHeight="1" x14ac:dyDescent="0.2">
      <c r="A46" s="266"/>
      <c r="B46" s="244"/>
      <c r="C46" s="244"/>
      <c r="D46" s="244"/>
      <c r="E46" s="244"/>
      <c r="F46" s="244"/>
      <c r="G46" s="244"/>
      <c r="H46" s="244"/>
      <c r="I46" s="244"/>
      <c r="J46" s="267"/>
    </row>
    <row r="47" spans="1:10" ht="12.75" customHeight="1" x14ac:dyDescent="0.2">
      <c r="A47" s="266"/>
      <c r="B47" s="244"/>
      <c r="C47" s="244"/>
      <c r="D47" s="244"/>
      <c r="E47" s="244"/>
      <c r="F47" s="244"/>
      <c r="G47" s="244"/>
      <c r="H47" s="244"/>
      <c r="I47" s="244"/>
      <c r="J47" s="267"/>
    </row>
    <row r="48" spans="1:10" ht="12.75" customHeight="1" x14ac:dyDescent="0.2">
      <c r="A48" s="266"/>
      <c r="B48" s="244"/>
      <c r="C48" s="244"/>
      <c r="D48" s="244"/>
      <c r="E48" s="244"/>
      <c r="F48" s="244"/>
      <c r="G48" s="244"/>
      <c r="H48" s="244"/>
      <c r="I48" s="244"/>
      <c r="J48" s="2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thickBot="1" x14ac:dyDescent="0.25">
      <c r="A87" s="268"/>
      <c r="B87" s="269"/>
      <c r="C87" s="269"/>
      <c r="D87" s="269"/>
      <c r="E87" s="269"/>
      <c r="F87" s="269"/>
      <c r="G87" s="269"/>
      <c r="H87" s="269"/>
      <c r="I87" s="269"/>
      <c r="J87" s="270"/>
    </row>
  </sheetData>
  <sheetProtection password="BE25" sheet="1" objects="1" scenarios="1" formatRows="0" selectLockedCells="1"/>
  <mergeCells count="6">
    <mergeCell ref="A45:J87"/>
    <mergeCell ref="A3:J3"/>
    <mergeCell ref="A1:J2"/>
    <mergeCell ref="A44:J44"/>
    <mergeCell ref="A4:J11"/>
    <mergeCell ref="A13:J43"/>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182"/>
  <sheetViews>
    <sheetView topLeftCell="A157" workbookViewId="0">
      <selection activeCell="A168" sqref="A168:J182"/>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100</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8.75" x14ac:dyDescent="0.3">
      <c r="A3" s="280" t="s">
        <v>103</v>
      </c>
      <c r="B3" s="281"/>
      <c r="C3" s="281"/>
      <c r="D3" s="281"/>
      <c r="E3" s="281"/>
      <c r="F3" s="281"/>
      <c r="G3" s="281"/>
      <c r="H3" s="281"/>
      <c r="I3" s="281"/>
      <c r="J3" s="282"/>
    </row>
    <row r="4" spans="1:10" ht="12.75" customHeight="1" x14ac:dyDescent="0.2">
      <c r="A4" s="274" t="s">
        <v>217</v>
      </c>
      <c r="B4" s="275"/>
      <c r="C4" s="275"/>
      <c r="D4" s="275"/>
      <c r="E4" s="275"/>
      <c r="F4" s="275"/>
      <c r="G4" s="275"/>
      <c r="H4" s="275"/>
      <c r="I4" s="275"/>
      <c r="J4" s="276"/>
    </row>
    <row r="5" spans="1:10" ht="12.75" customHeight="1" x14ac:dyDescent="0.2">
      <c r="A5" s="274"/>
      <c r="B5" s="275"/>
      <c r="C5" s="275"/>
      <c r="D5" s="275"/>
      <c r="E5" s="275"/>
      <c r="F5" s="275"/>
      <c r="G5" s="275"/>
      <c r="H5" s="275"/>
      <c r="I5" s="275"/>
      <c r="J5" s="276"/>
    </row>
    <row r="6" spans="1:10" ht="12.75" customHeight="1" x14ac:dyDescent="0.2">
      <c r="A6" s="274"/>
      <c r="B6" s="275"/>
      <c r="C6" s="275"/>
      <c r="D6" s="275"/>
      <c r="E6" s="275"/>
      <c r="F6" s="275"/>
      <c r="G6" s="275"/>
      <c r="H6" s="275"/>
      <c r="I6" s="275"/>
      <c r="J6" s="276"/>
    </row>
    <row r="7" spans="1:10" ht="12.75" customHeight="1" x14ac:dyDescent="0.2">
      <c r="A7" s="274"/>
      <c r="B7" s="275"/>
      <c r="C7" s="275"/>
      <c r="D7" s="275"/>
      <c r="E7" s="275"/>
      <c r="F7" s="275"/>
      <c r="G7" s="275"/>
      <c r="H7" s="275"/>
      <c r="I7" s="275"/>
      <c r="J7" s="276"/>
    </row>
    <row r="8" spans="1:10" ht="12.75" customHeight="1" x14ac:dyDescent="0.2">
      <c r="A8" s="274"/>
      <c r="B8" s="275"/>
      <c r="C8" s="275"/>
      <c r="D8" s="275"/>
      <c r="E8" s="275"/>
      <c r="F8" s="275"/>
      <c r="G8" s="275"/>
      <c r="H8" s="275"/>
      <c r="I8" s="275"/>
      <c r="J8" s="276"/>
    </row>
    <row r="9" spans="1:10" ht="12.75" customHeight="1" x14ac:dyDescent="0.2">
      <c r="A9" s="274"/>
      <c r="B9" s="275"/>
      <c r="C9" s="275"/>
      <c r="D9" s="275"/>
      <c r="E9" s="275"/>
      <c r="F9" s="275"/>
      <c r="G9" s="275"/>
      <c r="H9" s="275"/>
      <c r="I9" s="275"/>
      <c r="J9" s="276"/>
    </row>
    <row r="10" spans="1:10" ht="12.75" customHeight="1" x14ac:dyDescent="0.2">
      <c r="A10" s="274"/>
      <c r="B10" s="275"/>
      <c r="C10" s="275"/>
      <c r="D10" s="275"/>
      <c r="E10" s="275"/>
      <c r="F10" s="275"/>
      <c r="G10" s="275"/>
      <c r="H10" s="275"/>
      <c r="I10" s="275"/>
      <c r="J10" s="276"/>
    </row>
    <row r="11" spans="1:10" ht="12.75" customHeight="1" x14ac:dyDescent="0.2">
      <c r="A11" s="274"/>
      <c r="B11" s="275"/>
      <c r="C11" s="275"/>
      <c r="D11" s="275"/>
      <c r="E11" s="275"/>
      <c r="F11" s="275"/>
      <c r="G11" s="275"/>
      <c r="H11" s="275"/>
      <c r="I11" s="275"/>
      <c r="J11" s="276"/>
    </row>
    <row r="12" spans="1:10" ht="12.75" customHeight="1" x14ac:dyDescent="0.2">
      <c r="A12" s="274"/>
      <c r="B12" s="275"/>
      <c r="C12" s="275"/>
      <c r="D12" s="275"/>
      <c r="E12" s="275"/>
      <c r="F12" s="275"/>
      <c r="G12" s="275"/>
      <c r="H12" s="275"/>
      <c r="I12" s="275"/>
      <c r="J12" s="276"/>
    </row>
    <row r="13" spans="1:10" ht="12.75" customHeight="1" x14ac:dyDescent="0.2">
      <c r="A13" s="274"/>
      <c r="B13" s="275"/>
      <c r="C13" s="275"/>
      <c r="D13" s="275"/>
      <c r="E13" s="275"/>
      <c r="F13" s="275"/>
      <c r="G13" s="275"/>
      <c r="H13" s="275"/>
      <c r="I13" s="275"/>
      <c r="J13" s="276"/>
    </row>
    <row r="14" spans="1:10" ht="12.75" customHeight="1" x14ac:dyDescent="0.2">
      <c r="A14" s="274"/>
      <c r="B14" s="275"/>
      <c r="C14" s="275"/>
      <c r="D14" s="275"/>
      <c r="E14" s="275"/>
      <c r="F14" s="275"/>
      <c r="G14" s="275"/>
      <c r="H14" s="275"/>
      <c r="I14" s="275"/>
      <c r="J14" s="276"/>
    </row>
    <row r="15" spans="1:10" ht="12.75" customHeight="1" x14ac:dyDescent="0.2">
      <c r="A15" s="274"/>
      <c r="B15" s="275"/>
      <c r="C15" s="275"/>
      <c r="D15" s="275"/>
      <c r="E15" s="275"/>
      <c r="F15" s="275"/>
      <c r="G15" s="275"/>
      <c r="H15" s="275"/>
      <c r="I15" s="275"/>
      <c r="J15" s="276"/>
    </row>
    <row r="16" spans="1:10" ht="12.75" customHeight="1" thickBot="1" x14ac:dyDescent="0.25">
      <c r="A16" s="424"/>
      <c r="B16" s="425"/>
      <c r="C16" s="425"/>
      <c r="D16" s="425"/>
      <c r="E16" s="425"/>
      <c r="F16" s="425"/>
      <c r="G16" s="425"/>
      <c r="H16" s="425"/>
      <c r="I16" s="425"/>
      <c r="J16" s="426"/>
    </row>
    <row r="17" spans="1:10" ht="12.75" customHeight="1" x14ac:dyDescent="0.2">
      <c r="A17" s="427" t="s">
        <v>104</v>
      </c>
      <c r="B17" s="428"/>
      <c r="C17" s="428"/>
      <c r="D17" s="428"/>
      <c r="E17" s="428"/>
      <c r="F17" s="428"/>
      <c r="G17" s="428"/>
      <c r="H17" s="428"/>
      <c r="I17" s="428"/>
      <c r="J17" s="429"/>
    </row>
    <row r="18" spans="1:10" ht="12.75" customHeight="1" x14ac:dyDescent="0.2">
      <c r="A18" s="430"/>
      <c r="B18" s="431"/>
      <c r="C18" s="431"/>
      <c r="D18" s="431"/>
      <c r="E18" s="431"/>
      <c r="F18" s="431"/>
      <c r="G18" s="431"/>
      <c r="H18" s="431"/>
      <c r="I18" s="431"/>
      <c r="J18" s="432"/>
    </row>
    <row r="19" spans="1:10" ht="12.75" customHeight="1" x14ac:dyDescent="0.2">
      <c r="A19" s="430"/>
      <c r="B19" s="431"/>
      <c r="C19" s="431"/>
      <c r="D19" s="431"/>
      <c r="E19" s="431"/>
      <c r="F19" s="431"/>
      <c r="G19" s="431"/>
      <c r="H19" s="431"/>
      <c r="I19" s="431"/>
      <c r="J19" s="432"/>
    </row>
    <row r="20" spans="1:10" ht="12.75" customHeight="1" thickBot="1" x14ac:dyDescent="0.25">
      <c r="A20" s="433"/>
      <c r="B20" s="434"/>
      <c r="C20" s="434"/>
      <c r="D20" s="434"/>
      <c r="E20" s="434"/>
      <c r="F20" s="434"/>
      <c r="G20" s="434"/>
      <c r="H20" s="434"/>
      <c r="I20" s="434"/>
      <c r="J20" s="435"/>
    </row>
    <row r="21" spans="1:10" ht="12.75" customHeight="1" x14ac:dyDescent="0.2">
      <c r="A21" s="436" t="s">
        <v>218</v>
      </c>
      <c r="B21" s="437"/>
      <c r="C21" s="437"/>
      <c r="D21" s="437"/>
      <c r="E21" s="437"/>
      <c r="F21" s="437"/>
      <c r="G21" s="437"/>
      <c r="H21" s="437"/>
      <c r="I21" s="437"/>
      <c r="J21" s="438"/>
    </row>
    <row r="22" spans="1:10" ht="12.75" customHeight="1" x14ac:dyDescent="0.2">
      <c r="A22" s="439"/>
      <c r="B22" s="440"/>
      <c r="C22" s="440"/>
      <c r="D22" s="440"/>
      <c r="E22" s="440"/>
      <c r="F22" s="440"/>
      <c r="G22" s="440"/>
      <c r="H22" s="440"/>
      <c r="I22" s="440"/>
      <c r="J22" s="441"/>
    </row>
    <row r="23" spans="1:10" ht="12.75" customHeight="1" x14ac:dyDescent="0.2">
      <c r="A23" s="439"/>
      <c r="B23" s="440"/>
      <c r="C23" s="440"/>
      <c r="D23" s="440"/>
      <c r="E23" s="440"/>
      <c r="F23" s="440"/>
      <c r="G23" s="440"/>
      <c r="H23" s="440"/>
      <c r="I23" s="440"/>
      <c r="J23" s="441"/>
    </row>
    <row r="24" spans="1:10" ht="12.75" customHeight="1" thickBot="1" x14ac:dyDescent="0.25">
      <c r="A24" s="442"/>
      <c r="B24" s="443"/>
      <c r="C24" s="443"/>
      <c r="D24" s="443"/>
      <c r="E24" s="443"/>
      <c r="F24" s="443"/>
      <c r="G24" s="443"/>
      <c r="H24" s="443"/>
      <c r="I24" s="443"/>
      <c r="J24" s="444"/>
    </row>
    <row r="25" spans="1:10" ht="12.75" customHeight="1" x14ac:dyDescent="0.2">
      <c r="A25" s="406" t="s">
        <v>219</v>
      </c>
      <c r="B25" s="407"/>
      <c r="C25" s="407"/>
      <c r="D25" s="407"/>
      <c r="E25" s="407"/>
      <c r="F25" s="407"/>
      <c r="G25" s="407"/>
      <c r="H25" s="407"/>
      <c r="I25" s="407"/>
      <c r="J25" s="408"/>
    </row>
    <row r="26" spans="1:10" ht="12.75" customHeight="1" x14ac:dyDescent="0.2">
      <c r="A26" s="409"/>
      <c r="B26" s="410"/>
      <c r="C26" s="410"/>
      <c r="D26" s="410"/>
      <c r="E26" s="410"/>
      <c r="F26" s="410"/>
      <c r="G26" s="410"/>
      <c r="H26" s="410"/>
      <c r="I26" s="410"/>
      <c r="J26" s="411"/>
    </row>
    <row r="27" spans="1:10" ht="12.75" customHeight="1" x14ac:dyDescent="0.2">
      <c r="A27" s="409"/>
      <c r="B27" s="410"/>
      <c r="C27" s="410"/>
      <c r="D27" s="410"/>
      <c r="E27" s="410"/>
      <c r="F27" s="410"/>
      <c r="G27" s="410"/>
      <c r="H27" s="410"/>
      <c r="I27" s="410"/>
      <c r="J27" s="411"/>
    </row>
    <row r="28" spans="1:10" ht="12.75" customHeight="1" x14ac:dyDescent="0.2">
      <c r="A28" s="409"/>
      <c r="B28" s="410"/>
      <c r="C28" s="410"/>
      <c r="D28" s="410"/>
      <c r="E28" s="410"/>
      <c r="F28" s="410"/>
      <c r="G28" s="410"/>
      <c r="H28" s="410"/>
      <c r="I28" s="410"/>
      <c r="J28" s="411"/>
    </row>
    <row r="29" spans="1:10" ht="12.75" customHeight="1" x14ac:dyDescent="0.2">
      <c r="A29" s="409"/>
      <c r="B29" s="410"/>
      <c r="C29" s="410"/>
      <c r="D29" s="410"/>
      <c r="E29" s="410"/>
      <c r="F29" s="410"/>
      <c r="G29" s="410"/>
      <c r="H29" s="410"/>
      <c r="I29" s="410"/>
      <c r="J29" s="411"/>
    </row>
    <row r="30" spans="1:10" ht="12.75" customHeight="1" x14ac:dyDescent="0.2">
      <c r="A30" s="409"/>
      <c r="B30" s="410"/>
      <c r="C30" s="410"/>
      <c r="D30" s="410"/>
      <c r="E30" s="410"/>
      <c r="F30" s="410"/>
      <c r="G30" s="410"/>
      <c r="H30" s="410"/>
      <c r="I30" s="410"/>
      <c r="J30" s="411"/>
    </row>
    <row r="31" spans="1:10" ht="12.75" customHeight="1" x14ac:dyDescent="0.2">
      <c r="A31" s="409"/>
      <c r="B31" s="410"/>
      <c r="C31" s="410"/>
      <c r="D31" s="410"/>
      <c r="E31" s="410"/>
      <c r="F31" s="410"/>
      <c r="G31" s="410"/>
      <c r="H31" s="410"/>
      <c r="I31" s="410"/>
      <c r="J31" s="411"/>
    </row>
    <row r="32" spans="1:10" ht="12.75" customHeight="1" x14ac:dyDescent="0.2">
      <c r="A32" s="409"/>
      <c r="B32" s="410"/>
      <c r="C32" s="410"/>
      <c r="D32" s="410"/>
      <c r="E32" s="410"/>
      <c r="F32" s="410"/>
      <c r="G32" s="410"/>
      <c r="H32" s="410"/>
      <c r="I32" s="410"/>
      <c r="J32" s="411"/>
    </row>
    <row r="33" spans="1:10" ht="12.75" customHeight="1" x14ac:dyDescent="0.2">
      <c r="A33" s="409"/>
      <c r="B33" s="410"/>
      <c r="C33" s="410"/>
      <c r="D33" s="410"/>
      <c r="E33" s="410"/>
      <c r="F33" s="410"/>
      <c r="G33" s="410"/>
      <c r="H33" s="410"/>
      <c r="I33" s="410"/>
      <c r="J33" s="411"/>
    </row>
    <row r="34" spans="1:10" ht="12.75" customHeight="1" x14ac:dyDescent="0.2">
      <c r="A34" s="409"/>
      <c r="B34" s="410"/>
      <c r="C34" s="410"/>
      <c r="D34" s="410"/>
      <c r="E34" s="410"/>
      <c r="F34" s="410"/>
      <c r="G34" s="410"/>
      <c r="H34" s="410"/>
      <c r="I34" s="410"/>
      <c r="J34" s="411"/>
    </row>
    <row r="35" spans="1:10" ht="12.75" customHeight="1" x14ac:dyDescent="0.2">
      <c r="A35" s="409"/>
      <c r="B35" s="410"/>
      <c r="C35" s="410"/>
      <c r="D35" s="410"/>
      <c r="E35" s="410"/>
      <c r="F35" s="410"/>
      <c r="G35" s="410"/>
      <c r="H35" s="410"/>
      <c r="I35" s="410"/>
      <c r="J35" s="411"/>
    </row>
    <row r="36" spans="1:10" ht="12.75" customHeight="1" x14ac:dyDescent="0.2">
      <c r="A36" s="409"/>
      <c r="B36" s="410"/>
      <c r="C36" s="410"/>
      <c r="D36" s="410"/>
      <c r="E36" s="410"/>
      <c r="F36" s="410"/>
      <c r="G36" s="410"/>
      <c r="H36" s="410"/>
      <c r="I36" s="410"/>
      <c r="J36" s="411"/>
    </row>
    <row r="37" spans="1:10" ht="12.75" customHeight="1" thickBot="1" x14ac:dyDescent="0.25">
      <c r="A37" s="412"/>
      <c r="B37" s="413"/>
      <c r="C37" s="413"/>
      <c r="D37" s="413"/>
      <c r="E37" s="413"/>
      <c r="F37" s="413"/>
      <c r="G37" s="413"/>
      <c r="H37" s="413"/>
      <c r="I37" s="413"/>
      <c r="J37" s="414"/>
    </row>
    <row r="38" spans="1:10" ht="12.75" customHeight="1" x14ac:dyDescent="0.2">
      <c r="A38" s="415" t="s">
        <v>220</v>
      </c>
      <c r="B38" s="416"/>
      <c r="C38" s="416"/>
      <c r="D38" s="416"/>
      <c r="E38" s="416"/>
      <c r="F38" s="416"/>
      <c r="G38" s="416"/>
      <c r="H38" s="416"/>
      <c r="I38" s="416"/>
      <c r="J38" s="417"/>
    </row>
    <row r="39" spans="1:10" ht="12.75" customHeight="1" x14ac:dyDescent="0.2">
      <c r="A39" s="418"/>
      <c r="B39" s="419"/>
      <c r="C39" s="419"/>
      <c r="D39" s="419"/>
      <c r="E39" s="419"/>
      <c r="F39" s="419"/>
      <c r="G39" s="419"/>
      <c r="H39" s="419"/>
      <c r="I39" s="419"/>
      <c r="J39" s="420"/>
    </row>
    <row r="40" spans="1:10" ht="12.75" customHeight="1" thickBot="1" x14ac:dyDescent="0.25">
      <c r="A40" s="421"/>
      <c r="B40" s="422"/>
      <c r="C40" s="422"/>
      <c r="D40" s="422"/>
      <c r="E40" s="422"/>
      <c r="F40" s="422"/>
      <c r="G40" s="422"/>
      <c r="H40" s="422"/>
      <c r="I40" s="422"/>
      <c r="J40" s="423"/>
    </row>
    <row r="41" spans="1:10" s="27" customFormat="1" x14ac:dyDescent="0.2">
      <c r="A41" s="397"/>
      <c r="B41" s="398"/>
      <c r="C41" s="398"/>
      <c r="D41" s="398"/>
      <c r="E41" s="398"/>
      <c r="F41" s="398"/>
      <c r="G41" s="398"/>
      <c r="H41" s="398"/>
      <c r="I41" s="398"/>
      <c r="J41" s="399"/>
    </row>
    <row r="42" spans="1:10" s="27" customFormat="1" x14ac:dyDescent="0.2">
      <c r="A42" s="400"/>
      <c r="B42" s="401"/>
      <c r="C42" s="401"/>
      <c r="D42" s="401"/>
      <c r="E42" s="401"/>
      <c r="F42" s="401"/>
      <c r="G42" s="401"/>
      <c r="H42" s="401"/>
      <c r="I42" s="401"/>
      <c r="J42" s="402"/>
    </row>
    <row r="43" spans="1:10" s="27" customFormat="1" ht="13.5" thickBot="1" x14ac:dyDescent="0.25">
      <c r="A43" s="403"/>
      <c r="B43" s="404"/>
      <c r="C43" s="404"/>
      <c r="D43" s="404"/>
      <c r="E43" s="404"/>
      <c r="F43" s="404"/>
      <c r="G43" s="404"/>
      <c r="H43" s="404"/>
      <c r="I43" s="404"/>
      <c r="J43" s="405"/>
    </row>
    <row r="44" spans="1:10" ht="38.25" customHeight="1" x14ac:dyDescent="0.2">
      <c r="A44" s="392" t="s">
        <v>154</v>
      </c>
      <c r="B44" s="393"/>
      <c r="C44" s="393"/>
      <c r="D44" s="393"/>
      <c r="E44" s="393"/>
      <c r="F44" s="383" t="s">
        <v>305</v>
      </c>
      <c r="G44" s="384"/>
      <c r="H44" s="384"/>
      <c r="I44" s="384"/>
      <c r="J44" s="385"/>
    </row>
    <row r="45" spans="1:10" ht="12.75" customHeight="1" x14ac:dyDescent="0.2">
      <c r="A45" s="386" t="s">
        <v>105</v>
      </c>
      <c r="B45" s="387"/>
      <c r="C45" s="387"/>
      <c r="D45" s="387"/>
      <c r="E45" s="387"/>
      <c r="F45" s="387"/>
      <c r="G45" s="387"/>
      <c r="H45" s="387"/>
      <c r="I45" s="387"/>
      <c r="J45" s="388"/>
    </row>
    <row r="46" spans="1:10" ht="12.75" customHeight="1" x14ac:dyDescent="0.2">
      <c r="A46" s="389"/>
      <c r="B46" s="390"/>
      <c r="C46" s="390"/>
      <c r="D46" s="390"/>
      <c r="E46" s="390"/>
      <c r="F46" s="390"/>
      <c r="G46" s="390"/>
      <c r="H46" s="390"/>
      <c r="I46" s="390"/>
      <c r="J46" s="391"/>
    </row>
    <row r="47" spans="1:10" ht="12.75" customHeight="1" thickBot="1" x14ac:dyDescent="0.25">
      <c r="A47" s="389"/>
      <c r="B47" s="390"/>
      <c r="C47" s="390"/>
      <c r="D47" s="390"/>
      <c r="E47" s="390"/>
      <c r="F47" s="390"/>
      <c r="G47" s="390"/>
      <c r="H47" s="390"/>
      <c r="I47" s="390"/>
      <c r="J47" s="391"/>
    </row>
    <row r="48" spans="1:10" ht="12.75" customHeight="1" x14ac:dyDescent="0.2">
      <c r="A48" s="365" t="s">
        <v>306</v>
      </c>
      <c r="B48" s="366"/>
      <c r="C48" s="366"/>
      <c r="D48" s="366"/>
      <c r="E48" s="366"/>
      <c r="F48" s="366"/>
      <c r="G48" s="366"/>
      <c r="H48" s="366"/>
      <c r="I48" s="366"/>
      <c r="J48" s="3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thickBot="1" x14ac:dyDescent="0.25">
      <c r="A62" s="268"/>
      <c r="B62" s="269"/>
      <c r="C62" s="269"/>
      <c r="D62" s="269"/>
      <c r="E62" s="269"/>
      <c r="F62" s="269"/>
      <c r="G62" s="269"/>
      <c r="H62" s="269"/>
      <c r="I62" s="269"/>
      <c r="J62" s="270"/>
    </row>
    <row r="63" spans="1:10" ht="12.75" customHeight="1" thickBot="1" x14ac:dyDescent="0.25">
      <c r="A63" s="394"/>
      <c r="B63" s="395"/>
      <c r="C63" s="395"/>
      <c r="D63" s="395"/>
      <c r="E63" s="395"/>
      <c r="F63" s="395"/>
      <c r="G63" s="395"/>
      <c r="H63" s="395"/>
      <c r="I63" s="395"/>
      <c r="J63" s="396"/>
    </row>
    <row r="64" spans="1:10" ht="38.25" customHeight="1" x14ac:dyDescent="0.2">
      <c r="A64" s="392" t="s">
        <v>148</v>
      </c>
      <c r="B64" s="393"/>
      <c r="C64" s="393"/>
      <c r="D64" s="393"/>
      <c r="E64" s="393"/>
      <c r="F64" s="383" t="s">
        <v>307</v>
      </c>
      <c r="G64" s="384"/>
      <c r="H64" s="384"/>
      <c r="I64" s="384"/>
      <c r="J64" s="385"/>
    </row>
    <row r="65" spans="1:10" ht="12.75" customHeight="1" x14ac:dyDescent="0.2">
      <c r="A65" s="386" t="s">
        <v>105</v>
      </c>
      <c r="B65" s="387"/>
      <c r="C65" s="387"/>
      <c r="D65" s="387"/>
      <c r="E65" s="387"/>
      <c r="F65" s="387"/>
      <c r="G65" s="387"/>
      <c r="H65" s="387"/>
      <c r="I65" s="387"/>
      <c r="J65" s="388"/>
    </row>
    <row r="66" spans="1:10" ht="12.75" customHeight="1" x14ac:dyDescent="0.2">
      <c r="A66" s="389"/>
      <c r="B66" s="390"/>
      <c r="C66" s="390"/>
      <c r="D66" s="390"/>
      <c r="E66" s="390"/>
      <c r="F66" s="390"/>
      <c r="G66" s="390"/>
      <c r="H66" s="390"/>
      <c r="I66" s="390"/>
      <c r="J66" s="391"/>
    </row>
    <row r="67" spans="1:10" ht="12.75" customHeight="1" thickBot="1" x14ac:dyDescent="0.25">
      <c r="A67" s="389"/>
      <c r="B67" s="390"/>
      <c r="C67" s="390"/>
      <c r="D67" s="390"/>
      <c r="E67" s="390"/>
      <c r="F67" s="390"/>
      <c r="G67" s="390"/>
      <c r="H67" s="390"/>
      <c r="I67" s="390"/>
      <c r="J67" s="391"/>
    </row>
    <row r="68" spans="1:10" ht="12.75" customHeight="1" x14ac:dyDescent="0.2">
      <c r="A68" s="365" t="s">
        <v>308</v>
      </c>
      <c r="B68" s="366"/>
      <c r="C68" s="366"/>
      <c r="D68" s="366"/>
      <c r="E68" s="366"/>
      <c r="F68" s="366"/>
      <c r="G68" s="366"/>
      <c r="H68" s="366"/>
      <c r="I68" s="366"/>
      <c r="J68" s="3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thickBot="1" x14ac:dyDescent="0.25">
      <c r="A82" s="268"/>
      <c r="B82" s="269"/>
      <c r="C82" s="269"/>
      <c r="D82" s="269"/>
      <c r="E82" s="269"/>
      <c r="F82" s="269"/>
      <c r="G82" s="269"/>
      <c r="H82" s="269"/>
      <c r="I82" s="269"/>
      <c r="J82" s="270"/>
    </row>
    <row r="83" spans="1:10" ht="12.75" customHeight="1" thickBot="1" x14ac:dyDescent="0.25">
      <c r="A83" s="394"/>
      <c r="B83" s="395"/>
      <c r="C83" s="395"/>
      <c r="D83" s="395"/>
      <c r="E83" s="395"/>
      <c r="F83" s="395"/>
      <c r="G83" s="395"/>
      <c r="H83" s="395"/>
      <c r="I83" s="395"/>
      <c r="J83" s="396"/>
    </row>
    <row r="84" spans="1:10" ht="38.25" customHeight="1" x14ac:dyDescent="0.2">
      <c r="A84" s="392" t="s">
        <v>149</v>
      </c>
      <c r="B84" s="393"/>
      <c r="C84" s="393"/>
      <c r="D84" s="393"/>
      <c r="E84" s="393"/>
      <c r="F84" s="383" t="s">
        <v>309</v>
      </c>
      <c r="G84" s="384"/>
      <c r="H84" s="384"/>
      <c r="I84" s="384"/>
      <c r="J84" s="385"/>
    </row>
    <row r="85" spans="1:10" ht="12.75" customHeight="1" x14ac:dyDescent="0.2">
      <c r="A85" s="386" t="s">
        <v>105</v>
      </c>
      <c r="B85" s="387"/>
      <c r="C85" s="387"/>
      <c r="D85" s="387"/>
      <c r="E85" s="387"/>
      <c r="F85" s="387"/>
      <c r="G85" s="387"/>
      <c r="H85" s="387"/>
      <c r="I85" s="387"/>
      <c r="J85" s="388"/>
    </row>
    <row r="86" spans="1:10" ht="12.75" customHeight="1" x14ac:dyDescent="0.2">
      <c r="A86" s="389"/>
      <c r="B86" s="390"/>
      <c r="C86" s="390"/>
      <c r="D86" s="390"/>
      <c r="E86" s="390"/>
      <c r="F86" s="390"/>
      <c r="G86" s="390"/>
      <c r="H86" s="390"/>
      <c r="I86" s="390"/>
      <c r="J86" s="391"/>
    </row>
    <row r="87" spans="1:10" ht="12.75" customHeight="1" thickBot="1" x14ac:dyDescent="0.25">
      <c r="A87" s="389"/>
      <c r="B87" s="390"/>
      <c r="C87" s="390"/>
      <c r="D87" s="390"/>
      <c r="E87" s="390"/>
      <c r="F87" s="390"/>
      <c r="G87" s="390"/>
      <c r="H87" s="390"/>
      <c r="I87" s="390"/>
      <c r="J87" s="391"/>
    </row>
    <row r="88" spans="1:10" ht="12.75" customHeight="1" x14ac:dyDescent="0.2">
      <c r="A88" s="365" t="s">
        <v>310</v>
      </c>
      <c r="B88" s="366"/>
      <c r="C88" s="366"/>
      <c r="D88" s="366"/>
      <c r="E88" s="366"/>
      <c r="F88" s="366"/>
      <c r="G88" s="366"/>
      <c r="H88" s="366"/>
      <c r="I88" s="366"/>
      <c r="J88" s="367"/>
    </row>
    <row r="89" spans="1:10" ht="12.75" customHeight="1" x14ac:dyDescent="0.2">
      <c r="A89" s="266"/>
      <c r="B89" s="244"/>
      <c r="C89" s="244"/>
      <c r="D89" s="244"/>
      <c r="E89" s="244"/>
      <c r="F89" s="244"/>
      <c r="G89" s="244"/>
      <c r="H89" s="244"/>
      <c r="I89" s="244"/>
      <c r="J89" s="267"/>
    </row>
    <row r="90" spans="1:10" ht="12.75" customHeight="1" x14ac:dyDescent="0.2">
      <c r="A90" s="266"/>
      <c r="B90" s="244"/>
      <c r="C90" s="244"/>
      <c r="D90" s="244"/>
      <c r="E90" s="244"/>
      <c r="F90" s="244"/>
      <c r="G90" s="244"/>
      <c r="H90" s="244"/>
      <c r="I90" s="244"/>
      <c r="J90" s="267"/>
    </row>
    <row r="91" spans="1:10" ht="12.75" customHeight="1" x14ac:dyDescent="0.2">
      <c r="A91" s="266"/>
      <c r="B91" s="244"/>
      <c r="C91" s="244"/>
      <c r="D91" s="244"/>
      <c r="E91" s="244"/>
      <c r="F91" s="244"/>
      <c r="G91" s="244"/>
      <c r="H91" s="244"/>
      <c r="I91" s="244"/>
      <c r="J91" s="267"/>
    </row>
    <row r="92" spans="1:10" ht="12.75" customHeight="1" x14ac:dyDescent="0.2">
      <c r="A92" s="266"/>
      <c r="B92" s="244"/>
      <c r="C92" s="244"/>
      <c r="D92" s="244"/>
      <c r="E92" s="244"/>
      <c r="F92" s="244"/>
      <c r="G92" s="244"/>
      <c r="H92" s="244"/>
      <c r="I92" s="244"/>
      <c r="J92" s="267"/>
    </row>
    <row r="93" spans="1:10" ht="12.75" customHeight="1" x14ac:dyDescent="0.2">
      <c r="A93" s="266"/>
      <c r="B93" s="244"/>
      <c r="C93" s="244"/>
      <c r="D93" s="244"/>
      <c r="E93" s="244"/>
      <c r="F93" s="244"/>
      <c r="G93" s="244"/>
      <c r="H93" s="244"/>
      <c r="I93" s="244"/>
      <c r="J93" s="267"/>
    </row>
    <row r="94" spans="1:10" ht="12.75" customHeight="1" x14ac:dyDescent="0.2">
      <c r="A94" s="266"/>
      <c r="B94" s="244"/>
      <c r="C94" s="244"/>
      <c r="D94" s="244"/>
      <c r="E94" s="244"/>
      <c r="F94" s="244"/>
      <c r="G94" s="244"/>
      <c r="H94" s="244"/>
      <c r="I94" s="244"/>
      <c r="J94" s="267"/>
    </row>
    <row r="95" spans="1:10" ht="12.75" customHeight="1" x14ac:dyDescent="0.2">
      <c r="A95" s="266"/>
      <c r="B95" s="244"/>
      <c r="C95" s="244"/>
      <c r="D95" s="244"/>
      <c r="E95" s="244"/>
      <c r="F95" s="244"/>
      <c r="G95" s="244"/>
      <c r="H95" s="244"/>
      <c r="I95" s="244"/>
      <c r="J95" s="267"/>
    </row>
    <row r="96" spans="1:10" ht="12.75" customHeight="1" x14ac:dyDescent="0.2">
      <c r="A96" s="266"/>
      <c r="B96" s="244"/>
      <c r="C96" s="244"/>
      <c r="D96" s="244"/>
      <c r="E96" s="244"/>
      <c r="F96" s="244"/>
      <c r="G96" s="244"/>
      <c r="H96" s="244"/>
      <c r="I96" s="244"/>
      <c r="J96" s="267"/>
    </row>
    <row r="97" spans="1:10" ht="12.75" customHeight="1" x14ac:dyDescent="0.2">
      <c r="A97" s="266"/>
      <c r="B97" s="244"/>
      <c r="C97" s="244"/>
      <c r="D97" s="244"/>
      <c r="E97" s="244"/>
      <c r="F97" s="244"/>
      <c r="G97" s="244"/>
      <c r="H97" s="244"/>
      <c r="I97" s="244"/>
      <c r="J97" s="267"/>
    </row>
    <row r="98" spans="1:10" ht="12.75" customHeight="1" x14ac:dyDescent="0.2">
      <c r="A98" s="266"/>
      <c r="B98" s="244"/>
      <c r="C98" s="244"/>
      <c r="D98" s="244"/>
      <c r="E98" s="244"/>
      <c r="F98" s="244"/>
      <c r="G98" s="244"/>
      <c r="H98" s="244"/>
      <c r="I98" s="244"/>
      <c r="J98" s="267"/>
    </row>
    <row r="99" spans="1:10" ht="12.75" customHeight="1" x14ac:dyDescent="0.2">
      <c r="A99" s="266"/>
      <c r="B99" s="244"/>
      <c r="C99" s="244"/>
      <c r="D99" s="244"/>
      <c r="E99" s="244"/>
      <c r="F99" s="244"/>
      <c r="G99" s="244"/>
      <c r="H99" s="244"/>
      <c r="I99" s="244"/>
      <c r="J99" s="267"/>
    </row>
    <row r="100" spans="1:10" ht="12.75" customHeight="1" x14ac:dyDescent="0.2">
      <c r="A100" s="266"/>
      <c r="B100" s="244"/>
      <c r="C100" s="244"/>
      <c r="D100" s="244"/>
      <c r="E100" s="244"/>
      <c r="F100" s="244"/>
      <c r="G100" s="244"/>
      <c r="H100" s="244"/>
      <c r="I100" s="244"/>
      <c r="J100" s="267"/>
    </row>
    <row r="101" spans="1:10" ht="12.75" customHeight="1" x14ac:dyDescent="0.2">
      <c r="A101" s="266"/>
      <c r="B101" s="244"/>
      <c r="C101" s="244"/>
      <c r="D101" s="244"/>
      <c r="E101" s="244"/>
      <c r="F101" s="244"/>
      <c r="G101" s="244"/>
      <c r="H101" s="244"/>
      <c r="I101" s="244"/>
      <c r="J101" s="267"/>
    </row>
    <row r="102" spans="1:10" ht="12.75" customHeight="1" thickBot="1" x14ac:dyDescent="0.25">
      <c r="A102" s="268"/>
      <c r="B102" s="269"/>
      <c r="C102" s="269"/>
      <c r="D102" s="269"/>
      <c r="E102" s="269"/>
      <c r="F102" s="269"/>
      <c r="G102" s="269"/>
      <c r="H102" s="269"/>
      <c r="I102" s="269"/>
      <c r="J102" s="270"/>
    </row>
    <row r="103" spans="1:10" ht="12.75" customHeight="1" thickBot="1" x14ac:dyDescent="0.25">
      <c r="A103" s="394"/>
      <c r="B103" s="395"/>
      <c r="C103" s="395"/>
      <c r="D103" s="395"/>
      <c r="E103" s="395"/>
      <c r="F103" s="395"/>
      <c r="G103" s="395"/>
      <c r="H103" s="395"/>
      <c r="I103" s="395"/>
      <c r="J103" s="396"/>
    </row>
    <row r="104" spans="1:10" ht="38.25" customHeight="1" x14ac:dyDescent="0.2">
      <c r="A104" s="392" t="s">
        <v>150</v>
      </c>
      <c r="B104" s="393"/>
      <c r="C104" s="393"/>
      <c r="D104" s="393"/>
      <c r="E104" s="393"/>
      <c r="F104" s="383" t="s">
        <v>312</v>
      </c>
      <c r="G104" s="384"/>
      <c r="H104" s="384"/>
      <c r="I104" s="384"/>
      <c r="J104" s="385"/>
    </row>
    <row r="105" spans="1:10" ht="12.75" customHeight="1" x14ac:dyDescent="0.2">
      <c r="A105" s="386" t="s">
        <v>105</v>
      </c>
      <c r="B105" s="387"/>
      <c r="C105" s="387"/>
      <c r="D105" s="387"/>
      <c r="E105" s="387"/>
      <c r="F105" s="387"/>
      <c r="G105" s="387"/>
      <c r="H105" s="387"/>
      <c r="I105" s="387"/>
      <c r="J105" s="388"/>
    </row>
    <row r="106" spans="1:10" ht="12.75" customHeight="1" x14ac:dyDescent="0.2">
      <c r="A106" s="389"/>
      <c r="B106" s="390"/>
      <c r="C106" s="390"/>
      <c r="D106" s="390"/>
      <c r="E106" s="390"/>
      <c r="F106" s="390"/>
      <c r="G106" s="390"/>
      <c r="H106" s="390"/>
      <c r="I106" s="390"/>
      <c r="J106" s="391"/>
    </row>
    <row r="107" spans="1:10" ht="12.75" customHeight="1" thickBot="1" x14ac:dyDescent="0.25">
      <c r="A107" s="389"/>
      <c r="B107" s="390"/>
      <c r="C107" s="390"/>
      <c r="D107" s="390"/>
      <c r="E107" s="390"/>
      <c r="F107" s="390"/>
      <c r="G107" s="390"/>
      <c r="H107" s="390"/>
      <c r="I107" s="390"/>
      <c r="J107" s="391"/>
    </row>
    <row r="108" spans="1:10" ht="12.75" customHeight="1" x14ac:dyDescent="0.2">
      <c r="A108" s="365" t="s">
        <v>313</v>
      </c>
      <c r="B108" s="366"/>
      <c r="C108" s="366"/>
      <c r="D108" s="366"/>
      <c r="E108" s="366"/>
      <c r="F108" s="366"/>
      <c r="G108" s="366"/>
      <c r="H108" s="366"/>
      <c r="I108" s="366"/>
      <c r="J108" s="367"/>
    </row>
    <row r="109" spans="1:10" ht="12.75" customHeight="1" x14ac:dyDescent="0.2">
      <c r="A109" s="266"/>
      <c r="B109" s="244"/>
      <c r="C109" s="244"/>
      <c r="D109" s="244"/>
      <c r="E109" s="244"/>
      <c r="F109" s="244"/>
      <c r="G109" s="244"/>
      <c r="H109" s="244"/>
      <c r="I109" s="244"/>
      <c r="J109" s="267"/>
    </row>
    <row r="110" spans="1:10" ht="12.75" customHeight="1" x14ac:dyDescent="0.2">
      <c r="A110" s="266"/>
      <c r="B110" s="244"/>
      <c r="C110" s="244"/>
      <c r="D110" s="244"/>
      <c r="E110" s="244"/>
      <c r="F110" s="244"/>
      <c r="G110" s="244"/>
      <c r="H110" s="244"/>
      <c r="I110" s="244"/>
      <c r="J110" s="267"/>
    </row>
    <row r="111" spans="1:10" ht="12.75" customHeight="1" x14ac:dyDescent="0.2">
      <c r="A111" s="266"/>
      <c r="B111" s="244"/>
      <c r="C111" s="244"/>
      <c r="D111" s="244"/>
      <c r="E111" s="244"/>
      <c r="F111" s="244"/>
      <c r="G111" s="244"/>
      <c r="H111" s="244"/>
      <c r="I111" s="244"/>
      <c r="J111" s="267"/>
    </row>
    <row r="112" spans="1:10" ht="12.75" customHeight="1" x14ac:dyDescent="0.2">
      <c r="A112" s="266"/>
      <c r="B112" s="244"/>
      <c r="C112" s="244"/>
      <c r="D112" s="244"/>
      <c r="E112" s="244"/>
      <c r="F112" s="244"/>
      <c r="G112" s="244"/>
      <c r="H112" s="244"/>
      <c r="I112" s="244"/>
      <c r="J112" s="267"/>
    </row>
    <row r="113" spans="1:10" ht="12.75" customHeight="1" x14ac:dyDescent="0.2">
      <c r="A113" s="266"/>
      <c r="B113" s="244"/>
      <c r="C113" s="244"/>
      <c r="D113" s="244"/>
      <c r="E113" s="244"/>
      <c r="F113" s="244"/>
      <c r="G113" s="244"/>
      <c r="H113" s="244"/>
      <c r="I113" s="244"/>
      <c r="J113" s="267"/>
    </row>
    <row r="114" spans="1:10" ht="12.75" customHeight="1" x14ac:dyDescent="0.2">
      <c r="A114" s="266"/>
      <c r="B114" s="244"/>
      <c r="C114" s="244"/>
      <c r="D114" s="244"/>
      <c r="E114" s="244"/>
      <c r="F114" s="244"/>
      <c r="G114" s="244"/>
      <c r="H114" s="244"/>
      <c r="I114" s="244"/>
      <c r="J114" s="267"/>
    </row>
    <row r="115" spans="1:10" ht="12.75" customHeight="1" x14ac:dyDescent="0.2">
      <c r="A115" s="266"/>
      <c r="B115" s="244"/>
      <c r="C115" s="244"/>
      <c r="D115" s="244"/>
      <c r="E115" s="244"/>
      <c r="F115" s="244"/>
      <c r="G115" s="244"/>
      <c r="H115" s="244"/>
      <c r="I115" s="244"/>
      <c r="J115" s="267"/>
    </row>
    <row r="116" spans="1:10" ht="12.75" customHeight="1" x14ac:dyDescent="0.2">
      <c r="A116" s="266"/>
      <c r="B116" s="244"/>
      <c r="C116" s="244"/>
      <c r="D116" s="244"/>
      <c r="E116" s="244"/>
      <c r="F116" s="244"/>
      <c r="G116" s="244"/>
      <c r="H116" s="244"/>
      <c r="I116" s="244"/>
      <c r="J116" s="267"/>
    </row>
    <row r="117" spans="1:10" ht="12.75" customHeight="1" x14ac:dyDescent="0.2">
      <c r="A117" s="266"/>
      <c r="B117" s="244"/>
      <c r="C117" s="244"/>
      <c r="D117" s="244"/>
      <c r="E117" s="244"/>
      <c r="F117" s="244"/>
      <c r="G117" s="244"/>
      <c r="H117" s="244"/>
      <c r="I117" s="244"/>
      <c r="J117" s="267"/>
    </row>
    <row r="118" spans="1:10" ht="12.75" customHeight="1" x14ac:dyDescent="0.2">
      <c r="A118" s="266"/>
      <c r="B118" s="244"/>
      <c r="C118" s="244"/>
      <c r="D118" s="244"/>
      <c r="E118" s="244"/>
      <c r="F118" s="244"/>
      <c r="G118" s="244"/>
      <c r="H118" s="244"/>
      <c r="I118" s="244"/>
      <c r="J118" s="267"/>
    </row>
    <row r="119" spans="1:10" ht="12.75" customHeight="1" x14ac:dyDescent="0.2">
      <c r="A119" s="266"/>
      <c r="B119" s="244"/>
      <c r="C119" s="244"/>
      <c r="D119" s="244"/>
      <c r="E119" s="244"/>
      <c r="F119" s="244"/>
      <c r="G119" s="244"/>
      <c r="H119" s="244"/>
      <c r="I119" s="244"/>
      <c r="J119" s="267"/>
    </row>
    <row r="120" spans="1:10" ht="12.75" customHeight="1" x14ac:dyDescent="0.2">
      <c r="A120" s="266"/>
      <c r="B120" s="244"/>
      <c r="C120" s="244"/>
      <c r="D120" s="244"/>
      <c r="E120" s="244"/>
      <c r="F120" s="244"/>
      <c r="G120" s="244"/>
      <c r="H120" s="244"/>
      <c r="I120" s="244"/>
      <c r="J120" s="267"/>
    </row>
    <row r="121" spans="1:10" ht="12.75" customHeight="1" x14ac:dyDescent="0.2">
      <c r="A121" s="266"/>
      <c r="B121" s="244"/>
      <c r="C121" s="244"/>
      <c r="D121" s="244"/>
      <c r="E121" s="244"/>
      <c r="F121" s="244"/>
      <c r="G121" s="244"/>
      <c r="H121" s="244"/>
      <c r="I121" s="244"/>
      <c r="J121" s="267"/>
    </row>
    <row r="122" spans="1:10" ht="12.75" customHeight="1" thickBot="1" x14ac:dyDescent="0.25">
      <c r="A122" s="268"/>
      <c r="B122" s="269"/>
      <c r="C122" s="269"/>
      <c r="D122" s="269"/>
      <c r="E122" s="269"/>
      <c r="F122" s="269"/>
      <c r="G122" s="269"/>
      <c r="H122" s="269"/>
      <c r="I122" s="269"/>
      <c r="J122" s="270"/>
    </row>
    <row r="123" spans="1:10" ht="12.75" customHeight="1" thickBot="1" x14ac:dyDescent="0.25">
      <c r="A123" s="394"/>
      <c r="B123" s="395"/>
      <c r="C123" s="395"/>
      <c r="D123" s="395"/>
      <c r="E123" s="395"/>
      <c r="F123" s="395"/>
      <c r="G123" s="395"/>
      <c r="H123" s="395"/>
      <c r="I123" s="395"/>
      <c r="J123" s="396"/>
    </row>
    <row r="124" spans="1:10" ht="38.25" customHeight="1" x14ac:dyDescent="0.2">
      <c r="A124" s="392" t="s">
        <v>151</v>
      </c>
      <c r="B124" s="393"/>
      <c r="C124" s="393"/>
      <c r="D124" s="393"/>
      <c r="E124" s="393"/>
      <c r="F124" s="383" t="s">
        <v>311</v>
      </c>
      <c r="G124" s="384"/>
      <c r="H124" s="384"/>
      <c r="I124" s="384"/>
      <c r="J124" s="385"/>
    </row>
    <row r="125" spans="1:10" ht="12.75" customHeight="1" x14ac:dyDescent="0.2">
      <c r="A125" s="386" t="s">
        <v>105</v>
      </c>
      <c r="B125" s="387"/>
      <c r="C125" s="387"/>
      <c r="D125" s="387"/>
      <c r="E125" s="387"/>
      <c r="F125" s="387"/>
      <c r="G125" s="387"/>
      <c r="H125" s="387"/>
      <c r="I125" s="387"/>
      <c r="J125" s="388"/>
    </row>
    <row r="126" spans="1:10" ht="12.75" customHeight="1" x14ac:dyDescent="0.2">
      <c r="A126" s="389"/>
      <c r="B126" s="390"/>
      <c r="C126" s="390"/>
      <c r="D126" s="390"/>
      <c r="E126" s="390"/>
      <c r="F126" s="390"/>
      <c r="G126" s="390"/>
      <c r="H126" s="390"/>
      <c r="I126" s="390"/>
      <c r="J126" s="391"/>
    </row>
    <row r="127" spans="1:10" ht="12.75" customHeight="1" thickBot="1" x14ac:dyDescent="0.25">
      <c r="A127" s="389"/>
      <c r="B127" s="390"/>
      <c r="C127" s="390"/>
      <c r="D127" s="390"/>
      <c r="E127" s="390"/>
      <c r="F127" s="390"/>
      <c r="G127" s="390"/>
      <c r="H127" s="390"/>
      <c r="I127" s="390"/>
      <c r="J127" s="391"/>
    </row>
    <row r="128" spans="1:10" ht="12.75" customHeight="1" x14ac:dyDescent="0.2">
      <c r="A128" s="365" t="s">
        <v>314</v>
      </c>
      <c r="B128" s="366"/>
      <c r="C128" s="366"/>
      <c r="D128" s="366"/>
      <c r="E128" s="366"/>
      <c r="F128" s="366"/>
      <c r="G128" s="366"/>
      <c r="H128" s="366"/>
      <c r="I128" s="366"/>
      <c r="J128" s="367"/>
    </row>
    <row r="129" spans="1:10" ht="12.75" customHeight="1" x14ac:dyDescent="0.2">
      <c r="A129" s="266"/>
      <c r="B129" s="244"/>
      <c r="C129" s="244"/>
      <c r="D129" s="244"/>
      <c r="E129" s="244"/>
      <c r="F129" s="244"/>
      <c r="G129" s="244"/>
      <c r="H129" s="244"/>
      <c r="I129" s="244"/>
      <c r="J129" s="267"/>
    </row>
    <row r="130" spans="1:10" ht="12.75" customHeight="1" x14ac:dyDescent="0.2">
      <c r="A130" s="266"/>
      <c r="B130" s="244"/>
      <c r="C130" s="244"/>
      <c r="D130" s="244"/>
      <c r="E130" s="244"/>
      <c r="F130" s="244"/>
      <c r="G130" s="244"/>
      <c r="H130" s="244"/>
      <c r="I130" s="244"/>
      <c r="J130" s="267"/>
    </row>
    <row r="131" spans="1:10" ht="12.75" customHeight="1" x14ac:dyDescent="0.2">
      <c r="A131" s="266"/>
      <c r="B131" s="244"/>
      <c r="C131" s="244"/>
      <c r="D131" s="244"/>
      <c r="E131" s="244"/>
      <c r="F131" s="244"/>
      <c r="G131" s="244"/>
      <c r="H131" s="244"/>
      <c r="I131" s="244"/>
      <c r="J131" s="267"/>
    </row>
    <row r="132" spans="1:10" ht="12.75" customHeight="1" x14ac:dyDescent="0.2">
      <c r="A132" s="266"/>
      <c r="B132" s="244"/>
      <c r="C132" s="244"/>
      <c r="D132" s="244"/>
      <c r="E132" s="244"/>
      <c r="F132" s="244"/>
      <c r="G132" s="244"/>
      <c r="H132" s="244"/>
      <c r="I132" s="244"/>
      <c r="J132" s="267"/>
    </row>
    <row r="133" spans="1:10" ht="12.75" customHeight="1" x14ac:dyDescent="0.2">
      <c r="A133" s="266"/>
      <c r="B133" s="244"/>
      <c r="C133" s="244"/>
      <c r="D133" s="244"/>
      <c r="E133" s="244"/>
      <c r="F133" s="244"/>
      <c r="G133" s="244"/>
      <c r="H133" s="244"/>
      <c r="I133" s="244"/>
      <c r="J133" s="267"/>
    </row>
    <row r="134" spans="1:10" ht="12.75" customHeight="1" x14ac:dyDescent="0.2">
      <c r="A134" s="266"/>
      <c r="B134" s="244"/>
      <c r="C134" s="244"/>
      <c r="D134" s="244"/>
      <c r="E134" s="244"/>
      <c r="F134" s="244"/>
      <c r="G134" s="244"/>
      <c r="H134" s="244"/>
      <c r="I134" s="244"/>
      <c r="J134" s="267"/>
    </row>
    <row r="135" spans="1:10" ht="12.75" customHeight="1" x14ac:dyDescent="0.2">
      <c r="A135" s="266"/>
      <c r="B135" s="244"/>
      <c r="C135" s="244"/>
      <c r="D135" s="244"/>
      <c r="E135" s="244"/>
      <c r="F135" s="244"/>
      <c r="G135" s="244"/>
      <c r="H135" s="244"/>
      <c r="I135" s="244"/>
      <c r="J135" s="267"/>
    </row>
    <row r="136" spans="1:10" ht="12.75" customHeight="1" x14ac:dyDescent="0.2">
      <c r="A136" s="266"/>
      <c r="B136" s="244"/>
      <c r="C136" s="244"/>
      <c r="D136" s="244"/>
      <c r="E136" s="244"/>
      <c r="F136" s="244"/>
      <c r="G136" s="244"/>
      <c r="H136" s="244"/>
      <c r="I136" s="244"/>
      <c r="J136" s="267"/>
    </row>
    <row r="137" spans="1:10" ht="12.75" customHeight="1" x14ac:dyDescent="0.2">
      <c r="A137" s="266"/>
      <c r="B137" s="244"/>
      <c r="C137" s="244"/>
      <c r="D137" s="244"/>
      <c r="E137" s="244"/>
      <c r="F137" s="244"/>
      <c r="G137" s="244"/>
      <c r="H137" s="244"/>
      <c r="I137" s="244"/>
      <c r="J137" s="267"/>
    </row>
    <row r="138" spans="1:10" ht="12.75" customHeight="1" x14ac:dyDescent="0.2">
      <c r="A138" s="266"/>
      <c r="B138" s="244"/>
      <c r="C138" s="244"/>
      <c r="D138" s="244"/>
      <c r="E138" s="244"/>
      <c r="F138" s="244"/>
      <c r="G138" s="244"/>
      <c r="H138" s="244"/>
      <c r="I138" s="244"/>
      <c r="J138" s="267"/>
    </row>
    <row r="139" spans="1:10" ht="12.75" customHeight="1" x14ac:dyDescent="0.2">
      <c r="A139" s="266"/>
      <c r="B139" s="244"/>
      <c r="C139" s="244"/>
      <c r="D139" s="244"/>
      <c r="E139" s="244"/>
      <c r="F139" s="244"/>
      <c r="G139" s="244"/>
      <c r="H139" s="244"/>
      <c r="I139" s="244"/>
      <c r="J139" s="267"/>
    </row>
    <row r="140" spans="1:10" ht="12.75" customHeight="1" x14ac:dyDescent="0.2">
      <c r="A140" s="266"/>
      <c r="B140" s="244"/>
      <c r="C140" s="244"/>
      <c r="D140" s="244"/>
      <c r="E140" s="244"/>
      <c r="F140" s="244"/>
      <c r="G140" s="244"/>
      <c r="H140" s="244"/>
      <c r="I140" s="244"/>
      <c r="J140" s="267"/>
    </row>
    <row r="141" spans="1:10" ht="12.75" customHeight="1" x14ac:dyDescent="0.2">
      <c r="A141" s="266"/>
      <c r="B141" s="244"/>
      <c r="C141" s="244"/>
      <c r="D141" s="244"/>
      <c r="E141" s="244"/>
      <c r="F141" s="244"/>
      <c r="G141" s="244"/>
      <c r="H141" s="244"/>
      <c r="I141" s="244"/>
      <c r="J141" s="267"/>
    </row>
    <row r="142" spans="1:10" ht="12.75" customHeight="1" thickBot="1" x14ac:dyDescent="0.25">
      <c r="A142" s="268"/>
      <c r="B142" s="269"/>
      <c r="C142" s="269"/>
      <c r="D142" s="269"/>
      <c r="E142" s="269"/>
      <c r="F142" s="269"/>
      <c r="G142" s="269"/>
      <c r="H142" s="269"/>
      <c r="I142" s="269"/>
      <c r="J142" s="270"/>
    </row>
    <row r="143" spans="1:10" ht="12.75" customHeight="1" thickBot="1" x14ac:dyDescent="0.25">
      <c r="A143" s="394"/>
      <c r="B143" s="395"/>
      <c r="C143" s="395"/>
      <c r="D143" s="395"/>
      <c r="E143" s="395"/>
      <c r="F143" s="395"/>
      <c r="G143" s="395"/>
      <c r="H143" s="395"/>
      <c r="I143" s="395"/>
      <c r="J143" s="396"/>
    </row>
    <row r="144" spans="1:10" ht="38.25" customHeight="1" x14ac:dyDescent="0.2">
      <c r="A144" s="392" t="s">
        <v>152</v>
      </c>
      <c r="B144" s="393"/>
      <c r="C144" s="393"/>
      <c r="D144" s="393"/>
      <c r="E144" s="393"/>
      <c r="F144" s="383" t="s">
        <v>315</v>
      </c>
      <c r="G144" s="384"/>
      <c r="H144" s="384"/>
      <c r="I144" s="384"/>
      <c r="J144" s="385"/>
    </row>
    <row r="145" spans="1:10" ht="12.75" customHeight="1" x14ac:dyDescent="0.2">
      <c r="A145" s="386" t="s">
        <v>105</v>
      </c>
      <c r="B145" s="387"/>
      <c r="C145" s="387"/>
      <c r="D145" s="387"/>
      <c r="E145" s="387"/>
      <c r="F145" s="387"/>
      <c r="G145" s="387"/>
      <c r="H145" s="387"/>
      <c r="I145" s="387"/>
      <c r="J145" s="388"/>
    </row>
    <row r="146" spans="1:10" ht="12.75" customHeight="1" x14ac:dyDescent="0.2">
      <c r="A146" s="389"/>
      <c r="B146" s="390"/>
      <c r="C146" s="390"/>
      <c r="D146" s="390"/>
      <c r="E146" s="390"/>
      <c r="F146" s="390"/>
      <c r="G146" s="390"/>
      <c r="H146" s="390"/>
      <c r="I146" s="390"/>
      <c r="J146" s="391"/>
    </row>
    <row r="147" spans="1:10" ht="12.75" customHeight="1" thickBot="1" x14ac:dyDescent="0.25">
      <c r="A147" s="389"/>
      <c r="B147" s="390"/>
      <c r="C147" s="390"/>
      <c r="D147" s="390"/>
      <c r="E147" s="390"/>
      <c r="F147" s="390"/>
      <c r="G147" s="390"/>
      <c r="H147" s="390"/>
      <c r="I147" s="390"/>
      <c r="J147" s="391"/>
    </row>
    <row r="148" spans="1:10" ht="12.75" customHeight="1" x14ac:dyDescent="0.2">
      <c r="A148" s="365" t="s">
        <v>316</v>
      </c>
      <c r="B148" s="366"/>
      <c r="C148" s="366"/>
      <c r="D148" s="366"/>
      <c r="E148" s="366"/>
      <c r="F148" s="366"/>
      <c r="G148" s="366"/>
      <c r="H148" s="366"/>
      <c r="I148" s="366"/>
      <c r="J148" s="367"/>
    </row>
    <row r="149" spans="1:10" ht="12.75" customHeight="1" x14ac:dyDescent="0.2">
      <c r="A149" s="266"/>
      <c r="B149" s="244"/>
      <c r="C149" s="244"/>
      <c r="D149" s="244"/>
      <c r="E149" s="244"/>
      <c r="F149" s="244"/>
      <c r="G149" s="244"/>
      <c r="H149" s="244"/>
      <c r="I149" s="244"/>
      <c r="J149" s="267"/>
    </row>
    <row r="150" spans="1:10" ht="12.75" customHeight="1" x14ac:dyDescent="0.2">
      <c r="A150" s="266"/>
      <c r="B150" s="244"/>
      <c r="C150" s="244"/>
      <c r="D150" s="244"/>
      <c r="E150" s="244"/>
      <c r="F150" s="244"/>
      <c r="G150" s="244"/>
      <c r="H150" s="244"/>
      <c r="I150" s="244"/>
      <c r="J150" s="267"/>
    </row>
    <row r="151" spans="1:10" ht="12.75" customHeight="1" x14ac:dyDescent="0.2">
      <c r="A151" s="266"/>
      <c r="B151" s="244"/>
      <c r="C151" s="244"/>
      <c r="D151" s="244"/>
      <c r="E151" s="244"/>
      <c r="F151" s="244"/>
      <c r="G151" s="244"/>
      <c r="H151" s="244"/>
      <c r="I151" s="244"/>
      <c r="J151" s="267"/>
    </row>
    <row r="152" spans="1:10" ht="12.75" customHeight="1" x14ac:dyDescent="0.2">
      <c r="A152" s="266"/>
      <c r="B152" s="244"/>
      <c r="C152" s="244"/>
      <c r="D152" s="244"/>
      <c r="E152" s="244"/>
      <c r="F152" s="244"/>
      <c r="G152" s="244"/>
      <c r="H152" s="244"/>
      <c r="I152" s="244"/>
      <c r="J152" s="267"/>
    </row>
    <row r="153" spans="1:10" ht="12.75" customHeight="1" x14ac:dyDescent="0.2">
      <c r="A153" s="266"/>
      <c r="B153" s="244"/>
      <c r="C153" s="244"/>
      <c r="D153" s="244"/>
      <c r="E153" s="244"/>
      <c r="F153" s="244"/>
      <c r="G153" s="244"/>
      <c r="H153" s="244"/>
      <c r="I153" s="244"/>
      <c r="J153" s="267"/>
    </row>
    <row r="154" spans="1:10" ht="12.75" customHeight="1" x14ac:dyDescent="0.2">
      <c r="A154" s="266"/>
      <c r="B154" s="244"/>
      <c r="C154" s="244"/>
      <c r="D154" s="244"/>
      <c r="E154" s="244"/>
      <c r="F154" s="244"/>
      <c r="G154" s="244"/>
      <c r="H154" s="244"/>
      <c r="I154" s="244"/>
      <c r="J154" s="267"/>
    </row>
    <row r="155" spans="1:10" ht="12.75" customHeight="1" x14ac:dyDescent="0.2">
      <c r="A155" s="266"/>
      <c r="B155" s="244"/>
      <c r="C155" s="244"/>
      <c r="D155" s="244"/>
      <c r="E155" s="244"/>
      <c r="F155" s="244"/>
      <c r="G155" s="244"/>
      <c r="H155" s="244"/>
      <c r="I155" s="244"/>
      <c r="J155" s="267"/>
    </row>
    <row r="156" spans="1:10" ht="12.75" customHeight="1" x14ac:dyDescent="0.2">
      <c r="A156" s="266"/>
      <c r="B156" s="244"/>
      <c r="C156" s="244"/>
      <c r="D156" s="244"/>
      <c r="E156" s="244"/>
      <c r="F156" s="244"/>
      <c r="G156" s="244"/>
      <c r="H156" s="244"/>
      <c r="I156" s="244"/>
      <c r="J156" s="267"/>
    </row>
    <row r="157" spans="1:10" ht="12.75" customHeight="1" x14ac:dyDescent="0.2">
      <c r="A157" s="266"/>
      <c r="B157" s="244"/>
      <c r="C157" s="244"/>
      <c r="D157" s="244"/>
      <c r="E157" s="244"/>
      <c r="F157" s="244"/>
      <c r="G157" s="244"/>
      <c r="H157" s="244"/>
      <c r="I157" s="244"/>
      <c r="J157" s="267"/>
    </row>
    <row r="158" spans="1:10" ht="12.75" customHeight="1" x14ac:dyDescent="0.2">
      <c r="A158" s="266"/>
      <c r="B158" s="244"/>
      <c r="C158" s="244"/>
      <c r="D158" s="244"/>
      <c r="E158" s="244"/>
      <c r="F158" s="244"/>
      <c r="G158" s="244"/>
      <c r="H158" s="244"/>
      <c r="I158" s="244"/>
      <c r="J158" s="267"/>
    </row>
    <row r="159" spans="1:10" ht="12.75" customHeight="1" x14ac:dyDescent="0.2">
      <c r="A159" s="266"/>
      <c r="B159" s="244"/>
      <c r="C159" s="244"/>
      <c r="D159" s="244"/>
      <c r="E159" s="244"/>
      <c r="F159" s="244"/>
      <c r="G159" s="244"/>
      <c r="H159" s="244"/>
      <c r="I159" s="244"/>
      <c r="J159" s="267"/>
    </row>
    <row r="160" spans="1:10" ht="12.75" customHeight="1" x14ac:dyDescent="0.2">
      <c r="A160" s="266"/>
      <c r="B160" s="244"/>
      <c r="C160" s="244"/>
      <c r="D160" s="244"/>
      <c r="E160" s="244"/>
      <c r="F160" s="244"/>
      <c r="G160" s="244"/>
      <c r="H160" s="244"/>
      <c r="I160" s="244"/>
      <c r="J160" s="267"/>
    </row>
    <row r="161" spans="1:10" ht="12.75" customHeight="1" x14ac:dyDescent="0.2">
      <c r="A161" s="266"/>
      <c r="B161" s="244"/>
      <c r="C161" s="244"/>
      <c r="D161" s="244"/>
      <c r="E161" s="244"/>
      <c r="F161" s="244"/>
      <c r="G161" s="244"/>
      <c r="H161" s="244"/>
      <c r="I161" s="244"/>
      <c r="J161" s="267"/>
    </row>
    <row r="162" spans="1:10" ht="12.75" customHeight="1" thickBot="1" x14ac:dyDescent="0.25">
      <c r="A162" s="268"/>
      <c r="B162" s="269"/>
      <c r="C162" s="269"/>
      <c r="D162" s="269"/>
      <c r="E162" s="269"/>
      <c r="F162" s="269"/>
      <c r="G162" s="269"/>
      <c r="H162" s="269"/>
      <c r="I162" s="269"/>
      <c r="J162" s="270"/>
    </row>
    <row r="163" spans="1:10" ht="12.75" customHeight="1" thickBot="1" x14ac:dyDescent="0.25">
      <c r="A163" s="394"/>
      <c r="B163" s="395"/>
      <c r="C163" s="395"/>
      <c r="D163" s="395"/>
      <c r="E163" s="395"/>
      <c r="F163" s="395"/>
      <c r="G163" s="395"/>
      <c r="H163" s="395"/>
      <c r="I163" s="395"/>
      <c r="J163" s="396"/>
    </row>
    <row r="164" spans="1:10" ht="38.25" customHeight="1" x14ac:dyDescent="0.2">
      <c r="A164" s="392" t="s">
        <v>153</v>
      </c>
      <c r="B164" s="393"/>
      <c r="C164" s="393"/>
      <c r="D164" s="393"/>
      <c r="E164" s="393"/>
      <c r="F164" s="383" t="s">
        <v>317</v>
      </c>
      <c r="G164" s="384"/>
      <c r="H164" s="384"/>
      <c r="I164" s="384"/>
      <c r="J164" s="385"/>
    </row>
    <row r="165" spans="1:10" ht="12.75" customHeight="1" x14ac:dyDescent="0.2">
      <c r="A165" s="386" t="s">
        <v>105</v>
      </c>
      <c r="B165" s="387"/>
      <c r="C165" s="387"/>
      <c r="D165" s="387"/>
      <c r="E165" s="387"/>
      <c r="F165" s="387"/>
      <c r="G165" s="387"/>
      <c r="H165" s="387"/>
      <c r="I165" s="387"/>
      <c r="J165" s="388"/>
    </row>
    <row r="166" spans="1:10" ht="12.75" customHeight="1" x14ac:dyDescent="0.2">
      <c r="A166" s="389"/>
      <c r="B166" s="390"/>
      <c r="C166" s="390"/>
      <c r="D166" s="390"/>
      <c r="E166" s="390"/>
      <c r="F166" s="390"/>
      <c r="G166" s="390"/>
      <c r="H166" s="390"/>
      <c r="I166" s="390"/>
      <c r="J166" s="391"/>
    </row>
    <row r="167" spans="1:10" ht="12.75" customHeight="1" thickBot="1" x14ac:dyDescent="0.25">
      <c r="A167" s="389"/>
      <c r="B167" s="390"/>
      <c r="C167" s="390"/>
      <c r="D167" s="390"/>
      <c r="E167" s="390"/>
      <c r="F167" s="390"/>
      <c r="G167" s="390"/>
      <c r="H167" s="390"/>
      <c r="I167" s="390"/>
      <c r="J167" s="391"/>
    </row>
    <row r="168" spans="1:10" ht="12.75" customHeight="1" x14ac:dyDescent="0.2">
      <c r="A168" s="365" t="s">
        <v>318</v>
      </c>
      <c r="B168" s="366"/>
      <c r="C168" s="366"/>
      <c r="D168" s="366"/>
      <c r="E168" s="366"/>
      <c r="F168" s="366"/>
      <c r="G168" s="366"/>
      <c r="H168" s="366"/>
      <c r="I168" s="366"/>
      <c r="J168" s="367"/>
    </row>
    <row r="169" spans="1:10" ht="12.75" customHeight="1" x14ac:dyDescent="0.2">
      <c r="A169" s="266"/>
      <c r="B169" s="244"/>
      <c r="C169" s="244"/>
      <c r="D169" s="244"/>
      <c r="E169" s="244"/>
      <c r="F169" s="244"/>
      <c r="G169" s="244"/>
      <c r="H169" s="244"/>
      <c r="I169" s="244"/>
      <c r="J169" s="267"/>
    </row>
    <row r="170" spans="1:10" ht="12.75" customHeight="1" x14ac:dyDescent="0.2">
      <c r="A170" s="266"/>
      <c r="B170" s="244"/>
      <c r="C170" s="244"/>
      <c r="D170" s="244"/>
      <c r="E170" s="244"/>
      <c r="F170" s="244"/>
      <c r="G170" s="244"/>
      <c r="H170" s="244"/>
      <c r="I170" s="244"/>
      <c r="J170" s="267"/>
    </row>
    <row r="171" spans="1:10" ht="12.75" customHeight="1" x14ac:dyDescent="0.2">
      <c r="A171" s="266"/>
      <c r="B171" s="244"/>
      <c r="C171" s="244"/>
      <c r="D171" s="244"/>
      <c r="E171" s="244"/>
      <c r="F171" s="244"/>
      <c r="G171" s="244"/>
      <c r="H171" s="244"/>
      <c r="I171" s="244"/>
      <c r="J171" s="267"/>
    </row>
    <row r="172" spans="1:10" ht="12.75" customHeight="1" x14ac:dyDescent="0.2">
      <c r="A172" s="266"/>
      <c r="B172" s="244"/>
      <c r="C172" s="244"/>
      <c r="D172" s="244"/>
      <c r="E172" s="244"/>
      <c r="F172" s="244"/>
      <c r="G172" s="244"/>
      <c r="H172" s="244"/>
      <c r="I172" s="244"/>
      <c r="J172" s="267"/>
    </row>
    <row r="173" spans="1:10" ht="12.75" customHeight="1" x14ac:dyDescent="0.2">
      <c r="A173" s="266"/>
      <c r="B173" s="244"/>
      <c r="C173" s="244"/>
      <c r="D173" s="244"/>
      <c r="E173" s="244"/>
      <c r="F173" s="244"/>
      <c r="G173" s="244"/>
      <c r="H173" s="244"/>
      <c r="I173" s="244"/>
      <c r="J173" s="267"/>
    </row>
    <row r="174" spans="1:10" ht="12.75" customHeight="1" x14ac:dyDescent="0.2">
      <c r="A174" s="266"/>
      <c r="B174" s="244"/>
      <c r="C174" s="244"/>
      <c r="D174" s="244"/>
      <c r="E174" s="244"/>
      <c r="F174" s="244"/>
      <c r="G174" s="244"/>
      <c r="H174" s="244"/>
      <c r="I174" s="244"/>
      <c r="J174" s="267"/>
    </row>
    <row r="175" spans="1:10" ht="12.75" customHeight="1" x14ac:dyDescent="0.2">
      <c r="A175" s="266"/>
      <c r="B175" s="244"/>
      <c r="C175" s="244"/>
      <c r="D175" s="244"/>
      <c r="E175" s="244"/>
      <c r="F175" s="244"/>
      <c r="G175" s="244"/>
      <c r="H175" s="244"/>
      <c r="I175" s="244"/>
      <c r="J175" s="267"/>
    </row>
    <row r="176" spans="1:10" ht="12.75" customHeight="1" x14ac:dyDescent="0.2">
      <c r="A176" s="266"/>
      <c r="B176" s="244"/>
      <c r="C176" s="244"/>
      <c r="D176" s="244"/>
      <c r="E176" s="244"/>
      <c r="F176" s="244"/>
      <c r="G176" s="244"/>
      <c r="H176" s="244"/>
      <c r="I176" s="244"/>
      <c r="J176" s="267"/>
    </row>
    <row r="177" spans="1:10" ht="12.75" customHeight="1" x14ac:dyDescent="0.2">
      <c r="A177" s="266"/>
      <c r="B177" s="244"/>
      <c r="C177" s="244"/>
      <c r="D177" s="244"/>
      <c r="E177" s="244"/>
      <c r="F177" s="244"/>
      <c r="G177" s="244"/>
      <c r="H177" s="244"/>
      <c r="I177" s="244"/>
      <c r="J177" s="267"/>
    </row>
    <row r="178" spans="1:10" ht="12.75" customHeight="1" x14ac:dyDescent="0.2">
      <c r="A178" s="266"/>
      <c r="B178" s="244"/>
      <c r="C178" s="244"/>
      <c r="D178" s="244"/>
      <c r="E178" s="244"/>
      <c r="F178" s="244"/>
      <c r="G178" s="244"/>
      <c r="H178" s="244"/>
      <c r="I178" s="244"/>
      <c r="J178" s="267"/>
    </row>
    <row r="179" spans="1:10" ht="12.75" customHeight="1" x14ac:dyDescent="0.2">
      <c r="A179" s="266"/>
      <c r="B179" s="244"/>
      <c r="C179" s="244"/>
      <c r="D179" s="244"/>
      <c r="E179" s="244"/>
      <c r="F179" s="244"/>
      <c r="G179" s="244"/>
      <c r="H179" s="244"/>
      <c r="I179" s="244"/>
      <c r="J179" s="267"/>
    </row>
    <row r="180" spans="1:10" ht="12.75" customHeight="1" x14ac:dyDescent="0.2">
      <c r="A180" s="266"/>
      <c r="B180" s="244"/>
      <c r="C180" s="244"/>
      <c r="D180" s="244"/>
      <c r="E180" s="244"/>
      <c r="F180" s="244"/>
      <c r="G180" s="244"/>
      <c r="H180" s="244"/>
      <c r="I180" s="244"/>
      <c r="J180" s="267"/>
    </row>
    <row r="181" spans="1:10" ht="12.75" customHeight="1" x14ac:dyDescent="0.2">
      <c r="A181" s="266"/>
      <c r="B181" s="244"/>
      <c r="C181" s="244"/>
      <c r="D181" s="244"/>
      <c r="E181" s="244"/>
      <c r="F181" s="244"/>
      <c r="G181" s="244"/>
      <c r="H181" s="244"/>
      <c r="I181" s="244"/>
      <c r="J181" s="267"/>
    </row>
    <row r="182" spans="1:10" ht="12.75" customHeight="1" thickBot="1" x14ac:dyDescent="0.25">
      <c r="A182" s="268"/>
      <c r="B182" s="269"/>
      <c r="C182" s="269"/>
      <c r="D182" s="269"/>
      <c r="E182" s="269"/>
      <c r="F182" s="269"/>
      <c r="G182" s="269"/>
      <c r="H182" s="269"/>
      <c r="I182" s="269"/>
      <c r="J182" s="270"/>
    </row>
  </sheetData>
  <sheetProtection password="BE25" sheet="1" objects="1" scenarios="1" formatRows="0" selectLockedCells="1"/>
  <mergeCells count="42">
    <mergeCell ref="A1:J2"/>
    <mergeCell ref="A3:J3"/>
    <mergeCell ref="A4:J16"/>
    <mergeCell ref="A17:J20"/>
    <mergeCell ref="A21:J24"/>
    <mergeCell ref="A25:J37"/>
    <mergeCell ref="A38:J40"/>
    <mergeCell ref="A44:E44"/>
    <mergeCell ref="F44:J44"/>
    <mergeCell ref="A108:J122"/>
    <mergeCell ref="A85:J87"/>
    <mergeCell ref="A103:J103"/>
    <mergeCell ref="A123:J123"/>
    <mergeCell ref="A45:J47"/>
    <mergeCell ref="A41:J43"/>
    <mergeCell ref="A48:J62"/>
    <mergeCell ref="A64:E64"/>
    <mergeCell ref="F64:J64"/>
    <mergeCell ref="A65:J67"/>
    <mergeCell ref="A63:J63"/>
    <mergeCell ref="A68:J82"/>
    <mergeCell ref="A104:E104"/>
    <mergeCell ref="F104:J104"/>
    <mergeCell ref="A105:J107"/>
    <mergeCell ref="A83:J83"/>
    <mergeCell ref="A88:J102"/>
    <mergeCell ref="A84:E84"/>
    <mergeCell ref="F84:J84"/>
    <mergeCell ref="F164:J164"/>
    <mergeCell ref="A165:J167"/>
    <mergeCell ref="A168:J182"/>
    <mergeCell ref="A124:E124"/>
    <mergeCell ref="F124:J124"/>
    <mergeCell ref="A125:J127"/>
    <mergeCell ref="A128:J142"/>
    <mergeCell ref="A143:J143"/>
    <mergeCell ref="A144:E144"/>
    <mergeCell ref="F144:J144"/>
    <mergeCell ref="A145:J147"/>
    <mergeCell ref="A148:J162"/>
    <mergeCell ref="A163:J163"/>
    <mergeCell ref="A164:E164"/>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rowBreaks count="2" manualBreakCount="2">
    <brk id="43" max="9" man="1"/>
    <brk id="83"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opLeftCell="A46" workbookViewId="0">
      <selection activeCell="A47" sqref="A47:J88"/>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106</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2.75" customHeight="1" x14ac:dyDescent="0.2">
      <c r="A3" s="374" t="s">
        <v>221</v>
      </c>
      <c r="B3" s="375"/>
      <c r="C3" s="375"/>
      <c r="D3" s="375"/>
      <c r="E3" s="375"/>
      <c r="F3" s="375"/>
      <c r="G3" s="375"/>
      <c r="H3" s="375"/>
      <c r="I3" s="375"/>
      <c r="J3" s="376"/>
    </row>
    <row r="4" spans="1:10" ht="12.75" customHeight="1" x14ac:dyDescent="0.2">
      <c r="A4" s="377"/>
      <c r="B4" s="378"/>
      <c r="C4" s="378"/>
      <c r="D4" s="378"/>
      <c r="E4" s="378"/>
      <c r="F4" s="378"/>
      <c r="G4" s="378"/>
      <c r="H4" s="378"/>
      <c r="I4" s="378"/>
      <c r="J4" s="379"/>
    </row>
    <row r="5" spans="1:10" ht="12.75" customHeight="1" x14ac:dyDescent="0.2">
      <c r="A5" s="377"/>
      <c r="B5" s="378"/>
      <c r="C5" s="378"/>
      <c r="D5" s="378"/>
      <c r="E5" s="378"/>
      <c r="F5" s="378"/>
      <c r="G5" s="378"/>
      <c r="H5" s="378"/>
      <c r="I5" s="378"/>
      <c r="J5" s="379"/>
    </row>
    <row r="6" spans="1:10" ht="12.75" customHeight="1" x14ac:dyDescent="0.2">
      <c r="A6" s="377"/>
      <c r="B6" s="378"/>
      <c r="C6" s="378"/>
      <c r="D6" s="378"/>
      <c r="E6" s="378"/>
      <c r="F6" s="378"/>
      <c r="G6" s="378"/>
      <c r="H6" s="378"/>
      <c r="I6" s="378"/>
      <c r="J6" s="379"/>
    </row>
    <row r="7" spans="1:10" ht="12.75" customHeight="1" x14ac:dyDescent="0.2">
      <c r="A7" s="377"/>
      <c r="B7" s="378"/>
      <c r="C7" s="378"/>
      <c r="D7" s="378"/>
      <c r="E7" s="378"/>
      <c r="F7" s="378"/>
      <c r="G7" s="378"/>
      <c r="H7" s="378"/>
      <c r="I7" s="378"/>
      <c r="J7" s="379"/>
    </row>
    <row r="8" spans="1:10" ht="12.75" customHeight="1" x14ac:dyDescent="0.2">
      <c r="A8" s="377"/>
      <c r="B8" s="378"/>
      <c r="C8" s="378"/>
      <c r="D8" s="378"/>
      <c r="E8" s="378"/>
      <c r="F8" s="378"/>
      <c r="G8" s="378"/>
      <c r="H8" s="378"/>
      <c r="I8" s="378"/>
      <c r="J8" s="379"/>
    </row>
    <row r="9" spans="1:10" s="27" customFormat="1" ht="13.5" thickBot="1" x14ac:dyDescent="0.25">
      <c r="A9" s="46"/>
      <c r="B9" s="47"/>
      <c r="C9" s="48"/>
      <c r="D9" s="41"/>
      <c r="E9" s="41"/>
      <c r="F9" s="41"/>
      <c r="G9" s="41"/>
      <c r="H9" s="49"/>
      <c r="I9" s="48"/>
      <c r="J9" s="45"/>
    </row>
    <row r="10" spans="1:10" ht="12.75" customHeight="1" x14ac:dyDescent="0.2">
      <c r="A10" s="365" t="s">
        <v>320</v>
      </c>
      <c r="B10" s="366"/>
      <c r="C10" s="366"/>
      <c r="D10" s="366"/>
      <c r="E10" s="366"/>
      <c r="F10" s="366"/>
      <c r="G10" s="366"/>
      <c r="H10" s="366"/>
      <c r="I10" s="366"/>
      <c r="J10" s="367"/>
    </row>
    <row r="11" spans="1:10" ht="12.75" customHeight="1" x14ac:dyDescent="0.2">
      <c r="A11" s="266"/>
      <c r="B11" s="244"/>
      <c r="C11" s="244"/>
      <c r="D11" s="244"/>
      <c r="E11" s="244"/>
      <c r="F11" s="244"/>
      <c r="G11" s="244"/>
      <c r="H11" s="244"/>
      <c r="I11" s="244"/>
      <c r="J11" s="267"/>
    </row>
    <row r="12" spans="1:10" ht="12.75" customHeight="1" x14ac:dyDescent="0.2">
      <c r="A12" s="266"/>
      <c r="B12" s="244"/>
      <c r="C12" s="244"/>
      <c r="D12" s="244"/>
      <c r="E12" s="244"/>
      <c r="F12" s="244"/>
      <c r="G12" s="244"/>
      <c r="H12" s="244"/>
      <c r="I12" s="244"/>
      <c r="J12" s="267"/>
    </row>
    <row r="13" spans="1:10" ht="12.75" customHeight="1" x14ac:dyDescent="0.2">
      <c r="A13" s="266"/>
      <c r="B13" s="244"/>
      <c r="C13" s="244"/>
      <c r="D13" s="244"/>
      <c r="E13" s="244"/>
      <c r="F13" s="244"/>
      <c r="G13" s="244"/>
      <c r="H13" s="244"/>
      <c r="I13" s="244"/>
      <c r="J13" s="267"/>
    </row>
    <row r="14" spans="1:10" ht="12.75" customHeight="1" x14ac:dyDescent="0.2">
      <c r="A14" s="266"/>
      <c r="B14" s="244"/>
      <c r="C14" s="244"/>
      <c r="D14" s="244"/>
      <c r="E14" s="244"/>
      <c r="F14" s="244"/>
      <c r="G14" s="244"/>
      <c r="H14" s="244"/>
      <c r="I14" s="244"/>
      <c r="J14" s="267"/>
    </row>
    <row r="15" spans="1:10" ht="12.75" customHeight="1" x14ac:dyDescent="0.2">
      <c r="A15" s="266"/>
      <c r="B15" s="244"/>
      <c r="C15" s="244"/>
      <c r="D15" s="244"/>
      <c r="E15" s="244"/>
      <c r="F15" s="244"/>
      <c r="G15" s="244"/>
      <c r="H15" s="244"/>
      <c r="I15" s="244"/>
      <c r="J15" s="267"/>
    </row>
    <row r="16" spans="1:10" ht="12.75" customHeight="1" x14ac:dyDescent="0.2">
      <c r="A16" s="266"/>
      <c r="B16" s="244"/>
      <c r="C16" s="244"/>
      <c r="D16" s="244"/>
      <c r="E16" s="244"/>
      <c r="F16" s="244"/>
      <c r="G16" s="244"/>
      <c r="H16" s="244"/>
      <c r="I16" s="244"/>
      <c r="J16" s="267"/>
    </row>
    <row r="17" spans="1:10" ht="12.75" customHeight="1" x14ac:dyDescent="0.2">
      <c r="A17" s="266"/>
      <c r="B17" s="244"/>
      <c r="C17" s="244"/>
      <c r="D17" s="244"/>
      <c r="E17" s="244"/>
      <c r="F17" s="244"/>
      <c r="G17" s="244"/>
      <c r="H17" s="244"/>
      <c r="I17" s="244"/>
      <c r="J17" s="267"/>
    </row>
    <row r="18" spans="1:10" ht="12.75" customHeight="1" x14ac:dyDescent="0.2">
      <c r="A18" s="266"/>
      <c r="B18" s="244"/>
      <c r="C18" s="244"/>
      <c r="D18" s="244"/>
      <c r="E18" s="244"/>
      <c r="F18" s="244"/>
      <c r="G18" s="244"/>
      <c r="H18" s="244"/>
      <c r="I18" s="244"/>
      <c r="J18" s="267"/>
    </row>
    <row r="19" spans="1:10" ht="12.75" customHeight="1" x14ac:dyDescent="0.2">
      <c r="A19" s="266"/>
      <c r="B19" s="244"/>
      <c r="C19" s="244"/>
      <c r="D19" s="244"/>
      <c r="E19" s="244"/>
      <c r="F19" s="244"/>
      <c r="G19" s="244"/>
      <c r="H19" s="244"/>
      <c r="I19" s="244"/>
      <c r="J19" s="267"/>
    </row>
    <row r="20" spans="1:10" ht="12.75" customHeight="1" x14ac:dyDescent="0.2">
      <c r="A20" s="266"/>
      <c r="B20" s="244"/>
      <c r="C20" s="244"/>
      <c r="D20" s="244"/>
      <c r="E20" s="244"/>
      <c r="F20" s="244"/>
      <c r="G20" s="244"/>
      <c r="H20" s="244"/>
      <c r="I20" s="244"/>
      <c r="J20" s="267"/>
    </row>
    <row r="21" spans="1:10" ht="12.75" customHeight="1" x14ac:dyDescent="0.2">
      <c r="A21" s="266"/>
      <c r="B21" s="244"/>
      <c r="C21" s="244"/>
      <c r="D21" s="244"/>
      <c r="E21" s="244"/>
      <c r="F21" s="244"/>
      <c r="G21" s="244"/>
      <c r="H21" s="244"/>
      <c r="I21" s="244"/>
      <c r="J21" s="267"/>
    </row>
    <row r="22" spans="1:10" ht="12.75" customHeight="1" x14ac:dyDescent="0.2">
      <c r="A22" s="266"/>
      <c r="B22" s="244"/>
      <c r="C22" s="244"/>
      <c r="D22" s="244"/>
      <c r="E22" s="244"/>
      <c r="F22" s="244"/>
      <c r="G22" s="244"/>
      <c r="H22" s="244"/>
      <c r="I22" s="244"/>
      <c r="J22" s="267"/>
    </row>
    <row r="23" spans="1:10" ht="12.75" customHeight="1" x14ac:dyDescent="0.2">
      <c r="A23" s="266"/>
      <c r="B23" s="244"/>
      <c r="C23" s="244"/>
      <c r="D23" s="244"/>
      <c r="E23" s="244"/>
      <c r="F23" s="244"/>
      <c r="G23" s="244"/>
      <c r="H23" s="244"/>
      <c r="I23" s="244"/>
      <c r="J23" s="267"/>
    </row>
    <row r="24" spans="1:10" ht="12.75" customHeight="1" x14ac:dyDescent="0.2">
      <c r="A24" s="266"/>
      <c r="B24" s="244"/>
      <c r="C24" s="244"/>
      <c r="D24" s="244"/>
      <c r="E24" s="244"/>
      <c r="F24" s="244"/>
      <c r="G24" s="244"/>
      <c r="H24" s="244"/>
      <c r="I24" s="244"/>
      <c r="J24" s="267"/>
    </row>
    <row r="25" spans="1:10" ht="12.75" customHeight="1" x14ac:dyDescent="0.2">
      <c r="A25" s="266"/>
      <c r="B25" s="244"/>
      <c r="C25" s="244"/>
      <c r="D25" s="244"/>
      <c r="E25" s="244"/>
      <c r="F25" s="244"/>
      <c r="G25" s="244"/>
      <c r="H25" s="244"/>
      <c r="I25" s="244"/>
      <c r="J25" s="267"/>
    </row>
    <row r="26" spans="1:10" ht="12.75" customHeight="1" x14ac:dyDescent="0.2">
      <c r="A26" s="266"/>
      <c r="B26" s="244"/>
      <c r="C26" s="244"/>
      <c r="D26" s="244"/>
      <c r="E26" s="244"/>
      <c r="F26" s="244"/>
      <c r="G26" s="244"/>
      <c r="H26" s="244"/>
      <c r="I26" s="244"/>
      <c r="J26" s="267"/>
    </row>
    <row r="27" spans="1:10" ht="12.75" customHeight="1" x14ac:dyDescent="0.2">
      <c r="A27" s="266"/>
      <c r="B27" s="244"/>
      <c r="C27" s="244"/>
      <c r="D27" s="244"/>
      <c r="E27" s="244"/>
      <c r="F27" s="244"/>
      <c r="G27" s="244"/>
      <c r="H27" s="244"/>
      <c r="I27" s="244"/>
      <c r="J27" s="267"/>
    </row>
    <row r="28" spans="1:10" ht="12.75" customHeight="1" x14ac:dyDescent="0.2">
      <c r="A28" s="266"/>
      <c r="B28" s="244"/>
      <c r="C28" s="244"/>
      <c r="D28" s="244"/>
      <c r="E28" s="244"/>
      <c r="F28" s="244"/>
      <c r="G28" s="244"/>
      <c r="H28" s="244"/>
      <c r="I28" s="244"/>
      <c r="J28" s="267"/>
    </row>
    <row r="29" spans="1:10" ht="12.75" customHeight="1" x14ac:dyDescent="0.2">
      <c r="A29" s="266"/>
      <c r="B29" s="244"/>
      <c r="C29" s="244"/>
      <c r="D29" s="244"/>
      <c r="E29" s="244"/>
      <c r="F29" s="244"/>
      <c r="G29" s="244"/>
      <c r="H29" s="244"/>
      <c r="I29" s="244"/>
      <c r="J29" s="267"/>
    </row>
    <row r="30" spans="1:10" ht="12.75" customHeight="1" x14ac:dyDescent="0.2">
      <c r="A30" s="266"/>
      <c r="B30" s="244"/>
      <c r="C30" s="244"/>
      <c r="D30" s="244"/>
      <c r="E30" s="244"/>
      <c r="F30" s="244"/>
      <c r="G30" s="244"/>
      <c r="H30" s="244"/>
      <c r="I30" s="244"/>
      <c r="J30" s="267"/>
    </row>
    <row r="31" spans="1:10" ht="12.75" customHeight="1" x14ac:dyDescent="0.2">
      <c r="A31" s="266"/>
      <c r="B31" s="244"/>
      <c r="C31" s="244"/>
      <c r="D31" s="244"/>
      <c r="E31" s="244"/>
      <c r="F31" s="244"/>
      <c r="G31" s="244"/>
      <c r="H31" s="244"/>
      <c r="I31" s="244"/>
      <c r="J31" s="267"/>
    </row>
    <row r="32" spans="1:10" ht="12.75" customHeight="1" x14ac:dyDescent="0.2">
      <c r="A32" s="266"/>
      <c r="B32" s="244"/>
      <c r="C32" s="244"/>
      <c r="D32" s="244"/>
      <c r="E32" s="244"/>
      <c r="F32" s="244"/>
      <c r="G32" s="244"/>
      <c r="H32" s="244"/>
      <c r="I32" s="244"/>
      <c r="J32" s="267"/>
    </row>
    <row r="33" spans="1:10" ht="12.75" customHeight="1" x14ac:dyDescent="0.2">
      <c r="A33" s="266"/>
      <c r="B33" s="244"/>
      <c r="C33" s="244"/>
      <c r="D33" s="244"/>
      <c r="E33" s="244"/>
      <c r="F33" s="244"/>
      <c r="G33" s="244"/>
      <c r="H33" s="244"/>
      <c r="I33" s="244"/>
      <c r="J33" s="267"/>
    </row>
    <row r="34" spans="1:10" ht="12.75" customHeight="1" x14ac:dyDescent="0.2">
      <c r="A34" s="266"/>
      <c r="B34" s="244"/>
      <c r="C34" s="244"/>
      <c r="D34" s="244"/>
      <c r="E34" s="244"/>
      <c r="F34" s="244"/>
      <c r="G34" s="244"/>
      <c r="H34" s="244"/>
      <c r="I34" s="244"/>
      <c r="J34" s="267"/>
    </row>
    <row r="35" spans="1:10" ht="12.75" customHeight="1" x14ac:dyDescent="0.2">
      <c r="A35" s="266"/>
      <c r="B35" s="244"/>
      <c r="C35" s="244"/>
      <c r="D35" s="244"/>
      <c r="E35" s="244"/>
      <c r="F35" s="244"/>
      <c r="G35" s="244"/>
      <c r="H35" s="244"/>
      <c r="I35" s="244"/>
      <c r="J35" s="267"/>
    </row>
    <row r="36" spans="1:10" ht="12.75" customHeight="1" x14ac:dyDescent="0.2">
      <c r="A36" s="266"/>
      <c r="B36" s="244"/>
      <c r="C36" s="244"/>
      <c r="D36" s="244"/>
      <c r="E36" s="244"/>
      <c r="F36" s="244"/>
      <c r="G36" s="244"/>
      <c r="H36" s="244"/>
      <c r="I36" s="244"/>
      <c r="J36" s="267"/>
    </row>
    <row r="37" spans="1:10" ht="12.75" customHeight="1" x14ac:dyDescent="0.2">
      <c r="A37" s="266"/>
      <c r="B37" s="244"/>
      <c r="C37" s="244"/>
      <c r="D37" s="244"/>
      <c r="E37" s="244"/>
      <c r="F37" s="244"/>
      <c r="G37" s="244"/>
      <c r="H37" s="244"/>
      <c r="I37" s="244"/>
      <c r="J37" s="267"/>
    </row>
    <row r="38" spans="1:10" ht="12.75" customHeight="1" x14ac:dyDescent="0.2">
      <c r="A38" s="266"/>
      <c r="B38" s="244"/>
      <c r="C38" s="244"/>
      <c r="D38" s="244"/>
      <c r="E38" s="244"/>
      <c r="F38" s="244"/>
      <c r="G38" s="244"/>
      <c r="H38" s="244"/>
      <c r="I38" s="244"/>
      <c r="J38" s="267"/>
    </row>
    <row r="39" spans="1:10" ht="12.75" customHeight="1" x14ac:dyDescent="0.2">
      <c r="A39" s="266"/>
      <c r="B39" s="244"/>
      <c r="C39" s="244"/>
      <c r="D39" s="244"/>
      <c r="E39" s="244"/>
      <c r="F39" s="244"/>
      <c r="G39" s="244"/>
      <c r="H39" s="244"/>
      <c r="I39" s="244"/>
      <c r="J39" s="267"/>
    </row>
    <row r="40" spans="1:10" ht="12.75" customHeight="1" x14ac:dyDescent="0.2">
      <c r="A40" s="266"/>
      <c r="B40" s="244"/>
      <c r="C40" s="244"/>
      <c r="D40" s="244"/>
      <c r="E40" s="244"/>
      <c r="F40" s="244"/>
      <c r="G40" s="244"/>
      <c r="H40" s="244"/>
      <c r="I40" s="244"/>
      <c r="J40" s="267"/>
    </row>
    <row r="41" spans="1:10" ht="12.75" customHeight="1" x14ac:dyDescent="0.2">
      <c r="A41" s="266"/>
      <c r="B41" s="244"/>
      <c r="C41" s="244"/>
      <c r="D41" s="244"/>
      <c r="E41" s="244"/>
      <c r="F41" s="244"/>
      <c r="G41" s="244"/>
      <c r="H41" s="244"/>
      <c r="I41" s="244"/>
      <c r="J41" s="267"/>
    </row>
    <row r="42" spans="1:10" ht="12.75" customHeight="1" x14ac:dyDescent="0.2">
      <c r="A42" s="266"/>
      <c r="B42" s="244"/>
      <c r="C42" s="244"/>
      <c r="D42" s="244"/>
      <c r="E42" s="244"/>
      <c r="F42" s="244"/>
      <c r="G42" s="244"/>
      <c r="H42" s="244"/>
      <c r="I42" s="244"/>
      <c r="J42" s="267"/>
    </row>
    <row r="43" spans="1:10" ht="12.75" customHeight="1" x14ac:dyDescent="0.2">
      <c r="A43" s="266"/>
      <c r="B43" s="244"/>
      <c r="C43" s="244"/>
      <c r="D43" s="244"/>
      <c r="E43" s="244"/>
      <c r="F43" s="244"/>
      <c r="G43" s="244"/>
      <c r="H43" s="244"/>
      <c r="I43" s="244"/>
      <c r="J43" s="267"/>
    </row>
    <row r="44" spans="1:10" ht="12.75" customHeight="1" thickBot="1" x14ac:dyDescent="0.25">
      <c r="A44" s="268"/>
      <c r="B44" s="269"/>
      <c r="C44" s="269"/>
      <c r="D44" s="269"/>
      <c r="E44" s="269"/>
      <c r="F44" s="269"/>
      <c r="G44" s="269"/>
      <c r="H44" s="269"/>
      <c r="I44" s="269"/>
      <c r="J44" s="270"/>
    </row>
    <row r="45" spans="1:10" x14ac:dyDescent="0.2">
      <c r="A45" s="316" t="s">
        <v>107</v>
      </c>
      <c r="B45" s="317"/>
      <c r="C45" s="317"/>
      <c r="D45" s="317"/>
      <c r="E45" s="317"/>
      <c r="F45" s="317"/>
      <c r="G45" s="317"/>
      <c r="H45" s="317"/>
      <c r="I45" s="317"/>
      <c r="J45" s="318"/>
    </row>
    <row r="46" spans="1:10" ht="12.75" customHeight="1" x14ac:dyDescent="0.2">
      <c r="A46" s="356"/>
      <c r="B46" s="357"/>
      <c r="C46" s="357"/>
      <c r="D46" s="357"/>
      <c r="E46" s="357"/>
      <c r="F46" s="357"/>
      <c r="G46" s="357"/>
      <c r="H46" s="357"/>
      <c r="I46" s="357"/>
      <c r="J46" s="358"/>
    </row>
    <row r="47" spans="1:10" ht="12.75" customHeight="1" x14ac:dyDescent="0.2">
      <c r="A47" s="264" t="s">
        <v>319</v>
      </c>
      <c r="B47" s="241"/>
      <c r="C47" s="241"/>
      <c r="D47" s="241"/>
      <c r="E47" s="241"/>
      <c r="F47" s="241"/>
      <c r="G47" s="241"/>
      <c r="H47" s="241"/>
      <c r="I47" s="241"/>
      <c r="J47" s="265"/>
    </row>
    <row r="48" spans="1:10" ht="12.75" customHeight="1" x14ac:dyDescent="0.2">
      <c r="A48" s="266"/>
      <c r="B48" s="244"/>
      <c r="C48" s="244"/>
      <c r="D48" s="244"/>
      <c r="E48" s="244"/>
      <c r="F48" s="244"/>
      <c r="G48" s="244"/>
      <c r="H48" s="244"/>
      <c r="I48" s="244"/>
      <c r="J48" s="2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x14ac:dyDescent="0.2">
      <c r="A87" s="266"/>
      <c r="B87" s="244"/>
      <c r="C87" s="244"/>
      <c r="D87" s="244"/>
      <c r="E87" s="244"/>
      <c r="F87" s="244"/>
      <c r="G87" s="244"/>
      <c r="H87" s="244"/>
      <c r="I87" s="244"/>
      <c r="J87" s="267"/>
    </row>
    <row r="88" spans="1:10" ht="12.75" customHeight="1" thickBot="1" x14ac:dyDescent="0.25">
      <c r="A88" s="268"/>
      <c r="B88" s="269"/>
      <c r="C88" s="269"/>
      <c r="D88" s="269"/>
      <c r="E88" s="269"/>
      <c r="F88" s="269"/>
      <c r="G88" s="269"/>
      <c r="H88" s="269"/>
      <c r="I88" s="269"/>
      <c r="J88" s="270"/>
    </row>
  </sheetData>
  <sheetProtection password="BE25" sheet="1" objects="1" scenarios="1" formatRows="0" selectLockedCells="1"/>
  <mergeCells count="5">
    <mergeCell ref="A1:J2"/>
    <mergeCell ref="A3:J8"/>
    <mergeCell ref="A10: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opLeftCell="A52" workbookViewId="0">
      <selection activeCell="A20" sqref="A20:J44"/>
    </sheetView>
  </sheetViews>
  <sheetFormatPr defaultColWidth="8.85546875" defaultRowHeight="12.75" customHeight="1" x14ac:dyDescent="0.2"/>
  <cols>
    <col min="1" max="10" width="15.7109375" style="1" customWidth="1"/>
    <col min="11" max="12" width="0" style="1" hidden="1" customWidth="1"/>
    <col min="13" max="16384" width="8.85546875" style="1"/>
  </cols>
  <sheetData>
    <row r="1" spans="1:10" ht="12.75" customHeight="1" x14ac:dyDescent="0.2">
      <c r="A1" s="316" t="s">
        <v>108</v>
      </c>
      <c r="B1" s="317"/>
      <c r="C1" s="317"/>
      <c r="D1" s="317"/>
      <c r="E1" s="317"/>
      <c r="F1" s="317"/>
      <c r="G1" s="317"/>
      <c r="H1" s="317"/>
      <c r="I1" s="317"/>
      <c r="J1" s="318"/>
    </row>
    <row r="2" spans="1:10" ht="12.75" customHeight="1" x14ac:dyDescent="0.2">
      <c r="A2" s="319"/>
      <c r="B2" s="253"/>
      <c r="C2" s="253"/>
      <c r="D2" s="253"/>
      <c r="E2" s="253"/>
      <c r="F2" s="253"/>
      <c r="G2" s="253"/>
      <c r="H2" s="253"/>
      <c r="I2" s="253"/>
      <c r="J2" s="320"/>
    </row>
    <row r="3" spans="1:10" ht="12.75" customHeight="1" x14ac:dyDescent="0.2">
      <c r="A3" s="374" t="s">
        <v>222</v>
      </c>
      <c r="B3" s="375"/>
      <c r="C3" s="375"/>
      <c r="D3" s="375"/>
      <c r="E3" s="375"/>
      <c r="F3" s="375"/>
      <c r="G3" s="375"/>
      <c r="H3" s="375"/>
      <c r="I3" s="375"/>
      <c r="J3" s="376"/>
    </row>
    <row r="4" spans="1:10" ht="12.75" customHeight="1" x14ac:dyDescent="0.2">
      <c r="A4" s="377"/>
      <c r="B4" s="378"/>
      <c r="C4" s="378"/>
      <c r="D4" s="378"/>
      <c r="E4" s="378"/>
      <c r="F4" s="378"/>
      <c r="G4" s="378"/>
      <c r="H4" s="378"/>
      <c r="I4" s="378"/>
      <c r="J4" s="379"/>
    </row>
    <row r="5" spans="1:10" ht="12.75" customHeight="1" x14ac:dyDescent="0.2">
      <c r="A5" s="377"/>
      <c r="B5" s="378"/>
      <c r="C5" s="378"/>
      <c r="D5" s="378"/>
      <c r="E5" s="378"/>
      <c r="F5" s="378"/>
      <c r="G5" s="378"/>
      <c r="H5" s="378"/>
      <c r="I5" s="378"/>
      <c r="J5" s="379"/>
    </row>
    <row r="6" spans="1:10" ht="12.75" customHeight="1" x14ac:dyDescent="0.2">
      <c r="A6" s="377"/>
      <c r="B6" s="378"/>
      <c r="C6" s="378"/>
      <c r="D6" s="378"/>
      <c r="E6" s="378"/>
      <c r="F6" s="378"/>
      <c r="G6" s="378"/>
      <c r="H6" s="378"/>
      <c r="I6" s="378"/>
      <c r="J6" s="379"/>
    </row>
    <row r="7" spans="1:10" ht="12.75" customHeight="1" x14ac:dyDescent="0.2">
      <c r="A7" s="377"/>
      <c r="B7" s="378"/>
      <c r="C7" s="378"/>
      <c r="D7" s="378"/>
      <c r="E7" s="378"/>
      <c r="F7" s="378"/>
      <c r="G7" s="378"/>
      <c r="H7" s="378"/>
      <c r="I7" s="378"/>
      <c r="J7" s="379"/>
    </row>
    <row r="8" spans="1:10" ht="12.75" customHeight="1" x14ac:dyDescent="0.2">
      <c r="A8" s="377"/>
      <c r="B8" s="378"/>
      <c r="C8" s="378"/>
      <c r="D8" s="378"/>
      <c r="E8" s="378"/>
      <c r="F8" s="378"/>
      <c r="G8" s="378"/>
      <c r="H8" s="378"/>
      <c r="I8" s="378"/>
      <c r="J8" s="379"/>
    </row>
    <row r="9" spans="1:10" ht="12.75" customHeight="1" x14ac:dyDescent="0.2">
      <c r="A9" s="377"/>
      <c r="B9" s="378"/>
      <c r="C9" s="378"/>
      <c r="D9" s="378"/>
      <c r="E9" s="378"/>
      <c r="F9" s="378"/>
      <c r="G9" s="378"/>
      <c r="H9" s="378"/>
      <c r="I9" s="378"/>
      <c r="J9" s="379"/>
    </row>
    <row r="10" spans="1:10" ht="12.75" customHeight="1" x14ac:dyDescent="0.2">
      <c r="A10" s="377"/>
      <c r="B10" s="378"/>
      <c r="C10" s="378"/>
      <c r="D10" s="378"/>
      <c r="E10" s="378"/>
      <c r="F10" s="378"/>
      <c r="G10" s="378"/>
      <c r="H10" s="378"/>
      <c r="I10" s="378"/>
      <c r="J10" s="379"/>
    </row>
    <row r="11" spans="1:10" ht="12.75" customHeight="1" x14ac:dyDescent="0.2">
      <c r="A11" s="377"/>
      <c r="B11" s="378"/>
      <c r="C11" s="378"/>
      <c r="D11" s="378"/>
      <c r="E11" s="378"/>
      <c r="F11" s="378"/>
      <c r="G11" s="378"/>
      <c r="H11" s="378"/>
      <c r="I11" s="378"/>
      <c r="J11" s="379"/>
    </row>
    <row r="12" spans="1:10" ht="12.75" customHeight="1" x14ac:dyDescent="0.2">
      <c r="A12" s="377"/>
      <c r="B12" s="378"/>
      <c r="C12" s="378"/>
      <c r="D12" s="378"/>
      <c r="E12" s="378"/>
      <c r="F12" s="378"/>
      <c r="G12" s="378"/>
      <c r="H12" s="378"/>
      <c r="I12" s="378"/>
      <c r="J12" s="379"/>
    </row>
    <row r="13" spans="1:10" ht="12.75" customHeight="1" x14ac:dyDescent="0.2">
      <c r="A13" s="377"/>
      <c r="B13" s="378"/>
      <c r="C13" s="378"/>
      <c r="D13" s="378"/>
      <c r="E13" s="378"/>
      <c r="F13" s="378"/>
      <c r="G13" s="378"/>
      <c r="H13" s="378"/>
      <c r="I13" s="378"/>
      <c r="J13" s="379"/>
    </row>
    <row r="14" spans="1:10" ht="12.75" customHeight="1" x14ac:dyDescent="0.2">
      <c r="A14" s="377"/>
      <c r="B14" s="378"/>
      <c r="C14" s="378"/>
      <c r="D14" s="378"/>
      <c r="E14" s="378"/>
      <c r="F14" s="378"/>
      <c r="G14" s="378"/>
      <c r="H14" s="378"/>
      <c r="I14" s="378"/>
      <c r="J14" s="379"/>
    </row>
    <row r="15" spans="1:10" ht="12.75" customHeight="1" x14ac:dyDescent="0.2">
      <c r="A15" s="377"/>
      <c r="B15" s="378"/>
      <c r="C15" s="378"/>
      <c r="D15" s="378"/>
      <c r="E15" s="378"/>
      <c r="F15" s="378"/>
      <c r="G15" s="378"/>
      <c r="H15" s="378"/>
      <c r="I15" s="378"/>
      <c r="J15" s="379"/>
    </row>
    <row r="16" spans="1:10" ht="12.75" customHeight="1" x14ac:dyDescent="0.2">
      <c r="A16" s="377"/>
      <c r="B16" s="378"/>
      <c r="C16" s="378"/>
      <c r="D16" s="378"/>
      <c r="E16" s="378"/>
      <c r="F16" s="378"/>
      <c r="G16" s="378"/>
      <c r="H16" s="378"/>
      <c r="I16" s="378"/>
      <c r="J16" s="379"/>
    </row>
    <row r="17" spans="1:10" ht="12.75" customHeight="1" x14ac:dyDescent="0.2">
      <c r="A17" s="377"/>
      <c r="B17" s="378"/>
      <c r="C17" s="378"/>
      <c r="D17" s="378"/>
      <c r="E17" s="378"/>
      <c r="F17" s="378"/>
      <c r="G17" s="378"/>
      <c r="H17" s="378"/>
      <c r="I17" s="378"/>
      <c r="J17" s="379"/>
    </row>
    <row r="18" spans="1:10" ht="12.75" customHeight="1" x14ac:dyDescent="0.2">
      <c r="A18" s="377"/>
      <c r="B18" s="378"/>
      <c r="C18" s="378"/>
      <c r="D18" s="378"/>
      <c r="E18" s="378"/>
      <c r="F18" s="378"/>
      <c r="G18" s="378"/>
      <c r="H18" s="378"/>
      <c r="I18" s="378"/>
      <c r="J18" s="379"/>
    </row>
    <row r="19" spans="1:10" s="27" customFormat="1" ht="13.5" thickBot="1" x14ac:dyDescent="0.25">
      <c r="A19" s="46"/>
      <c r="B19" s="47"/>
      <c r="C19" s="48"/>
      <c r="D19" s="41"/>
      <c r="E19" s="41"/>
      <c r="F19" s="41"/>
      <c r="G19" s="41"/>
      <c r="H19" s="49"/>
      <c r="I19" s="48"/>
      <c r="J19" s="45"/>
    </row>
    <row r="20" spans="1:10" ht="12.75" customHeight="1" x14ac:dyDescent="0.2">
      <c r="A20" s="365" t="s">
        <v>322</v>
      </c>
      <c r="B20" s="366"/>
      <c r="C20" s="366"/>
      <c r="D20" s="366"/>
      <c r="E20" s="366"/>
      <c r="F20" s="366"/>
      <c r="G20" s="366"/>
      <c r="H20" s="366"/>
      <c r="I20" s="366"/>
      <c r="J20" s="367"/>
    </row>
    <row r="21" spans="1:10" ht="12.75" customHeight="1" x14ac:dyDescent="0.2">
      <c r="A21" s="266"/>
      <c r="B21" s="244"/>
      <c r="C21" s="244"/>
      <c r="D21" s="244"/>
      <c r="E21" s="244"/>
      <c r="F21" s="244"/>
      <c r="G21" s="244"/>
      <c r="H21" s="244"/>
      <c r="I21" s="244"/>
      <c r="J21" s="267"/>
    </row>
    <row r="22" spans="1:10" ht="12.75" customHeight="1" x14ac:dyDescent="0.2">
      <c r="A22" s="266"/>
      <c r="B22" s="244"/>
      <c r="C22" s="244"/>
      <c r="D22" s="244"/>
      <c r="E22" s="244"/>
      <c r="F22" s="244"/>
      <c r="G22" s="244"/>
      <c r="H22" s="244"/>
      <c r="I22" s="244"/>
      <c r="J22" s="267"/>
    </row>
    <row r="23" spans="1:10" ht="12.75" customHeight="1" x14ac:dyDescent="0.2">
      <c r="A23" s="266"/>
      <c r="B23" s="244"/>
      <c r="C23" s="244"/>
      <c r="D23" s="244"/>
      <c r="E23" s="244"/>
      <c r="F23" s="244"/>
      <c r="G23" s="244"/>
      <c r="H23" s="244"/>
      <c r="I23" s="244"/>
      <c r="J23" s="267"/>
    </row>
    <row r="24" spans="1:10" ht="12.75" customHeight="1" x14ac:dyDescent="0.2">
      <c r="A24" s="266"/>
      <c r="B24" s="244"/>
      <c r="C24" s="244"/>
      <c r="D24" s="244"/>
      <c r="E24" s="244"/>
      <c r="F24" s="244"/>
      <c r="G24" s="244"/>
      <c r="H24" s="244"/>
      <c r="I24" s="244"/>
      <c r="J24" s="267"/>
    </row>
    <row r="25" spans="1:10" ht="12.75" customHeight="1" x14ac:dyDescent="0.2">
      <c r="A25" s="266"/>
      <c r="B25" s="244"/>
      <c r="C25" s="244"/>
      <c r="D25" s="244"/>
      <c r="E25" s="244"/>
      <c r="F25" s="244"/>
      <c r="G25" s="244"/>
      <c r="H25" s="244"/>
      <c r="I25" s="244"/>
      <c r="J25" s="267"/>
    </row>
    <row r="26" spans="1:10" ht="12.75" customHeight="1" x14ac:dyDescent="0.2">
      <c r="A26" s="266"/>
      <c r="B26" s="244"/>
      <c r="C26" s="244"/>
      <c r="D26" s="244"/>
      <c r="E26" s="244"/>
      <c r="F26" s="244"/>
      <c r="G26" s="244"/>
      <c r="H26" s="244"/>
      <c r="I26" s="244"/>
      <c r="J26" s="267"/>
    </row>
    <row r="27" spans="1:10" ht="12.75" customHeight="1" x14ac:dyDescent="0.2">
      <c r="A27" s="266"/>
      <c r="B27" s="244"/>
      <c r="C27" s="244"/>
      <c r="D27" s="244"/>
      <c r="E27" s="244"/>
      <c r="F27" s="244"/>
      <c r="G27" s="244"/>
      <c r="H27" s="244"/>
      <c r="I27" s="244"/>
      <c r="J27" s="267"/>
    </row>
    <row r="28" spans="1:10" ht="12.75" customHeight="1" x14ac:dyDescent="0.2">
      <c r="A28" s="266"/>
      <c r="B28" s="244"/>
      <c r="C28" s="244"/>
      <c r="D28" s="244"/>
      <c r="E28" s="244"/>
      <c r="F28" s="244"/>
      <c r="G28" s="244"/>
      <c r="H28" s="244"/>
      <c r="I28" s="244"/>
      <c r="J28" s="267"/>
    </row>
    <row r="29" spans="1:10" ht="12.75" customHeight="1" x14ac:dyDescent="0.2">
      <c r="A29" s="266"/>
      <c r="B29" s="244"/>
      <c r="C29" s="244"/>
      <c r="D29" s="244"/>
      <c r="E29" s="244"/>
      <c r="F29" s="244"/>
      <c r="G29" s="244"/>
      <c r="H29" s="244"/>
      <c r="I29" s="244"/>
      <c r="J29" s="267"/>
    </row>
    <row r="30" spans="1:10" ht="12.75" customHeight="1" x14ac:dyDescent="0.2">
      <c r="A30" s="266"/>
      <c r="B30" s="244"/>
      <c r="C30" s="244"/>
      <c r="D30" s="244"/>
      <c r="E30" s="244"/>
      <c r="F30" s="244"/>
      <c r="G30" s="244"/>
      <c r="H30" s="244"/>
      <c r="I30" s="244"/>
      <c r="J30" s="267"/>
    </row>
    <row r="31" spans="1:10" ht="12.75" customHeight="1" x14ac:dyDescent="0.2">
      <c r="A31" s="266"/>
      <c r="B31" s="244"/>
      <c r="C31" s="244"/>
      <c r="D31" s="244"/>
      <c r="E31" s="244"/>
      <c r="F31" s="244"/>
      <c r="G31" s="244"/>
      <c r="H31" s="244"/>
      <c r="I31" s="244"/>
      <c r="J31" s="267"/>
    </row>
    <row r="32" spans="1:10" ht="12.75" customHeight="1" x14ac:dyDescent="0.2">
      <c r="A32" s="266"/>
      <c r="B32" s="244"/>
      <c r="C32" s="244"/>
      <c r="D32" s="244"/>
      <c r="E32" s="244"/>
      <c r="F32" s="244"/>
      <c r="G32" s="244"/>
      <c r="H32" s="244"/>
      <c r="I32" s="244"/>
      <c r="J32" s="267"/>
    </row>
    <row r="33" spans="1:10" ht="12.75" customHeight="1" x14ac:dyDescent="0.2">
      <c r="A33" s="266"/>
      <c r="B33" s="244"/>
      <c r="C33" s="244"/>
      <c r="D33" s="244"/>
      <c r="E33" s="244"/>
      <c r="F33" s="244"/>
      <c r="G33" s="244"/>
      <c r="H33" s="244"/>
      <c r="I33" s="244"/>
      <c r="J33" s="267"/>
    </row>
    <row r="34" spans="1:10" ht="12.75" customHeight="1" x14ac:dyDescent="0.2">
      <c r="A34" s="266"/>
      <c r="B34" s="244"/>
      <c r="C34" s="244"/>
      <c r="D34" s="244"/>
      <c r="E34" s="244"/>
      <c r="F34" s="244"/>
      <c r="G34" s="244"/>
      <c r="H34" s="244"/>
      <c r="I34" s="244"/>
      <c r="J34" s="267"/>
    </row>
    <row r="35" spans="1:10" ht="12.75" customHeight="1" x14ac:dyDescent="0.2">
      <c r="A35" s="266"/>
      <c r="B35" s="244"/>
      <c r="C35" s="244"/>
      <c r="D35" s="244"/>
      <c r="E35" s="244"/>
      <c r="F35" s="244"/>
      <c r="G35" s="244"/>
      <c r="H35" s="244"/>
      <c r="I35" s="244"/>
      <c r="J35" s="267"/>
    </row>
    <row r="36" spans="1:10" ht="12.75" customHeight="1" x14ac:dyDescent="0.2">
      <c r="A36" s="266"/>
      <c r="B36" s="244"/>
      <c r="C36" s="244"/>
      <c r="D36" s="244"/>
      <c r="E36" s="244"/>
      <c r="F36" s="244"/>
      <c r="G36" s="244"/>
      <c r="H36" s="244"/>
      <c r="I36" s="244"/>
      <c r="J36" s="267"/>
    </row>
    <row r="37" spans="1:10" ht="12.75" customHeight="1" x14ac:dyDescent="0.2">
      <c r="A37" s="266"/>
      <c r="B37" s="244"/>
      <c r="C37" s="244"/>
      <c r="D37" s="244"/>
      <c r="E37" s="244"/>
      <c r="F37" s="244"/>
      <c r="G37" s="244"/>
      <c r="H37" s="244"/>
      <c r="I37" s="244"/>
      <c r="J37" s="267"/>
    </row>
    <row r="38" spans="1:10" ht="12.75" customHeight="1" x14ac:dyDescent="0.2">
      <c r="A38" s="266"/>
      <c r="B38" s="244"/>
      <c r="C38" s="244"/>
      <c r="D38" s="244"/>
      <c r="E38" s="244"/>
      <c r="F38" s="244"/>
      <c r="G38" s="244"/>
      <c r="H38" s="244"/>
      <c r="I38" s="244"/>
      <c r="J38" s="267"/>
    </row>
    <row r="39" spans="1:10" ht="12.75" customHeight="1" x14ac:dyDescent="0.2">
      <c r="A39" s="266"/>
      <c r="B39" s="244"/>
      <c r="C39" s="244"/>
      <c r="D39" s="244"/>
      <c r="E39" s="244"/>
      <c r="F39" s="244"/>
      <c r="G39" s="244"/>
      <c r="H39" s="244"/>
      <c r="I39" s="244"/>
      <c r="J39" s="267"/>
    </row>
    <row r="40" spans="1:10" ht="12.75" customHeight="1" x14ac:dyDescent="0.2">
      <c r="A40" s="266"/>
      <c r="B40" s="244"/>
      <c r="C40" s="244"/>
      <c r="D40" s="244"/>
      <c r="E40" s="244"/>
      <c r="F40" s="244"/>
      <c r="G40" s="244"/>
      <c r="H40" s="244"/>
      <c r="I40" s="244"/>
      <c r="J40" s="267"/>
    </row>
    <row r="41" spans="1:10" ht="12.75" customHeight="1" x14ac:dyDescent="0.2">
      <c r="A41" s="266"/>
      <c r="B41" s="244"/>
      <c r="C41" s="244"/>
      <c r="D41" s="244"/>
      <c r="E41" s="244"/>
      <c r="F41" s="244"/>
      <c r="G41" s="244"/>
      <c r="H41" s="244"/>
      <c r="I41" s="244"/>
      <c r="J41" s="267"/>
    </row>
    <row r="42" spans="1:10" ht="12.75" customHeight="1" x14ac:dyDescent="0.2">
      <c r="A42" s="266"/>
      <c r="B42" s="244"/>
      <c r="C42" s="244"/>
      <c r="D42" s="244"/>
      <c r="E42" s="244"/>
      <c r="F42" s="244"/>
      <c r="G42" s="244"/>
      <c r="H42" s="244"/>
      <c r="I42" s="244"/>
      <c r="J42" s="267"/>
    </row>
    <row r="43" spans="1:10" ht="12.75" customHeight="1" x14ac:dyDescent="0.2">
      <c r="A43" s="266"/>
      <c r="B43" s="244"/>
      <c r="C43" s="244"/>
      <c r="D43" s="244"/>
      <c r="E43" s="244"/>
      <c r="F43" s="244"/>
      <c r="G43" s="244"/>
      <c r="H43" s="244"/>
      <c r="I43" s="244"/>
      <c r="J43" s="267"/>
    </row>
    <row r="44" spans="1:10" ht="12.75" customHeight="1" thickBot="1" x14ac:dyDescent="0.25">
      <c r="A44" s="268"/>
      <c r="B44" s="269"/>
      <c r="C44" s="269"/>
      <c r="D44" s="269"/>
      <c r="E44" s="269"/>
      <c r="F44" s="269"/>
      <c r="G44" s="269"/>
      <c r="H44" s="269"/>
      <c r="I44" s="269"/>
      <c r="J44" s="270"/>
    </row>
    <row r="45" spans="1:10" x14ac:dyDescent="0.2">
      <c r="A45" s="316" t="s">
        <v>109</v>
      </c>
      <c r="B45" s="317"/>
      <c r="C45" s="317"/>
      <c r="D45" s="317"/>
      <c r="E45" s="317"/>
      <c r="F45" s="317"/>
      <c r="G45" s="317"/>
      <c r="H45" s="317"/>
      <c r="I45" s="317"/>
      <c r="J45" s="318"/>
    </row>
    <row r="46" spans="1:10" ht="12.75" customHeight="1" x14ac:dyDescent="0.2">
      <c r="A46" s="356"/>
      <c r="B46" s="357"/>
      <c r="C46" s="357"/>
      <c r="D46" s="357"/>
      <c r="E46" s="357"/>
      <c r="F46" s="357"/>
      <c r="G46" s="357"/>
      <c r="H46" s="357"/>
      <c r="I46" s="357"/>
      <c r="J46" s="358"/>
    </row>
    <row r="47" spans="1:10" ht="12.75" customHeight="1" x14ac:dyDescent="0.2">
      <c r="A47" s="264" t="s">
        <v>321</v>
      </c>
      <c r="B47" s="241"/>
      <c r="C47" s="241"/>
      <c r="D47" s="241"/>
      <c r="E47" s="241"/>
      <c r="F47" s="241"/>
      <c r="G47" s="241"/>
      <c r="H47" s="241"/>
      <c r="I47" s="241"/>
      <c r="J47" s="265"/>
    </row>
    <row r="48" spans="1:10" ht="12.75" customHeight="1" x14ac:dyDescent="0.2">
      <c r="A48" s="266"/>
      <c r="B48" s="244"/>
      <c r="C48" s="244"/>
      <c r="D48" s="244"/>
      <c r="E48" s="244"/>
      <c r="F48" s="244"/>
      <c r="G48" s="244"/>
      <c r="H48" s="244"/>
      <c r="I48" s="244"/>
      <c r="J48" s="267"/>
    </row>
    <row r="49" spans="1:10" ht="12.75" customHeight="1" x14ac:dyDescent="0.2">
      <c r="A49" s="266"/>
      <c r="B49" s="244"/>
      <c r="C49" s="244"/>
      <c r="D49" s="244"/>
      <c r="E49" s="244"/>
      <c r="F49" s="244"/>
      <c r="G49" s="244"/>
      <c r="H49" s="244"/>
      <c r="I49" s="244"/>
      <c r="J49" s="267"/>
    </row>
    <row r="50" spans="1:10" ht="12.75" customHeight="1" x14ac:dyDescent="0.2">
      <c r="A50" s="266"/>
      <c r="B50" s="244"/>
      <c r="C50" s="244"/>
      <c r="D50" s="244"/>
      <c r="E50" s="244"/>
      <c r="F50" s="244"/>
      <c r="G50" s="244"/>
      <c r="H50" s="244"/>
      <c r="I50" s="244"/>
      <c r="J50" s="267"/>
    </row>
    <row r="51" spans="1:10" ht="12.75" customHeight="1" x14ac:dyDescent="0.2">
      <c r="A51" s="266"/>
      <c r="B51" s="244"/>
      <c r="C51" s="244"/>
      <c r="D51" s="244"/>
      <c r="E51" s="244"/>
      <c r="F51" s="244"/>
      <c r="G51" s="244"/>
      <c r="H51" s="244"/>
      <c r="I51" s="244"/>
      <c r="J51" s="267"/>
    </row>
    <row r="52" spans="1:10" ht="12.75" customHeight="1" x14ac:dyDescent="0.2">
      <c r="A52" s="266"/>
      <c r="B52" s="244"/>
      <c r="C52" s="244"/>
      <c r="D52" s="244"/>
      <c r="E52" s="244"/>
      <c r="F52" s="244"/>
      <c r="G52" s="244"/>
      <c r="H52" s="244"/>
      <c r="I52" s="244"/>
      <c r="J52" s="267"/>
    </row>
    <row r="53" spans="1:10" ht="12.75" customHeight="1" x14ac:dyDescent="0.2">
      <c r="A53" s="266"/>
      <c r="B53" s="244"/>
      <c r="C53" s="244"/>
      <c r="D53" s="244"/>
      <c r="E53" s="244"/>
      <c r="F53" s="244"/>
      <c r="G53" s="244"/>
      <c r="H53" s="244"/>
      <c r="I53" s="244"/>
      <c r="J53" s="267"/>
    </row>
    <row r="54" spans="1:10" ht="12.75" customHeight="1" x14ac:dyDescent="0.2">
      <c r="A54" s="266"/>
      <c r="B54" s="244"/>
      <c r="C54" s="244"/>
      <c r="D54" s="244"/>
      <c r="E54" s="244"/>
      <c r="F54" s="244"/>
      <c r="G54" s="244"/>
      <c r="H54" s="244"/>
      <c r="I54" s="244"/>
      <c r="J54" s="267"/>
    </row>
    <row r="55" spans="1:10" ht="12.75" customHeight="1" x14ac:dyDescent="0.2">
      <c r="A55" s="266"/>
      <c r="B55" s="244"/>
      <c r="C55" s="244"/>
      <c r="D55" s="244"/>
      <c r="E55" s="244"/>
      <c r="F55" s="244"/>
      <c r="G55" s="244"/>
      <c r="H55" s="244"/>
      <c r="I55" s="244"/>
      <c r="J55" s="267"/>
    </row>
    <row r="56" spans="1:10" ht="12.75" customHeight="1" x14ac:dyDescent="0.2">
      <c r="A56" s="266"/>
      <c r="B56" s="244"/>
      <c r="C56" s="244"/>
      <c r="D56" s="244"/>
      <c r="E56" s="244"/>
      <c r="F56" s="244"/>
      <c r="G56" s="244"/>
      <c r="H56" s="244"/>
      <c r="I56" s="244"/>
      <c r="J56" s="267"/>
    </row>
    <row r="57" spans="1:10" ht="12.75" customHeight="1" x14ac:dyDescent="0.2">
      <c r="A57" s="266"/>
      <c r="B57" s="244"/>
      <c r="C57" s="244"/>
      <c r="D57" s="244"/>
      <c r="E57" s="244"/>
      <c r="F57" s="244"/>
      <c r="G57" s="244"/>
      <c r="H57" s="244"/>
      <c r="I57" s="244"/>
      <c r="J57" s="267"/>
    </row>
    <row r="58" spans="1:10" ht="12.75" customHeight="1" x14ac:dyDescent="0.2">
      <c r="A58" s="266"/>
      <c r="B58" s="244"/>
      <c r="C58" s="244"/>
      <c r="D58" s="244"/>
      <c r="E58" s="244"/>
      <c r="F58" s="244"/>
      <c r="G58" s="244"/>
      <c r="H58" s="244"/>
      <c r="I58" s="244"/>
      <c r="J58" s="267"/>
    </row>
    <row r="59" spans="1:10" ht="12.75" customHeight="1" x14ac:dyDescent="0.2">
      <c r="A59" s="266"/>
      <c r="B59" s="244"/>
      <c r="C59" s="244"/>
      <c r="D59" s="244"/>
      <c r="E59" s="244"/>
      <c r="F59" s="244"/>
      <c r="G59" s="244"/>
      <c r="H59" s="244"/>
      <c r="I59" s="244"/>
      <c r="J59" s="267"/>
    </row>
    <row r="60" spans="1:10" ht="12.75" customHeight="1" x14ac:dyDescent="0.2">
      <c r="A60" s="266"/>
      <c r="B60" s="244"/>
      <c r="C60" s="244"/>
      <c r="D60" s="244"/>
      <c r="E60" s="244"/>
      <c r="F60" s="244"/>
      <c r="G60" s="244"/>
      <c r="H60" s="244"/>
      <c r="I60" s="244"/>
      <c r="J60" s="267"/>
    </row>
    <row r="61" spans="1:10" ht="12.75" customHeight="1" x14ac:dyDescent="0.2">
      <c r="A61" s="266"/>
      <c r="B61" s="244"/>
      <c r="C61" s="244"/>
      <c r="D61" s="244"/>
      <c r="E61" s="244"/>
      <c r="F61" s="244"/>
      <c r="G61" s="244"/>
      <c r="H61" s="244"/>
      <c r="I61" s="244"/>
      <c r="J61" s="267"/>
    </row>
    <row r="62" spans="1:10" ht="12.75" customHeight="1" x14ac:dyDescent="0.2">
      <c r="A62" s="266"/>
      <c r="B62" s="244"/>
      <c r="C62" s="244"/>
      <c r="D62" s="244"/>
      <c r="E62" s="244"/>
      <c r="F62" s="244"/>
      <c r="G62" s="244"/>
      <c r="H62" s="244"/>
      <c r="I62" s="244"/>
      <c r="J62" s="267"/>
    </row>
    <row r="63" spans="1:10" ht="12.75" customHeight="1" x14ac:dyDescent="0.2">
      <c r="A63" s="266"/>
      <c r="B63" s="244"/>
      <c r="C63" s="244"/>
      <c r="D63" s="244"/>
      <c r="E63" s="244"/>
      <c r="F63" s="244"/>
      <c r="G63" s="244"/>
      <c r="H63" s="244"/>
      <c r="I63" s="244"/>
      <c r="J63" s="267"/>
    </row>
    <row r="64" spans="1:10" ht="12.75" customHeight="1" x14ac:dyDescent="0.2">
      <c r="A64" s="266"/>
      <c r="B64" s="244"/>
      <c r="C64" s="244"/>
      <c r="D64" s="244"/>
      <c r="E64" s="244"/>
      <c r="F64" s="244"/>
      <c r="G64" s="244"/>
      <c r="H64" s="244"/>
      <c r="I64" s="244"/>
      <c r="J64" s="267"/>
    </row>
    <row r="65" spans="1:10" ht="12.75" customHeight="1" x14ac:dyDescent="0.2">
      <c r="A65" s="266"/>
      <c r="B65" s="244"/>
      <c r="C65" s="244"/>
      <c r="D65" s="244"/>
      <c r="E65" s="244"/>
      <c r="F65" s="244"/>
      <c r="G65" s="244"/>
      <c r="H65" s="244"/>
      <c r="I65" s="244"/>
      <c r="J65" s="267"/>
    </row>
    <row r="66" spans="1:10" ht="12.75" customHeight="1" x14ac:dyDescent="0.2">
      <c r="A66" s="266"/>
      <c r="B66" s="244"/>
      <c r="C66" s="244"/>
      <c r="D66" s="244"/>
      <c r="E66" s="244"/>
      <c r="F66" s="244"/>
      <c r="G66" s="244"/>
      <c r="H66" s="244"/>
      <c r="I66" s="244"/>
      <c r="J66" s="267"/>
    </row>
    <row r="67" spans="1:10" ht="12.75" customHeight="1" x14ac:dyDescent="0.2">
      <c r="A67" s="266"/>
      <c r="B67" s="244"/>
      <c r="C67" s="244"/>
      <c r="D67" s="244"/>
      <c r="E67" s="244"/>
      <c r="F67" s="244"/>
      <c r="G67" s="244"/>
      <c r="H67" s="244"/>
      <c r="I67" s="244"/>
      <c r="J67" s="267"/>
    </row>
    <row r="68" spans="1:10" ht="12.75" customHeight="1" x14ac:dyDescent="0.2">
      <c r="A68" s="266"/>
      <c r="B68" s="244"/>
      <c r="C68" s="244"/>
      <c r="D68" s="244"/>
      <c r="E68" s="244"/>
      <c r="F68" s="244"/>
      <c r="G68" s="244"/>
      <c r="H68" s="244"/>
      <c r="I68" s="244"/>
      <c r="J68" s="267"/>
    </row>
    <row r="69" spans="1:10" ht="12.75" customHeight="1" x14ac:dyDescent="0.2">
      <c r="A69" s="266"/>
      <c r="B69" s="244"/>
      <c r="C69" s="244"/>
      <c r="D69" s="244"/>
      <c r="E69" s="244"/>
      <c r="F69" s="244"/>
      <c r="G69" s="244"/>
      <c r="H69" s="244"/>
      <c r="I69" s="244"/>
      <c r="J69" s="267"/>
    </row>
    <row r="70" spans="1:10" ht="12.75" customHeight="1" x14ac:dyDescent="0.2">
      <c r="A70" s="266"/>
      <c r="B70" s="244"/>
      <c r="C70" s="244"/>
      <c r="D70" s="244"/>
      <c r="E70" s="244"/>
      <c r="F70" s="244"/>
      <c r="G70" s="244"/>
      <c r="H70" s="244"/>
      <c r="I70" s="244"/>
      <c r="J70" s="267"/>
    </row>
    <row r="71" spans="1:10" ht="12.75" customHeight="1" x14ac:dyDescent="0.2">
      <c r="A71" s="266"/>
      <c r="B71" s="244"/>
      <c r="C71" s="244"/>
      <c r="D71" s="244"/>
      <c r="E71" s="244"/>
      <c r="F71" s="244"/>
      <c r="G71" s="244"/>
      <c r="H71" s="244"/>
      <c r="I71" s="244"/>
      <c r="J71" s="267"/>
    </row>
    <row r="72" spans="1:10" ht="12.75" customHeight="1" x14ac:dyDescent="0.2">
      <c r="A72" s="266"/>
      <c r="B72" s="244"/>
      <c r="C72" s="244"/>
      <c r="D72" s="244"/>
      <c r="E72" s="244"/>
      <c r="F72" s="244"/>
      <c r="G72" s="244"/>
      <c r="H72" s="244"/>
      <c r="I72" s="244"/>
      <c r="J72" s="267"/>
    </row>
    <row r="73" spans="1:10" ht="12.75" customHeight="1" x14ac:dyDescent="0.2">
      <c r="A73" s="266"/>
      <c r="B73" s="244"/>
      <c r="C73" s="244"/>
      <c r="D73" s="244"/>
      <c r="E73" s="244"/>
      <c r="F73" s="244"/>
      <c r="G73" s="244"/>
      <c r="H73" s="244"/>
      <c r="I73" s="244"/>
      <c r="J73" s="267"/>
    </row>
    <row r="74" spans="1:10" ht="12.75" customHeight="1" x14ac:dyDescent="0.2">
      <c r="A74" s="266"/>
      <c r="B74" s="244"/>
      <c r="C74" s="244"/>
      <c r="D74" s="244"/>
      <c r="E74" s="244"/>
      <c r="F74" s="244"/>
      <c r="G74" s="244"/>
      <c r="H74" s="244"/>
      <c r="I74" s="244"/>
      <c r="J74" s="267"/>
    </row>
    <row r="75" spans="1:10" ht="12.75" customHeight="1" x14ac:dyDescent="0.2">
      <c r="A75" s="266"/>
      <c r="B75" s="244"/>
      <c r="C75" s="244"/>
      <c r="D75" s="244"/>
      <c r="E75" s="244"/>
      <c r="F75" s="244"/>
      <c r="G75" s="244"/>
      <c r="H75" s="244"/>
      <c r="I75" s="244"/>
      <c r="J75" s="267"/>
    </row>
    <row r="76" spans="1:10" ht="12.75" customHeight="1" x14ac:dyDescent="0.2">
      <c r="A76" s="266"/>
      <c r="B76" s="244"/>
      <c r="C76" s="244"/>
      <c r="D76" s="244"/>
      <c r="E76" s="244"/>
      <c r="F76" s="244"/>
      <c r="G76" s="244"/>
      <c r="H76" s="244"/>
      <c r="I76" s="244"/>
      <c r="J76" s="267"/>
    </row>
    <row r="77" spans="1:10" ht="12.75" customHeight="1" x14ac:dyDescent="0.2">
      <c r="A77" s="266"/>
      <c r="B77" s="244"/>
      <c r="C77" s="244"/>
      <c r="D77" s="244"/>
      <c r="E77" s="244"/>
      <c r="F77" s="244"/>
      <c r="G77" s="244"/>
      <c r="H77" s="244"/>
      <c r="I77" s="244"/>
      <c r="J77" s="267"/>
    </row>
    <row r="78" spans="1:10" ht="12.75" customHeight="1" x14ac:dyDescent="0.2">
      <c r="A78" s="266"/>
      <c r="B78" s="244"/>
      <c r="C78" s="244"/>
      <c r="D78" s="244"/>
      <c r="E78" s="244"/>
      <c r="F78" s="244"/>
      <c r="G78" s="244"/>
      <c r="H78" s="244"/>
      <c r="I78" s="244"/>
      <c r="J78" s="267"/>
    </row>
    <row r="79" spans="1:10" ht="12.75" customHeight="1" x14ac:dyDescent="0.2">
      <c r="A79" s="266"/>
      <c r="B79" s="244"/>
      <c r="C79" s="244"/>
      <c r="D79" s="244"/>
      <c r="E79" s="244"/>
      <c r="F79" s="244"/>
      <c r="G79" s="244"/>
      <c r="H79" s="244"/>
      <c r="I79" s="244"/>
      <c r="J79" s="267"/>
    </row>
    <row r="80" spans="1:10" ht="12.75" customHeight="1" x14ac:dyDescent="0.2">
      <c r="A80" s="266"/>
      <c r="B80" s="244"/>
      <c r="C80" s="244"/>
      <c r="D80" s="244"/>
      <c r="E80" s="244"/>
      <c r="F80" s="244"/>
      <c r="G80" s="244"/>
      <c r="H80" s="244"/>
      <c r="I80" s="244"/>
      <c r="J80" s="267"/>
    </row>
    <row r="81" spans="1:10" ht="12.75" customHeight="1" x14ac:dyDescent="0.2">
      <c r="A81" s="266"/>
      <c r="B81" s="244"/>
      <c r="C81" s="244"/>
      <c r="D81" s="244"/>
      <c r="E81" s="244"/>
      <c r="F81" s="244"/>
      <c r="G81" s="244"/>
      <c r="H81" s="244"/>
      <c r="I81" s="244"/>
      <c r="J81" s="267"/>
    </row>
    <row r="82" spans="1:10" ht="12.75" customHeight="1" x14ac:dyDescent="0.2">
      <c r="A82" s="266"/>
      <c r="B82" s="244"/>
      <c r="C82" s="244"/>
      <c r="D82" s="244"/>
      <c r="E82" s="244"/>
      <c r="F82" s="244"/>
      <c r="G82" s="244"/>
      <c r="H82" s="244"/>
      <c r="I82" s="244"/>
      <c r="J82" s="267"/>
    </row>
    <row r="83" spans="1:10" ht="12.75" customHeight="1" x14ac:dyDescent="0.2">
      <c r="A83" s="266"/>
      <c r="B83" s="244"/>
      <c r="C83" s="244"/>
      <c r="D83" s="244"/>
      <c r="E83" s="244"/>
      <c r="F83" s="244"/>
      <c r="G83" s="244"/>
      <c r="H83" s="244"/>
      <c r="I83" s="244"/>
      <c r="J83" s="267"/>
    </row>
    <row r="84" spans="1:10" ht="12.75" customHeight="1" x14ac:dyDescent="0.2">
      <c r="A84" s="266"/>
      <c r="B84" s="244"/>
      <c r="C84" s="244"/>
      <c r="D84" s="244"/>
      <c r="E84" s="244"/>
      <c r="F84" s="244"/>
      <c r="G84" s="244"/>
      <c r="H84" s="244"/>
      <c r="I84" s="244"/>
      <c r="J84" s="267"/>
    </row>
    <row r="85" spans="1:10" ht="12.75" customHeight="1" x14ac:dyDescent="0.2">
      <c r="A85" s="266"/>
      <c r="B85" s="244"/>
      <c r="C85" s="244"/>
      <c r="D85" s="244"/>
      <c r="E85" s="244"/>
      <c r="F85" s="244"/>
      <c r="G85" s="244"/>
      <c r="H85" s="244"/>
      <c r="I85" s="244"/>
      <c r="J85" s="267"/>
    </row>
    <row r="86" spans="1:10" ht="12.75" customHeight="1" x14ac:dyDescent="0.2">
      <c r="A86" s="266"/>
      <c r="B86" s="244"/>
      <c r="C86" s="244"/>
      <c r="D86" s="244"/>
      <c r="E86" s="244"/>
      <c r="F86" s="244"/>
      <c r="G86" s="244"/>
      <c r="H86" s="244"/>
      <c r="I86" s="244"/>
      <c r="J86" s="267"/>
    </row>
    <row r="87" spans="1:10" ht="12.75" customHeight="1" x14ac:dyDescent="0.2">
      <c r="A87" s="266"/>
      <c r="B87" s="244"/>
      <c r="C87" s="244"/>
      <c r="D87" s="244"/>
      <c r="E87" s="244"/>
      <c r="F87" s="244"/>
      <c r="G87" s="244"/>
      <c r="H87" s="244"/>
      <c r="I87" s="244"/>
      <c r="J87" s="267"/>
    </row>
    <row r="88" spans="1:10" ht="12.75" customHeight="1" thickBot="1" x14ac:dyDescent="0.25">
      <c r="A88" s="268"/>
      <c r="B88" s="269"/>
      <c r="C88" s="269"/>
      <c r="D88" s="269"/>
      <c r="E88" s="269"/>
      <c r="F88" s="269"/>
      <c r="G88" s="269"/>
      <c r="H88" s="269"/>
      <c r="I88" s="269"/>
      <c r="J88" s="270"/>
    </row>
  </sheetData>
  <sheetProtection password="BE25" sheet="1" objects="1" scenarios="1" formatRows="0" selectLockedCells="1"/>
  <mergeCells count="5">
    <mergeCell ref="A1:J2"/>
    <mergeCell ref="A3:J18"/>
    <mergeCell ref="A20: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Contents</vt:lpstr>
      <vt:lpstr>Application Cover Page</vt:lpstr>
      <vt:lpstr>C1-Program Abstract</vt:lpstr>
      <vt:lpstr>C2-Competitive Priority Pts.</vt:lpstr>
      <vt:lpstr>C3-Needs &amp; Resource Assessment</vt:lpstr>
      <vt:lpstr>C4-Sec. 1-Program Design</vt:lpstr>
      <vt:lpstr>C4-Sec. 2-Measurable Objectives</vt:lpstr>
      <vt:lpstr>C5-Program Staff &amp; Training</vt:lpstr>
      <vt:lpstr>C6-Program Eval. &amp; Monitoring</vt:lpstr>
      <vt:lpstr>C7-Sustainability</vt:lpstr>
      <vt:lpstr>Year 1 Budget Narrative</vt:lpstr>
      <vt:lpstr>Year 1 Budget</vt:lpstr>
      <vt:lpstr>Year 2 Budget Narrative</vt:lpstr>
      <vt:lpstr>Year 2 Budget</vt:lpstr>
      <vt:lpstr>Year 3 Budget Narrative</vt:lpstr>
      <vt:lpstr>Year 3 Budget</vt:lpstr>
      <vt:lpstr>Budget Definitions</vt:lpstr>
      <vt:lpstr>Sheet1</vt:lpstr>
      <vt:lpstr>categories</vt:lpstr>
      <vt:lpstr>catgories</vt:lpstr>
      <vt:lpstr>check</vt:lpstr>
      <vt:lpstr>check2</vt:lpstr>
      <vt:lpstr>indirect</vt:lpstr>
      <vt:lpstr>'Application Cover Page'!Print_Area</vt:lpstr>
      <vt:lpstr>'Budget Definitions'!Print_Area</vt:lpstr>
      <vt:lpstr>'C1-Program Abstract'!Print_Area</vt:lpstr>
      <vt:lpstr>'C2-Competitive Priority Pts.'!Print_Area</vt:lpstr>
      <vt:lpstr>'C3-Needs &amp; Resource Assessment'!Print_Area</vt:lpstr>
      <vt:lpstr>'C4-Sec. 1-Program Design'!Print_Area</vt:lpstr>
      <vt:lpstr>'C4-Sec. 2-Measurable Objectives'!Print_Area</vt:lpstr>
      <vt:lpstr>'C5-Program Staff &amp; Training'!Print_Area</vt:lpstr>
      <vt:lpstr>'C6-Program Eval. &amp; Monitoring'!Print_Area</vt:lpstr>
      <vt:lpstr>'C7-Sustainability'!Print_Area</vt:lpstr>
      <vt:lpstr>Contents!Print_Area</vt:lpstr>
      <vt:lpstr>'Year 1 Budget'!Print_Area</vt:lpstr>
      <vt:lpstr>'Year 1 Budget Narrative'!Print_Area</vt:lpstr>
      <vt:lpstr>'Year 2 Budget'!Print_Area</vt:lpstr>
      <vt:lpstr>'Year 2 Budget Narrative'!Print_Area</vt:lpstr>
      <vt:lpstr>'Year 3 Budget'!Print_Area</vt:lpstr>
      <vt:lpstr>'Year 3 Budget Narrative'!Print_Area</vt:lpstr>
      <vt:lpstr>program</vt:lpstr>
      <vt:lpstr>'Year 1 Budget'!setasides</vt:lpstr>
      <vt:lpstr>'Year 2 Budget'!setasides</vt:lpstr>
      <vt:lpstr>'Year 3 Budget'!setasides</vt:lpstr>
      <vt:lpstr>signature</vt:lpstr>
      <vt:lpstr>type</vt:lpstr>
      <vt:lpstr>yes</vt:lpstr>
      <vt:lpstr>'Application Cover Page'!yesno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Ron</cp:lastModifiedBy>
  <cp:lastPrinted>2013-09-03T18:09:21Z</cp:lastPrinted>
  <dcterms:created xsi:type="dcterms:W3CDTF">2010-06-16T23:49:17Z</dcterms:created>
  <dcterms:modified xsi:type="dcterms:W3CDTF">2013-09-04T21:16:09Z</dcterms:modified>
</cp:coreProperties>
</file>