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16095" windowHeight="8385" tabRatio="938" firstSheet="1" activeTab="7"/>
  </bookViews>
  <sheets>
    <sheet name="Directions" sheetId="11" r:id="rId1"/>
    <sheet name="Tab A - Intent to Apply" sheetId="6" r:id="rId2"/>
    <sheet name="Tab B - Applicant Profile" sheetId="8" r:id="rId3"/>
    <sheet name="Tab C - Project Overview" sheetId="1" r:id="rId4"/>
    <sheet name="Tab D - Sources &amp; Uses" sheetId="12" r:id="rId5"/>
    <sheet name="Tab E - Grades Served" sheetId="2" r:id="rId6"/>
    <sheet name="Tab F - Board &amp; Management" sheetId="4" r:id="rId7"/>
    <sheet name="Tab G - Projections" sheetId="13" r:id="rId8"/>
    <sheet name="Tab G - Projections V1" sheetId="9" state="hidden" r:id="rId9"/>
    <sheet name="Tab J - Grant Summary" sheetId="10" state="hidden" r:id="rId10"/>
  </sheets>
  <definedNames>
    <definedName name="jobcategories">#REF!</definedName>
    <definedName name="_xlnm.Print_Area" localSheetId="0">Directions!$B$1:$D$31</definedName>
    <definedName name="_xlnm.Print_Area" localSheetId="1">'Tab A - Intent to Apply'!$D$3:$G$53</definedName>
    <definedName name="_xlnm.Print_Area" localSheetId="2">'Tab B - Applicant Profile'!$D$3:$L$56</definedName>
    <definedName name="_xlnm.Print_Area" localSheetId="3">'Tab C - Project Overview'!$B$2:$I$31</definedName>
    <definedName name="_xlnm.Print_Area" localSheetId="4">'Tab D - Sources &amp; Uses'!$B$4:$L$60</definedName>
    <definedName name="_xlnm.Print_Area" localSheetId="5">'Tab E - Grades Served'!$B$3:$S$44</definedName>
    <definedName name="_xlnm.Print_Area" localSheetId="6">'Tab F - Board &amp; Management'!$B$3:$I$25</definedName>
    <definedName name="_xlnm.Print_Area" localSheetId="7">'Tab G - Projections'!$B$45:$M$182</definedName>
    <definedName name="_xlnm.Print_Area" localSheetId="8">'Tab G - Projections V1'!$B$2:$M$83</definedName>
    <definedName name="_xlnm.Print_Area" localSheetId="9">'Tab J - Grant Summary'!$B$4:$N$41</definedName>
    <definedName name="_xlnm.Print_Titles" localSheetId="6">'Tab F - Board &amp; Management'!$8:$12</definedName>
    <definedName name="_xlnm.Print_Titles" localSheetId="7">'Tab G - Projections'!$45:$47</definedName>
  </definedNames>
  <calcPr calcId="125725"/>
</workbook>
</file>

<file path=xl/calcChain.xml><?xml version="1.0" encoding="utf-8"?>
<calcChain xmlns="http://schemas.openxmlformats.org/spreadsheetml/2006/main">
  <c r="E7" i="8"/>
  <c r="B46" i="13"/>
  <c r="C5" i="12"/>
  <c r="B18" s="1"/>
  <c r="E51"/>
  <c r="D26" s="1"/>
  <c r="D27"/>
  <c r="D29"/>
  <c r="D31"/>
  <c r="D33"/>
  <c r="C9"/>
  <c r="C8"/>
  <c r="C7"/>
  <c r="M181" i="13"/>
  <c r="L181"/>
  <c r="K181"/>
  <c r="J181"/>
  <c r="I181"/>
  <c r="H181"/>
  <c r="G181"/>
  <c r="F181"/>
  <c r="E181"/>
  <c r="D181"/>
  <c r="M180"/>
  <c r="L180"/>
  <c r="K180"/>
  <c r="J180"/>
  <c r="I180"/>
  <c r="H180"/>
  <c r="G180"/>
  <c r="F180"/>
  <c r="E180"/>
  <c r="D180"/>
  <c r="M171"/>
  <c r="L171"/>
  <c r="K171"/>
  <c r="J171"/>
  <c r="I171"/>
  <c r="H171"/>
  <c r="G171"/>
  <c r="F171"/>
  <c r="E171"/>
  <c r="D171"/>
  <c r="M168"/>
  <c r="M169" s="1"/>
  <c r="L168"/>
  <c r="L169" s="1"/>
  <c r="K168"/>
  <c r="K169" s="1"/>
  <c r="J168"/>
  <c r="J169" s="1"/>
  <c r="I168"/>
  <c r="I169" s="1"/>
  <c r="H168"/>
  <c r="H169" s="1"/>
  <c r="G168"/>
  <c r="G169" s="1"/>
  <c r="F168"/>
  <c r="F169" s="1"/>
  <c r="E168"/>
  <c r="E169" s="1"/>
  <c r="D168"/>
  <c r="D169" s="1"/>
  <c r="M160"/>
  <c r="L160"/>
  <c r="K160"/>
  <c r="J160"/>
  <c r="I160"/>
  <c r="H160"/>
  <c r="G160"/>
  <c r="F160"/>
  <c r="E160"/>
  <c r="D160"/>
  <c r="F159"/>
  <c r="E159"/>
  <c r="D159"/>
  <c r="M155"/>
  <c r="L155"/>
  <c r="K155"/>
  <c r="J155"/>
  <c r="I155"/>
  <c r="H155"/>
  <c r="G155"/>
  <c r="F155"/>
  <c r="E155"/>
  <c r="D155"/>
  <c r="M137"/>
  <c r="L137"/>
  <c r="K137"/>
  <c r="J137"/>
  <c r="I137"/>
  <c r="H137"/>
  <c r="G137"/>
  <c r="F137"/>
  <c r="E137"/>
  <c r="D137"/>
  <c r="F124"/>
  <c r="F176" s="1"/>
  <c r="F177" s="1"/>
  <c r="E124"/>
  <c r="E176" s="1"/>
  <c r="E177" s="1"/>
  <c r="D124"/>
  <c r="D176" s="1"/>
  <c r="D177" s="1"/>
  <c r="M117"/>
  <c r="M159" s="1"/>
  <c r="L117"/>
  <c r="L159" s="1"/>
  <c r="K117"/>
  <c r="K159" s="1"/>
  <c r="J117"/>
  <c r="J159" s="1"/>
  <c r="I117"/>
  <c r="I159" s="1"/>
  <c r="H117"/>
  <c r="H159" s="1"/>
  <c r="G117"/>
  <c r="G159" s="1"/>
  <c r="M113"/>
  <c r="L113"/>
  <c r="K113"/>
  <c r="J113"/>
  <c r="I113"/>
  <c r="H113"/>
  <c r="G113"/>
  <c r="F113"/>
  <c r="E113"/>
  <c r="D113"/>
  <c r="M101"/>
  <c r="L101"/>
  <c r="K101"/>
  <c r="J101"/>
  <c r="I101"/>
  <c r="H101"/>
  <c r="G101"/>
  <c r="F101"/>
  <c r="E101"/>
  <c r="E156" s="1"/>
  <c r="D101"/>
  <c r="M77"/>
  <c r="L77"/>
  <c r="K77"/>
  <c r="J77"/>
  <c r="I77"/>
  <c r="H77"/>
  <c r="G77"/>
  <c r="F77"/>
  <c r="E77"/>
  <c r="D77"/>
  <c r="M52"/>
  <c r="M175" s="1"/>
  <c r="L52"/>
  <c r="L175" s="1"/>
  <c r="K52"/>
  <c r="K175" s="1"/>
  <c r="J52"/>
  <c r="J175" s="1"/>
  <c r="I52"/>
  <c r="I175" s="1"/>
  <c r="H52"/>
  <c r="H175" s="1"/>
  <c r="G52"/>
  <c r="G175" s="1"/>
  <c r="F52"/>
  <c r="F175" s="1"/>
  <c r="E52"/>
  <c r="E175" s="1"/>
  <c r="D52"/>
  <c r="D175" s="1"/>
  <c r="E59" i="12"/>
  <c r="E58"/>
  <c r="E57"/>
  <c r="K51"/>
  <c r="J51" s="1"/>
  <c r="D59"/>
  <c r="J31"/>
  <c r="J27"/>
  <c r="D24"/>
  <c r="D22"/>
  <c r="K15"/>
  <c r="K13"/>
  <c r="K11"/>
  <c r="R43" i="2"/>
  <c r="D21" i="12" l="1"/>
  <c r="D23"/>
  <c r="D25"/>
  <c r="D156" i="13"/>
  <c r="F156"/>
  <c r="D34" i="12"/>
  <c r="D32"/>
  <c r="D30"/>
  <c r="D28"/>
  <c r="J21"/>
  <c r="J22"/>
  <c r="J23"/>
  <c r="J24"/>
  <c r="J25"/>
  <c r="J29"/>
  <c r="J33"/>
  <c r="J50"/>
  <c r="J26"/>
  <c r="J28"/>
  <c r="J30"/>
  <c r="J32"/>
  <c r="M51"/>
  <c r="E81" i="13"/>
  <c r="E158" s="1"/>
  <c r="E162" s="1"/>
  <c r="M81"/>
  <c r="E62"/>
  <c r="G62"/>
  <c r="G81" s="1"/>
  <c r="I62"/>
  <c r="I81" s="1"/>
  <c r="K62"/>
  <c r="K81" s="1"/>
  <c r="M62"/>
  <c r="H124"/>
  <c r="H176" s="1"/>
  <c r="H177" s="1"/>
  <c r="J124"/>
  <c r="J176" s="1"/>
  <c r="J177" s="1"/>
  <c r="L124"/>
  <c r="L176" s="1"/>
  <c r="L177" s="1"/>
  <c r="D57" i="12"/>
  <c r="D58"/>
  <c r="D62" i="13"/>
  <c r="D81" s="1"/>
  <c r="D158" s="1"/>
  <c r="D162" s="1"/>
  <c r="F62"/>
  <c r="F81" s="1"/>
  <c r="F158" s="1"/>
  <c r="F162" s="1"/>
  <c r="H62"/>
  <c r="H81" s="1"/>
  <c r="J62"/>
  <c r="J81" s="1"/>
  <c r="L62"/>
  <c r="L81" s="1"/>
  <c r="G124"/>
  <c r="G176" s="1"/>
  <c r="G177" s="1"/>
  <c r="I124"/>
  <c r="I176" s="1"/>
  <c r="I177" s="1"/>
  <c r="K124"/>
  <c r="K176" s="1"/>
  <c r="K177" s="1"/>
  <c r="M124"/>
  <c r="M176" s="1"/>
  <c r="M177" s="1"/>
  <c r="H70" i="9"/>
  <c r="H69"/>
  <c r="H68"/>
  <c r="H67"/>
  <c r="H65"/>
  <c r="H71" s="1"/>
  <c r="H56"/>
  <c r="H55"/>
  <c r="H49"/>
  <c r="H53" s="1"/>
  <c r="H21"/>
  <c r="H31" s="1"/>
  <c r="P43" i="2"/>
  <c r="N43"/>
  <c r="L43"/>
  <c r="J43"/>
  <c r="H43"/>
  <c r="F43"/>
  <c r="D43"/>
  <c r="D9" i="9"/>
  <c r="D7"/>
  <c r="D5"/>
  <c r="H20" i="1"/>
  <c r="F53" i="8"/>
  <c r="H10" i="1"/>
  <c r="I21" i="9"/>
  <c r="G21"/>
  <c r="F21"/>
  <c r="E21"/>
  <c r="D21"/>
  <c r="F24" i="10"/>
  <c r="L38"/>
  <c r="J38"/>
  <c r="H38"/>
  <c r="F38"/>
  <c r="L24"/>
  <c r="L40" s="1"/>
  <c r="J24"/>
  <c r="J40" s="1"/>
  <c r="H24"/>
  <c r="H40" s="1"/>
  <c r="I65" i="9"/>
  <c r="G65"/>
  <c r="F65"/>
  <c r="E65"/>
  <c r="I70"/>
  <c r="G70"/>
  <c r="F70"/>
  <c r="E70"/>
  <c r="I69"/>
  <c r="G69"/>
  <c r="F69"/>
  <c r="E69"/>
  <c r="I68"/>
  <c r="G68"/>
  <c r="F68"/>
  <c r="E68"/>
  <c r="I67"/>
  <c r="I71" s="1"/>
  <c r="G67"/>
  <c r="G71" s="1"/>
  <c r="F67"/>
  <c r="F71" s="1"/>
  <c r="E67"/>
  <c r="E71" s="1"/>
  <c r="D70"/>
  <c r="D69"/>
  <c r="D68"/>
  <c r="D67"/>
  <c r="D65"/>
  <c r="I56"/>
  <c r="I55"/>
  <c r="G56"/>
  <c r="G55"/>
  <c r="F56"/>
  <c r="F55"/>
  <c r="E56"/>
  <c r="E55"/>
  <c r="D56"/>
  <c r="D55"/>
  <c r="I49"/>
  <c r="I53" s="1"/>
  <c r="I58" s="1"/>
  <c r="I73" s="1"/>
  <c r="G49"/>
  <c r="F49"/>
  <c r="F53" s="1"/>
  <c r="F58" s="1"/>
  <c r="F73" s="1"/>
  <c r="E49"/>
  <c r="D49"/>
  <c r="D53" s="1"/>
  <c r="D58" s="1"/>
  <c r="D71" l="1"/>
  <c r="D73" s="1"/>
  <c r="H58"/>
  <c r="I156" i="13"/>
  <c r="J156"/>
  <c r="D51" i="12"/>
  <c r="J158" i="13"/>
  <c r="J162" s="1"/>
  <c r="M156"/>
  <c r="M158" s="1"/>
  <c r="M162" s="1"/>
  <c r="K156"/>
  <c r="K158" s="1"/>
  <c r="K162" s="1"/>
  <c r="G156"/>
  <c r="G158" s="1"/>
  <c r="G162" s="1"/>
  <c r="G173" s="1"/>
  <c r="L156"/>
  <c r="L158" s="1"/>
  <c r="L162" s="1"/>
  <c r="H156"/>
  <c r="H158" s="1"/>
  <c r="H162" s="1"/>
  <c r="I158"/>
  <c r="I162" s="1"/>
  <c r="F40" i="10"/>
  <c r="H75" i="9"/>
  <c r="H73"/>
  <c r="F76"/>
  <c r="D75"/>
  <c r="F75"/>
  <c r="I75"/>
  <c r="E53"/>
  <c r="E58" s="1"/>
  <c r="G53"/>
  <c r="G58" s="1"/>
  <c r="F25" i="8"/>
  <c r="F15"/>
  <c r="F13"/>
  <c r="F11"/>
  <c r="F9"/>
  <c r="F29"/>
  <c r="F27"/>
  <c r="H25" i="1"/>
  <c r="H18"/>
  <c r="H29" s="1"/>
  <c r="H14"/>
  <c r="D11"/>
  <c r="D10"/>
  <c r="D9"/>
  <c r="D8"/>
  <c r="D7"/>
  <c r="B7" i="2" s="1"/>
  <c r="I31" i="9"/>
  <c r="G31"/>
  <c r="F31"/>
  <c r="E31"/>
  <c r="D31"/>
  <c r="I76" l="1"/>
  <c r="D76"/>
  <c r="H76"/>
  <c r="H173" i="13"/>
  <c r="I173" s="1"/>
  <c r="J173" s="1"/>
  <c r="K173" s="1"/>
  <c r="L173" s="1"/>
  <c r="M173" s="1"/>
  <c r="H27" i="1"/>
  <c r="H21"/>
  <c r="E73" i="9"/>
  <c r="E76"/>
  <c r="E75"/>
  <c r="G73"/>
  <c r="G76"/>
  <c r="G75"/>
</calcChain>
</file>

<file path=xl/sharedStrings.xml><?xml version="1.0" encoding="utf-8"?>
<sst xmlns="http://schemas.openxmlformats.org/spreadsheetml/2006/main" count="622" uniqueCount="418">
  <si>
    <t>Ward (Site Location):</t>
  </si>
  <si>
    <t>Wards Served (approximation):</t>
  </si>
  <si>
    <t>Existing Square Footage:</t>
  </si>
  <si>
    <t>Additional Square Footage:</t>
  </si>
  <si>
    <t>Existing # of Classrooms:</t>
  </si>
  <si>
    <t>Additional # of Classrooms:</t>
  </si>
  <si>
    <t>Existing Square Foot / Student:</t>
  </si>
  <si>
    <t>Additional Square Foot / Student:</t>
  </si>
  <si>
    <t>Grades Served (Current):</t>
  </si>
  <si>
    <t>Grades Served (Proposed):</t>
  </si>
  <si>
    <t>Pre-K 3</t>
  </si>
  <si>
    <t>Pre-K</t>
  </si>
  <si>
    <t>K</t>
  </si>
  <si>
    <t>1st</t>
  </si>
  <si>
    <t>2nd</t>
  </si>
  <si>
    <t>3rd</t>
  </si>
  <si>
    <t>4th</t>
  </si>
  <si>
    <t>5th</t>
  </si>
  <si>
    <t>6th</t>
  </si>
  <si>
    <t>7th</t>
  </si>
  <si>
    <t>8th</t>
  </si>
  <si>
    <t>9th</t>
  </si>
  <si>
    <t>10th</t>
  </si>
  <si>
    <t>11th</t>
  </si>
  <si>
    <t>12th</t>
  </si>
  <si>
    <t>Grades</t>
  </si>
  <si>
    <t>SY</t>
  </si>
  <si>
    <t>09/10</t>
  </si>
  <si>
    <t>10/11</t>
  </si>
  <si>
    <t>11/12</t>
  </si>
  <si>
    <t>12/13</t>
  </si>
  <si>
    <t>13/14</t>
  </si>
  <si>
    <t>14/15</t>
  </si>
  <si>
    <t>Actual</t>
  </si>
  <si>
    <t>Projected</t>
  </si>
  <si>
    <t>Year Created:</t>
  </si>
  <si>
    <t>Site work</t>
  </si>
  <si>
    <t>Rehab Construction</t>
  </si>
  <si>
    <t>Builder Overhead &amp; Profit</t>
  </si>
  <si>
    <t>Environmental / Leed</t>
  </si>
  <si>
    <t>Hard Cost Contingency</t>
  </si>
  <si>
    <t>Architect</t>
  </si>
  <si>
    <t>Civil</t>
  </si>
  <si>
    <t>Historic</t>
  </si>
  <si>
    <t>Environmental</t>
  </si>
  <si>
    <t>Inspection</t>
  </si>
  <si>
    <t>Construction Insurance</t>
  </si>
  <si>
    <t>Legal Costs</t>
  </si>
  <si>
    <t>Security</t>
  </si>
  <si>
    <t>Utilities During Construction</t>
  </si>
  <si>
    <t>Permits</t>
  </si>
  <si>
    <t>Lender Fees &amp; Other Legal</t>
  </si>
  <si>
    <t>Tax Credit Transaction Costs</t>
  </si>
  <si>
    <t>Recordation</t>
  </si>
  <si>
    <t>Interest During Construction</t>
  </si>
  <si>
    <t>Development Fee</t>
  </si>
  <si>
    <t>Leasing Commission</t>
  </si>
  <si>
    <t>Bond Fees</t>
  </si>
  <si>
    <t>Third Party Review</t>
  </si>
  <si>
    <t>Total Uses</t>
  </si>
  <si>
    <t>Total Sources</t>
  </si>
  <si>
    <t>Applicant Name:</t>
  </si>
  <si>
    <t>Total # of Children Impacted</t>
  </si>
  <si>
    <t>Cost of Project per Student Impacted:</t>
  </si>
  <si>
    <t xml:space="preserve">Official Intent to Apply Notification </t>
  </si>
  <si>
    <t>Reply To:</t>
  </si>
  <si>
    <t>Al DeSabato</t>
  </si>
  <si>
    <t>Office of Public Charter School Financing and Support</t>
  </si>
  <si>
    <t>810 First Street, NE, 9th Floor</t>
  </si>
  <si>
    <t>Washington, DC 20002</t>
  </si>
  <si>
    <t>(202) 741-5943</t>
  </si>
  <si>
    <t>alfred.desabato@dc.gov</t>
  </si>
  <si>
    <t>Applicant Organization Name:</t>
  </si>
  <si>
    <t>Applicant Contact Person:</t>
  </si>
  <si>
    <t>Signature:</t>
  </si>
  <si>
    <t>Date:</t>
  </si>
  <si>
    <t>Applicant Organization Address (Line 1):</t>
  </si>
  <si>
    <t>(Line 2)</t>
  </si>
  <si>
    <t>(Line 3)</t>
  </si>
  <si>
    <t>(Line 4)</t>
  </si>
  <si>
    <t>--- E-Mail:</t>
  </si>
  <si>
    <t>--- Phone:</t>
  </si>
  <si>
    <t>--- Contact Name:</t>
  </si>
  <si>
    <t>Authorized Representative Name:</t>
  </si>
  <si>
    <t>Authorized Representative Title:</t>
  </si>
  <si>
    <t>School Address :</t>
  </si>
  <si>
    <t>--- Line 2:</t>
  </si>
  <si>
    <t>--- Line 3:</t>
  </si>
  <si>
    <t>--- Line 4:</t>
  </si>
  <si>
    <t>Applicant Profile</t>
  </si>
  <si>
    <t>Public Charter School / Applicant Organization Name:</t>
  </si>
  <si>
    <t>Total Projected Enrollment:</t>
  </si>
  <si>
    <t>Campus Address (if same, leave blank):</t>
  </si>
  <si>
    <t>Total Project Budget:</t>
  </si>
  <si>
    <t>City Build RFA - #GDO-CB6-10</t>
  </si>
  <si>
    <t>Number of Members on Board:</t>
  </si>
  <si>
    <t>Number of Board Meetings per Year:</t>
  </si>
  <si>
    <t>Yes</t>
  </si>
  <si>
    <t>No</t>
  </si>
  <si>
    <t>90% to 100%</t>
  </si>
  <si>
    <t>80% to 90%</t>
  </si>
  <si>
    <t>70% to 80%</t>
  </si>
  <si>
    <t>60% to 70%</t>
  </si>
  <si>
    <t>50% to 60%</t>
  </si>
  <si>
    <t>&lt; 50%</t>
  </si>
  <si>
    <t>Previously Sanctioned by Authorizer</t>
  </si>
  <si>
    <t>(regulatory and reporting compliance)</t>
  </si>
  <si>
    <t>(regarding ethical conduct)</t>
  </si>
  <si>
    <t>% of Members who attend &gt; 80% of Board Meetings</t>
  </si>
  <si>
    <t>Please attach succinct Biographies of each Board Member.</t>
  </si>
  <si>
    <t>LEA or School Name:</t>
  </si>
  <si>
    <t>Site Address (Line 1):</t>
  </si>
  <si>
    <t>Assumptions:</t>
  </si>
  <si>
    <t>Projected Enrollment</t>
  </si>
  <si>
    <t>SY 10-11</t>
  </si>
  <si>
    <t>SY 11-12</t>
  </si>
  <si>
    <t>SY 12-13</t>
  </si>
  <si>
    <t>SY 13-14</t>
  </si>
  <si>
    <t>Other Federal</t>
  </si>
  <si>
    <t>Other District</t>
  </si>
  <si>
    <t>Grants &amp; Donations 1</t>
  </si>
  <si>
    <t>Grants &amp; Donations 2</t>
  </si>
  <si>
    <t>Grants &amp; Donations 3</t>
  </si>
  <si>
    <t>Leasing Revenue</t>
  </si>
  <si>
    <t>Activity Fees</t>
  </si>
  <si>
    <t>Other Income</t>
  </si>
  <si>
    <t>Provide Source</t>
  </si>
  <si>
    <t>Facility Revenue &amp; Sources:</t>
  </si>
  <si>
    <t>Five Year Facilities Budget:</t>
  </si>
  <si>
    <t>Maintenance and Repair</t>
  </si>
  <si>
    <t>Utilities</t>
  </si>
  <si>
    <t>Janitorial</t>
  </si>
  <si>
    <t>Total Revenue &amp; Resources:</t>
  </si>
  <si>
    <t>NOTES:</t>
  </si>
  <si>
    <t>1: The purpose of this template is to provide the OPCSFS a summary of Facility Cash Operating Costs, including both Principal and Interest on Debt Service at the LEA level.</t>
  </si>
  <si>
    <t>2: The OPCSFS may request supporting documentation (copies of leases, amortization tables, loan agreements, etc.) for each line item.</t>
  </si>
  <si>
    <t>3: Provide information for the entire LEA.</t>
  </si>
  <si>
    <t>Five Year Facility Budget Projections</t>
  </si>
  <si>
    <t>School Name &amp; Campus  Name</t>
  </si>
  <si>
    <t>Real Estate Tax</t>
  </si>
  <si>
    <t>Percentage of Professionals on Board:</t>
  </si>
  <si>
    <t>(specifically, banking, legal, business &amp; education)</t>
  </si>
  <si>
    <t>School Publicly Communicates Academic and Operating Performance:</t>
  </si>
  <si>
    <t>Facilities Allowance</t>
  </si>
  <si>
    <t>Per Pupil Facilities Allowance:</t>
  </si>
  <si>
    <t>Other Government</t>
  </si>
  <si>
    <t>Site Name &amp; Address</t>
  </si>
  <si>
    <t>Existing # of Students</t>
  </si>
  <si>
    <t>Proposed Increase in # of Students</t>
  </si>
  <si>
    <t>Total Proposed Square Footage</t>
  </si>
  <si>
    <t>Total # of Classrooms</t>
  </si>
  <si>
    <t>Students</t>
  </si>
  <si>
    <t>% Minority:</t>
  </si>
  <si>
    <t xml:space="preserve">to </t>
  </si>
  <si>
    <t>% Free &amp; Reduced Lunch:</t>
  </si>
  <si>
    <t>2009 DC CAS % Prof/Adv Math:</t>
  </si>
  <si>
    <t>2009 DC CAS % Prof/Adv Reading:</t>
  </si>
  <si>
    <t>2008 DC CAS % Prof/Adv Math:</t>
  </si>
  <si>
    <t>2008 DC CAS % Prof/Adv Reading:</t>
  </si>
  <si>
    <t>Year Founded:</t>
  </si>
  <si>
    <t>Current Grades Served:</t>
  </si>
  <si>
    <t>Projected Grades Served:</t>
  </si>
  <si>
    <t>Facility / Project:</t>
  </si>
  <si>
    <t>Leased</t>
  </si>
  <si>
    <t>Owned</t>
  </si>
  <si>
    <r>
      <t>Collaborating Organization (</t>
    </r>
    <r>
      <rPr>
        <b/>
        <sz val="8"/>
        <color rgb="FFFF0000"/>
        <rFont val="Calibri"/>
        <family val="2"/>
        <scheme val="minor"/>
      </rPr>
      <t>if applicable</t>
    </r>
    <r>
      <rPr>
        <b/>
        <sz val="12"/>
        <color theme="1"/>
        <rFont val="Calibri"/>
        <family val="2"/>
        <scheme val="minor"/>
      </rPr>
      <t>):</t>
    </r>
  </si>
  <si>
    <r>
      <t>Ward (</t>
    </r>
    <r>
      <rPr>
        <b/>
        <sz val="9"/>
        <color rgb="FF0000FF"/>
        <rFont val="Calibri"/>
        <family val="2"/>
        <scheme val="minor"/>
      </rPr>
      <t>where funds are requested</t>
    </r>
    <r>
      <rPr>
        <b/>
        <sz val="12"/>
        <color theme="1"/>
        <rFont val="Calibri"/>
        <family val="2"/>
        <scheme val="minor"/>
      </rPr>
      <t>):</t>
    </r>
  </si>
  <si>
    <t>(if same as above, leave blank)</t>
  </si>
  <si>
    <t>Leased Commercial</t>
  </si>
  <si>
    <t>Leased Former DCPS</t>
  </si>
  <si>
    <t>Owner Occupied</t>
  </si>
  <si>
    <t>Input Cells:</t>
  </si>
  <si>
    <t>The only cells in the following Worksheets that require input are the cells that are light yellow.</t>
  </si>
  <si>
    <t>Locked Worksheets:</t>
  </si>
  <si>
    <t>Purpose of this Workbook:</t>
  </si>
  <si>
    <t>Contact / Questions:</t>
  </si>
  <si>
    <t>Tab A - Intent to Apply:</t>
  </si>
  <si>
    <t>Tab B - Applicant Profile:</t>
  </si>
  <si>
    <t>Student Teacher Ratio SY 2009 / 2010:</t>
  </si>
  <si>
    <t>TABS</t>
  </si>
  <si>
    <t>Tab E - Project Overview</t>
  </si>
  <si>
    <r>
      <t xml:space="preserve">(202) 741-5943 or </t>
    </r>
    <r>
      <rPr>
        <b/>
        <i/>
        <u/>
        <sz val="11"/>
        <color rgb="FF0000FF"/>
        <rFont val="Calibri"/>
        <family val="2"/>
        <scheme val="minor"/>
      </rPr>
      <t>alfred.desabato@dc.gov</t>
    </r>
  </si>
  <si>
    <t>This Tab is critical for the OPCSFS to be able to understand the school's ability to digest the project successfully.  This Tab requires some level of financial knowledge.  Please call with any questions and/or guidance to fill out this Tab.</t>
  </si>
  <si>
    <t>Please fill out all known information.  Certain cells are linked to the Intent to Apply form and are automatically filled in.</t>
  </si>
  <si>
    <t>This Tab provides inputs for the  highest level project information.  Cells in light grey are fed from previous cells.  The primary purpose of this Tab is to provide the OPCSFS an overview of the project's overall economics.</t>
  </si>
  <si>
    <t>Site Address (Line 2):</t>
  </si>
  <si>
    <t>SY 9-10</t>
  </si>
  <si>
    <t>Rent</t>
  </si>
  <si>
    <t>Operating Expenses:</t>
  </si>
  <si>
    <t>Salaries &amp; Benefits</t>
  </si>
  <si>
    <t>Direct Student Costs</t>
  </si>
  <si>
    <t>Depreciation</t>
  </si>
  <si>
    <t>Office Expenses</t>
  </si>
  <si>
    <t>Professional Expenses</t>
  </si>
  <si>
    <t>Other 1</t>
  </si>
  <si>
    <t>Other 2</t>
  </si>
  <si>
    <t>Other 3</t>
  </si>
  <si>
    <t>Total Operating Expenses:</t>
  </si>
  <si>
    <t>Interest Expense</t>
  </si>
  <si>
    <t>Bank Fees</t>
  </si>
  <si>
    <t>Net Income</t>
  </si>
  <si>
    <t>EBITDA</t>
  </si>
  <si>
    <t>Number of Teacher and Number of Faculty Members</t>
  </si>
  <si>
    <t>Add: Interest Expense</t>
  </si>
  <si>
    <t>Add: Depreciation Expenses</t>
  </si>
  <si>
    <t>Comments / Assumptions</t>
  </si>
  <si>
    <t>Tab I -Grants and Philanthropic Investment</t>
  </si>
  <si>
    <t>List and describe all grants and philanthropic Investments over $100,000.</t>
  </si>
  <si>
    <t>The following Worksheets are all locked.  Therefore, the applicant does not have the ability to modify the Worksheet in any way.  The only exception is Sources &amp; Uses Tab where the applicant may change Source and Use headings to comply with their project.</t>
  </si>
  <si>
    <t>Schools that have been in operation for three or more years should be well aware of the data being requested.  This Tab is designed to allow the OPCSFS to assess the performance of the school.  From SY 05 / 06 through SY 10 /11, Applicants will provide the number students in each grade along with the percentage proficient and advance.  In future years, the applicant is only being asked to provide the number of students in each grade.</t>
  </si>
  <si>
    <t>100 Excellence Road</t>
  </si>
  <si>
    <t>Top Floor</t>
  </si>
  <si>
    <t>Washington, DC 20001</t>
  </si>
  <si>
    <t>Head of School</t>
  </si>
  <si>
    <t>202.202.2002</t>
  </si>
  <si>
    <t>2010 DC CAS % Prof/Adv Math:</t>
  </si>
  <si>
    <t>2010 DC CAS % Prof/Adv Reading:</t>
  </si>
  <si>
    <t>Cost of Project per Square Foot:</t>
  </si>
  <si>
    <t>Management Fee</t>
  </si>
  <si>
    <t>Soft Cost Contingency</t>
  </si>
  <si>
    <t>Principal Payments</t>
  </si>
  <si>
    <t>Interest</t>
  </si>
  <si>
    <t>Capital Reserve Funding</t>
  </si>
  <si>
    <t>Ratio Analysis:</t>
  </si>
  <si>
    <t>Debt Service Coverage</t>
  </si>
  <si>
    <t>Facility Coverage Ratio</t>
  </si>
  <si>
    <t>Total Facilities Expenditures:</t>
  </si>
  <si>
    <t>Total Debt / Interest Rate and Amortization in years</t>
  </si>
  <si>
    <t>Name / Agency</t>
  </si>
  <si>
    <t>Detail of Amounts Over $100,000</t>
  </si>
  <si>
    <t>Private &amp; Philanthropic:</t>
  </si>
  <si>
    <t>SY 7-8</t>
  </si>
  <si>
    <t>SY 8-9</t>
  </si>
  <si>
    <t>Grant and Philanthropic Investment Summary</t>
  </si>
  <si>
    <t>Name / Institution</t>
  </si>
  <si>
    <t>Federal Grants *</t>
  </si>
  <si>
    <t>* This section is for grants received through a federal grantor agency and should exclude any federal grants awarded by OSSE.</t>
  </si>
  <si>
    <r>
      <t xml:space="preserve">Total Project Cost </t>
    </r>
    <r>
      <rPr>
        <b/>
        <sz val="8"/>
        <color rgb="FF0000FF"/>
        <rFont val="Calibri"/>
        <family val="2"/>
        <scheme val="minor"/>
      </rPr>
      <t>(from Profile)</t>
    </r>
  </si>
  <si>
    <t>Public Facilities Grant Funds Requested:</t>
  </si>
  <si>
    <t>New Seats resulting from Public Facilities Grant:</t>
  </si>
  <si>
    <t>2011 Public Facilities RFA</t>
  </si>
  <si>
    <t>2011 Public Facilities</t>
  </si>
  <si>
    <t>SY 2011 / 2012 Projected Enrollment:</t>
  </si>
  <si>
    <t>SY 2012 / 2013 Projected Enrollment:</t>
  </si>
  <si>
    <t>SY 2010 / 2011 Actual Enrollment:</t>
  </si>
  <si>
    <t>SY 2011 / 2012 # of Teachers:</t>
  </si>
  <si>
    <t>Please be sure to sign, date and return this form by the stated date in the accompanying RFA.  If the applicant is not collaborating with another organization for the 2011 Public Facilities Financing Grant, please leave the Collaborating Organization blank.</t>
  </si>
  <si>
    <t>The Applicant may change headings of individual Sources and/or Uses.   This Tab is not intended to replace a detailed construction budget, as submitted to the Applicant by the General Contractor.   The goal is to provide enough detail for the OPCSFS to fully understand all major costs associated with the project.  Although the Applicant may change headings, it is strongly suggested that the major line items remain intact.</t>
  </si>
  <si>
    <t>Stellar Public Charter School</t>
  </si>
  <si>
    <t>excellent.education@stellarpcs.org</t>
  </si>
  <si>
    <t>--Earliest</t>
  </si>
  <si>
    <t>--Oldest</t>
  </si>
  <si>
    <t>SY 2010 / 2011 Enrollment</t>
  </si>
  <si>
    <t>Audited Enrollment SY 10-11</t>
  </si>
  <si>
    <t>SY 14-15</t>
  </si>
  <si>
    <t>SY 15-16</t>
  </si>
  <si>
    <t>Tab C - Project Overview</t>
  </si>
  <si>
    <t>Tab D - Sources &amp; Uses</t>
  </si>
  <si>
    <t>Tab E - Grades Served</t>
  </si>
  <si>
    <t>Tab F - Board &amp; Management</t>
  </si>
  <si>
    <t>Tab G - Projections</t>
  </si>
  <si>
    <t xml:space="preserve">The primary purpose of this Workbook is to allow the OPCSFS to collect pertinent data in a unified format.  Collecting data in this manner allows the OPCSFS to assess applicants in a fair and unbiased manner.  Moreover, this format ensures that applicants begin the application process on equal ground. </t>
  </si>
  <si>
    <t>15/16</t>
  </si>
  <si>
    <t>SY 16-17</t>
  </si>
  <si>
    <t>Public Facilities RFA #GD0-PF-11-2</t>
  </si>
  <si>
    <t>Public Facilities RFA - #GD0-PF-11-2</t>
  </si>
  <si>
    <t>RFA #GD0-PF-11-2</t>
  </si>
  <si>
    <t>RFA # GD0-PF-11-2</t>
  </si>
  <si>
    <t>16/17</t>
  </si>
  <si>
    <t>Total</t>
  </si>
  <si>
    <t>Project Square Feet:</t>
  </si>
  <si>
    <t>Cost/SF:</t>
  </si>
  <si>
    <t>Classroom Square Feet:</t>
  </si>
  <si>
    <t>Cost/Classroom SF:</t>
  </si>
  <si>
    <t>Max Student Capacity:</t>
  </si>
  <si>
    <t>Cost/Seat (Max):</t>
  </si>
  <si>
    <t>Sources</t>
  </si>
  <si>
    <t>Uses</t>
  </si>
  <si>
    <t>Senior Debt</t>
  </si>
  <si>
    <t>OSSE Sub</t>
  </si>
  <si>
    <t>Other Sub</t>
  </si>
  <si>
    <t>City Build Grant</t>
  </si>
  <si>
    <t>Borrower Equity</t>
  </si>
  <si>
    <t>Other: ____________</t>
  </si>
  <si>
    <t>Terms of Senior and Subordinated Debt</t>
  </si>
  <si>
    <t>Interest Rate</t>
  </si>
  <si>
    <t>Amortization</t>
  </si>
  <si>
    <t>Term</t>
  </si>
  <si>
    <t>Enrollment Adjustment / Trends</t>
  </si>
  <si>
    <t>FY8</t>
  </si>
  <si>
    <t>FY9</t>
  </si>
  <si>
    <t>FY10</t>
  </si>
  <si>
    <t>FY11</t>
  </si>
  <si>
    <t>FY12</t>
  </si>
  <si>
    <t>FY13</t>
  </si>
  <si>
    <t>FY14</t>
  </si>
  <si>
    <t>FY15</t>
  </si>
  <si>
    <t>FY16</t>
  </si>
  <si>
    <t>FY17</t>
  </si>
  <si>
    <t>Revenue Adjustments / Trends</t>
  </si>
  <si>
    <t>xxx</t>
  </si>
  <si>
    <t>Salaries &amp; General Expense Adjustment / Trends</t>
  </si>
  <si>
    <t>Facilities Expense Adjustment / Trends</t>
  </si>
  <si>
    <t>Income Statement &amp; Coverage Analysis</t>
  </si>
  <si>
    <t>Total Projected Enrollment</t>
  </si>
  <si>
    <t>Per-Pupil Facility Allowance</t>
  </si>
  <si>
    <t>REVENUES:</t>
  </si>
  <si>
    <t xml:space="preserve">   Per Pupil Facilities Allowance</t>
  </si>
  <si>
    <t xml:space="preserve">   Per Pupil Funding</t>
  </si>
  <si>
    <t xml:space="preserve">   Special Education</t>
  </si>
  <si>
    <t xml:space="preserve">   Federal Entitlements</t>
  </si>
  <si>
    <t xml:space="preserve">   Summer School</t>
  </si>
  <si>
    <t xml:space="preserve">   Food Program</t>
  </si>
  <si>
    <t xml:space="preserve">   Medicaid</t>
  </si>
  <si>
    <t xml:space="preserve">   Other Federal: _____________________</t>
  </si>
  <si>
    <t xml:space="preserve">   Other District: _____________________</t>
  </si>
  <si>
    <t xml:space="preserve">   Other Gov't: _______________________</t>
  </si>
  <si>
    <t>Total Public Funds</t>
  </si>
  <si>
    <t xml:space="preserve">   Individual Contributions</t>
  </si>
  <si>
    <t xml:space="preserve">   Special Event Contributions</t>
  </si>
  <si>
    <t xml:space="preserve">   Grants and Other Donations</t>
  </si>
  <si>
    <t xml:space="preserve">   Program Revenue</t>
  </si>
  <si>
    <t xml:space="preserve">   Events</t>
  </si>
  <si>
    <t xml:space="preserve">   Fees for Service</t>
  </si>
  <si>
    <t xml:space="preserve">   Activity Fees - Before and Aftercare</t>
  </si>
  <si>
    <t xml:space="preserve">   Paid Meal Sales</t>
  </si>
  <si>
    <t xml:space="preserve">   School Store Sales</t>
  </si>
  <si>
    <t xml:space="preserve">   Investments/Interest Income</t>
  </si>
  <si>
    <t xml:space="preserve">   Tuition</t>
  </si>
  <si>
    <t xml:space="preserve">   Other Program Revenue</t>
  </si>
  <si>
    <t xml:space="preserve">   Other Income: _____________________</t>
  </si>
  <si>
    <t>Total Non-Public Funds</t>
  </si>
  <si>
    <t xml:space="preserve">   Leasing Revenue</t>
  </si>
  <si>
    <t>TOTAL REVENUES</t>
  </si>
  <si>
    <t>EXPENSES:</t>
  </si>
  <si>
    <t>Personnel</t>
  </si>
  <si>
    <t xml:space="preserve">   Principal/Executive Salary</t>
  </si>
  <si>
    <t xml:space="preserve">   Teacher Salaries</t>
  </si>
  <si>
    <t xml:space="preserve">   Teacher Aide/Assts Salaries</t>
  </si>
  <si>
    <t xml:space="preserve">   Business/Operations Salaries</t>
  </si>
  <si>
    <t xml:space="preserve">   Clerical Salaries</t>
  </si>
  <si>
    <t xml:space="preserve">   Custodial Salaries</t>
  </si>
  <si>
    <t xml:space="preserve">   Human Resources</t>
  </si>
  <si>
    <t xml:space="preserve">   Support Services</t>
  </si>
  <si>
    <t xml:space="preserve">   Personnel - Other</t>
  </si>
  <si>
    <t xml:space="preserve">   Board Expenses</t>
  </si>
  <si>
    <t xml:space="preserve">   Staff Development</t>
  </si>
  <si>
    <t xml:space="preserve">   Total Salary</t>
  </si>
  <si>
    <t xml:space="preserve">   Payroll Taxes</t>
  </si>
  <si>
    <t xml:space="preserve">   Payroll Services</t>
  </si>
  <si>
    <t xml:space="preserve">   Benefits</t>
  </si>
  <si>
    <t xml:space="preserve">   Other Personnel: ___________________</t>
  </si>
  <si>
    <t>Total Personnel</t>
  </si>
  <si>
    <t xml:space="preserve">   Textbooks</t>
  </si>
  <si>
    <t xml:space="preserve">   Student Supplies and Materials</t>
  </si>
  <si>
    <t xml:space="preserve">   Library and Media Center supplies</t>
  </si>
  <si>
    <t xml:space="preserve">   Comp/small Equip (non CAPEX)</t>
  </si>
  <si>
    <t xml:space="preserve">   Summer School Expenses</t>
  </si>
  <si>
    <t xml:space="preserve">   Classroom Furnishings and Supplies</t>
  </si>
  <si>
    <t xml:space="preserve">   Student Assessment Materials</t>
  </si>
  <si>
    <t xml:space="preserve">   Contracted Student Services</t>
  </si>
  <si>
    <t xml:space="preserve">   Other Direct Student Costs: ___________</t>
  </si>
  <si>
    <t>Total Direct Student Costs</t>
  </si>
  <si>
    <t>Facilities (Exc Principal Payments)</t>
  </si>
  <si>
    <t>Interest Expense (Facility Debt)</t>
  </si>
  <si>
    <t>Contracted Services</t>
  </si>
  <si>
    <t>Other Occupancy Costs: _____________</t>
  </si>
  <si>
    <t>Occupancy - General</t>
  </si>
  <si>
    <t>Total Facilities</t>
  </si>
  <si>
    <t>Administrative</t>
  </si>
  <si>
    <t>Office supplies</t>
  </si>
  <si>
    <t>Equipment rental/maintenance</t>
  </si>
  <si>
    <t>Telephone</t>
  </si>
  <si>
    <t>Accounting and Legal</t>
  </si>
  <si>
    <t>Legal</t>
  </si>
  <si>
    <t>Printing and Copying</t>
  </si>
  <si>
    <t>Administrative Fees</t>
  </si>
  <si>
    <t>Other: _____________________________</t>
  </si>
  <si>
    <t>Postage and Delivery</t>
  </si>
  <si>
    <t>Total Administrative</t>
  </si>
  <si>
    <t>General Expense</t>
  </si>
  <si>
    <t xml:space="preserve">   Insurance</t>
  </si>
  <si>
    <t xml:space="preserve">   Fees &amp; Dues</t>
  </si>
  <si>
    <t xml:space="preserve">   Bank Service Charges</t>
  </si>
  <si>
    <t xml:space="preserve">   Other Interest</t>
  </si>
  <si>
    <t xml:space="preserve">   Transportation</t>
  </si>
  <si>
    <t xml:space="preserve">   Food services</t>
  </si>
  <si>
    <t xml:space="preserve">   Authorizer Fees</t>
  </si>
  <si>
    <t xml:space="preserve">   Fundraiser Fees</t>
  </si>
  <si>
    <t xml:space="preserve">   Marketing and Advertising</t>
  </si>
  <si>
    <t xml:space="preserve">   Computer support IT Fees</t>
  </si>
  <si>
    <t xml:space="preserve">   Fees Licenses &amp; Permits</t>
  </si>
  <si>
    <t xml:space="preserve">   Other Professional Fees</t>
  </si>
  <si>
    <t xml:space="preserve">   Operating Contingency</t>
  </si>
  <si>
    <t xml:space="preserve">   Depreciation and Amortization</t>
  </si>
  <si>
    <t xml:space="preserve">   Other General: ___________________</t>
  </si>
  <si>
    <t>Total General</t>
  </si>
  <si>
    <t>Total Expenditures</t>
  </si>
  <si>
    <t>Net Operating Income (Loss)</t>
  </si>
  <si>
    <t>Add: Interest Expenses</t>
  </si>
  <si>
    <t>Add: Depreciation &amp; Amortization</t>
  </si>
  <si>
    <t>Add: Other</t>
  </si>
  <si>
    <t>Cash Flow Available for Debt Service</t>
  </si>
  <si>
    <t>Senior Interest</t>
  </si>
  <si>
    <t>Senior Principal</t>
  </si>
  <si>
    <t>Subordinated Interest</t>
  </si>
  <si>
    <t>Subordinated Principal</t>
  </si>
  <si>
    <t>Total Debt Service</t>
  </si>
  <si>
    <t>Total Service Coverage Ratio</t>
  </si>
  <si>
    <t>Senior Service Coverage Ratio</t>
  </si>
  <si>
    <t>Ending Cash</t>
  </si>
  <si>
    <t>Facilities Expenses (including Principal)</t>
  </si>
  <si>
    <t>Facilities Coverage</t>
  </si>
  <si>
    <t>Square Footage Analysis</t>
  </si>
  <si>
    <t>Facilities Expense /  Square Foot</t>
  </si>
  <si>
    <t xml:space="preserve"> Square Footage / Student</t>
  </si>
  <si>
    <t>The Applicant is required to fill out this Tab.  More importantly, however, the applicant is required to provided Biographies on all Board Members (please refer to the RFA).</t>
  </si>
  <si>
    <t>School Name</t>
  </si>
</sst>
</file>

<file path=xl/styles.xml><?xml version="1.0" encoding="utf-8"?>
<styleSheet xmlns="http://schemas.openxmlformats.org/spreadsheetml/2006/main">
  <numFmts count="9">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0\x"/>
    <numFmt numFmtId="166" formatCode="_(* #,##0_);_(* \(#,##0\);_(* &quot;-&quot;??_);_(@_)"/>
    <numFmt numFmtId="167" formatCode="&quot;$&quot;#,##0"/>
    <numFmt numFmtId="168" formatCode="#.00\x"/>
  </numFmts>
  <fonts count="77">
    <font>
      <sz val="11"/>
      <color theme="1"/>
      <name val="Calibri"/>
      <family val="2"/>
      <scheme val="minor"/>
    </font>
    <font>
      <sz val="11"/>
      <color theme="1"/>
      <name val="Calibri"/>
      <family val="2"/>
      <scheme val="minor"/>
    </font>
    <font>
      <b/>
      <sz val="11"/>
      <color rgb="FF0000FF"/>
      <name val="Calibri"/>
      <family val="2"/>
      <scheme val="minor"/>
    </font>
    <font>
      <sz val="11"/>
      <color rgb="FF0000FF"/>
      <name val="Calibri"/>
      <family val="2"/>
      <scheme val="minor"/>
    </font>
    <font>
      <b/>
      <sz val="11"/>
      <color theme="1"/>
      <name val="Calibri"/>
      <family val="2"/>
      <scheme val="minor"/>
    </font>
    <font>
      <b/>
      <sz val="18"/>
      <color theme="1"/>
      <name val="Times New Roman"/>
      <family val="1"/>
    </font>
    <font>
      <sz val="18"/>
      <color theme="1"/>
      <name val="Calibri"/>
      <family val="2"/>
      <scheme val="minor"/>
    </font>
    <font>
      <sz val="12"/>
      <color theme="1"/>
      <name val="Calibri"/>
      <family val="2"/>
      <scheme val="minor"/>
    </font>
    <font>
      <b/>
      <sz val="12"/>
      <color theme="1"/>
      <name val="Calibri"/>
      <family val="2"/>
      <scheme val="minor"/>
    </font>
    <font>
      <u/>
      <sz val="12"/>
      <color rgb="FF0000FF"/>
      <name val="Calibri"/>
      <family val="2"/>
      <scheme val="minor"/>
    </font>
    <font>
      <sz val="12"/>
      <color rgb="FF0000FF"/>
      <name val="Calibri"/>
      <family val="2"/>
      <scheme val="minor"/>
    </font>
    <font>
      <sz val="14"/>
      <color theme="1"/>
      <name val="Calibri"/>
      <family val="2"/>
      <scheme val="minor"/>
    </font>
    <font>
      <b/>
      <sz val="14"/>
      <color theme="1"/>
      <name val="Calibri"/>
      <family val="2"/>
      <scheme val="minor"/>
    </font>
    <font>
      <sz val="14"/>
      <color rgb="FF0000FF"/>
      <name val="Calibri"/>
      <family val="2"/>
      <scheme val="minor"/>
    </font>
    <font>
      <b/>
      <sz val="12"/>
      <color rgb="FFFF0000"/>
      <name val="Calibri"/>
      <family val="2"/>
      <scheme val="minor"/>
    </font>
    <font>
      <b/>
      <sz val="14"/>
      <color rgb="FF0000FF"/>
      <name val="Calibri"/>
      <family val="2"/>
      <scheme val="minor"/>
    </font>
    <font>
      <i/>
      <sz val="12"/>
      <color rgb="FF0000FF"/>
      <name val="Calibri"/>
      <family val="2"/>
      <scheme val="minor"/>
    </font>
    <font>
      <i/>
      <u/>
      <sz val="12"/>
      <color rgb="FF0000FF"/>
      <name val="Calibri"/>
      <family val="2"/>
      <scheme val="minor"/>
    </font>
    <font>
      <b/>
      <i/>
      <sz val="12"/>
      <color theme="1"/>
      <name val="Calibri"/>
      <family val="2"/>
      <scheme val="minor"/>
    </font>
    <font>
      <b/>
      <sz val="8"/>
      <color theme="1"/>
      <name val="Calibri"/>
      <family val="2"/>
      <scheme val="minor"/>
    </font>
    <font>
      <i/>
      <sz val="11"/>
      <color rgb="FFFF000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8"/>
      <color rgb="FF0000FF"/>
      <name val="Calibri"/>
      <family val="2"/>
      <scheme val="minor"/>
    </font>
    <font>
      <b/>
      <sz val="11"/>
      <color theme="0"/>
      <name val="Calibri"/>
      <family val="2"/>
      <scheme val="minor"/>
    </font>
    <font>
      <b/>
      <sz val="8"/>
      <color rgb="FFFF0000"/>
      <name val="Calibri"/>
      <family val="2"/>
      <scheme val="minor"/>
    </font>
    <font>
      <b/>
      <sz val="9"/>
      <color rgb="FF0000FF"/>
      <name val="Calibri"/>
      <family val="2"/>
      <scheme val="minor"/>
    </font>
    <font>
      <b/>
      <i/>
      <sz val="11"/>
      <color rgb="FF0000FF"/>
      <name val="Calibri"/>
      <family val="2"/>
      <scheme val="minor"/>
    </font>
    <font>
      <b/>
      <u/>
      <sz val="11"/>
      <color rgb="FF0000FF"/>
      <name val="Calibri"/>
      <family val="2"/>
      <scheme val="minor"/>
    </font>
    <font>
      <b/>
      <i/>
      <u/>
      <sz val="11"/>
      <color rgb="FF0000FF"/>
      <name val="Calibri"/>
      <family val="2"/>
      <scheme val="minor"/>
    </font>
    <font>
      <b/>
      <sz val="12"/>
      <color rgb="FF0000FF"/>
      <name val="Calibri"/>
      <family val="2"/>
      <scheme val="minor"/>
    </font>
    <font>
      <sz val="11"/>
      <color rgb="FF0070C0"/>
      <name val="Calibri"/>
      <family val="2"/>
      <scheme val="minor"/>
    </font>
    <font>
      <sz val="16"/>
      <color theme="1"/>
      <name val="Calibri"/>
      <family val="2"/>
      <scheme val="minor"/>
    </font>
    <font>
      <b/>
      <sz val="16"/>
      <color rgb="FF0000FF"/>
      <name val="Calibri"/>
      <family val="2"/>
      <scheme val="minor"/>
    </font>
    <font>
      <sz val="11"/>
      <color theme="3" tint="0.39997558519241921"/>
      <name val="Calibri"/>
      <family val="2"/>
      <scheme val="minor"/>
    </font>
    <font>
      <u/>
      <sz val="11"/>
      <color theme="10"/>
      <name val="Calibri"/>
      <family val="2"/>
    </font>
    <font>
      <b/>
      <sz val="11"/>
      <name val="Calibri"/>
      <family val="2"/>
      <scheme val="minor"/>
    </font>
    <font>
      <b/>
      <sz val="18"/>
      <color rgb="FF0000FF"/>
      <name val="Calibri"/>
      <family val="2"/>
      <scheme val="minor"/>
    </font>
    <font>
      <b/>
      <sz val="8"/>
      <color rgb="FF0000FF"/>
      <name val="Calibri"/>
      <family val="2"/>
      <scheme val="minor"/>
    </font>
    <font>
      <b/>
      <sz val="11"/>
      <color theme="5" tint="-0.249977111117893"/>
      <name val="Calibri"/>
      <family val="2"/>
      <scheme val="minor"/>
    </font>
    <font>
      <b/>
      <sz val="11"/>
      <color theme="5" tint="-0.499984740745262"/>
      <name val="Calibri"/>
      <family val="2"/>
      <scheme val="minor"/>
    </font>
    <font>
      <b/>
      <sz val="12"/>
      <color theme="5"/>
      <name val="Calibri"/>
      <family val="2"/>
      <scheme val="minor"/>
    </font>
    <font>
      <sz val="10"/>
      <name val="Arial"/>
      <family val="2"/>
    </font>
    <font>
      <b/>
      <sz val="10"/>
      <name val="Arial"/>
      <family val="2"/>
    </font>
    <font>
      <b/>
      <sz val="10"/>
      <color theme="4" tint="-0.249977111117893"/>
      <name val="Arial"/>
      <family val="2"/>
    </font>
    <font>
      <b/>
      <i/>
      <u/>
      <sz val="10"/>
      <name val="Arial"/>
      <family val="2"/>
    </font>
    <font>
      <b/>
      <sz val="10"/>
      <color rgb="FF0000FF"/>
      <name val="Arial"/>
      <family val="2"/>
    </font>
    <font>
      <sz val="10"/>
      <color rgb="FF0070C0"/>
      <name val="Arial"/>
      <family val="2"/>
    </font>
    <font>
      <b/>
      <sz val="10"/>
      <color rgb="FF3333FF"/>
      <name val="Arial"/>
      <family val="2"/>
    </font>
    <font>
      <i/>
      <sz val="9"/>
      <name val="Arial"/>
      <family val="2"/>
    </font>
    <font>
      <sz val="10"/>
      <color rgb="FF3333FF"/>
      <name val="Arial"/>
      <family val="2"/>
    </font>
    <font>
      <sz val="10"/>
      <color theme="0"/>
      <name val="Arial"/>
      <family val="2"/>
    </font>
    <font>
      <i/>
      <sz val="10"/>
      <color rgb="FFFF0000"/>
      <name val="Arial"/>
      <family val="2"/>
    </font>
    <font>
      <b/>
      <i/>
      <sz val="10"/>
      <name val="Arial"/>
      <family val="2"/>
    </font>
    <font>
      <i/>
      <sz val="10"/>
      <name val="Arial"/>
      <family val="2"/>
    </font>
    <font>
      <b/>
      <i/>
      <u/>
      <sz val="10"/>
      <name val="Calibri"/>
      <family val="2"/>
      <scheme val="minor"/>
    </font>
    <font>
      <b/>
      <u/>
      <sz val="10"/>
      <name val="Calibri"/>
      <family val="2"/>
      <scheme val="minor"/>
    </font>
    <font>
      <sz val="10"/>
      <name val="Calibri"/>
      <family val="2"/>
      <scheme val="minor"/>
    </font>
    <font>
      <i/>
      <sz val="8"/>
      <color theme="9" tint="-0.499984740745262"/>
      <name val="Calibri"/>
      <family val="2"/>
      <scheme val="minor"/>
    </font>
    <font>
      <b/>
      <sz val="10"/>
      <color rgb="FF3333FF"/>
      <name val="Calibri"/>
      <family val="2"/>
      <scheme val="minor"/>
    </font>
    <font>
      <b/>
      <sz val="10"/>
      <name val="Calibri"/>
      <family val="2"/>
      <scheme val="minor"/>
    </font>
    <font>
      <i/>
      <sz val="10"/>
      <color rgb="FF3333FF"/>
      <name val="Calibri"/>
      <family val="2"/>
      <scheme val="minor"/>
    </font>
    <font>
      <u/>
      <sz val="10"/>
      <color indexed="12"/>
      <name val="Arial"/>
      <family val="2"/>
    </font>
    <font>
      <b/>
      <i/>
      <u/>
      <sz val="10"/>
      <color rgb="FF3333FF"/>
      <name val="Calibri"/>
      <family val="2"/>
      <scheme val="minor"/>
    </font>
    <font>
      <sz val="10"/>
      <color rgb="FF0070C0"/>
      <name val="Calibri"/>
      <family val="2"/>
      <scheme val="minor"/>
    </font>
    <font>
      <b/>
      <sz val="10"/>
      <color theme="9" tint="-0.249977111117893"/>
      <name val="Calibri"/>
      <family val="2"/>
      <scheme val="minor"/>
    </font>
    <font>
      <b/>
      <i/>
      <u/>
      <sz val="10"/>
      <color theme="9" tint="-0.249977111117893"/>
      <name val="Calibri"/>
      <family val="2"/>
      <scheme val="minor"/>
    </font>
    <font>
      <sz val="10"/>
      <color rgb="FF0000FF"/>
      <name val="Calibri"/>
      <family val="2"/>
      <scheme val="minor"/>
    </font>
    <font>
      <i/>
      <sz val="10"/>
      <name val="Calibri"/>
      <family val="2"/>
      <scheme val="minor"/>
    </font>
    <font>
      <b/>
      <i/>
      <sz val="10"/>
      <color theme="4" tint="0.39997558519241921"/>
      <name val="Calibri"/>
      <family val="2"/>
      <scheme val="minor"/>
    </font>
    <font>
      <b/>
      <i/>
      <sz val="10"/>
      <name val="Calibri"/>
      <family val="2"/>
      <scheme val="minor"/>
    </font>
    <font>
      <b/>
      <sz val="10"/>
      <color rgb="FFFF0000"/>
      <name val="Calibri"/>
      <family val="2"/>
      <scheme val="minor"/>
    </font>
    <font>
      <sz val="10"/>
      <color rgb="FF3333FF"/>
      <name val="Calibri"/>
      <family val="2"/>
      <scheme val="minor"/>
    </font>
    <font>
      <b/>
      <i/>
      <sz val="10"/>
      <color rgb="FFFF0000"/>
      <name val="Calibri"/>
      <family val="2"/>
      <scheme val="minor"/>
    </font>
    <font>
      <i/>
      <sz val="10"/>
      <color rgb="FF0000FF"/>
      <name val="Calibri"/>
      <family val="2"/>
      <scheme val="minor"/>
    </font>
    <font>
      <sz val="10"/>
      <color rgb="FF3366FF"/>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E7EDF5"/>
        <bgColor indexed="64"/>
      </patternFill>
    </fill>
    <fill>
      <patternFill patternType="solid">
        <fgColor theme="0" tint="-4.9989318521683403E-2"/>
        <bgColor indexed="64"/>
      </patternFill>
    </fill>
    <fill>
      <patternFill patternType="solid">
        <fgColor theme="7" tint="-0.249977111117893"/>
        <bgColor indexed="64"/>
      </patternFill>
    </fill>
    <fill>
      <gradientFill type="path" left="0.5" right="0.5" top="0.5" bottom="0.5">
        <stop position="0">
          <color theme="0"/>
        </stop>
        <stop position="1">
          <color rgb="FFFF7C80"/>
        </stop>
      </gradientFill>
    </fill>
    <fill>
      <gradientFill type="path" left="0.5" right="0.5" top="0.5" bottom="0.5">
        <stop position="0">
          <color theme="0"/>
        </stop>
        <stop position="1">
          <color rgb="FFFFC000"/>
        </stop>
      </gradientFill>
    </fill>
    <fill>
      <gradientFill type="path" left="0.5" right="0.5" top="0.5" bottom="0.5">
        <stop position="0">
          <color theme="0"/>
        </stop>
        <stop position="1">
          <color theme="4" tint="-0.2509842219306009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rgb="FF66FFFF"/>
        </stop>
      </gradientFill>
    </fill>
    <fill>
      <gradientFill type="path" left="0.5" right="0.5" top="0.5" bottom="0.5">
        <stop position="0">
          <color theme="0"/>
        </stop>
        <stop position="1">
          <color rgb="FF33CC33"/>
        </stop>
      </gradientFill>
    </fill>
    <fill>
      <gradientFill type="path" left="0.5" right="0.5" top="0.5" bottom="0.5">
        <stop position="0">
          <color theme="0"/>
        </stop>
        <stop position="1">
          <color rgb="FFFFFFCC"/>
        </stop>
      </gradientFill>
    </fill>
    <fill>
      <gradientFill type="path" left="0.5" right="0.5" top="0.5" bottom="0.5">
        <stop position="0">
          <color theme="0"/>
        </stop>
        <stop position="1">
          <color theme="3" tint="0.80001220740379042"/>
        </stop>
      </gradientFill>
    </fill>
    <fill>
      <patternFill patternType="solid">
        <fgColor theme="6"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rgb="FF0000FF"/>
      </right>
      <top/>
      <bottom style="medium">
        <color rgb="FF0000FF"/>
      </bottom>
      <diagonal/>
    </border>
    <border>
      <left/>
      <right/>
      <top/>
      <bottom style="medium">
        <color rgb="FF0000FF"/>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medium">
        <color rgb="FF0000FF"/>
      </left>
      <right style="thin">
        <color rgb="FF0000FF"/>
      </right>
      <top style="medium">
        <color rgb="FF0000FF"/>
      </top>
      <bottom/>
      <diagonal/>
    </border>
    <border>
      <left style="medium">
        <color rgb="FF0000FF"/>
      </left>
      <right style="thin">
        <color rgb="FF0000FF"/>
      </right>
      <top/>
      <bottom style="medium">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FF"/>
      </left>
      <right/>
      <top style="medium">
        <color rgb="FF0000FF"/>
      </top>
      <bottom/>
      <diagonal/>
    </border>
    <border>
      <left/>
      <right style="medium">
        <color rgb="FF0000FF"/>
      </right>
      <top style="medium">
        <color rgb="FF0000FF"/>
      </top>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rgb="FF0000FF"/>
      </bottom>
      <diagonal/>
    </border>
    <border>
      <left style="medium">
        <color rgb="FF0000FF"/>
      </left>
      <right style="medium">
        <color rgb="FF0000FF"/>
      </right>
      <top style="medium">
        <color rgb="FF0000FF"/>
      </top>
      <bottom/>
      <diagonal/>
    </border>
    <border>
      <left style="medium">
        <color rgb="FF0000FF"/>
      </left>
      <right style="medium">
        <color rgb="FF0000FF"/>
      </right>
      <top/>
      <bottom style="medium">
        <color rgb="FF0000FF"/>
      </bottom>
      <diagonal/>
    </border>
    <border>
      <left style="medium">
        <color rgb="FF0000FF"/>
      </left>
      <right style="thin">
        <color rgb="FF0000FF"/>
      </right>
      <top/>
      <bottom/>
      <diagonal/>
    </border>
    <border>
      <left style="thin">
        <color indexed="64"/>
      </left>
      <right style="thin">
        <color indexed="64"/>
      </right>
      <top/>
      <bottom style="thin">
        <color indexed="64"/>
      </bottom>
      <diagonal/>
    </border>
    <border>
      <left/>
      <right/>
      <top/>
      <bottom style="thick">
        <color theme="5" tint="-0.24994659260841701"/>
      </bottom>
      <diagonal/>
    </border>
    <border>
      <left/>
      <right/>
      <top style="thick">
        <color rgb="FF0000FF"/>
      </top>
      <bottom style="thick">
        <color theme="5"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alignment vertical="top"/>
      <protection locked="0"/>
    </xf>
    <xf numFmtId="0" fontId="43" fillId="0" borderId="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0" fontId="63" fillId="0" borderId="0" applyNumberFormat="0" applyFill="0" applyBorder="0" applyAlignment="0" applyProtection="0">
      <alignment vertical="top"/>
      <protection locked="0"/>
    </xf>
  </cellStyleXfs>
  <cellXfs count="525">
    <xf numFmtId="0" fontId="0" fillId="0" borderId="0" xfId="0"/>
    <xf numFmtId="0" fontId="0" fillId="3" borderId="0" xfId="0" applyFill="1"/>
    <xf numFmtId="0" fontId="0" fillId="3" borderId="0" xfId="0" applyFill="1" applyBorder="1"/>
    <xf numFmtId="0" fontId="6" fillId="0" borderId="0" xfId="0" applyFont="1"/>
    <xf numFmtId="0" fontId="7" fillId="0" borderId="0" xfId="0" applyFont="1"/>
    <xf numFmtId="0" fontId="6" fillId="3" borderId="0" xfId="0" applyFont="1" applyFill="1"/>
    <xf numFmtId="0" fontId="7" fillId="3" borderId="0" xfId="0" applyFont="1" applyFill="1"/>
    <xf numFmtId="0" fontId="3" fillId="3" borderId="0" xfId="0" applyFont="1" applyFill="1"/>
    <xf numFmtId="0" fontId="0" fillId="0" borderId="0" xfId="0" applyFill="1"/>
    <xf numFmtId="0" fontId="0" fillId="3" borderId="32" xfId="0" applyFill="1" applyBorder="1"/>
    <xf numFmtId="0" fontId="11" fillId="3" borderId="0" xfId="0" applyFont="1" applyFill="1"/>
    <xf numFmtId="0" fontId="11" fillId="0" borderId="0" xfId="0" applyFont="1"/>
    <xf numFmtId="0" fontId="0" fillId="2" borderId="0" xfId="0" applyFill="1"/>
    <xf numFmtId="9" fontId="0" fillId="3" borderId="0" xfId="0" applyNumberFormat="1" applyFill="1" applyAlignment="1">
      <alignment horizontal="center"/>
    </xf>
    <xf numFmtId="0" fontId="0" fillId="3" borderId="0" xfId="0" applyFill="1" applyAlignment="1">
      <alignment horizontal="center"/>
    </xf>
    <xf numFmtId="0" fontId="4" fillId="4" borderId="24" xfId="0" applyFont="1" applyFill="1" applyBorder="1"/>
    <xf numFmtId="0" fontId="0" fillId="4" borderId="47" xfId="0" applyFill="1" applyBorder="1"/>
    <xf numFmtId="0" fontId="4" fillId="4" borderId="47" xfId="0" applyFont="1" applyFill="1" applyBorder="1"/>
    <xf numFmtId="0" fontId="0" fillId="4" borderId="29" xfId="0" applyFill="1" applyBorder="1"/>
    <xf numFmtId="0" fontId="0" fillId="4" borderId="27" xfId="0" applyFill="1" applyBorder="1"/>
    <xf numFmtId="0" fontId="0" fillId="4" borderId="30" xfId="0" applyFill="1" applyBorder="1"/>
    <xf numFmtId="0" fontId="0" fillId="4" borderId="25" xfId="0" applyFill="1" applyBorder="1"/>
    <xf numFmtId="0" fontId="0" fillId="4" borderId="28" xfId="0" applyFill="1" applyBorder="1"/>
    <xf numFmtId="0" fontId="0" fillId="4" borderId="23" xfId="0" applyFill="1" applyBorder="1"/>
    <xf numFmtId="0" fontId="0" fillId="3" borderId="25" xfId="0" applyFill="1" applyBorder="1"/>
    <xf numFmtId="0" fontId="4" fillId="3" borderId="0" xfId="0" applyFont="1" applyFill="1"/>
    <xf numFmtId="0" fontId="0" fillId="3" borderId="0" xfId="0" quotePrefix="1" applyFill="1"/>
    <xf numFmtId="0" fontId="0" fillId="3" borderId="26" xfId="0" applyFill="1" applyBorder="1"/>
    <xf numFmtId="0" fontId="0" fillId="3" borderId="27" xfId="0" applyFill="1" applyBorder="1"/>
    <xf numFmtId="0" fontId="0" fillId="3" borderId="28" xfId="0" applyFill="1" applyBorder="1"/>
    <xf numFmtId="0" fontId="0" fillId="0" borderId="0" xfId="0" applyAlignment="1">
      <alignment horizontal="center"/>
    </xf>
    <xf numFmtId="164" fontId="14" fillId="5" borderId="1" xfId="2" applyNumberFormat="1" applyFont="1" applyFill="1" applyBorder="1" applyAlignment="1">
      <alignment horizontal="center"/>
    </xf>
    <xf numFmtId="0" fontId="10" fillId="7" borderId="1" xfId="0" applyFont="1" applyFill="1" applyBorder="1" applyAlignment="1">
      <alignment horizontal="center"/>
    </xf>
    <xf numFmtId="0" fontId="0" fillId="0" borderId="0" xfId="0" applyAlignment="1">
      <alignment horizontal="center" vertical="top" wrapText="1"/>
    </xf>
    <xf numFmtId="0" fontId="0" fillId="0" borderId="0" xfId="0" applyAlignment="1">
      <alignment horizontal="center" vertical="center" wrapText="1"/>
    </xf>
    <xf numFmtId="0" fontId="4" fillId="3" borderId="0" xfId="0" applyFont="1" applyFill="1" applyAlignment="1">
      <alignment vertical="top" wrapText="1"/>
    </xf>
    <xf numFmtId="0" fontId="28" fillId="3" borderId="0" xfId="0" applyFont="1" applyFill="1" applyAlignment="1">
      <alignment vertical="top" wrapText="1"/>
    </xf>
    <xf numFmtId="0" fontId="0" fillId="3" borderId="0" xfId="0" applyFill="1" applyAlignment="1">
      <alignment vertical="top" wrapText="1"/>
    </xf>
    <xf numFmtId="0" fontId="29" fillId="3" borderId="0" xfId="0" applyFont="1" applyFill="1" applyAlignment="1">
      <alignment vertical="top" wrapText="1"/>
    </xf>
    <xf numFmtId="0" fontId="0" fillId="3" borderId="0" xfId="0" applyFill="1" applyAlignment="1">
      <alignment horizontal="center" vertical="top" wrapText="1"/>
    </xf>
    <xf numFmtId="0" fontId="4" fillId="3" borderId="0" xfId="0" applyFont="1" applyFill="1" applyAlignment="1">
      <alignment horizontal="center" vertical="top" wrapText="1"/>
    </xf>
    <xf numFmtId="0" fontId="0" fillId="3" borderId="32" xfId="0" applyFill="1" applyBorder="1" applyAlignment="1">
      <alignment vertical="top" wrapText="1"/>
    </xf>
    <xf numFmtId="0" fontId="0" fillId="3" borderId="32" xfId="0" applyFill="1" applyBorder="1" applyAlignment="1">
      <alignment horizontal="center" vertical="top" wrapText="1"/>
    </xf>
    <xf numFmtId="0" fontId="28" fillId="3" borderId="32" xfId="0" quotePrefix="1" applyFont="1" applyFill="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0" fillId="3" borderId="0" xfId="0" applyFill="1" applyBorder="1" applyAlignment="1">
      <alignment vertical="top" wrapText="1"/>
    </xf>
    <xf numFmtId="37" fontId="2" fillId="6" borderId="1" xfId="0" applyNumberFormat="1" applyFont="1" applyFill="1" applyBorder="1" applyAlignment="1">
      <alignment horizontal="center"/>
    </xf>
    <xf numFmtId="37" fontId="3" fillId="6" borderId="1" xfId="0" applyNumberFormat="1" applyFont="1" applyFill="1" applyBorder="1" applyAlignment="1">
      <alignment horizontal="center"/>
    </xf>
    <xf numFmtId="0" fontId="0" fillId="4" borderId="21" xfId="0" applyFill="1" applyBorder="1"/>
    <xf numFmtId="0" fontId="0" fillId="4" borderId="22" xfId="0" applyFill="1" applyBorder="1"/>
    <xf numFmtId="0" fontId="2" fillId="4" borderId="23" xfId="0" applyFont="1" applyFill="1" applyBorder="1" applyAlignment="1">
      <alignment vertical="center"/>
    </xf>
    <xf numFmtId="0" fontId="2" fillId="4" borderId="46" xfId="0" applyFont="1" applyFill="1" applyBorder="1" applyAlignment="1">
      <alignment horizontal="center" vertical="center"/>
    </xf>
    <xf numFmtId="0" fontId="2" fillId="4" borderId="52" xfId="0" applyFont="1" applyFill="1" applyBorder="1" applyAlignment="1">
      <alignment vertical="center"/>
    </xf>
    <xf numFmtId="0" fontId="2" fillId="4" borderId="52" xfId="0" applyFont="1" applyFill="1" applyBorder="1" applyAlignment="1">
      <alignment horizontal="center" vertical="center"/>
    </xf>
    <xf numFmtId="0" fontId="2" fillId="4" borderId="21" xfId="0" applyFont="1" applyFill="1" applyBorder="1" applyAlignment="1">
      <alignment vertical="center"/>
    </xf>
    <xf numFmtId="0" fontId="2" fillId="4" borderId="47" xfId="0" applyFont="1" applyFill="1" applyBorder="1" applyAlignment="1">
      <alignment vertical="center"/>
    </xf>
    <xf numFmtId="0" fontId="2" fillId="4" borderId="24" xfId="0" applyFont="1" applyFill="1" applyBorder="1"/>
    <xf numFmtId="0" fontId="2" fillId="4" borderId="47" xfId="0" applyFont="1" applyFill="1" applyBorder="1"/>
    <xf numFmtId="0" fontId="3" fillId="4" borderId="30" xfId="0" applyFont="1" applyFill="1" applyBorder="1"/>
    <xf numFmtId="0" fontId="3" fillId="4" borderId="29" xfId="0" applyFont="1" applyFill="1" applyBorder="1"/>
    <xf numFmtId="0" fontId="0" fillId="4" borderId="24" xfId="0" applyFill="1" applyBorder="1"/>
    <xf numFmtId="0" fontId="0" fillId="3" borderId="47" xfId="0" applyFill="1" applyBorder="1"/>
    <xf numFmtId="5" fontId="2" fillId="6" borderId="1" xfId="0" applyNumberFormat="1" applyFont="1" applyFill="1" applyBorder="1"/>
    <xf numFmtId="0" fontId="32" fillId="3" borderId="47" xfId="0" applyFont="1" applyFill="1" applyBorder="1"/>
    <xf numFmtId="0" fontId="2" fillId="4" borderId="26" xfId="0" applyFont="1" applyFill="1" applyBorder="1"/>
    <xf numFmtId="5" fontId="2" fillId="4" borderId="27" xfId="0" applyNumberFormat="1" applyFont="1" applyFill="1" applyBorder="1"/>
    <xf numFmtId="0" fontId="22" fillId="3" borderId="47" xfId="0" applyFont="1" applyFill="1" applyBorder="1"/>
    <xf numFmtId="0" fontId="0" fillId="3" borderId="21" xfId="0" applyFill="1" applyBorder="1"/>
    <xf numFmtId="0" fontId="22" fillId="3" borderId="21" xfId="0" applyFont="1" applyFill="1" applyBorder="1"/>
    <xf numFmtId="0" fontId="22" fillId="3" borderId="24" xfId="0" applyFont="1" applyFill="1" applyBorder="1"/>
    <xf numFmtId="5" fontId="0" fillId="3" borderId="0" xfId="0" applyNumberFormat="1" applyFill="1"/>
    <xf numFmtId="5" fontId="0" fillId="4" borderId="30" xfId="0" applyNumberFormat="1" applyFill="1" applyBorder="1"/>
    <xf numFmtId="5" fontId="0" fillId="4" borderId="31" xfId="0" applyNumberFormat="1" applyFill="1" applyBorder="1"/>
    <xf numFmtId="0" fontId="0" fillId="0" borderId="21" xfId="0" applyFill="1" applyBorder="1"/>
    <xf numFmtId="0" fontId="0" fillId="3" borderId="22" xfId="0" applyFill="1" applyBorder="1"/>
    <xf numFmtId="0" fontId="0" fillId="3" borderId="23" xfId="0" applyFill="1" applyBorder="1"/>
    <xf numFmtId="0" fontId="22" fillId="3" borderId="26" xfId="0" applyFont="1" applyFill="1" applyBorder="1"/>
    <xf numFmtId="5" fontId="0" fillId="3" borderId="22" xfId="0" applyNumberFormat="1" applyFill="1" applyBorder="1"/>
    <xf numFmtId="5" fontId="0" fillId="3" borderId="0" xfId="0" applyNumberFormat="1" applyFill="1" applyBorder="1"/>
    <xf numFmtId="5" fontId="0" fillId="3" borderId="27" xfId="0" applyNumberFormat="1" applyFill="1" applyBorder="1"/>
    <xf numFmtId="0" fontId="33" fillId="3" borderId="0" xfId="0" applyFont="1" applyFill="1"/>
    <xf numFmtId="0" fontId="33" fillId="0" borderId="0" xfId="0" applyFont="1"/>
    <xf numFmtId="5" fontId="2" fillId="4" borderId="31" xfId="0" applyNumberFormat="1" applyFont="1" applyFill="1" applyBorder="1"/>
    <xf numFmtId="0" fontId="0" fillId="3" borderId="24" xfId="0" applyFill="1" applyBorder="1"/>
    <xf numFmtId="0" fontId="2" fillId="4" borderId="26" xfId="0" applyFont="1" applyFill="1" applyBorder="1" applyAlignment="1">
      <alignment horizontal="center"/>
    </xf>
    <xf numFmtId="0" fontId="2" fillId="4" borderId="29" xfId="0" applyFont="1" applyFill="1" applyBorder="1" applyAlignment="1">
      <alignment horizontal="center"/>
    </xf>
    <xf numFmtId="0" fontId="25" fillId="8" borderId="1" xfId="0" applyFont="1" applyFill="1" applyBorder="1" applyAlignment="1">
      <alignment horizontal="center" vertical="center" wrapText="1"/>
    </xf>
    <xf numFmtId="7" fontId="23" fillId="7" borderId="1" xfId="0" applyNumberFormat="1" applyFont="1" applyFill="1" applyBorder="1" applyAlignment="1">
      <alignment horizontal="center"/>
    </xf>
    <xf numFmtId="0" fontId="6" fillId="3" borderId="0" xfId="0" applyFont="1" applyFill="1" applyBorder="1"/>
    <xf numFmtId="9" fontId="6" fillId="3" borderId="0" xfId="0" applyNumberFormat="1" applyFont="1" applyFill="1" applyAlignment="1">
      <alignment horizontal="center"/>
    </xf>
    <xf numFmtId="5" fontId="2" fillId="4" borderId="28" xfId="0" applyNumberFormat="1" applyFont="1" applyFill="1" applyBorder="1"/>
    <xf numFmtId="0" fontId="0" fillId="4" borderId="26" xfId="0" applyFill="1" applyBorder="1"/>
    <xf numFmtId="0" fontId="0" fillId="3" borderId="30" xfId="0" applyFill="1" applyBorder="1"/>
    <xf numFmtId="0" fontId="37" fillId="3" borderId="24" xfId="0" applyFont="1" applyFill="1" applyBorder="1"/>
    <xf numFmtId="0" fontId="4" fillId="3" borderId="0" xfId="0" applyNumberFormat="1" applyFont="1" applyFill="1" applyBorder="1"/>
    <xf numFmtId="0" fontId="4" fillId="3" borderId="24" xfId="0" applyFont="1" applyFill="1" applyBorder="1"/>
    <xf numFmtId="165" fontId="4" fillId="3" borderId="0" xfId="0" applyNumberFormat="1" applyFont="1" applyFill="1" applyBorder="1"/>
    <xf numFmtId="0" fontId="2" fillId="4" borderId="22" xfId="0" applyFont="1" applyFill="1" applyBorder="1" applyAlignment="1">
      <alignment horizontal="center" vertical="center"/>
    </xf>
    <xf numFmtId="0" fontId="2" fillId="4" borderId="27" xfId="0" applyFont="1" applyFill="1" applyBorder="1" applyAlignment="1">
      <alignment horizontal="center" vertical="center"/>
    </xf>
    <xf numFmtId="5" fontId="3" fillId="4" borderId="27" xfId="0" applyNumberFormat="1" applyFont="1" applyFill="1" applyBorder="1"/>
    <xf numFmtId="0" fontId="3" fillId="4" borderId="27" xfId="0" applyFont="1" applyFill="1" applyBorder="1"/>
    <xf numFmtId="0" fontId="2" fillId="3" borderId="0" xfId="0" applyFont="1" applyFill="1"/>
    <xf numFmtId="0" fontId="35" fillId="3" borderId="27" xfId="0" applyFont="1" applyFill="1" applyBorder="1"/>
    <xf numFmtId="0" fontId="10" fillId="5" borderId="1" xfId="0" applyFont="1" applyFill="1" applyBorder="1" applyProtection="1">
      <protection locked="0"/>
    </xf>
    <xf numFmtId="0" fontId="36" fillId="5" borderId="1" xfId="3" applyFill="1" applyBorder="1" applyAlignment="1" applyProtection="1">
      <protection locked="0"/>
    </xf>
    <xf numFmtId="0" fontId="10" fillId="5" borderId="1" xfId="0" applyFont="1" applyFill="1" applyBorder="1" applyAlignment="1" applyProtection="1">
      <alignment horizontal="center"/>
      <protection locked="0"/>
    </xf>
    <xf numFmtId="10" fontId="10" fillId="5" borderId="1" xfId="1" applyNumberFormat="1" applyFont="1" applyFill="1" applyBorder="1" applyAlignment="1" applyProtection="1">
      <alignment horizontal="center"/>
      <protection locked="0"/>
    </xf>
    <xf numFmtId="0" fontId="0" fillId="5" borderId="42" xfId="0" applyFill="1" applyBorder="1" applyProtection="1">
      <protection locked="0"/>
    </xf>
    <xf numFmtId="37" fontId="2" fillId="5" borderId="1" xfId="0" applyNumberFormat="1" applyFont="1" applyFill="1" applyBorder="1" applyAlignment="1" applyProtection="1">
      <alignment horizontal="center"/>
      <protection locked="0"/>
    </xf>
    <xf numFmtId="5" fontId="0" fillId="5" borderId="1" xfId="0" applyNumberFormat="1" applyFill="1" applyBorder="1" applyProtection="1">
      <protection locked="0"/>
    </xf>
    <xf numFmtId="0" fontId="35" fillId="5" borderId="1" xfId="0" applyFont="1" applyFill="1" applyBorder="1" applyProtection="1">
      <protection locked="0"/>
    </xf>
    <xf numFmtId="5" fontId="2" fillId="5" borderId="1" xfId="0" applyNumberFormat="1" applyFont="1" applyFill="1" applyBorder="1" applyAlignment="1">
      <alignment horizontal="center"/>
    </xf>
    <xf numFmtId="164" fontId="10" fillId="5" borderId="1" xfId="2" applyNumberFormat="1" applyFont="1" applyFill="1" applyBorder="1" applyAlignment="1" applyProtection="1">
      <alignment horizontal="center"/>
      <protection locked="0"/>
    </xf>
    <xf numFmtId="164" fontId="2" fillId="7" borderId="1" xfId="2" applyNumberFormat="1" applyFont="1" applyFill="1" applyBorder="1" applyAlignment="1" applyProtection="1">
      <alignment horizontal="center"/>
      <protection locked="0"/>
    </xf>
    <xf numFmtId="0" fontId="0" fillId="3" borderId="0" xfId="0" applyFill="1" applyAlignment="1">
      <alignment vertical="center"/>
    </xf>
    <xf numFmtId="0" fontId="4" fillId="3" borderId="0" xfId="0" applyFont="1" applyFill="1" applyAlignment="1">
      <alignment vertical="center" wrapText="1"/>
    </xf>
    <xf numFmtId="0" fontId="0" fillId="3" borderId="0" xfId="0" applyFill="1" applyAlignment="1">
      <alignment vertical="center" wrapText="1"/>
    </xf>
    <xf numFmtId="0" fontId="0" fillId="0" borderId="0" xfId="0" applyAlignment="1">
      <alignment vertical="center"/>
    </xf>
    <xf numFmtId="0" fontId="4" fillId="3" borderId="0" xfId="0" applyFont="1" applyFill="1" applyAlignment="1">
      <alignment horizontal="center" vertical="center" wrapText="1"/>
    </xf>
    <xf numFmtId="0" fontId="0" fillId="3" borderId="0" xfId="0" applyFill="1" applyAlignment="1">
      <alignment horizontal="center" vertical="center" wrapText="1"/>
    </xf>
    <xf numFmtId="0" fontId="4" fillId="3" borderId="32" xfId="0" applyFont="1" applyFill="1" applyBorder="1" applyAlignment="1">
      <alignment horizontal="center" vertical="center" wrapText="1"/>
    </xf>
    <xf numFmtId="0" fontId="4" fillId="3" borderId="32" xfId="0" applyFont="1" applyFill="1" applyBorder="1" applyAlignment="1">
      <alignment vertical="center" wrapText="1"/>
    </xf>
    <xf numFmtId="0" fontId="0" fillId="3" borderId="32" xfId="0" applyFill="1" applyBorder="1" applyAlignment="1">
      <alignment vertical="center" wrapText="1"/>
    </xf>
    <xf numFmtId="0" fontId="37"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7" fillId="12"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3" fillId="3" borderId="0" xfId="0" applyFont="1" applyFill="1"/>
    <xf numFmtId="0" fontId="23" fillId="5" borderId="1" xfId="0" applyFont="1" applyFill="1" applyBorder="1" applyAlignment="1" applyProtection="1">
      <alignment horizontal="center"/>
      <protection locked="0"/>
    </xf>
    <xf numFmtId="0" fontId="43" fillId="3" borderId="0" xfId="4" applyFont="1" applyFill="1" applyAlignment="1">
      <alignment horizontal="right" vertical="center"/>
    </xf>
    <xf numFmtId="0" fontId="43" fillId="3" borderId="0" xfId="4" applyFont="1" applyFill="1" applyAlignment="1">
      <alignment vertical="center"/>
    </xf>
    <xf numFmtId="0" fontId="43" fillId="3" borderId="21" xfId="4" applyFont="1" applyFill="1" applyBorder="1" applyAlignment="1">
      <alignment horizontal="right" vertical="center"/>
    </xf>
    <xf numFmtId="0" fontId="43" fillId="3" borderId="22" xfId="4" applyFont="1" applyFill="1" applyBorder="1" applyAlignment="1">
      <alignment vertical="center"/>
    </xf>
    <xf numFmtId="0" fontId="43" fillId="3" borderId="23" xfId="4" applyFont="1" applyFill="1" applyBorder="1" applyAlignment="1">
      <alignment vertical="center"/>
    </xf>
    <xf numFmtId="0" fontId="44" fillId="3" borderId="0" xfId="4" applyFont="1" applyFill="1" applyAlignment="1">
      <alignment vertical="center"/>
    </xf>
    <xf numFmtId="0" fontId="44" fillId="3" borderId="24" xfId="4" applyFont="1" applyFill="1" applyBorder="1" applyAlignment="1">
      <alignment vertical="center"/>
    </xf>
    <xf numFmtId="0" fontId="43" fillId="3" borderId="0" xfId="4" applyFont="1" applyFill="1" applyBorder="1" applyAlignment="1">
      <alignment vertical="center"/>
    </xf>
    <xf numFmtId="0" fontId="43" fillId="3" borderId="25" xfId="4" applyFont="1" applyFill="1" applyBorder="1" applyAlignment="1">
      <alignment vertical="center"/>
    </xf>
    <xf numFmtId="0" fontId="44" fillId="3" borderId="0" xfId="4" applyFont="1" applyFill="1" applyBorder="1" applyAlignment="1">
      <alignment horizontal="right" vertical="center"/>
    </xf>
    <xf numFmtId="0" fontId="44" fillId="3" borderId="24" xfId="4" applyFont="1" applyFill="1" applyBorder="1" applyAlignment="1">
      <alignment horizontal="right" vertical="center"/>
    </xf>
    <xf numFmtId="0" fontId="44" fillId="3" borderId="0" xfId="4" applyFont="1" applyFill="1" applyBorder="1" applyAlignment="1">
      <alignment horizontal="left" vertical="center"/>
    </xf>
    <xf numFmtId="0" fontId="44" fillId="3" borderId="24" xfId="4" applyFont="1" applyFill="1" applyBorder="1" applyAlignment="1">
      <alignment horizontal="left" vertical="center"/>
    </xf>
    <xf numFmtId="0" fontId="46" fillId="3" borderId="0" xfId="4" applyFont="1" applyFill="1" applyBorder="1" applyAlignment="1">
      <alignment vertical="center"/>
    </xf>
    <xf numFmtId="0" fontId="46" fillId="3" borderId="24" xfId="4" applyFont="1" applyFill="1" applyBorder="1" applyAlignment="1">
      <alignment vertical="center"/>
    </xf>
    <xf numFmtId="0" fontId="44" fillId="3" borderId="0" xfId="4" applyFont="1" applyFill="1" applyBorder="1" applyAlignment="1">
      <alignment vertical="center"/>
    </xf>
    <xf numFmtId="166" fontId="45" fillId="5" borderId="1" xfId="5" applyNumberFormat="1" applyFont="1" applyFill="1" applyBorder="1" applyAlignment="1" applyProtection="1">
      <alignment horizontal="left" vertical="center"/>
      <protection locked="0"/>
    </xf>
    <xf numFmtId="7" fontId="43" fillId="2" borderId="1" xfId="6" applyNumberFormat="1" applyFont="1" applyFill="1" applyBorder="1" applyAlignment="1">
      <alignment horizontal="right" vertical="center"/>
    </xf>
    <xf numFmtId="0" fontId="43" fillId="3" borderId="0" xfId="4" applyFont="1" applyFill="1" applyBorder="1" applyAlignment="1">
      <alignment horizontal="right" vertical="center"/>
    </xf>
    <xf numFmtId="0" fontId="43" fillId="3" borderId="24" xfId="4" applyFont="1" applyFill="1" applyBorder="1" applyAlignment="1">
      <alignment horizontal="right" vertical="center"/>
    </xf>
    <xf numFmtId="0" fontId="47" fillId="3" borderId="0" xfId="4" applyFont="1" applyFill="1" applyBorder="1" applyAlignment="1">
      <alignment horizontal="right" vertical="center"/>
    </xf>
    <xf numFmtId="0" fontId="43" fillId="3" borderId="24" xfId="4" applyFont="1" applyFill="1" applyBorder="1" applyAlignment="1">
      <alignment vertical="center"/>
    </xf>
    <xf numFmtId="0" fontId="44" fillId="3" borderId="0" xfId="4" applyFont="1" applyFill="1" applyBorder="1" applyAlignment="1" applyProtection="1">
      <alignment vertical="center"/>
      <protection locked="0"/>
    </xf>
    <xf numFmtId="166" fontId="48" fillId="3" borderId="0" xfId="5" applyNumberFormat="1" applyFont="1" applyFill="1" applyBorder="1" applyAlignment="1">
      <alignment horizontal="left" vertical="center"/>
    </xf>
    <xf numFmtId="10" fontId="44" fillId="3" borderId="0" xfId="7" applyNumberFormat="1" applyFont="1" applyFill="1" applyBorder="1" applyAlignment="1">
      <alignment horizontal="right" vertical="center"/>
    </xf>
    <xf numFmtId="44" fontId="47" fillId="3" borderId="0" xfId="6" applyFont="1" applyFill="1" applyBorder="1" applyAlignment="1">
      <alignment horizontal="right" vertical="center"/>
    </xf>
    <xf numFmtId="0" fontId="43" fillId="3" borderId="26" xfId="4" applyFont="1" applyFill="1" applyBorder="1" applyAlignment="1">
      <alignment vertical="center"/>
    </xf>
    <xf numFmtId="0" fontId="43" fillId="3" borderId="27" xfId="4" applyFont="1" applyFill="1" applyBorder="1" applyAlignment="1">
      <alignment vertical="center"/>
    </xf>
    <xf numFmtId="0" fontId="43" fillId="3" borderId="27" xfId="4" applyFont="1" applyFill="1" applyBorder="1" applyAlignment="1">
      <alignment horizontal="right" vertical="center"/>
    </xf>
    <xf numFmtId="0" fontId="43" fillId="3" borderId="28" xfId="4" applyFont="1" applyFill="1" applyBorder="1" applyAlignment="1">
      <alignment horizontal="right" vertical="center"/>
    </xf>
    <xf numFmtId="0" fontId="43" fillId="3" borderId="25" xfId="4" applyFont="1" applyFill="1" applyBorder="1" applyAlignment="1">
      <alignment horizontal="right" vertical="center"/>
    </xf>
    <xf numFmtId="0" fontId="43" fillId="0" borderId="24" xfId="4" applyFont="1" applyFill="1" applyBorder="1" applyAlignment="1">
      <alignment vertical="center"/>
    </xf>
    <xf numFmtId="9" fontId="50" fillId="0" borderId="0" xfId="4" applyNumberFormat="1" applyFont="1" applyFill="1" applyBorder="1" applyAlignment="1">
      <alignment horizontal="center" vertical="center"/>
    </xf>
    <xf numFmtId="166" fontId="51" fillId="5" borderId="1" xfId="5" applyNumberFormat="1" applyFont="1" applyFill="1" applyBorder="1" applyAlignment="1" applyProtection="1">
      <alignment vertical="center"/>
      <protection locked="0"/>
    </xf>
    <xf numFmtId="9" fontId="50" fillId="3" borderId="0" xfId="4" applyNumberFormat="1" applyFont="1" applyFill="1" applyBorder="1" applyAlignment="1">
      <alignment horizontal="center" vertical="center"/>
    </xf>
    <xf numFmtId="0" fontId="52" fillId="3" borderId="0" xfId="4" applyFont="1" applyFill="1" applyBorder="1" applyAlignment="1">
      <alignment vertical="center"/>
    </xf>
    <xf numFmtId="0" fontId="53" fillId="3" borderId="0" xfId="4" applyFont="1" applyFill="1" applyBorder="1" applyAlignment="1">
      <alignment vertical="center"/>
    </xf>
    <xf numFmtId="3" fontId="54" fillId="2" borderId="29" xfId="4" applyNumberFormat="1" applyFont="1" applyFill="1" applyBorder="1" applyAlignment="1">
      <alignment vertical="center"/>
    </xf>
    <xf numFmtId="9" fontId="55" fillId="2" borderId="30" xfId="4" applyNumberFormat="1" applyFont="1" applyFill="1" applyBorder="1" applyAlignment="1">
      <alignment horizontal="center" vertical="center"/>
    </xf>
    <xf numFmtId="5" fontId="44" fillId="2" borderId="1" xfId="4" applyNumberFormat="1" applyFont="1" applyFill="1" applyBorder="1" applyAlignment="1">
      <alignment vertical="center"/>
    </xf>
    <xf numFmtId="3" fontId="54" fillId="2" borderId="30" xfId="4" applyNumberFormat="1" applyFont="1" applyFill="1" applyBorder="1" applyAlignment="1">
      <alignment vertical="center"/>
    </xf>
    <xf numFmtId="3" fontId="54" fillId="2" borderId="31" xfId="4" applyNumberFormat="1" applyFont="1" applyFill="1" applyBorder="1" applyAlignment="1">
      <alignment vertical="center"/>
    </xf>
    <xf numFmtId="0" fontId="43" fillId="3" borderId="28" xfId="4" applyFont="1" applyFill="1" applyBorder="1" applyAlignment="1">
      <alignment vertical="center"/>
    </xf>
    <xf numFmtId="0" fontId="49" fillId="3" borderId="21" xfId="4" applyFont="1" applyFill="1" applyBorder="1" applyAlignment="1">
      <alignment horizontal="center" vertical="center"/>
    </xf>
    <xf numFmtId="0" fontId="49" fillId="3" borderId="22" xfId="4" applyFont="1" applyFill="1" applyBorder="1" applyAlignment="1">
      <alignment horizontal="center" vertical="center"/>
    </xf>
    <xf numFmtId="3" fontId="44" fillId="2" borderId="1" xfId="4" applyNumberFormat="1" applyFont="1" applyFill="1" applyBorder="1" applyAlignment="1">
      <alignment horizontal="center" vertical="center"/>
    </xf>
    <xf numFmtId="3" fontId="43" fillId="0" borderId="0" xfId="4" applyNumberFormat="1" applyFont="1" applyFill="1" applyBorder="1" applyAlignment="1">
      <alignment vertical="center"/>
    </xf>
    <xf numFmtId="166" fontId="43" fillId="2" borderId="1" xfId="6" applyNumberFormat="1" applyFont="1" applyFill="1" applyBorder="1" applyAlignment="1">
      <alignment horizontal="right" vertical="center"/>
    </xf>
    <xf numFmtId="9" fontId="51" fillId="5" borderId="1" xfId="7" applyFont="1" applyFill="1" applyBorder="1" applyAlignment="1" applyProtection="1">
      <alignment vertical="center"/>
      <protection locked="0"/>
    </xf>
    <xf numFmtId="37" fontId="51" fillId="5" borderId="1" xfId="5" applyNumberFormat="1" applyFont="1" applyFill="1" applyBorder="1" applyAlignment="1" applyProtection="1">
      <alignment horizontal="center" vertical="center"/>
      <protection locked="0"/>
    </xf>
    <xf numFmtId="37" fontId="43" fillId="0" borderId="0" xfId="4" applyNumberFormat="1" applyFont="1" applyFill="1" applyBorder="1" applyAlignment="1">
      <alignment horizontal="center" vertical="center"/>
    </xf>
    <xf numFmtId="0" fontId="43" fillId="0" borderId="26" xfId="4" applyFont="1" applyFill="1" applyBorder="1" applyAlignment="1">
      <alignment vertical="center"/>
    </xf>
    <xf numFmtId="9" fontId="50" fillId="0" borderId="27" xfId="4" applyNumberFormat="1" applyFont="1" applyFill="1" applyBorder="1" applyAlignment="1">
      <alignment horizontal="center" vertical="center"/>
    </xf>
    <xf numFmtId="166" fontId="43" fillId="3" borderId="0" xfId="4" applyNumberFormat="1" applyFont="1" applyFill="1" applyBorder="1" applyAlignment="1">
      <alignment horizontal="right" vertical="center"/>
    </xf>
    <xf numFmtId="0" fontId="56" fillId="3" borderId="0" xfId="4" applyFont="1" applyFill="1" applyBorder="1" applyAlignment="1">
      <alignment vertical="center"/>
    </xf>
    <xf numFmtId="0" fontId="57" fillId="3" borderId="0" xfId="4" applyFont="1" applyFill="1" applyBorder="1" applyAlignment="1">
      <alignment vertical="center"/>
    </xf>
    <xf numFmtId="0" fontId="58" fillId="3" borderId="0" xfId="4" applyFont="1" applyFill="1" applyBorder="1" applyAlignment="1">
      <alignment vertical="center"/>
    </xf>
    <xf numFmtId="0" fontId="59" fillId="3" borderId="0" xfId="4" applyFont="1" applyFill="1" applyBorder="1" applyAlignment="1">
      <alignment horizontal="center" vertical="center"/>
    </xf>
    <xf numFmtId="9" fontId="60" fillId="3" borderId="0" xfId="7" applyFont="1" applyFill="1" applyBorder="1" applyAlignment="1">
      <alignment horizontal="right" vertical="center"/>
    </xf>
    <xf numFmtId="0" fontId="61" fillId="3" borderId="0" xfId="4" applyFont="1" applyFill="1" applyBorder="1" applyAlignment="1">
      <alignment vertical="center"/>
    </xf>
    <xf numFmtId="10" fontId="60" fillId="17" borderId="46" xfId="7" applyNumberFormat="1" applyFont="1" applyFill="1" applyBorder="1" applyAlignment="1">
      <alignment horizontal="center" vertical="center"/>
    </xf>
    <xf numFmtId="10" fontId="60" fillId="17" borderId="52" xfId="7" applyNumberFormat="1" applyFont="1" applyFill="1" applyBorder="1" applyAlignment="1">
      <alignment horizontal="center" vertical="center"/>
    </xf>
    <xf numFmtId="0" fontId="62" fillId="3" borderId="0" xfId="4" applyFont="1" applyFill="1" applyBorder="1" applyAlignment="1">
      <alignment horizontal="left" vertical="center" indent="1"/>
    </xf>
    <xf numFmtId="9" fontId="62" fillId="3" borderId="0" xfId="7" applyFont="1" applyFill="1" applyBorder="1" applyAlignment="1">
      <alignment horizontal="center" vertical="center"/>
    </xf>
    <xf numFmtId="0" fontId="62" fillId="3" borderId="0" xfId="8" applyFont="1" applyFill="1" applyBorder="1" applyAlignment="1" applyProtection="1">
      <alignment horizontal="left" vertical="center" indent="1"/>
    </xf>
    <xf numFmtId="0" fontId="64" fillId="17" borderId="46" xfId="4" applyFont="1" applyFill="1" applyBorder="1" applyAlignment="1">
      <alignment vertical="center"/>
    </xf>
    <xf numFmtId="0" fontId="56" fillId="3" borderId="22" xfId="4" applyFont="1" applyFill="1" applyBorder="1" applyAlignment="1">
      <alignment vertical="center"/>
    </xf>
    <xf numFmtId="9" fontId="60" fillId="3" borderId="24" xfId="7" applyFont="1" applyFill="1" applyBorder="1" applyAlignment="1">
      <alignment horizontal="right" vertical="center"/>
    </xf>
    <xf numFmtId="0" fontId="60" fillId="17" borderId="47" xfId="4" applyFont="1" applyFill="1" applyBorder="1" applyAlignment="1">
      <alignment vertical="center"/>
    </xf>
    <xf numFmtId="10" fontId="60" fillId="17" borderId="47" xfId="7" applyNumberFormat="1" applyFont="1" applyFill="1" applyBorder="1" applyAlignment="1">
      <alignment horizontal="center" vertical="center"/>
    </xf>
    <xf numFmtId="0" fontId="60" fillId="17" borderId="52" xfId="4" applyFont="1" applyFill="1" applyBorder="1" applyAlignment="1">
      <alignment vertical="center"/>
    </xf>
    <xf numFmtId="38" fontId="58" fillId="3" borderId="24" xfId="4" applyNumberFormat="1" applyFont="1" applyFill="1" applyBorder="1" applyAlignment="1">
      <alignment vertical="center"/>
    </xf>
    <xf numFmtId="37" fontId="65" fillId="5" borderId="1" xfId="5" applyNumberFormat="1" applyFont="1" applyFill="1" applyBorder="1" applyAlignment="1" applyProtection="1">
      <alignment horizontal="center" vertical="center"/>
      <protection locked="0"/>
    </xf>
    <xf numFmtId="37" fontId="58" fillId="3" borderId="1" xfId="5" applyNumberFormat="1" applyFont="1" applyFill="1" applyBorder="1" applyAlignment="1" applyProtection="1">
      <alignment horizontal="center" vertical="center"/>
    </xf>
    <xf numFmtId="38" fontId="61" fillId="3" borderId="0" xfId="4" applyNumberFormat="1" applyFont="1" applyFill="1" applyBorder="1" applyAlignment="1" applyProtection="1">
      <alignment horizontal="right" vertical="center"/>
    </xf>
    <xf numFmtId="38" fontId="61" fillId="3" borderId="23" xfId="4" applyNumberFormat="1" applyFont="1" applyFill="1" applyBorder="1" applyAlignment="1" applyProtection="1">
      <alignment horizontal="right" vertical="center"/>
    </xf>
    <xf numFmtId="0" fontId="61" fillId="3" borderId="24" xfId="4" applyFont="1" applyFill="1" applyBorder="1" applyAlignment="1">
      <alignment vertical="center"/>
    </xf>
    <xf numFmtId="38" fontId="61" fillId="3" borderId="0" xfId="4" applyNumberFormat="1" applyFont="1" applyFill="1" applyBorder="1" applyAlignment="1">
      <alignment horizontal="right" vertical="center"/>
    </xf>
    <xf numFmtId="38" fontId="61" fillId="3" borderId="25" xfId="4" applyNumberFormat="1" applyFont="1" applyFill="1" applyBorder="1" applyAlignment="1">
      <alignment horizontal="right" vertical="center"/>
    </xf>
    <xf numFmtId="0" fontId="66" fillId="3" borderId="24" xfId="8" applyFont="1" applyFill="1" applyBorder="1" applyAlignment="1" applyProtection="1">
      <alignment vertical="center"/>
    </xf>
    <xf numFmtId="0" fontId="67" fillId="3" borderId="0" xfId="4" applyFont="1" applyFill="1" applyBorder="1" applyAlignment="1">
      <alignment vertical="center"/>
    </xf>
    <xf numFmtId="38" fontId="66" fillId="3" borderId="1" xfId="4" applyNumberFormat="1" applyFont="1" applyFill="1" applyBorder="1" applyAlignment="1">
      <alignment horizontal="right" vertical="center"/>
    </xf>
    <xf numFmtId="0" fontId="58" fillId="3" borderId="24" xfId="8" applyFont="1" applyFill="1" applyBorder="1" applyAlignment="1" applyProtection="1">
      <alignment horizontal="left" vertical="center"/>
    </xf>
    <xf numFmtId="37" fontId="68" fillId="5" borderId="1" xfId="5" applyNumberFormat="1" applyFont="1" applyFill="1" applyBorder="1" applyAlignment="1" applyProtection="1">
      <alignment horizontal="center" vertical="center"/>
      <protection locked="0"/>
    </xf>
    <xf numFmtId="0" fontId="58" fillId="3" borderId="24" xfId="8" applyFont="1" applyFill="1" applyBorder="1" applyAlignment="1" applyProtection="1">
      <alignment vertical="center"/>
    </xf>
    <xf numFmtId="37" fontId="65" fillId="5" borderId="1" xfId="5" applyNumberFormat="1" applyFont="1" applyFill="1" applyBorder="1" applyAlignment="1" applyProtection="1">
      <alignment horizontal="left" vertical="center"/>
      <protection locked="0"/>
    </xf>
    <xf numFmtId="0" fontId="61" fillId="3" borderId="24" xfId="8" applyFont="1" applyFill="1" applyBorder="1" applyAlignment="1" applyProtection="1">
      <alignment vertical="center"/>
    </xf>
    <xf numFmtId="164" fontId="61" fillId="3" borderId="0" xfId="7" applyNumberFormat="1" applyFont="1" applyFill="1" applyBorder="1" applyAlignment="1">
      <alignment horizontal="right" vertical="center"/>
    </xf>
    <xf numFmtId="164" fontId="61" fillId="3" borderId="23" xfId="7" applyNumberFormat="1" applyFont="1" applyFill="1" applyBorder="1" applyAlignment="1">
      <alignment horizontal="right" vertical="center"/>
    </xf>
    <xf numFmtId="0" fontId="69" fillId="3" borderId="24" xfId="8" applyFont="1" applyFill="1" applyBorder="1" applyAlignment="1" applyProtection="1">
      <alignment vertical="center"/>
    </xf>
    <xf numFmtId="9" fontId="61" fillId="3" borderId="0" xfId="7" applyFont="1" applyFill="1" applyBorder="1" applyAlignment="1">
      <alignment horizontal="right" vertical="center"/>
    </xf>
    <xf numFmtId="9" fontId="61" fillId="3" borderId="25" xfId="7" applyFont="1" applyFill="1" applyBorder="1" applyAlignment="1">
      <alignment horizontal="right" vertical="center"/>
    </xf>
    <xf numFmtId="0" fontId="70" fillId="3" borderId="24" xfId="8" applyFont="1" applyFill="1" applyBorder="1" applyAlignment="1" applyProtection="1">
      <alignment horizontal="right" vertical="center"/>
    </xf>
    <xf numFmtId="9" fontId="71" fillId="3" borderId="0" xfId="7" applyFont="1" applyFill="1" applyBorder="1" applyAlignment="1">
      <alignment horizontal="center" vertical="center"/>
    </xf>
    <xf numFmtId="9" fontId="71" fillId="3" borderId="25" xfId="7" applyFont="1" applyFill="1" applyBorder="1" applyAlignment="1">
      <alignment horizontal="center" vertical="center"/>
    </xf>
    <xf numFmtId="0" fontId="58" fillId="3" borderId="24" xfId="4" applyFont="1" applyFill="1" applyBorder="1" applyAlignment="1">
      <alignment vertical="center"/>
    </xf>
    <xf numFmtId="10" fontId="58" fillId="3" borderId="0" xfId="7" applyNumberFormat="1" applyFont="1" applyFill="1" applyBorder="1" applyAlignment="1">
      <alignment horizontal="right" vertical="center"/>
    </xf>
    <xf numFmtId="10" fontId="58" fillId="3" borderId="25" xfId="7" applyNumberFormat="1" applyFont="1" applyFill="1" applyBorder="1" applyAlignment="1">
      <alignment horizontal="right" vertical="center"/>
    </xf>
    <xf numFmtId="38" fontId="61" fillId="3" borderId="0" xfId="4" applyNumberFormat="1" applyFont="1" applyFill="1" applyBorder="1" applyAlignment="1">
      <alignment vertical="center"/>
    </xf>
    <xf numFmtId="38" fontId="61" fillId="3" borderId="24" xfId="4" applyNumberFormat="1" applyFont="1" applyFill="1" applyBorder="1" applyAlignment="1">
      <alignment vertical="center"/>
    </xf>
    <xf numFmtId="5" fontId="61" fillId="3" borderId="55" xfId="6" applyNumberFormat="1" applyFont="1" applyFill="1" applyBorder="1" applyAlignment="1">
      <alignment horizontal="right" vertical="center"/>
    </xf>
    <xf numFmtId="5" fontId="61" fillId="3" borderId="56" xfId="6" applyNumberFormat="1" applyFont="1" applyFill="1" applyBorder="1" applyAlignment="1">
      <alignment horizontal="right" vertical="center"/>
    </xf>
    <xf numFmtId="38" fontId="58" fillId="3" borderId="0" xfId="4" applyNumberFormat="1" applyFont="1" applyFill="1" applyBorder="1" applyAlignment="1">
      <alignment vertical="center"/>
    </xf>
    <xf numFmtId="164" fontId="61" fillId="3" borderId="0" xfId="6" applyNumberFormat="1" applyFont="1" applyFill="1" applyBorder="1" applyAlignment="1">
      <alignment horizontal="right" vertical="center"/>
    </xf>
    <xf numFmtId="164" fontId="61" fillId="3" borderId="25" xfId="6" applyNumberFormat="1" applyFont="1" applyFill="1" applyBorder="1" applyAlignment="1">
      <alignment horizontal="right" vertical="center"/>
    </xf>
    <xf numFmtId="164" fontId="58" fillId="3" borderId="0" xfId="6" applyNumberFormat="1" applyFont="1" applyFill="1" applyBorder="1" applyAlignment="1">
      <alignment horizontal="right" vertical="center"/>
    </xf>
    <xf numFmtId="164" fontId="58" fillId="3" borderId="25" xfId="6" applyNumberFormat="1" applyFont="1" applyFill="1" applyBorder="1" applyAlignment="1">
      <alignment horizontal="right" vertical="center"/>
    </xf>
    <xf numFmtId="0" fontId="58" fillId="3" borderId="0" xfId="4" applyFont="1" applyFill="1" applyBorder="1" applyAlignment="1">
      <alignment horizontal="right" vertical="center"/>
    </xf>
    <xf numFmtId="0" fontId="58" fillId="3" borderId="25" xfId="4" applyFont="1" applyFill="1" applyBorder="1" applyAlignment="1">
      <alignment horizontal="right" vertical="center"/>
    </xf>
    <xf numFmtId="0" fontId="58" fillId="3" borderId="24" xfId="4" applyFont="1" applyFill="1" applyBorder="1" applyAlignment="1" applyProtection="1">
      <alignment vertical="center"/>
      <protection locked="0"/>
    </xf>
    <xf numFmtId="167" fontId="61" fillId="3" borderId="0" xfId="6" applyNumberFormat="1" applyFont="1" applyFill="1" applyBorder="1" applyAlignment="1">
      <alignment horizontal="right" vertical="center"/>
    </xf>
    <xf numFmtId="167" fontId="61" fillId="3" borderId="25" xfId="6" applyNumberFormat="1" applyFont="1" applyFill="1" applyBorder="1" applyAlignment="1">
      <alignment horizontal="right" vertical="center"/>
    </xf>
    <xf numFmtId="3" fontId="58" fillId="3" borderId="0" xfId="7" applyNumberFormat="1" applyFont="1" applyFill="1" applyBorder="1" applyAlignment="1">
      <alignment horizontal="right" vertical="center"/>
    </xf>
    <xf numFmtId="3" fontId="58" fillId="3" borderId="0" xfId="6" applyNumberFormat="1" applyFont="1" applyFill="1" applyBorder="1" applyAlignment="1">
      <alignment horizontal="right" vertical="center"/>
    </xf>
    <xf numFmtId="10" fontId="58" fillId="3" borderId="0" xfId="6" applyNumberFormat="1" applyFont="1" applyFill="1" applyBorder="1" applyAlignment="1">
      <alignment horizontal="right" vertical="center"/>
    </xf>
    <xf numFmtId="10" fontId="58" fillId="3" borderId="25" xfId="6" applyNumberFormat="1" applyFont="1" applyFill="1" applyBorder="1" applyAlignment="1">
      <alignment horizontal="right" vertical="center"/>
    </xf>
    <xf numFmtId="5" fontId="61" fillId="3" borderId="0" xfId="6" applyNumberFormat="1" applyFont="1" applyFill="1" applyBorder="1" applyAlignment="1">
      <alignment horizontal="right" vertical="center"/>
    </xf>
    <xf numFmtId="5" fontId="61" fillId="3" borderId="25" xfId="6" applyNumberFormat="1" applyFont="1" applyFill="1" applyBorder="1" applyAlignment="1">
      <alignment horizontal="right" vertical="center"/>
    </xf>
    <xf numFmtId="0" fontId="58" fillId="3" borderId="24" xfId="4" applyFont="1" applyFill="1" applyBorder="1" applyAlignment="1" applyProtection="1">
      <alignment horizontal="left" vertical="center" indent="1"/>
      <protection locked="0"/>
    </xf>
    <xf numFmtId="0" fontId="72" fillId="3" borderId="24" xfId="4" applyFont="1" applyFill="1" applyBorder="1" applyAlignment="1" applyProtection="1">
      <alignment horizontal="left" vertical="center" indent="1"/>
      <protection locked="0"/>
    </xf>
    <xf numFmtId="37" fontId="72" fillId="3" borderId="1" xfId="5" applyNumberFormat="1" applyFont="1" applyFill="1" applyBorder="1" applyAlignment="1" applyProtection="1">
      <alignment horizontal="center" vertical="center"/>
    </xf>
    <xf numFmtId="37" fontId="65" fillId="5" borderId="1" xfId="5" applyNumberFormat="1" applyFont="1" applyFill="1" applyBorder="1" applyAlignment="1" applyProtection="1">
      <alignment horizontal="left" vertical="center" indent="1"/>
      <protection locked="0"/>
    </xf>
    <xf numFmtId="164" fontId="61" fillId="3" borderId="23" xfId="6" applyNumberFormat="1" applyFont="1" applyFill="1" applyBorder="1" applyAlignment="1">
      <alignment horizontal="right" vertical="center"/>
    </xf>
    <xf numFmtId="0" fontId="58" fillId="3" borderId="26" xfId="4" applyFont="1" applyFill="1" applyBorder="1" applyAlignment="1">
      <alignment horizontal="right" vertical="center"/>
    </xf>
    <xf numFmtId="0" fontId="56" fillId="3" borderId="27" xfId="4" applyFont="1" applyFill="1" applyBorder="1" applyAlignment="1">
      <alignment vertical="center"/>
    </xf>
    <xf numFmtId="10" fontId="58" fillId="3" borderId="27" xfId="7" applyNumberFormat="1" applyFont="1" applyFill="1" applyBorder="1" applyAlignment="1">
      <alignment horizontal="right" vertical="center"/>
    </xf>
    <xf numFmtId="3" fontId="58" fillId="3" borderId="27" xfId="7" applyNumberFormat="1" applyFont="1" applyFill="1" applyBorder="1" applyAlignment="1">
      <alignment horizontal="right" vertical="center"/>
    </xf>
    <xf numFmtId="10" fontId="58" fillId="3" borderId="28" xfId="7" applyNumberFormat="1" applyFont="1" applyFill="1" applyBorder="1" applyAlignment="1">
      <alignment horizontal="right" vertical="center"/>
    </xf>
    <xf numFmtId="0" fontId="58" fillId="3" borderId="24" xfId="4" applyFont="1" applyFill="1" applyBorder="1" applyAlignment="1">
      <alignment horizontal="right" vertical="center"/>
    </xf>
    <xf numFmtId="5" fontId="61" fillId="3" borderId="23" xfId="6" applyNumberFormat="1" applyFont="1" applyFill="1" applyBorder="1" applyAlignment="1">
      <alignment horizontal="right" vertical="center"/>
    </xf>
    <xf numFmtId="10" fontId="60" fillId="3" borderId="24" xfId="7" applyNumberFormat="1" applyFont="1" applyFill="1" applyBorder="1" applyAlignment="1">
      <alignment horizontal="right" vertical="center"/>
    </xf>
    <xf numFmtId="10" fontId="60" fillId="3" borderId="0" xfId="7" applyNumberFormat="1" applyFont="1" applyFill="1" applyBorder="1" applyAlignment="1">
      <alignment horizontal="right" vertical="center"/>
    </xf>
    <xf numFmtId="5" fontId="61" fillId="3" borderId="22" xfId="6" applyNumberFormat="1" applyFont="1" applyFill="1" applyBorder="1" applyAlignment="1">
      <alignment horizontal="right" vertical="center"/>
    </xf>
    <xf numFmtId="0" fontId="58" fillId="3" borderId="0" xfId="4" applyFont="1" applyFill="1" applyBorder="1" applyAlignment="1">
      <alignment horizontal="center" vertical="center"/>
    </xf>
    <xf numFmtId="0" fontId="58" fillId="3" borderId="28" xfId="4" applyFont="1" applyFill="1" applyBorder="1" applyAlignment="1">
      <alignment horizontal="center" vertical="center"/>
    </xf>
    <xf numFmtId="0" fontId="61" fillId="2" borderId="1" xfId="4" applyFont="1" applyFill="1" applyBorder="1" applyAlignment="1">
      <alignment vertical="center"/>
    </xf>
    <xf numFmtId="5" fontId="61" fillId="2" borderId="1" xfId="6" applyNumberFormat="1" applyFont="1" applyFill="1" applyBorder="1" applyAlignment="1">
      <alignment horizontal="right" vertical="center"/>
    </xf>
    <xf numFmtId="0" fontId="58" fillId="3" borderId="24" xfId="4" applyFont="1" applyFill="1" applyBorder="1" applyAlignment="1">
      <alignment horizontal="left" vertical="center" indent="1"/>
    </xf>
    <xf numFmtId="166" fontId="58" fillId="3" borderId="0" xfId="5" applyNumberFormat="1" applyFont="1" applyFill="1" applyBorder="1" applyAlignment="1">
      <alignment horizontal="right" vertical="center"/>
    </xf>
    <xf numFmtId="166" fontId="58" fillId="3" borderId="25" xfId="5" applyNumberFormat="1" applyFont="1" applyFill="1" applyBorder="1" applyAlignment="1">
      <alignment horizontal="right" vertical="center"/>
    </xf>
    <xf numFmtId="9" fontId="58" fillId="3" borderId="24" xfId="7" applyFont="1" applyFill="1" applyBorder="1" applyAlignment="1">
      <alignment horizontal="right" vertical="center"/>
    </xf>
    <xf numFmtId="9" fontId="58" fillId="3" borderId="0" xfId="7" applyFont="1" applyFill="1" applyBorder="1" applyAlignment="1">
      <alignment horizontal="right" vertical="center"/>
    </xf>
    <xf numFmtId="0" fontId="58" fillId="3" borderId="0" xfId="4" applyFont="1" applyFill="1"/>
    <xf numFmtId="5" fontId="61" fillId="2" borderId="1" xfId="5" applyNumberFormat="1" applyFont="1" applyFill="1" applyBorder="1" applyAlignment="1">
      <alignment horizontal="right" vertical="center"/>
    </xf>
    <xf numFmtId="166" fontId="58" fillId="3" borderId="22" xfId="5" applyNumberFormat="1" applyFont="1" applyFill="1" applyBorder="1" applyAlignment="1">
      <alignment horizontal="right" vertical="center"/>
    </xf>
    <xf numFmtId="166" fontId="58" fillId="3" borderId="23" xfId="5" applyNumberFormat="1" applyFont="1" applyFill="1" applyBorder="1" applyAlignment="1">
      <alignment horizontal="right" vertical="center"/>
    </xf>
    <xf numFmtId="9" fontId="58" fillId="3" borderId="0" xfId="7" applyFont="1" applyFill="1" applyBorder="1" applyAlignment="1">
      <alignment horizontal="center" vertical="center"/>
    </xf>
    <xf numFmtId="9" fontId="69" fillId="3" borderId="0" xfId="7" applyFont="1" applyFill="1" applyBorder="1" applyAlignment="1">
      <alignment horizontal="left" vertical="center"/>
    </xf>
    <xf numFmtId="0" fontId="58" fillId="3" borderId="21" xfId="4" applyFont="1" applyFill="1" applyBorder="1" applyAlignment="1">
      <alignment horizontal="left" vertical="center" indent="1"/>
    </xf>
    <xf numFmtId="166" fontId="61" fillId="3" borderId="0" xfId="5" applyNumberFormat="1" applyFont="1" applyFill="1" applyBorder="1" applyAlignment="1">
      <alignment horizontal="center" vertical="center"/>
    </xf>
    <xf numFmtId="166" fontId="61" fillId="3" borderId="23" xfId="5" applyNumberFormat="1" applyFont="1" applyFill="1" applyBorder="1" applyAlignment="1">
      <alignment horizontal="center" vertical="center"/>
    </xf>
    <xf numFmtId="0" fontId="60" fillId="18" borderId="1" xfId="4" applyFont="1" applyFill="1" applyBorder="1" applyAlignment="1">
      <alignment vertical="center"/>
    </xf>
    <xf numFmtId="0" fontId="64" fillId="3" borderId="0" xfId="4" applyFont="1" applyFill="1" applyBorder="1" applyAlignment="1">
      <alignment vertical="center"/>
    </xf>
    <xf numFmtId="168" fontId="61" fillId="18" borderId="1" xfId="4" applyNumberFormat="1" applyFont="1" applyFill="1" applyBorder="1" applyAlignment="1">
      <alignment horizontal="center" vertical="center"/>
    </xf>
    <xf numFmtId="0" fontId="73" fillId="3" borderId="24" xfId="4" applyFont="1" applyFill="1" applyBorder="1" applyAlignment="1">
      <alignment vertical="center"/>
    </xf>
    <xf numFmtId="0" fontId="58" fillId="0" borderId="24" xfId="4" applyFont="1" applyFill="1" applyBorder="1" applyAlignment="1">
      <alignment vertical="center"/>
    </xf>
    <xf numFmtId="0" fontId="58" fillId="0" borderId="0" xfId="4" applyFont="1" applyFill="1" applyBorder="1" applyAlignment="1">
      <alignment horizontal="right" vertical="center"/>
    </xf>
    <xf numFmtId="0" fontId="58" fillId="0" borderId="0" xfId="4" applyFont="1" applyFill="1" applyBorder="1" applyAlignment="1">
      <alignment horizontal="center" vertical="center"/>
    </xf>
    <xf numFmtId="0" fontId="69" fillId="0" borderId="30" xfId="4" applyFont="1" applyFill="1" applyBorder="1" applyAlignment="1">
      <alignment horizontal="left" vertical="center"/>
    </xf>
    <xf numFmtId="0" fontId="69" fillId="0" borderId="31" xfId="4" applyFont="1" applyFill="1" applyBorder="1" applyAlignment="1">
      <alignment horizontal="left" vertical="center"/>
    </xf>
    <xf numFmtId="0" fontId="64" fillId="3" borderId="27" xfId="4" applyFont="1" applyFill="1" applyBorder="1" applyAlignment="1">
      <alignment vertical="center"/>
    </xf>
    <xf numFmtId="0" fontId="69" fillId="3" borderId="0" xfId="4" applyFont="1" applyFill="1" applyBorder="1" applyAlignment="1">
      <alignment horizontal="left" vertical="center"/>
    </xf>
    <xf numFmtId="0" fontId="69" fillId="3" borderId="25" xfId="4" applyFont="1" applyFill="1" applyBorder="1" applyAlignment="1">
      <alignment horizontal="left" vertical="center"/>
    </xf>
    <xf numFmtId="0" fontId="60" fillId="18" borderId="29" xfId="4" applyFont="1" applyFill="1" applyBorder="1" applyAlignment="1">
      <alignment horizontal="left" vertical="center"/>
    </xf>
    <xf numFmtId="0" fontId="64" fillId="18" borderId="30" xfId="4" applyFont="1" applyFill="1" applyBorder="1" applyAlignment="1">
      <alignment vertical="center"/>
    </xf>
    <xf numFmtId="37" fontId="68" fillId="5" borderId="1" xfId="5" applyNumberFormat="1" applyFont="1" applyFill="1" applyBorder="1" applyAlignment="1" applyProtection="1">
      <alignment horizontal="right" vertical="center"/>
      <protection locked="0"/>
    </xf>
    <xf numFmtId="167" fontId="61" fillId="18" borderId="1" xfId="5" applyNumberFormat="1" applyFont="1" applyFill="1" applyBorder="1" applyAlignment="1">
      <alignment horizontal="right" vertical="center"/>
    </xf>
    <xf numFmtId="0" fontId="58" fillId="3" borderId="21" xfId="4" applyFont="1" applyFill="1" applyBorder="1" applyAlignment="1">
      <alignment vertical="center"/>
    </xf>
    <xf numFmtId="166" fontId="58" fillId="3" borderId="22" xfId="4" applyNumberFormat="1" applyFont="1" applyFill="1" applyBorder="1" applyAlignment="1">
      <alignment horizontal="right" vertical="center"/>
    </xf>
    <xf numFmtId="166" fontId="58" fillId="3" borderId="23" xfId="4" applyNumberFormat="1" applyFont="1" applyFill="1" applyBorder="1" applyAlignment="1">
      <alignment horizontal="right" vertical="center"/>
    </xf>
    <xf numFmtId="37" fontId="58" fillId="3" borderId="0" xfId="4" applyNumberFormat="1" applyFont="1" applyFill="1" applyBorder="1" applyAlignment="1">
      <alignment horizontal="right" vertical="center"/>
    </xf>
    <xf numFmtId="37" fontId="58" fillId="3" borderId="25" xfId="4" applyNumberFormat="1" applyFont="1" applyFill="1" applyBorder="1" applyAlignment="1">
      <alignment horizontal="right" vertical="center"/>
    </xf>
    <xf numFmtId="0" fontId="60" fillId="2" borderId="1" xfId="4" applyFont="1" applyFill="1" applyBorder="1" applyAlignment="1">
      <alignment vertical="center"/>
    </xf>
    <xf numFmtId="168" fontId="61" fillId="2" borderId="1" xfId="4" applyNumberFormat="1" applyFont="1" applyFill="1" applyBorder="1" applyAlignment="1">
      <alignment horizontal="center" vertical="center"/>
    </xf>
    <xf numFmtId="0" fontId="60" fillId="3" borderId="21" xfId="4" applyFont="1" applyFill="1" applyBorder="1" applyAlignment="1">
      <alignment vertical="center"/>
    </xf>
    <xf numFmtId="0" fontId="74" fillId="3" borderId="24" xfId="4" applyFont="1" applyFill="1" applyBorder="1" applyAlignment="1">
      <alignment horizontal="right" vertical="center"/>
    </xf>
    <xf numFmtId="44" fontId="58" fillId="3" borderId="0" xfId="6" applyFont="1" applyFill="1" applyBorder="1" applyAlignment="1">
      <alignment horizontal="right" vertical="center"/>
    </xf>
    <xf numFmtId="44" fontId="58" fillId="3" borderId="25" xfId="6" applyFont="1" applyFill="1" applyBorder="1" applyAlignment="1">
      <alignment horizontal="right" vertical="center"/>
    </xf>
    <xf numFmtId="1" fontId="58" fillId="3" borderId="0" xfId="4" applyNumberFormat="1" applyFont="1" applyFill="1" applyBorder="1" applyAlignment="1">
      <alignment horizontal="right" vertical="center"/>
    </xf>
    <xf numFmtId="1" fontId="58" fillId="3" borderId="25" xfId="4" applyNumberFormat="1" applyFont="1" applyFill="1" applyBorder="1" applyAlignment="1">
      <alignment horizontal="right" vertical="center"/>
    </xf>
    <xf numFmtId="9" fontId="75" fillId="3" borderId="0" xfId="4" applyNumberFormat="1" applyFont="1" applyFill="1" applyBorder="1" applyAlignment="1">
      <alignment vertical="center"/>
    </xf>
    <xf numFmtId="0" fontId="58" fillId="3" borderId="26" xfId="4" applyFont="1" applyFill="1" applyBorder="1" applyAlignment="1">
      <alignment vertical="center"/>
    </xf>
    <xf numFmtId="9" fontId="58" fillId="3" borderId="27" xfId="4" applyNumberFormat="1" applyFont="1" applyFill="1" applyBorder="1" applyAlignment="1">
      <alignment horizontal="right" vertical="center"/>
    </xf>
    <xf numFmtId="0" fontId="58" fillId="3" borderId="27" xfId="4" applyFont="1" applyFill="1" applyBorder="1" applyAlignment="1">
      <alignment horizontal="right" vertical="center"/>
    </xf>
    <xf numFmtId="164" fontId="58" fillId="3" borderId="27" xfId="4" applyNumberFormat="1" applyFont="1" applyFill="1" applyBorder="1" applyAlignment="1">
      <alignment horizontal="right" vertical="center"/>
    </xf>
    <xf numFmtId="0" fontId="58" fillId="3" borderId="28" xfId="4" applyFont="1" applyFill="1" applyBorder="1" applyAlignment="1">
      <alignment horizontal="right" vertical="center"/>
    </xf>
    <xf numFmtId="166" fontId="76" fillId="3" borderId="0" xfId="5" applyNumberFormat="1" applyFont="1" applyFill="1"/>
    <xf numFmtId="166" fontId="51" fillId="5" borderId="46" xfId="5" applyNumberFormat="1" applyFont="1" applyFill="1" applyBorder="1" applyAlignment="1" applyProtection="1">
      <alignment vertical="center"/>
      <protection locked="0"/>
    </xf>
    <xf numFmtId="166" fontId="51" fillId="3" borderId="24" xfId="5" applyNumberFormat="1" applyFont="1" applyFill="1" applyBorder="1" applyAlignment="1" applyProtection="1">
      <alignment vertical="center"/>
      <protection locked="0"/>
    </xf>
    <xf numFmtId="166" fontId="51" fillId="3" borderId="25" xfId="5" applyNumberFormat="1" applyFont="1" applyFill="1" applyBorder="1" applyAlignment="1" applyProtection="1">
      <alignment vertical="center"/>
      <protection locked="0"/>
    </xf>
    <xf numFmtId="9" fontId="50" fillId="3" borderId="22" xfId="4" applyNumberFormat="1" applyFont="1" applyFill="1" applyBorder="1" applyAlignment="1">
      <alignment horizontal="center" vertical="center"/>
    </xf>
    <xf numFmtId="166" fontId="51" fillId="3" borderId="23" xfId="5" applyNumberFormat="1" applyFont="1" applyFill="1" applyBorder="1" applyAlignment="1" applyProtection="1">
      <alignment vertical="center"/>
      <protection locked="0"/>
    </xf>
    <xf numFmtId="166" fontId="44" fillId="2" borderId="1" xfId="4" applyNumberFormat="1" applyFont="1" applyFill="1" applyBorder="1" applyAlignment="1">
      <alignment vertical="center"/>
    </xf>
    <xf numFmtId="0" fontId="43" fillId="3" borderId="0" xfId="4" applyFont="1" applyFill="1" applyAlignment="1" applyProtection="1">
      <alignment vertical="center"/>
      <protection locked="0"/>
    </xf>
    <xf numFmtId="0" fontId="43" fillId="3" borderId="0" xfId="4" applyFont="1" applyFill="1" applyBorder="1" applyAlignment="1" applyProtection="1">
      <alignment vertical="center"/>
      <protection locked="0"/>
    </xf>
    <xf numFmtId="166" fontId="58" fillId="3" borderId="24" xfId="5" applyNumberFormat="1" applyFont="1" applyFill="1" applyBorder="1" applyAlignment="1">
      <alignment vertical="center"/>
    </xf>
    <xf numFmtId="0" fontId="0" fillId="3" borderId="36" xfId="0" applyFill="1" applyBorder="1"/>
    <xf numFmtId="0" fontId="0" fillId="3" borderId="37" xfId="0" applyFill="1" applyBorder="1"/>
    <xf numFmtId="0" fontId="7" fillId="3" borderId="36" xfId="0" applyFont="1" applyFill="1" applyBorder="1"/>
    <xf numFmtId="0" fontId="7" fillId="3" borderId="0" xfId="0" applyFont="1" applyFill="1" applyBorder="1"/>
    <xf numFmtId="0" fontId="7" fillId="3" borderId="37" xfId="0" applyFont="1" applyFill="1" applyBorder="1"/>
    <xf numFmtId="0" fontId="8" fillId="3" borderId="36" xfId="0" applyFont="1" applyFill="1" applyBorder="1"/>
    <xf numFmtId="0" fontId="8" fillId="3" borderId="0" xfId="0" applyFont="1" applyFill="1" applyBorder="1" applyAlignment="1">
      <alignment horizontal="right"/>
    </xf>
    <xf numFmtId="0" fontId="16" fillId="3" borderId="0" xfId="0" applyFont="1" applyFill="1" applyBorder="1"/>
    <xf numFmtId="0" fontId="9" fillId="3" borderId="0" xfId="0" applyFont="1" applyFill="1" applyBorder="1"/>
    <xf numFmtId="0" fontId="17" fillId="3" borderId="0" xfId="0" applyFont="1" applyFill="1" applyBorder="1"/>
    <xf numFmtId="0" fontId="10" fillId="3" borderId="0" xfId="0" applyFont="1" applyFill="1" applyBorder="1"/>
    <xf numFmtId="0" fontId="10" fillId="3" borderId="32" xfId="0" applyFont="1" applyFill="1" applyBorder="1"/>
    <xf numFmtId="0" fontId="8" fillId="3" borderId="36" xfId="0" applyFont="1" applyFill="1" applyBorder="1" applyAlignment="1">
      <alignment horizontal="left"/>
    </xf>
    <xf numFmtId="0" fontId="8" fillId="3" borderId="0" xfId="0" applyFont="1" applyFill="1" applyBorder="1" applyAlignment="1">
      <alignment horizontal="left"/>
    </xf>
    <xf numFmtId="0" fontId="7" fillId="3" borderId="38" xfId="0" applyFont="1" applyFill="1" applyBorder="1"/>
    <xf numFmtId="0" fontId="7" fillId="3" borderId="32" xfId="0" applyFont="1" applyFill="1" applyBorder="1"/>
    <xf numFmtId="0" fontId="7" fillId="3" borderId="39" xfId="0" applyFont="1" applyFill="1" applyBorder="1"/>
    <xf numFmtId="0" fontId="0" fillId="3" borderId="0" xfId="0" applyFill="1" applyBorder="1" applyAlignment="1">
      <alignment horizontal="center"/>
    </xf>
    <xf numFmtId="0" fontId="11" fillId="3" borderId="36" xfId="0" applyFont="1" applyFill="1" applyBorder="1"/>
    <xf numFmtId="0" fontId="12" fillId="3" borderId="0" xfId="0" applyFont="1" applyFill="1" applyBorder="1" applyAlignment="1">
      <alignment horizontal="center"/>
    </xf>
    <xf numFmtId="0" fontId="11" fillId="3" borderId="37" xfId="0" applyFont="1" applyFill="1" applyBorder="1"/>
    <xf numFmtId="0" fontId="11" fillId="3" borderId="36" xfId="0" applyFont="1" applyFill="1" applyBorder="1" applyAlignment="1" applyProtection="1">
      <alignment horizontal="left"/>
    </xf>
    <xf numFmtId="0" fontId="12" fillId="3" borderId="0" xfId="0" applyFont="1" applyFill="1" applyBorder="1" applyAlignment="1" applyProtection="1">
      <alignment horizontal="center"/>
    </xf>
    <xf numFmtId="0" fontId="18" fillId="3" borderId="36" xfId="0" applyFont="1" applyFill="1" applyBorder="1" applyAlignment="1">
      <alignment horizontal="left"/>
    </xf>
    <xf numFmtId="0" fontId="18" fillId="3" borderId="0" xfId="0" applyFont="1" applyFill="1" applyBorder="1" applyAlignment="1">
      <alignment horizontal="left"/>
    </xf>
    <xf numFmtId="0" fontId="7" fillId="3" borderId="0" xfId="0" applyFont="1" applyFill="1" applyBorder="1" applyAlignment="1" applyProtection="1">
      <alignment horizontal="left"/>
    </xf>
    <xf numFmtId="0" fontId="7" fillId="3" borderId="0" xfId="0" applyFont="1" applyFill="1" applyBorder="1" applyAlignment="1" applyProtection="1">
      <alignment horizontal="center"/>
    </xf>
    <xf numFmtId="0" fontId="10" fillId="3" borderId="0" xfId="0" applyFont="1" applyFill="1" applyBorder="1" applyProtection="1"/>
    <xf numFmtId="2" fontId="7" fillId="3" borderId="0" xfId="0" applyNumberFormat="1" applyFont="1" applyFill="1" applyBorder="1" applyAlignment="1"/>
    <xf numFmtId="2" fontId="7" fillId="3" borderId="0" xfId="0" applyNumberFormat="1" applyFont="1" applyFill="1" applyBorder="1" applyAlignment="1">
      <alignment horizontal="center"/>
    </xf>
    <xf numFmtId="2" fontId="10" fillId="3" borderId="0" xfId="0" applyNumberFormat="1" applyFont="1" applyFill="1" applyBorder="1" applyAlignment="1"/>
    <xf numFmtId="0" fontId="7" fillId="3" borderId="0" xfId="0" applyFont="1" applyFill="1" applyBorder="1" applyAlignment="1"/>
    <xf numFmtId="0" fontId="7" fillId="3" borderId="0" xfId="0" applyFont="1" applyFill="1" applyBorder="1" applyAlignment="1">
      <alignment horizontal="center"/>
    </xf>
    <xf numFmtId="0" fontId="10" fillId="3" borderId="0" xfId="0" applyFont="1" applyFill="1" applyBorder="1" applyAlignment="1"/>
    <xf numFmtId="0" fontId="7" fillId="3" borderId="36" xfId="0" applyFont="1" applyFill="1" applyBorder="1" applyAlignment="1">
      <alignment horizontal="left"/>
    </xf>
    <xf numFmtId="0" fontId="7" fillId="3" borderId="0" xfId="0" applyFont="1" applyFill="1" applyBorder="1" applyAlignment="1">
      <alignment horizontal="left"/>
    </xf>
    <xf numFmtId="0" fontId="7" fillId="3" borderId="32" xfId="0" applyFont="1" applyFill="1" applyBorder="1" applyAlignment="1">
      <alignment horizontal="center"/>
    </xf>
    <xf numFmtId="10" fontId="10" fillId="3" borderId="0" xfId="1" applyNumberFormat="1" applyFont="1" applyFill="1" applyBorder="1"/>
    <xf numFmtId="0" fontId="10" fillId="3" borderId="0" xfId="0" applyFont="1" applyFill="1" applyBorder="1" applyAlignment="1">
      <alignment horizontal="center"/>
    </xf>
    <xf numFmtId="0" fontId="0" fillId="3" borderId="7" xfId="0" applyFill="1" applyBorder="1"/>
    <xf numFmtId="0" fontId="0" fillId="3" borderId="8" xfId="0" applyFill="1" applyBorder="1"/>
    <xf numFmtId="0" fontId="2" fillId="3" borderId="0" xfId="0" applyFont="1" applyFill="1" applyBorder="1"/>
    <xf numFmtId="0" fontId="0" fillId="3" borderId="0" xfId="0" quotePrefix="1" applyFill="1" applyBorder="1"/>
    <xf numFmtId="0" fontId="24" fillId="3" borderId="3" xfId="0" applyFont="1" applyFill="1" applyBorder="1"/>
    <xf numFmtId="0" fontId="0" fillId="3" borderId="9" xfId="0" applyFill="1" applyBorder="1"/>
    <xf numFmtId="0" fontId="0" fillId="3" borderId="10" xfId="0" applyFill="1" applyBorder="1"/>
    <xf numFmtId="0" fontId="0" fillId="3" borderId="11" xfId="0" applyFill="1" applyBorder="1"/>
    <xf numFmtId="0" fontId="2" fillId="3" borderId="2" xfId="0" applyFont="1" applyFill="1" applyBorder="1"/>
    <xf numFmtId="0" fontId="22" fillId="3" borderId="0" xfId="0" applyFont="1" applyFill="1" applyBorder="1"/>
    <xf numFmtId="0" fontId="23" fillId="3" borderId="0" xfId="0" applyFont="1" applyFill="1" applyBorder="1"/>
    <xf numFmtId="0" fontId="21" fillId="3" borderId="0" xfId="0" applyFont="1" applyFill="1" applyBorder="1"/>
    <xf numFmtId="0" fontId="0" fillId="3" borderId="3" xfId="0" applyFill="1" applyBorder="1"/>
    <xf numFmtId="0" fontId="0" fillId="3" borderId="48" xfId="0" applyFill="1" applyBorder="1"/>
    <xf numFmtId="0" fontId="21" fillId="3" borderId="0" xfId="0" applyFont="1" applyFill="1" applyBorder="1" applyAlignment="1">
      <alignment horizontal="center"/>
    </xf>
    <xf numFmtId="0" fontId="3" fillId="5" borderId="1" xfId="0" applyFont="1" applyFill="1" applyBorder="1" applyAlignment="1" applyProtection="1">
      <alignment horizontal="center"/>
      <protection locked="0"/>
    </xf>
    <xf numFmtId="37" fontId="3" fillId="5" borderId="1" xfId="0" applyNumberFormat="1" applyFont="1" applyFill="1" applyBorder="1" applyAlignment="1" applyProtection="1">
      <alignment horizontal="center"/>
      <protection locked="0"/>
    </xf>
    <xf numFmtId="37" fontId="3" fillId="5" borderId="1" xfId="2" applyNumberFormat="1" applyFont="1" applyFill="1" applyBorder="1" applyAlignment="1" applyProtection="1">
      <alignment horizontal="center"/>
      <protection locked="0"/>
    </xf>
    <xf numFmtId="0" fontId="2" fillId="3" borderId="0" xfId="0" applyFont="1" applyFill="1" applyBorder="1" applyAlignment="1">
      <alignment horizontal="center"/>
    </xf>
    <xf numFmtId="0" fontId="2" fillId="3" borderId="0" xfId="0" quotePrefix="1" applyFont="1" applyFill="1" applyBorder="1" applyAlignment="1">
      <alignment horizontal="center"/>
    </xf>
    <xf numFmtId="0" fontId="42" fillId="3" borderId="0" xfId="0" quotePrefix="1" applyFont="1" applyFill="1" applyBorder="1" applyAlignment="1">
      <alignment horizontal="center"/>
    </xf>
    <xf numFmtId="0" fontId="2" fillId="3" borderId="10" xfId="0" applyFont="1" applyFill="1" applyBorder="1" applyAlignment="1">
      <alignment horizontal="center"/>
    </xf>
    <xf numFmtId="0" fontId="2" fillId="3" borderId="10" xfId="0" quotePrefix="1" applyFont="1" applyFill="1" applyBorder="1" applyAlignment="1">
      <alignment horizontal="center"/>
    </xf>
    <xf numFmtId="0" fontId="40" fillId="3" borderId="0" xfId="0" applyFont="1" applyFill="1" applyBorder="1" applyAlignment="1">
      <alignment horizontal="center"/>
    </xf>
    <xf numFmtId="0" fontId="2" fillId="3" borderId="7" xfId="0" applyFont="1" applyFill="1" applyBorder="1" applyAlignment="1">
      <alignment horizontal="left"/>
    </xf>
    <xf numFmtId="0" fontId="2" fillId="3" borderId="7" xfId="0" applyFont="1" applyFill="1" applyBorder="1" applyAlignment="1">
      <alignment horizontal="center"/>
    </xf>
    <xf numFmtId="0" fontId="4" fillId="3" borderId="7" xfId="0" applyFont="1" applyFill="1" applyBorder="1" applyAlignment="1">
      <alignment horizontal="left" vertical="center"/>
    </xf>
    <xf numFmtId="0" fontId="42" fillId="3" borderId="7" xfId="0" applyFont="1" applyFill="1" applyBorder="1" applyAlignment="1">
      <alignment horizontal="left" vertical="center"/>
    </xf>
    <xf numFmtId="0" fontId="2" fillId="3" borderId="10" xfId="0" applyFont="1" applyFill="1" applyBorder="1" applyAlignment="1" applyProtection="1">
      <alignment horizontal="center"/>
    </xf>
    <xf numFmtId="0" fontId="0" fillId="3" borderId="40" xfId="0" applyFill="1" applyBorder="1"/>
    <xf numFmtId="0" fontId="0" fillId="3" borderId="12" xfId="0" applyFill="1" applyBorder="1"/>
    <xf numFmtId="0" fontId="0" fillId="3" borderId="41" xfId="0" applyFill="1" applyBorder="1"/>
    <xf numFmtId="49" fontId="2" fillId="3" borderId="13" xfId="0" applyNumberFormat="1" applyFont="1" applyFill="1" applyBorder="1"/>
    <xf numFmtId="49" fontId="0" fillId="3" borderId="0" xfId="0" applyNumberFormat="1" applyFill="1" applyBorder="1"/>
    <xf numFmtId="0" fontId="0" fillId="3" borderId="14" xfId="0" applyFill="1" applyBorder="1"/>
    <xf numFmtId="0" fontId="2" fillId="3" borderId="13" xfId="0" applyFont="1" applyFill="1" applyBorder="1"/>
    <xf numFmtId="0" fontId="2" fillId="3" borderId="13" xfId="0" applyFont="1" applyFill="1" applyBorder="1" applyAlignment="1">
      <alignment horizontal="left"/>
    </xf>
    <xf numFmtId="0" fontId="0" fillId="3" borderId="13" xfId="0" applyFill="1" applyBorder="1"/>
    <xf numFmtId="0" fontId="19" fillId="3" borderId="13" xfId="0" applyFont="1" applyFill="1" applyBorder="1"/>
    <xf numFmtId="0" fontId="19" fillId="3" borderId="0" xfId="0" quotePrefix="1" applyFont="1" applyFill="1" applyBorder="1"/>
    <xf numFmtId="0" fontId="19" fillId="3" borderId="13" xfId="0" quotePrefix="1" applyFont="1" applyFill="1" applyBorder="1"/>
    <xf numFmtId="0" fontId="20" fillId="3" borderId="13" xfId="0" applyFont="1" applyFill="1" applyBorder="1"/>
    <xf numFmtId="0" fontId="0" fillId="3" borderId="15" xfId="0" applyFill="1" applyBorder="1"/>
    <xf numFmtId="0" fontId="0" fillId="3" borderId="2" xfId="0" applyFill="1" applyBorder="1"/>
    <xf numFmtId="0" fontId="0" fillId="3" borderId="0" xfId="0" applyFill="1" applyBorder="1" applyProtection="1"/>
    <xf numFmtId="0" fontId="8" fillId="3" borderId="36" xfId="0" applyFont="1" applyFill="1" applyBorder="1" applyAlignment="1">
      <alignment horizontal="left"/>
    </xf>
    <xf numFmtId="0" fontId="8" fillId="3" borderId="0" xfId="0" applyFont="1" applyFill="1" applyBorder="1" applyAlignment="1">
      <alignment horizontal="left"/>
    </xf>
    <xf numFmtId="0" fontId="8" fillId="3" borderId="36" xfId="0" quotePrefix="1" applyFont="1" applyFill="1" applyBorder="1" applyAlignment="1">
      <alignment horizontal="left"/>
    </xf>
    <xf numFmtId="0" fontId="5" fillId="3" borderId="33" xfId="0" applyFont="1" applyFill="1" applyBorder="1" applyAlignment="1">
      <alignment horizontal="center"/>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36" xfId="0" applyFont="1" applyFill="1" applyBorder="1" applyAlignment="1">
      <alignment horizontal="center"/>
    </xf>
    <xf numFmtId="0" fontId="5" fillId="3" borderId="0" xfId="0" applyFont="1" applyFill="1" applyBorder="1" applyAlignment="1">
      <alignment horizontal="center"/>
    </xf>
    <xf numFmtId="0" fontId="5" fillId="3" borderId="37" xfId="0" applyFont="1" applyFill="1" applyBorder="1" applyAlignment="1">
      <alignment horizontal="center"/>
    </xf>
    <xf numFmtId="0" fontId="8" fillId="3" borderId="25" xfId="0" applyFont="1" applyFill="1" applyBorder="1" applyAlignment="1">
      <alignment horizontal="left"/>
    </xf>
    <xf numFmtId="0" fontId="8" fillId="3" borderId="0" xfId="0" quotePrefix="1" applyFont="1" applyFill="1" applyBorder="1" applyAlignment="1">
      <alignment horizontal="left"/>
    </xf>
    <xf numFmtId="0" fontId="18" fillId="3" borderId="36" xfId="0" quotePrefix="1" applyFont="1" applyFill="1" applyBorder="1" applyAlignment="1">
      <alignment horizontal="left"/>
    </xf>
    <xf numFmtId="0" fontId="18" fillId="3" borderId="0" xfId="0" applyFont="1" applyFill="1" applyBorder="1" applyAlignment="1">
      <alignment horizontal="left"/>
    </xf>
    <xf numFmtId="0" fontId="14" fillId="3" borderId="36" xfId="0" applyFont="1" applyFill="1" applyBorder="1" applyAlignment="1">
      <alignment horizontal="left"/>
    </xf>
    <xf numFmtId="0" fontId="14" fillId="3" borderId="0" xfId="0" applyFont="1" applyFill="1" applyBorder="1" applyAlignment="1">
      <alignment horizontal="left"/>
    </xf>
    <xf numFmtId="0" fontId="7" fillId="7" borderId="29" xfId="0" applyFont="1" applyFill="1" applyBorder="1" applyAlignment="1"/>
    <xf numFmtId="0" fontId="7" fillId="7" borderId="30" xfId="0" applyFont="1" applyFill="1" applyBorder="1" applyAlignment="1"/>
    <xf numFmtId="0" fontId="7" fillId="7" borderId="31" xfId="0" applyFont="1" applyFill="1" applyBorder="1" applyAlignment="1"/>
    <xf numFmtId="2" fontId="7" fillId="7" borderId="29" xfId="0" applyNumberFormat="1" applyFont="1" applyFill="1" applyBorder="1" applyAlignment="1" applyProtection="1"/>
    <xf numFmtId="2" fontId="7" fillId="7" borderId="30" xfId="0" applyNumberFormat="1" applyFont="1" applyFill="1" applyBorder="1" applyAlignment="1" applyProtection="1"/>
    <xf numFmtId="2" fontId="7" fillId="7" borderId="31" xfId="0" applyNumberFormat="1" applyFont="1" applyFill="1" applyBorder="1" applyAlignment="1" applyProtection="1"/>
    <xf numFmtId="0" fontId="18" fillId="3" borderId="36" xfId="0" applyFont="1" applyFill="1" applyBorder="1" applyAlignment="1">
      <alignment horizontal="left"/>
    </xf>
    <xf numFmtId="2" fontId="7" fillId="5" borderId="29" xfId="0" applyNumberFormat="1" applyFont="1" applyFill="1" applyBorder="1" applyAlignment="1" applyProtection="1">
      <alignment horizontal="left"/>
      <protection locked="0"/>
    </xf>
    <xf numFmtId="2" fontId="7" fillId="5" borderId="30" xfId="0" applyNumberFormat="1" applyFont="1" applyFill="1" applyBorder="1" applyAlignment="1" applyProtection="1">
      <alignment horizontal="left"/>
      <protection locked="0"/>
    </xf>
    <xf numFmtId="2" fontId="7" fillId="5" borderId="31" xfId="0" applyNumberFormat="1" applyFont="1" applyFill="1" applyBorder="1" applyAlignment="1" applyProtection="1">
      <alignment horizontal="left"/>
      <protection locked="0"/>
    </xf>
    <xf numFmtId="0" fontId="7" fillId="3" borderId="36" xfId="0" applyFont="1" applyFill="1" applyBorder="1" applyAlignment="1" applyProtection="1">
      <alignment horizontal="left"/>
    </xf>
    <xf numFmtId="0" fontId="7" fillId="3" borderId="0" xfId="0" applyFont="1" applyFill="1" applyBorder="1" applyAlignment="1" applyProtection="1">
      <alignment horizontal="left"/>
    </xf>
    <xf numFmtId="2" fontId="7" fillId="7" borderId="29" xfId="0" applyNumberFormat="1" applyFont="1" applyFill="1" applyBorder="1" applyAlignment="1" applyProtection="1">
      <alignment horizontal="left"/>
    </xf>
    <xf numFmtId="2" fontId="7" fillId="7" borderId="30" xfId="0" applyNumberFormat="1" applyFont="1" applyFill="1" applyBorder="1" applyAlignment="1" applyProtection="1">
      <alignment horizontal="left"/>
    </xf>
    <xf numFmtId="2" fontId="7" fillId="7" borderId="31" xfId="0" applyNumberFormat="1" applyFont="1" applyFill="1" applyBorder="1" applyAlignment="1" applyProtection="1">
      <alignment horizontal="left"/>
    </xf>
    <xf numFmtId="0" fontId="12" fillId="3" borderId="0" xfId="0" applyFont="1" applyFill="1" applyBorder="1" applyAlignment="1">
      <alignment horizontal="center"/>
    </xf>
    <xf numFmtId="0" fontId="13" fillId="7" borderId="29" xfId="0" applyFont="1" applyFill="1" applyBorder="1" applyAlignment="1" applyProtection="1"/>
    <xf numFmtId="0" fontId="13" fillId="7" borderId="30" xfId="0" applyFont="1" applyFill="1" applyBorder="1" applyAlignment="1" applyProtection="1"/>
    <xf numFmtId="0" fontId="13" fillId="7" borderId="31" xfId="0" applyFont="1" applyFill="1" applyBorder="1" applyAlignment="1" applyProtection="1"/>
    <xf numFmtId="0" fontId="0" fillId="3" borderId="7" xfId="0" applyFill="1" applyBorder="1" applyAlignment="1">
      <alignment horizontal="center"/>
    </xf>
    <xf numFmtId="0" fontId="0" fillId="3" borderId="0" xfId="0" applyFill="1" applyBorder="1" applyAlignment="1">
      <alignment horizontal="center"/>
    </xf>
    <xf numFmtId="0" fontId="0" fillId="3" borderId="8" xfId="0" applyFill="1" applyBorder="1" applyAlignment="1">
      <alignment horizontal="center"/>
    </xf>
    <xf numFmtId="0" fontId="31" fillId="3" borderId="7" xfId="0" applyFont="1" applyFill="1" applyBorder="1" applyAlignment="1">
      <alignment horizontal="center"/>
    </xf>
    <xf numFmtId="0" fontId="31" fillId="3" borderId="0" xfId="0" applyFont="1" applyFill="1" applyBorder="1" applyAlignment="1">
      <alignment horizontal="center"/>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31" fillId="3" borderId="6" xfId="0" applyFont="1" applyFill="1" applyBorder="1" applyAlignment="1">
      <alignment horizontal="center"/>
    </xf>
    <xf numFmtId="0" fontId="2" fillId="5" borderId="49" xfId="0" applyFont="1" applyFill="1" applyBorder="1" applyAlignment="1" applyProtection="1">
      <alignment horizontal="center" wrapText="1"/>
      <protection locked="0"/>
    </xf>
    <xf numFmtId="0" fontId="2" fillId="5" borderId="50" xfId="0" applyFont="1" applyFill="1" applyBorder="1" applyAlignment="1" applyProtection="1">
      <alignment horizontal="center" wrapText="1"/>
      <protection locked="0"/>
    </xf>
    <xf numFmtId="0" fontId="3" fillId="7" borderId="26" xfId="0" applyFont="1" applyFill="1" applyBorder="1" applyAlignment="1">
      <alignment horizontal="left"/>
    </xf>
    <xf numFmtId="0" fontId="3" fillId="7" borderId="28" xfId="0" applyFont="1" applyFill="1" applyBorder="1" applyAlignment="1">
      <alignment horizontal="left"/>
    </xf>
    <xf numFmtId="0" fontId="2" fillId="7" borderId="26" xfId="0" applyFont="1" applyFill="1" applyBorder="1" applyAlignment="1">
      <alignment horizontal="left"/>
    </xf>
    <xf numFmtId="0" fontId="2" fillId="7" borderId="28" xfId="0" applyFont="1" applyFill="1" applyBorder="1" applyAlignment="1">
      <alignment horizontal="left"/>
    </xf>
    <xf numFmtId="0" fontId="2" fillId="7" borderId="29" xfId="0" applyFont="1" applyFill="1" applyBorder="1" applyAlignment="1"/>
    <xf numFmtId="0" fontId="2" fillId="7" borderId="31" xfId="0" applyFont="1" applyFill="1" applyBorder="1" applyAlignment="1"/>
    <xf numFmtId="3" fontId="44" fillId="2" borderId="29" xfId="4" applyNumberFormat="1" applyFont="1" applyFill="1" applyBorder="1" applyAlignment="1">
      <alignment horizontal="center" vertical="center"/>
    </xf>
    <xf numFmtId="3" fontId="44" fillId="2" borderId="30" xfId="4" applyNumberFormat="1" applyFont="1" applyFill="1" applyBorder="1" applyAlignment="1">
      <alignment horizontal="center" vertical="center"/>
    </xf>
    <xf numFmtId="3" fontId="44" fillId="2" borderId="31" xfId="4" applyNumberFormat="1" applyFont="1" applyFill="1" applyBorder="1" applyAlignment="1">
      <alignment horizontal="center" vertical="center"/>
    </xf>
    <xf numFmtId="0" fontId="45" fillId="4" borderId="29" xfId="4" applyFont="1" applyFill="1" applyBorder="1" applyAlignment="1" applyProtection="1">
      <alignment horizontal="left" vertical="center"/>
      <protection locked="0"/>
    </xf>
    <xf numFmtId="0" fontId="45" fillId="4" borderId="30" xfId="4" applyFont="1" applyFill="1" applyBorder="1" applyAlignment="1" applyProtection="1">
      <alignment horizontal="left" vertical="center"/>
      <protection locked="0"/>
    </xf>
    <xf numFmtId="0" fontId="45" fillId="4" borderId="31" xfId="4" applyFont="1" applyFill="1" applyBorder="1" applyAlignment="1" applyProtection="1">
      <alignment horizontal="left" vertical="center"/>
      <protection locked="0"/>
    </xf>
    <xf numFmtId="0" fontId="43" fillId="3" borderId="0" xfId="4" applyFont="1" applyFill="1" applyBorder="1" applyAlignment="1">
      <alignment horizontal="center" vertical="center"/>
    </xf>
    <xf numFmtId="0" fontId="47" fillId="3" borderId="0" xfId="4" applyFont="1" applyFill="1" applyBorder="1" applyAlignment="1">
      <alignment horizontal="center" vertical="center"/>
    </xf>
    <xf numFmtId="3" fontId="43" fillId="0" borderId="24" xfId="4" applyNumberFormat="1" applyFont="1" applyFill="1" applyBorder="1" applyAlignment="1">
      <alignment horizontal="left" vertical="center"/>
    </xf>
    <xf numFmtId="3" fontId="43" fillId="0" borderId="0" xfId="4" applyNumberFormat="1" applyFont="1" applyFill="1" applyBorder="1" applyAlignment="1">
      <alignment horizontal="left" vertical="center"/>
    </xf>
    <xf numFmtId="3" fontId="43" fillId="0" borderId="25" xfId="4" applyNumberFormat="1" applyFont="1" applyFill="1" applyBorder="1" applyAlignment="1">
      <alignment horizontal="left" vertical="center"/>
    </xf>
    <xf numFmtId="166" fontId="51" fillId="5" borderId="26" xfId="5" applyNumberFormat="1" applyFont="1" applyFill="1" applyBorder="1" applyAlignment="1" applyProtection="1">
      <alignment horizontal="left" vertical="center"/>
      <protection locked="0"/>
    </xf>
    <xf numFmtId="166" fontId="51" fillId="5" borderId="27" xfId="5" applyNumberFormat="1" applyFont="1" applyFill="1" applyBorder="1" applyAlignment="1" applyProtection="1">
      <alignment horizontal="left" vertical="center"/>
      <protection locked="0"/>
    </xf>
    <xf numFmtId="166" fontId="51" fillId="5" borderId="28" xfId="5" applyNumberFormat="1" applyFont="1" applyFill="1" applyBorder="1" applyAlignment="1" applyProtection="1">
      <alignment horizontal="left" vertical="center"/>
      <protection locked="0"/>
    </xf>
    <xf numFmtId="166" fontId="51" fillId="5" borderId="29" xfId="5" applyNumberFormat="1" applyFont="1" applyFill="1" applyBorder="1" applyAlignment="1" applyProtection="1">
      <alignment horizontal="left" vertical="center"/>
      <protection locked="0"/>
    </xf>
    <xf numFmtId="166" fontId="51" fillId="5" borderId="30" xfId="5" applyNumberFormat="1" applyFont="1" applyFill="1" applyBorder="1" applyAlignment="1" applyProtection="1">
      <alignment horizontal="left" vertical="center"/>
      <protection locked="0"/>
    </xf>
    <xf numFmtId="166" fontId="51" fillId="5" borderId="31" xfId="5" applyNumberFormat="1" applyFont="1" applyFill="1" applyBorder="1" applyAlignment="1" applyProtection="1">
      <alignment horizontal="left" vertical="center"/>
      <protection locked="0"/>
    </xf>
    <xf numFmtId="3" fontId="43" fillId="0" borderId="21" xfId="4" applyNumberFormat="1" applyFont="1" applyFill="1" applyBorder="1" applyAlignment="1">
      <alignment horizontal="left" vertical="center"/>
    </xf>
    <xf numFmtId="3" fontId="43" fillId="0" borderId="22" xfId="4" applyNumberFormat="1" applyFont="1" applyFill="1" applyBorder="1" applyAlignment="1">
      <alignment horizontal="left" vertical="center"/>
    </xf>
    <xf numFmtId="3" fontId="43" fillId="0" borderId="23" xfId="4" applyNumberFormat="1" applyFont="1" applyFill="1" applyBorder="1" applyAlignment="1">
      <alignment horizontal="left" vertical="center"/>
    </xf>
    <xf numFmtId="0" fontId="49" fillId="3" borderId="21" xfId="4" applyFont="1" applyFill="1" applyBorder="1" applyAlignment="1">
      <alignment horizontal="center" vertical="center"/>
    </xf>
    <xf numFmtId="0" fontId="49" fillId="3" borderId="22" xfId="4" applyFont="1" applyFill="1" applyBorder="1" applyAlignment="1">
      <alignment horizontal="center" vertical="center"/>
    </xf>
    <xf numFmtId="0" fontId="49" fillId="3" borderId="23" xfId="4" applyFont="1" applyFill="1" applyBorder="1" applyAlignment="1">
      <alignment horizontal="center" vertical="center"/>
    </xf>
    <xf numFmtId="3" fontId="44" fillId="2" borderId="23" xfId="4" applyNumberFormat="1" applyFont="1" applyFill="1" applyBorder="1" applyAlignment="1">
      <alignment horizontal="center" vertical="center"/>
    </xf>
    <xf numFmtId="3" fontId="44" fillId="2" borderId="21" xfId="4" applyNumberFormat="1" applyFont="1" applyFill="1" applyBorder="1" applyAlignment="1">
      <alignment horizontal="center" vertical="center"/>
    </xf>
    <xf numFmtId="3" fontId="44" fillId="2" borderId="22" xfId="4" applyNumberFormat="1" applyFont="1" applyFill="1" applyBorder="1" applyAlignment="1">
      <alignment horizontal="center" vertical="center"/>
    </xf>
    <xf numFmtId="0" fontId="3" fillId="5" borderId="51"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4" fillId="3" borderId="4" xfId="0" applyFont="1" applyFill="1" applyBorder="1" applyAlignment="1">
      <alignment horizontal="center"/>
    </xf>
    <xf numFmtId="0" fontId="34" fillId="3" borderId="5" xfId="0" applyFont="1" applyFill="1" applyBorder="1" applyAlignment="1">
      <alignment horizontal="center"/>
    </xf>
    <xf numFmtId="0" fontId="34" fillId="3" borderId="6" xfId="0" applyFont="1" applyFill="1" applyBorder="1" applyAlignment="1">
      <alignment horizontal="center"/>
    </xf>
    <xf numFmtId="0" fontId="34" fillId="3" borderId="7" xfId="0" applyFont="1" applyFill="1" applyBorder="1" applyAlignment="1">
      <alignment horizontal="center"/>
    </xf>
    <xf numFmtId="0" fontId="34" fillId="3" borderId="0" xfId="0" applyFont="1" applyFill="1" applyBorder="1" applyAlignment="1">
      <alignment horizontal="center"/>
    </xf>
    <xf numFmtId="0" fontId="34" fillId="3" borderId="8" xfId="0" applyFont="1" applyFill="1" applyBorder="1" applyAlignment="1">
      <alignment horizontal="center"/>
    </xf>
    <xf numFmtId="0" fontId="40" fillId="3" borderId="54" xfId="0" applyFont="1" applyFill="1" applyBorder="1" applyAlignment="1">
      <alignment horizontal="center"/>
    </xf>
    <xf numFmtId="0" fontId="40" fillId="3" borderId="53" xfId="0" applyFont="1" applyFill="1" applyBorder="1" applyAlignment="1">
      <alignment horizontal="center"/>
    </xf>
    <xf numFmtId="0" fontId="15" fillId="4" borderId="16" xfId="0" applyFont="1" applyFill="1" applyBorder="1" applyAlignment="1">
      <alignment horizontal="left"/>
    </xf>
    <xf numFmtId="0" fontId="15" fillId="4" borderId="17" xfId="0" applyFont="1" applyFill="1" applyBorder="1" applyAlignment="1">
      <alignment horizontal="left"/>
    </xf>
    <xf numFmtId="0" fontId="15" fillId="4" borderId="18" xfId="0" applyFont="1" applyFill="1" applyBorder="1" applyAlignment="1">
      <alignment horizontal="left"/>
    </xf>
    <xf numFmtId="0" fontId="41" fillId="3" borderId="7" xfId="0" applyFont="1" applyFill="1" applyBorder="1" applyAlignment="1">
      <alignment horizontal="left" vertical="center"/>
    </xf>
    <xf numFmtId="0" fontId="0" fillId="5" borderId="43" xfId="0" applyFill="1" applyBorder="1" applyAlignment="1" applyProtection="1">
      <alignment horizontal="left"/>
      <protection locked="0"/>
    </xf>
    <xf numFmtId="0" fontId="0" fillId="5" borderId="44" xfId="0" applyFill="1" applyBorder="1" applyAlignment="1" applyProtection="1">
      <alignment horizontal="left"/>
      <protection locked="0"/>
    </xf>
    <xf numFmtId="0" fontId="0" fillId="5" borderId="45" xfId="0" applyFill="1" applyBorder="1" applyAlignment="1" applyProtection="1">
      <alignment horizontal="left"/>
      <protection locked="0"/>
    </xf>
    <xf numFmtId="49" fontId="38" fillId="3" borderId="0" xfId="0" applyNumberFormat="1" applyFont="1" applyFill="1" applyBorder="1" applyAlignment="1">
      <alignment horizontal="center"/>
    </xf>
    <xf numFmtId="0" fontId="38" fillId="3" borderId="0" xfId="0" applyFont="1" applyFill="1" applyBorder="1" applyAlignment="1">
      <alignment horizontal="center"/>
    </xf>
    <xf numFmtId="0" fontId="0" fillId="3" borderId="21" xfId="0" quotePrefix="1" applyFill="1" applyBorder="1" applyAlignment="1">
      <alignment horizontal="left"/>
    </xf>
    <xf numFmtId="0" fontId="0" fillId="3" borderId="22" xfId="0" quotePrefix="1" applyFill="1" applyBorder="1" applyAlignment="1">
      <alignment horizontal="left"/>
    </xf>
    <xf numFmtId="0" fontId="0" fillId="3" borderId="23" xfId="0" quotePrefix="1" applyFill="1" applyBorder="1" applyAlignment="1">
      <alignment horizontal="left"/>
    </xf>
    <xf numFmtId="0" fontId="0" fillId="3" borderId="24" xfId="0" quotePrefix="1" applyFill="1" applyBorder="1" applyAlignment="1">
      <alignment horizontal="left"/>
    </xf>
    <xf numFmtId="0" fontId="0" fillId="3" borderId="0"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0" fillId="3" borderId="27" xfId="0" applyFill="1" applyBorder="1" applyAlignment="1">
      <alignment horizontal="left"/>
    </xf>
    <xf numFmtId="0" fontId="0" fillId="3" borderId="28" xfId="0" applyFill="1" applyBorder="1" applyAlignment="1">
      <alignment horizontal="left"/>
    </xf>
    <xf numFmtId="0" fontId="34" fillId="3" borderId="0" xfId="0" applyFont="1" applyFill="1" applyAlignment="1">
      <alignment horizontal="center"/>
    </xf>
    <xf numFmtId="0" fontId="0" fillId="7" borderId="29" xfId="0" applyFill="1" applyBorder="1" applyAlignment="1" applyProtection="1">
      <alignment horizontal="left"/>
    </xf>
    <xf numFmtId="0" fontId="0" fillId="7" borderId="30" xfId="0" applyFill="1" applyBorder="1" applyAlignment="1" applyProtection="1">
      <alignment horizontal="left"/>
    </xf>
    <xf numFmtId="0" fontId="0" fillId="7" borderId="31" xfId="0" applyFill="1" applyBorder="1" applyAlignment="1" applyProtection="1">
      <alignment horizontal="left"/>
    </xf>
    <xf numFmtId="0" fontId="0" fillId="3" borderId="22" xfId="0" applyFill="1" applyBorder="1" applyAlignment="1">
      <alignment horizontal="left"/>
    </xf>
  </cellXfs>
  <cellStyles count="9">
    <cellStyle name="Comma 2" xfId="5"/>
    <cellStyle name="Currency" xfId="2" builtinId="4"/>
    <cellStyle name="Currency 2" xfId="6"/>
    <cellStyle name="Hyperlink" xfId="3" builtinId="8"/>
    <cellStyle name="Hyperlink 2" xfId="8"/>
    <cellStyle name="Normal" xfId="0" builtinId="0"/>
    <cellStyle name="Normal 2" xfId="4"/>
    <cellStyle name="Percent" xfId="1" builtinId="5"/>
    <cellStyle name="Percent 2" xfId="7"/>
  </cellStyles>
  <dxfs count="1">
    <dxf>
      <font>
        <condense val="0"/>
        <extend val="0"/>
        <color rgb="FF9C0006"/>
      </font>
      <fill>
        <patternFill>
          <bgColor rgb="FFFFC7CE"/>
        </patternFill>
      </fill>
    </dxf>
  </dxfs>
  <tableStyles count="0" defaultTableStyle="TableStyleMedium9" defaultPivotStyle="PivotStyleLight16"/>
  <colors>
    <mruColors>
      <color rgb="FF0000FF"/>
      <color rgb="FFFFFFCC"/>
      <color rgb="FF33CC33"/>
      <color rgb="FF66FFFF"/>
      <color rgb="FFFF7C80"/>
      <color rgb="FFE7EDF5"/>
      <color rgb="FF679BDB"/>
      <color rgb="FFCCFF66"/>
      <color rgb="FFFF3300"/>
      <color rgb="FF00924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excellent.education@stellarpcs.org"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U238"/>
  <sheetViews>
    <sheetView topLeftCell="D1" zoomScaleNormal="100" workbookViewId="0">
      <selection activeCell="D5" sqref="D5"/>
    </sheetView>
  </sheetViews>
  <sheetFormatPr defaultRowHeight="15"/>
  <cols>
    <col min="1" max="1" width="1.5703125" style="1" customWidth="1"/>
    <col min="2" max="2" width="27.42578125" style="33" customWidth="1"/>
    <col min="3" max="3" width="1.85546875" style="37" customWidth="1"/>
    <col min="4" max="4" width="130.42578125" style="37" customWidth="1"/>
    <col min="5" max="47" width="9.140625" style="1"/>
  </cols>
  <sheetData>
    <row r="1" spans="1:47" s="1" customFormat="1" ht="6" customHeight="1" thickBot="1">
      <c r="B1" s="42"/>
      <c r="C1" s="41"/>
      <c r="D1" s="41"/>
    </row>
    <row r="2" spans="1:47" s="1" customFormat="1">
      <c r="B2" s="40" t="s">
        <v>175</v>
      </c>
      <c r="C2" s="35"/>
      <c r="D2" s="36" t="s">
        <v>66</v>
      </c>
    </row>
    <row r="3" spans="1:47" s="1" customFormat="1">
      <c r="B3" s="39"/>
      <c r="C3" s="37"/>
      <c r="D3" s="36" t="s">
        <v>67</v>
      </c>
    </row>
    <row r="4" spans="1:47" s="1" customFormat="1">
      <c r="B4" s="39"/>
      <c r="C4" s="37"/>
      <c r="D4" s="36" t="s">
        <v>68</v>
      </c>
    </row>
    <row r="5" spans="1:47" s="1" customFormat="1">
      <c r="B5" s="39"/>
      <c r="C5" s="37"/>
      <c r="D5" s="36" t="s">
        <v>69</v>
      </c>
    </row>
    <row r="6" spans="1:47" s="1" customFormat="1" ht="15.75" thickBot="1">
      <c r="B6" s="42"/>
      <c r="C6" s="41"/>
      <c r="D6" s="43" t="s">
        <v>181</v>
      </c>
    </row>
    <row r="7" spans="1:47" s="1" customFormat="1" ht="6" customHeight="1">
      <c r="B7" s="39"/>
      <c r="C7" s="37"/>
      <c r="D7" s="38"/>
    </row>
    <row r="8" spans="1:47" s="115" customFormat="1" ht="45">
      <c r="B8" s="119" t="s">
        <v>174</v>
      </c>
      <c r="C8" s="116"/>
      <c r="D8" s="117" t="s">
        <v>261</v>
      </c>
    </row>
    <row r="9" spans="1:47" s="115" customFormat="1" ht="6" customHeight="1">
      <c r="B9" s="120"/>
      <c r="C9" s="116"/>
      <c r="D9" s="117"/>
    </row>
    <row r="10" spans="1:47" s="118" customFormat="1" ht="48" customHeight="1">
      <c r="A10" s="115"/>
      <c r="B10" s="131" t="s">
        <v>171</v>
      </c>
      <c r="C10" s="116"/>
      <c r="D10" s="117" t="s">
        <v>172</v>
      </c>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row>
    <row r="11" spans="1:47" s="115" customFormat="1" ht="6" customHeight="1">
      <c r="B11" s="120"/>
      <c r="C11" s="116"/>
      <c r="D11" s="117"/>
    </row>
    <row r="12" spans="1:47" s="115" customFormat="1" ht="30.75" thickBot="1">
      <c r="B12" s="121" t="s">
        <v>173</v>
      </c>
      <c r="C12" s="122"/>
      <c r="D12" s="123" t="s">
        <v>208</v>
      </c>
    </row>
    <row r="13" spans="1:47" s="1" customFormat="1" ht="6" customHeight="1">
      <c r="B13" s="44"/>
      <c r="C13" s="45"/>
      <c r="D13" s="46"/>
    </row>
    <row r="14" spans="1:47" s="1" customFormat="1">
      <c r="B14" s="40" t="s">
        <v>179</v>
      </c>
      <c r="C14" s="35"/>
      <c r="D14" s="37"/>
    </row>
    <row r="15" spans="1:47" s="118" customFormat="1" ht="48" customHeight="1">
      <c r="A15" s="115"/>
      <c r="B15" s="124" t="s">
        <v>176</v>
      </c>
      <c r="C15" s="116"/>
      <c r="D15" s="117" t="s">
        <v>246</v>
      </c>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row>
    <row r="16" spans="1:47" s="118" customFormat="1" ht="6" customHeight="1">
      <c r="A16" s="115"/>
      <c r="B16" s="34"/>
      <c r="C16" s="116"/>
      <c r="D16" s="117"/>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row>
    <row r="17" spans="1:47" s="118" customFormat="1" ht="48" customHeight="1">
      <c r="A17" s="115"/>
      <c r="B17" s="125" t="s">
        <v>177</v>
      </c>
      <c r="C17" s="116"/>
      <c r="D17" s="117" t="s">
        <v>183</v>
      </c>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row>
    <row r="18" spans="1:47" s="118" customFormat="1" ht="6" customHeight="1">
      <c r="A18" s="115"/>
      <c r="B18" s="34"/>
      <c r="C18" s="116"/>
      <c r="D18" s="117"/>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row>
    <row r="19" spans="1:47" s="118" customFormat="1" ht="6" customHeight="1">
      <c r="A19" s="115"/>
      <c r="B19" s="34"/>
      <c r="C19" s="116"/>
      <c r="D19" s="117"/>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row>
    <row r="20" spans="1:47" s="118" customFormat="1" ht="48" customHeight="1">
      <c r="A20" s="115"/>
      <c r="B20" s="130" t="s">
        <v>256</v>
      </c>
      <c r="C20" s="116"/>
      <c r="D20" s="117" t="s">
        <v>184</v>
      </c>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row>
    <row r="21" spans="1:47" s="118" customFormat="1" ht="6" customHeight="1">
      <c r="A21" s="115"/>
      <c r="B21" s="34"/>
      <c r="C21" s="116"/>
      <c r="D21" s="117"/>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row>
    <row r="22" spans="1:47" s="118" customFormat="1" ht="48" customHeight="1">
      <c r="A22" s="115"/>
      <c r="B22" s="129" t="s">
        <v>257</v>
      </c>
      <c r="C22" s="116"/>
      <c r="D22" s="117" t="s">
        <v>247</v>
      </c>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row>
    <row r="23" spans="1:47" s="118" customFormat="1" ht="6" customHeight="1">
      <c r="A23" s="115"/>
      <c r="B23" s="34"/>
      <c r="C23" s="116"/>
      <c r="D23" s="117"/>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row>
    <row r="24" spans="1:47" s="118" customFormat="1" ht="48" customHeight="1">
      <c r="A24" s="115"/>
      <c r="B24" s="128" t="s">
        <v>258</v>
      </c>
      <c r="C24" s="117"/>
      <c r="D24" s="117" t="s">
        <v>209</v>
      </c>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row>
    <row r="25" spans="1:47" s="118" customFormat="1" ht="6" customHeight="1">
      <c r="A25" s="115"/>
      <c r="B25" s="34"/>
      <c r="C25" s="117"/>
      <c r="D25" s="117"/>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row>
    <row r="26" spans="1:47" s="118" customFormat="1" ht="48" customHeight="1">
      <c r="A26" s="115"/>
      <c r="B26" s="126" t="s">
        <v>259</v>
      </c>
      <c r="C26" s="117"/>
      <c r="D26" s="117" t="s">
        <v>416</v>
      </c>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row>
    <row r="27" spans="1:47" s="118" customFormat="1" ht="6" customHeight="1">
      <c r="A27" s="115"/>
      <c r="B27" s="34"/>
      <c r="C27" s="117"/>
      <c r="D27" s="117"/>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row>
    <row r="28" spans="1:47" s="118" customFormat="1" ht="48" customHeight="1">
      <c r="A28" s="115"/>
      <c r="B28" s="127" t="s">
        <v>260</v>
      </c>
      <c r="C28" s="117"/>
      <c r="D28" s="117" t="s">
        <v>182</v>
      </c>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row>
    <row r="29" spans="1:47" s="118" customFormat="1" ht="6" customHeight="1">
      <c r="A29" s="115"/>
      <c r="B29" s="115"/>
      <c r="C29" s="117"/>
      <c r="D29" s="117"/>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row>
    <row r="30" spans="1:47" s="118" customFormat="1" ht="48" hidden="1" customHeight="1">
      <c r="A30" s="115"/>
      <c r="B30" s="87" t="s">
        <v>206</v>
      </c>
      <c r="C30" s="117"/>
      <c r="D30" s="117" t="s">
        <v>207</v>
      </c>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row>
    <row r="31" spans="1:47" s="1" customFormat="1" ht="6" customHeight="1" thickBot="1">
      <c r="B31" s="42"/>
      <c r="C31" s="41"/>
      <c r="D31" s="41"/>
    </row>
    <row r="32" spans="1:47" s="1" customFormat="1">
      <c r="B32" s="39"/>
      <c r="C32" s="37"/>
      <c r="D32" s="37"/>
    </row>
    <row r="33" spans="2:4" s="1" customFormat="1">
      <c r="B33" s="39"/>
      <c r="C33" s="37"/>
      <c r="D33" s="37"/>
    </row>
    <row r="34" spans="2:4" s="1" customFormat="1">
      <c r="B34" s="39"/>
      <c r="C34" s="37"/>
      <c r="D34" s="37"/>
    </row>
    <row r="35" spans="2:4" s="1" customFormat="1">
      <c r="B35" s="39"/>
      <c r="C35" s="37"/>
      <c r="D35" s="37"/>
    </row>
    <row r="36" spans="2:4" s="1" customFormat="1">
      <c r="B36" s="39"/>
      <c r="C36" s="37"/>
      <c r="D36" s="37"/>
    </row>
    <row r="37" spans="2:4" s="1" customFormat="1">
      <c r="B37" s="39"/>
      <c r="C37" s="37"/>
      <c r="D37" s="37"/>
    </row>
    <row r="38" spans="2:4" s="1" customFormat="1">
      <c r="B38" s="39"/>
      <c r="C38" s="37"/>
      <c r="D38" s="37"/>
    </row>
    <row r="39" spans="2:4" s="1" customFormat="1">
      <c r="B39" s="39"/>
      <c r="C39" s="37"/>
      <c r="D39" s="37"/>
    </row>
    <row r="40" spans="2:4" s="1" customFormat="1">
      <c r="B40" s="39"/>
      <c r="C40" s="37"/>
      <c r="D40" s="37"/>
    </row>
    <row r="41" spans="2:4" s="1" customFormat="1">
      <c r="B41" s="39"/>
      <c r="C41" s="37"/>
      <c r="D41" s="37"/>
    </row>
    <row r="42" spans="2:4" s="1" customFormat="1">
      <c r="B42" s="39"/>
      <c r="C42" s="37"/>
      <c r="D42" s="37"/>
    </row>
    <row r="43" spans="2:4" s="1" customFormat="1">
      <c r="B43" s="39"/>
      <c r="C43" s="37"/>
      <c r="D43" s="37"/>
    </row>
    <row r="44" spans="2:4" s="1" customFormat="1">
      <c r="B44" s="39"/>
      <c r="C44" s="37"/>
      <c r="D44" s="37"/>
    </row>
    <row r="45" spans="2:4" s="1" customFormat="1">
      <c r="B45" s="39"/>
      <c r="C45" s="37"/>
      <c r="D45" s="37"/>
    </row>
    <row r="46" spans="2:4" s="1" customFormat="1">
      <c r="B46" s="39"/>
      <c r="C46" s="37"/>
      <c r="D46" s="37"/>
    </row>
    <row r="47" spans="2:4" s="1" customFormat="1">
      <c r="B47" s="39"/>
      <c r="C47" s="37"/>
      <c r="D47" s="37"/>
    </row>
    <row r="48" spans="2:4" s="1" customFormat="1">
      <c r="B48" s="39"/>
      <c r="C48" s="37"/>
      <c r="D48" s="37"/>
    </row>
    <row r="49" spans="2:4" s="1" customFormat="1">
      <c r="B49" s="39"/>
      <c r="C49" s="37"/>
      <c r="D49" s="37"/>
    </row>
    <row r="50" spans="2:4" s="1" customFormat="1">
      <c r="B50" s="39"/>
      <c r="C50" s="37"/>
      <c r="D50" s="37"/>
    </row>
    <row r="51" spans="2:4" s="1" customFormat="1">
      <c r="B51" s="39"/>
      <c r="C51" s="37"/>
      <c r="D51" s="37"/>
    </row>
    <row r="52" spans="2:4" s="1" customFormat="1">
      <c r="B52" s="39"/>
      <c r="C52" s="37"/>
      <c r="D52" s="37"/>
    </row>
    <row r="53" spans="2:4" s="1" customFormat="1">
      <c r="B53" s="39"/>
      <c r="C53" s="37"/>
      <c r="D53" s="37"/>
    </row>
    <row r="54" spans="2:4" s="1" customFormat="1">
      <c r="B54" s="39"/>
      <c r="C54" s="37"/>
      <c r="D54" s="37"/>
    </row>
    <row r="55" spans="2:4" s="1" customFormat="1">
      <c r="B55" s="39"/>
      <c r="C55" s="37"/>
      <c r="D55" s="37"/>
    </row>
    <row r="56" spans="2:4" s="1" customFormat="1">
      <c r="B56" s="39"/>
      <c r="C56" s="37"/>
      <c r="D56" s="37"/>
    </row>
    <row r="57" spans="2:4" s="1" customFormat="1">
      <c r="B57" s="39"/>
      <c r="C57" s="37"/>
      <c r="D57" s="37"/>
    </row>
    <row r="58" spans="2:4" s="1" customFormat="1">
      <c r="B58" s="39"/>
      <c r="C58" s="37"/>
      <c r="D58" s="37"/>
    </row>
    <row r="59" spans="2:4" s="1" customFormat="1">
      <c r="B59" s="39"/>
      <c r="C59" s="37"/>
      <c r="D59" s="37"/>
    </row>
    <row r="60" spans="2:4" s="1" customFormat="1">
      <c r="B60" s="39"/>
      <c r="C60" s="37"/>
      <c r="D60" s="37"/>
    </row>
    <row r="61" spans="2:4" s="1" customFormat="1">
      <c r="B61" s="39"/>
      <c r="C61" s="37"/>
      <c r="D61" s="37"/>
    </row>
    <row r="62" spans="2:4" s="1" customFormat="1">
      <c r="B62" s="39"/>
      <c r="C62" s="37"/>
      <c r="D62" s="37"/>
    </row>
    <row r="63" spans="2:4" s="1" customFormat="1">
      <c r="B63" s="39"/>
      <c r="C63" s="37"/>
      <c r="D63" s="37"/>
    </row>
    <row r="64" spans="2:4" s="1" customFormat="1">
      <c r="B64" s="39"/>
      <c r="C64" s="37"/>
      <c r="D64" s="37"/>
    </row>
    <row r="65" spans="2:4" s="1" customFormat="1">
      <c r="B65" s="39"/>
      <c r="C65" s="37"/>
      <c r="D65" s="37"/>
    </row>
    <row r="66" spans="2:4" s="1" customFormat="1">
      <c r="B66" s="39"/>
      <c r="C66" s="37"/>
      <c r="D66" s="37"/>
    </row>
    <row r="67" spans="2:4" s="1" customFormat="1">
      <c r="B67" s="39"/>
      <c r="C67" s="37"/>
      <c r="D67" s="37"/>
    </row>
    <row r="68" spans="2:4" s="1" customFormat="1">
      <c r="B68" s="39"/>
      <c r="C68" s="37"/>
      <c r="D68" s="37"/>
    </row>
    <row r="69" spans="2:4" s="1" customFormat="1">
      <c r="B69" s="39"/>
      <c r="C69" s="37"/>
      <c r="D69" s="37"/>
    </row>
    <row r="70" spans="2:4" s="1" customFormat="1">
      <c r="B70" s="39"/>
      <c r="C70" s="37"/>
      <c r="D70" s="37"/>
    </row>
    <row r="71" spans="2:4" s="1" customFormat="1">
      <c r="B71" s="39"/>
      <c r="C71" s="37"/>
      <c r="D71" s="37"/>
    </row>
    <row r="72" spans="2:4" s="1" customFormat="1">
      <c r="B72" s="39"/>
      <c r="C72" s="37"/>
      <c r="D72" s="37"/>
    </row>
    <row r="73" spans="2:4" s="1" customFormat="1">
      <c r="B73" s="39"/>
      <c r="C73" s="37"/>
      <c r="D73" s="37"/>
    </row>
    <row r="74" spans="2:4" s="1" customFormat="1">
      <c r="B74" s="39"/>
      <c r="C74" s="37"/>
      <c r="D74" s="37"/>
    </row>
    <row r="75" spans="2:4" s="1" customFormat="1">
      <c r="B75" s="39"/>
      <c r="C75" s="37"/>
      <c r="D75" s="37"/>
    </row>
    <row r="76" spans="2:4" s="1" customFormat="1">
      <c r="B76" s="39"/>
      <c r="C76" s="37"/>
      <c r="D76" s="37"/>
    </row>
    <row r="77" spans="2:4" s="1" customFormat="1">
      <c r="B77" s="39"/>
      <c r="C77" s="37"/>
      <c r="D77" s="37"/>
    </row>
    <row r="78" spans="2:4" s="1" customFormat="1">
      <c r="B78" s="39"/>
      <c r="C78" s="37"/>
      <c r="D78" s="37"/>
    </row>
    <row r="79" spans="2:4" s="1" customFormat="1">
      <c r="B79" s="39"/>
      <c r="C79" s="37"/>
      <c r="D79" s="37"/>
    </row>
    <row r="80" spans="2:4" s="1" customFormat="1">
      <c r="B80" s="39"/>
      <c r="C80" s="37"/>
      <c r="D80" s="37"/>
    </row>
    <row r="81" spans="2:4" s="1" customFormat="1">
      <c r="B81" s="39"/>
      <c r="C81" s="37"/>
      <c r="D81" s="37"/>
    </row>
    <row r="82" spans="2:4" s="1" customFormat="1">
      <c r="B82" s="39"/>
      <c r="C82" s="37"/>
      <c r="D82" s="37"/>
    </row>
    <row r="83" spans="2:4" s="1" customFormat="1">
      <c r="B83" s="39"/>
      <c r="C83" s="37"/>
      <c r="D83" s="37"/>
    </row>
    <row r="84" spans="2:4" s="1" customFormat="1">
      <c r="B84" s="39"/>
      <c r="C84" s="37"/>
      <c r="D84" s="37"/>
    </row>
    <row r="85" spans="2:4" s="1" customFormat="1">
      <c r="B85" s="39"/>
      <c r="C85" s="37"/>
      <c r="D85" s="37"/>
    </row>
    <row r="86" spans="2:4" s="1" customFormat="1">
      <c r="B86" s="39"/>
      <c r="C86" s="37"/>
      <c r="D86" s="37"/>
    </row>
    <row r="87" spans="2:4" s="1" customFormat="1">
      <c r="B87" s="39"/>
      <c r="C87" s="37"/>
      <c r="D87" s="37"/>
    </row>
    <row r="88" spans="2:4" s="1" customFormat="1">
      <c r="B88" s="39"/>
      <c r="C88" s="37"/>
      <c r="D88" s="37"/>
    </row>
    <row r="89" spans="2:4" s="1" customFormat="1">
      <c r="B89" s="39"/>
      <c r="C89" s="37"/>
      <c r="D89" s="37"/>
    </row>
    <row r="90" spans="2:4" s="1" customFormat="1">
      <c r="B90" s="39"/>
      <c r="C90" s="37"/>
      <c r="D90" s="37"/>
    </row>
    <row r="91" spans="2:4" s="1" customFormat="1">
      <c r="B91" s="39"/>
      <c r="C91" s="37"/>
      <c r="D91" s="37"/>
    </row>
    <row r="92" spans="2:4" s="1" customFormat="1">
      <c r="B92" s="39"/>
      <c r="C92" s="37"/>
      <c r="D92" s="37"/>
    </row>
    <row r="93" spans="2:4" s="1" customFormat="1">
      <c r="B93" s="39"/>
      <c r="C93" s="37"/>
      <c r="D93" s="37"/>
    </row>
    <row r="94" spans="2:4" s="1" customFormat="1">
      <c r="B94" s="39"/>
      <c r="C94" s="37"/>
      <c r="D94" s="37"/>
    </row>
    <row r="95" spans="2:4" s="1" customFormat="1">
      <c r="B95" s="39"/>
      <c r="C95" s="37"/>
      <c r="D95" s="37"/>
    </row>
    <row r="96" spans="2:4" s="1" customFormat="1">
      <c r="B96" s="39"/>
      <c r="C96" s="37"/>
      <c r="D96" s="37"/>
    </row>
    <row r="97" spans="2:4" s="1" customFormat="1">
      <c r="B97" s="39"/>
      <c r="C97" s="37"/>
      <c r="D97" s="37"/>
    </row>
    <row r="98" spans="2:4" s="1" customFormat="1">
      <c r="B98" s="39"/>
      <c r="C98" s="37"/>
      <c r="D98" s="37"/>
    </row>
    <row r="99" spans="2:4" s="1" customFormat="1">
      <c r="B99" s="39"/>
      <c r="C99" s="37"/>
      <c r="D99" s="37"/>
    </row>
    <row r="100" spans="2:4" s="1" customFormat="1">
      <c r="B100" s="39"/>
      <c r="C100" s="37"/>
      <c r="D100" s="37"/>
    </row>
    <row r="101" spans="2:4" s="1" customFormat="1">
      <c r="B101" s="39"/>
      <c r="C101" s="37"/>
      <c r="D101" s="37"/>
    </row>
    <row r="102" spans="2:4" s="1" customFormat="1">
      <c r="B102" s="39"/>
      <c r="C102" s="37"/>
      <c r="D102" s="37"/>
    </row>
    <row r="103" spans="2:4" s="1" customFormat="1">
      <c r="B103" s="39"/>
      <c r="C103" s="37"/>
      <c r="D103" s="37"/>
    </row>
    <row r="104" spans="2:4" s="1" customFormat="1">
      <c r="B104" s="39"/>
      <c r="C104" s="37"/>
      <c r="D104" s="37"/>
    </row>
    <row r="105" spans="2:4" s="1" customFormat="1">
      <c r="B105" s="39"/>
      <c r="C105" s="37"/>
      <c r="D105" s="37"/>
    </row>
    <row r="106" spans="2:4" s="1" customFormat="1">
      <c r="B106" s="39"/>
      <c r="C106" s="37"/>
      <c r="D106" s="37"/>
    </row>
    <row r="107" spans="2:4" s="1" customFormat="1">
      <c r="B107" s="39"/>
      <c r="C107" s="37"/>
      <c r="D107" s="37"/>
    </row>
    <row r="108" spans="2:4" s="1" customFormat="1">
      <c r="B108" s="39"/>
      <c r="C108" s="37"/>
      <c r="D108" s="37"/>
    </row>
    <row r="109" spans="2:4" s="1" customFormat="1">
      <c r="B109" s="39"/>
      <c r="C109" s="37"/>
      <c r="D109" s="37"/>
    </row>
    <row r="110" spans="2:4" s="1" customFormat="1">
      <c r="B110" s="39"/>
      <c r="C110" s="37"/>
      <c r="D110" s="37"/>
    </row>
    <row r="111" spans="2:4" s="1" customFormat="1">
      <c r="B111" s="39"/>
      <c r="C111" s="37"/>
      <c r="D111" s="37"/>
    </row>
    <row r="112" spans="2:4" s="1" customFormat="1">
      <c r="B112" s="39"/>
      <c r="C112" s="37"/>
      <c r="D112" s="37"/>
    </row>
    <row r="113" spans="2:4" s="1" customFormat="1">
      <c r="B113" s="39"/>
      <c r="C113" s="37"/>
      <c r="D113" s="37"/>
    </row>
    <row r="114" spans="2:4" s="1" customFormat="1">
      <c r="B114" s="39"/>
      <c r="C114" s="37"/>
      <c r="D114" s="37"/>
    </row>
    <row r="115" spans="2:4" s="1" customFormat="1">
      <c r="B115" s="39"/>
      <c r="C115" s="37"/>
      <c r="D115" s="37"/>
    </row>
    <row r="116" spans="2:4" s="1" customFormat="1">
      <c r="B116" s="39"/>
      <c r="C116" s="37"/>
      <c r="D116" s="37"/>
    </row>
    <row r="117" spans="2:4" s="1" customFormat="1">
      <c r="B117" s="39"/>
      <c r="C117" s="37"/>
      <c r="D117" s="37"/>
    </row>
    <row r="118" spans="2:4" s="1" customFormat="1">
      <c r="B118" s="39"/>
      <c r="C118" s="37"/>
      <c r="D118" s="37"/>
    </row>
    <row r="119" spans="2:4" s="1" customFormat="1">
      <c r="B119" s="39"/>
      <c r="C119" s="37"/>
      <c r="D119" s="37"/>
    </row>
    <row r="120" spans="2:4" s="1" customFormat="1">
      <c r="B120" s="39"/>
      <c r="C120" s="37"/>
      <c r="D120" s="37"/>
    </row>
    <row r="121" spans="2:4" s="1" customFormat="1">
      <c r="B121" s="39"/>
      <c r="C121" s="37"/>
      <c r="D121" s="37"/>
    </row>
    <row r="122" spans="2:4" s="1" customFormat="1">
      <c r="B122" s="39"/>
      <c r="C122" s="37"/>
      <c r="D122" s="37"/>
    </row>
    <row r="123" spans="2:4" s="1" customFormat="1">
      <c r="B123" s="39"/>
      <c r="C123" s="37"/>
      <c r="D123" s="37"/>
    </row>
    <row r="124" spans="2:4" s="1" customFormat="1">
      <c r="B124" s="39"/>
      <c r="C124" s="37"/>
      <c r="D124" s="37"/>
    </row>
    <row r="125" spans="2:4" s="1" customFormat="1">
      <c r="B125" s="39"/>
      <c r="C125" s="37"/>
      <c r="D125" s="37"/>
    </row>
    <row r="126" spans="2:4" s="1" customFormat="1">
      <c r="B126" s="39"/>
      <c r="C126" s="37"/>
      <c r="D126" s="37"/>
    </row>
    <row r="127" spans="2:4" s="1" customFormat="1">
      <c r="B127" s="39"/>
      <c r="C127" s="37"/>
      <c r="D127" s="37"/>
    </row>
    <row r="128" spans="2:4" s="1" customFormat="1">
      <c r="B128" s="39"/>
      <c r="C128" s="37"/>
      <c r="D128" s="37"/>
    </row>
    <row r="129" spans="2:4" s="1" customFormat="1">
      <c r="B129" s="39"/>
      <c r="C129" s="37"/>
      <c r="D129" s="37"/>
    </row>
    <row r="130" spans="2:4" s="1" customFormat="1">
      <c r="B130" s="39"/>
      <c r="C130" s="37"/>
      <c r="D130" s="37"/>
    </row>
    <row r="131" spans="2:4" s="1" customFormat="1">
      <c r="B131" s="39"/>
      <c r="C131" s="37"/>
      <c r="D131" s="37"/>
    </row>
    <row r="132" spans="2:4" s="1" customFormat="1">
      <c r="B132" s="39"/>
      <c r="C132" s="37"/>
      <c r="D132" s="37"/>
    </row>
    <row r="133" spans="2:4" s="1" customFormat="1">
      <c r="B133" s="39"/>
      <c r="C133" s="37"/>
      <c r="D133" s="37"/>
    </row>
    <row r="134" spans="2:4" s="1" customFormat="1">
      <c r="B134" s="39"/>
      <c r="C134" s="37"/>
      <c r="D134" s="37"/>
    </row>
    <row r="135" spans="2:4" s="1" customFormat="1">
      <c r="B135" s="39"/>
      <c r="C135" s="37"/>
      <c r="D135" s="37"/>
    </row>
    <row r="136" spans="2:4" s="1" customFormat="1">
      <c r="B136" s="39"/>
      <c r="C136" s="37"/>
      <c r="D136" s="37"/>
    </row>
    <row r="137" spans="2:4" s="1" customFormat="1">
      <c r="B137" s="39"/>
      <c r="C137" s="37"/>
      <c r="D137" s="37"/>
    </row>
    <row r="138" spans="2:4" s="1" customFormat="1">
      <c r="B138" s="39"/>
      <c r="C138" s="37"/>
      <c r="D138" s="37"/>
    </row>
    <row r="139" spans="2:4" s="1" customFormat="1">
      <c r="B139" s="39"/>
      <c r="C139" s="37"/>
      <c r="D139" s="37"/>
    </row>
    <row r="140" spans="2:4" s="1" customFormat="1">
      <c r="B140" s="39"/>
      <c r="C140" s="37"/>
      <c r="D140" s="37"/>
    </row>
    <row r="141" spans="2:4" s="1" customFormat="1">
      <c r="B141" s="39"/>
      <c r="C141" s="37"/>
      <c r="D141" s="37"/>
    </row>
    <row r="142" spans="2:4" s="1" customFormat="1">
      <c r="B142" s="39"/>
      <c r="C142" s="37"/>
      <c r="D142" s="37"/>
    </row>
    <row r="143" spans="2:4" s="1" customFormat="1">
      <c r="B143" s="39"/>
      <c r="C143" s="37"/>
      <c r="D143" s="37"/>
    </row>
    <row r="144" spans="2:4" s="1" customFormat="1">
      <c r="B144" s="39"/>
      <c r="C144" s="37"/>
      <c r="D144" s="37"/>
    </row>
    <row r="145" spans="2:4" s="1" customFormat="1">
      <c r="B145" s="39"/>
      <c r="C145" s="37"/>
      <c r="D145" s="37"/>
    </row>
    <row r="146" spans="2:4" s="1" customFormat="1">
      <c r="B146" s="39"/>
      <c r="C146" s="37"/>
      <c r="D146" s="37"/>
    </row>
    <row r="147" spans="2:4" s="1" customFormat="1">
      <c r="B147" s="39"/>
      <c r="C147" s="37"/>
      <c r="D147" s="37"/>
    </row>
    <row r="148" spans="2:4" s="1" customFormat="1">
      <c r="B148" s="39"/>
      <c r="C148" s="37"/>
      <c r="D148" s="37"/>
    </row>
    <row r="149" spans="2:4" s="1" customFormat="1">
      <c r="B149" s="39"/>
      <c r="C149" s="37"/>
      <c r="D149" s="37"/>
    </row>
    <row r="150" spans="2:4" s="1" customFormat="1">
      <c r="B150" s="39"/>
      <c r="C150" s="37"/>
      <c r="D150" s="37"/>
    </row>
    <row r="151" spans="2:4" s="1" customFormat="1">
      <c r="B151" s="39"/>
      <c r="C151" s="37"/>
      <c r="D151" s="37"/>
    </row>
    <row r="152" spans="2:4" s="1" customFormat="1">
      <c r="B152" s="39"/>
      <c r="C152" s="37"/>
      <c r="D152" s="37"/>
    </row>
    <row r="153" spans="2:4" s="1" customFormat="1">
      <c r="B153" s="39"/>
      <c r="C153" s="37"/>
      <c r="D153" s="37"/>
    </row>
    <row r="154" spans="2:4" s="1" customFormat="1">
      <c r="B154" s="39"/>
      <c r="C154" s="37"/>
      <c r="D154" s="37"/>
    </row>
    <row r="155" spans="2:4" s="1" customFormat="1">
      <c r="B155" s="39"/>
      <c r="C155" s="37"/>
      <c r="D155" s="37"/>
    </row>
    <row r="156" spans="2:4" s="1" customFormat="1">
      <c r="B156" s="39"/>
      <c r="C156" s="37"/>
      <c r="D156" s="37"/>
    </row>
    <row r="157" spans="2:4" s="1" customFormat="1">
      <c r="B157" s="39"/>
      <c r="C157" s="37"/>
      <c r="D157" s="37"/>
    </row>
    <row r="158" spans="2:4" s="1" customFormat="1">
      <c r="B158" s="39"/>
      <c r="C158" s="37"/>
      <c r="D158" s="37"/>
    </row>
    <row r="159" spans="2:4" s="1" customFormat="1">
      <c r="B159" s="39"/>
      <c r="C159" s="37"/>
      <c r="D159" s="37"/>
    </row>
    <row r="160" spans="2:4" s="1" customFormat="1">
      <c r="B160" s="39"/>
      <c r="C160" s="37"/>
      <c r="D160" s="37"/>
    </row>
    <row r="161" spans="2:4" s="1" customFormat="1">
      <c r="B161" s="39"/>
      <c r="C161" s="37"/>
      <c r="D161" s="37"/>
    </row>
    <row r="162" spans="2:4" s="1" customFormat="1">
      <c r="B162" s="39"/>
      <c r="C162" s="37"/>
      <c r="D162" s="37"/>
    </row>
    <row r="163" spans="2:4" s="1" customFormat="1">
      <c r="B163" s="39"/>
      <c r="C163" s="37"/>
      <c r="D163" s="37"/>
    </row>
    <row r="164" spans="2:4" s="1" customFormat="1">
      <c r="B164" s="39"/>
      <c r="C164" s="37"/>
      <c r="D164" s="37"/>
    </row>
    <row r="165" spans="2:4" s="1" customFormat="1">
      <c r="B165" s="39"/>
      <c r="C165" s="37"/>
      <c r="D165" s="37"/>
    </row>
    <row r="166" spans="2:4" s="1" customFormat="1">
      <c r="B166" s="39"/>
      <c r="C166" s="37"/>
      <c r="D166" s="37"/>
    </row>
    <row r="167" spans="2:4" s="1" customFormat="1">
      <c r="B167" s="39"/>
      <c r="C167" s="37"/>
      <c r="D167" s="37"/>
    </row>
    <row r="168" spans="2:4" s="1" customFormat="1">
      <c r="B168" s="39"/>
      <c r="C168" s="37"/>
      <c r="D168" s="37"/>
    </row>
    <row r="169" spans="2:4" s="1" customFormat="1">
      <c r="B169" s="39"/>
      <c r="C169" s="37"/>
      <c r="D169" s="37"/>
    </row>
    <row r="170" spans="2:4" s="1" customFormat="1">
      <c r="B170" s="39"/>
      <c r="C170" s="37"/>
      <c r="D170" s="37"/>
    </row>
    <row r="171" spans="2:4" s="1" customFormat="1">
      <c r="B171" s="39"/>
      <c r="C171" s="37"/>
      <c r="D171" s="37"/>
    </row>
    <row r="172" spans="2:4" s="1" customFormat="1">
      <c r="B172" s="39"/>
      <c r="C172" s="37"/>
      <c r="D172" s="37"/>
    </row>
    <row r="173" spans="2:4" s="1" customFormat="1">
      <c r="B173" s="39"/>
      <c r="C173" s="37"/>
      <c r="D173" s="37"/>
    </row>
    <row r="174" spans="2:4" s="1" customFormat="1">
      <c r="B174" s="39"/>
      <c r="C174" s="37"/>
      <c r="D174" s="37"/>
    </row>
    <row r="175" spans="2:4" s="1" customFormat="1">
      <c r="B175" s="39"/>
      <c r="C175" s="37"/>
      <c r="D175" s="37"/>
    </row>
    <row r="176" spans="2:4" s="1" customFormat="1">
      <c r="B176" s="39"/>
      <c r="C176" s="37"/>
      <c r="D176" s="37"/>
    </row>
    <row r="177" spans="2:4" s="1" customFormat="1">
      <c r="B177" s="39"/>
      <c r="C177" s="37"/>
      <c r="D177" s="37"/>
    </row>
    <row r="178" spans="2:4" s="1" customFormat="1">
      <c r="B178" s="39"/>
      <c r="C178" s="37"/>
      <c r="D178" s="37"/>
    </row>
    <row r="179" spans="2:4" s="1" customFormat="1">
      <c r="B179" s="39"/>
      <c r="C179" s="37"/>
      <c r="D179" s="37"/>
    </row>
    <row r="180" spans="2:4" s="1" customFormat="1">
      <c r="B180" s="39"/>
      <c r="C180" s="37"/>
      <c r="D180" s="37"/>
    </row>
    <row r="181" spans="2:4" s="1" customFormat="1">
      <c r="B181" s="39"/>
      <c r="C181" s="37"/>
      <c r="D181" s="37"/>
    </row>
    <row r="182" spans="2:4" s="1" customFormat="1">
      <c r="B182" s="39"/>
      <c r="C182" s="37"/>
      <c r="D182" s="37"/>
    </row>
    <row r="183" spans="2:4" s="1" customFormat="1">
      <c r="B183" s="39"/>
      <c r="C183" s="37"/>
      <c r="D183" s="37"/>
    </row>
    <row r="184" spans="2:4" s="1" customFormat="1">
      <c r="B184" s="39"/>
      <c r="C184" s="37"/>
      <c r="D184" s="37"/>
    </row>
    <row r="185" spans="2:4" s="1" customFormat="1">
      <c r="B185" s="39"/>
      <c r="C185" s="37"/>
      <c r="D185" s="37"/>
    </row>
    <row r="186" spans="2:4" s="1" customFormat="1">
      <c r="B186" s="39"/>
      <c r="C186" s="37"/>
      <c r="D186" s="37"/>
    </row>
    <row r="187" spans="2:4" s="1" customFormat="1">
      <c r="B187" s="39"/>
      <c r="C187" s="37"/>
      <c r="D187" s="37"/>
    </row>
    <row r="188" spans="2:4" s="1" customFormat="1">
      <c r="B188" s="39"/>
      <c r="C188" s="37"/>
      <c r="D188" s="37"/>
    </row>
    <row r="189" spans="2:4" s="1" customFormat="1">
      <c r="B189" s="39"/>
      <c r="C189" s="37"/>
      <c r="D189" s="37"/>
    </row>
    <row r="190" spans="2:4" s="1" customFormat="1">
      <c r="B190" s="39"/>
      <c r="C190" s="37"/>
      <c r="D190" s="37"/>
    </row>
    <row r="191" spans="2:4" s="1" customFormat="1">
      <c r="B191" s="39"/>
      <c r="C191" s="37"/>
      <c r="D191" s="37"/>
    </row>
    <row r="192" spans="2:4" s="1" customFormat="1">
      <c r="B192" s="39"/>
      <c r="C192" s="37"/>
      <c r="D192" s="37"/>
    </row>
    <row r="193" spans="2:4" s="1" customFormat="1">
      <c r="B193" s="39"/>
      <c r="C193" s="37"/>
      <c r="D193" s="37"/>
    </row>
    <row r="194" spans="2:4" s="1" customFormat="1">
      <c r="B194" s="39"/>
      <c r="C194" s="37"/>
      <c r="D194" s="37"/>
    </row>
    <row r="195" spans="2:4" s="1" customFormat="1">
      <c r="B195" s="39"/>
      <c r="C195" s="37"/>
      <c r="D195" s="37"/>
    </row>
    <row r="196" spans="2:4" s="1" customFormat="1">
      <c r="B196" s="39"/>
      <c r="C196" s="37"/>
      <c r="D196" s="37"/>
    </row>
    <row r="197" spans="2:4" s="1" customFormat="1">
      <c r="B197" s="39"/>
      <c r="C197" s="37"/>
      <c r="D197" s="37"/>
    </row>
    <row r="198" spans="2:4" s="1" customFormat="1">
      <c r="B198" s="39"/>
      <c r="C198" s="37"/>
      <c r="D198" s="37"/>
    </row>
    <row r="199" spans="2:4" s="1" customFormat="1">
      <c r="B199" s="39"/>
      <c r="C199" s="37"/>
      <c r="D199" s="37"/>
    </row>
    <row r="200" spans="2:4" s="1" customFormat="1">
      <c r="B200" s="39"/>
      <c r="C200" s="37"/>
      <c r="D200" s="37"/>
    </row>
    <row r="201" spans="2:4" s="1" customFormat="1">
      <c r="B201" s="39"/>
      <c r="C201" s="37"/>
      <c r="D201" s="37"/>
    </row>
    <row r="202" spans="2:4" s="1" customFormat="1">
      <c r="B202" s="39"/>
      <c r="C202" s="37"/>
      <c r="D202" s="37"/>
    </row>
    <row r="203" spans="2:4" s="1" customFormat="1">
      <c r="B203" s="39"/>
      <c r="C203" s="37"/>
      <c r="D203" s="37"/>
    </row>
    <row r="204" spans="2:4" s="1" customFormat="1">
      <c r="B204" s="39"/>
      <c r="C204" s="37"/>
      <c r="D204" s="37"/>
    </row>
    <row r="205" spans="2:4" s="1" customFormat="1">
      <c r="B205" s="39"/>
      <c r="C205" s="37"/>
      <c r="D205" s="37"/>
    </row>
    <row r="206" spans="2:4" s="1" customFormat="1">
      <c r="B206" s="39"/>
      <c r="C206" s="37"/>
      <c r="D206" s="37"/>
    </row>
    <row r="207" spans="2:4" s="1" customFormat="1">
      <c r="B207" s="39"/>
      <c r="C207" s="37"/>
      <c r="D207" s="37"/>
    </row>
    <row r="208" spans="2:4" s="1" customFormat="1">
      <c r="B208" s="39"/>
      <c r="C208" s="37"/>
      <c r="D208" s="37"/>
    </row>
    <row r="209" spans="2:4" s="1" customFormat="1">
      <c r="B209" s="39"/>
      <c r="C209" s="37"/>
      <c r="D209" s="37"/>
    </row>
    <row r="210" spans="2:4" s="1" customFormat="1">
      <c r="B210" s="39"/>
      <c r="C210" s="37"/>
      <c r="D210" s="37"/>
    </row>
    <row r="211" spans="2:4" s="1" customFormat="1">
      <c r="B211" s="39"/>
      <c r="C211" s="37"/>
      <c r="D211" s="37"/>
    </row>
    <row r="212" spans="2:4" s="1" customFormat="1">
      <c r="B212" s="39"/>
      <c r="C212" s="37"/>
      <c r="D212" s="37"/>
    </row>
    <row r="213" spans="2:4" s="1" customFormat="1">
      <c r="B213" s="39"/>
      <c r="C213" s="37"/>
      <c r="D213" s="37"/>
    </row>
    <row r="214" spans="2:4" s="1" customFormat="1">
      <c r="B214" s="39"/>
      <c r="C214" s="37"/>
      <c r="D214" s="37"/>
    </row>
    <row r="215" spans="2:4" s="1" customFormat="1">
      <c r="B215" s="39"/>
      <c r="C215" s="37"/>
      <c r="D215" s="37"/>
    </row>
    <row r="216" spans="2:4" s="1" customFormat="1">
      <c r="B216" s="39"/>
      <c r="C216" s="37"/>
      <c r="D216" s="37"/>
    </row>
    <row r="217" spans="2:4" s="1" customFormat="1">
      <c r="B217" s="39"/>
      <c r="C217" s="37"/>
      <c r="D217" s="37"/>
    </row>
    <row r="218" spans="2:4" s="1" customFormat="1">
      <c r="B218" s="39"/>
      <c r="C218" s="37"/>
      <c r="D218" s="37"/>
    </row>
    <row r="219" spans="2:4" s="1" customFormat="1">
      <c r="B219" s="39"/>
      <c r="C219" s="37"/>
      <c r="D219" s="37"/>
    </row>
    <row r="220" spans="2:4" s="1" customFormat="1">
      <c r="B220" s="39"/>
      <c r="C220" s="37"/>
      <c r="D220" s="37"/>
    </row>
    <row r="221" spans="2:4" s="1" customFormat="1">
      <c r="B221" s="39"/>
      <c r="C221" s="37"/>
      <c r="D221" s="37"/>
    </row>
    <row r="222" spans="2:4" s="1" customFormat="1">
      <c r="B222" s="39"/>
      <c r="C222" s="37"/>
      <c r="D222" s="37"/>
    </row>
    <row r="223" spans="2:4" s="1" customFormat="1">
      <c r="B223" s="39"/>
      <c r="C223" s="37"/>
      <c r="D223" s="37"/>
    </row>
    <row r="224" spans="2:4" s="1" customFormat="1">
      <c r="B224" s="39"/>
      <c r="C224" s="37"/>
      <c r="D224" s="37"/>
    </row>
    <row r="225" spans="2:4" s="1" customFormat="1">
      <c r="B225" s="39"/>
      <c r="C225" s="37"/>
      <c r="D225" s="37"/>
    </row>
    <row r="226" spans="2:4" s="1" customFormat="1">
      <c r="B226" s="39"/>
      <c r="C226" s="37"/>
      <c r="D226" s="37"/>
    </row>
    <row r="227" spans="2:4" s="1" customFormat="1">
      <c r="B227" s="39"/>
      <c r="C227" s="37"/>
      <c r="D227" s="37"/>
    </row>
    <row r="228" spans="2:4" s="1" customFormat="1">
      <c r="B228" s="39"/>
      <c r="C228" s="37"/>
      <c r="D228" s="37"/>
    </row>
    <row r="229" spans="2:4" s="1" customFormat="1">
      <c r="B229" s="39"/>
      <c r="C229" s="37"/>
      <c r="D229" s="37"/>
    </row>
    <row r="230" spans="2:4" s="1" customFormat="1">
      <c r="B230" s="39"/>
      <c r="C230" s="37"/>
      <c r="D230" s="37"/>
    </row>
    <row r="231" spans="2:4" s="1" customFormat="1">
      <c r="B231" s="39"/>
      <c r="C231" s="37"/>
      <c r="D231" s="37"/>
    </row>
    <row r="232" spans="2:4" s="1" customFormat="1">
      <c r="B232" s="39"/>
      <c r="C232" s="37"/>
      <c r="D232" s="37"/>
    </row>
    <row r="233" spans="2:4" s="1" customFormat="1">
      <c r="B233" s="39"/>
      <c r="C233" s="37"/>
      <c r="D233" s="37"/>
    </row>
    <row r="234" spans="2:4" s="1" customFormat="1">
      <c r="B234" s="39"/>
      <c r="C234" s="37"/>
      <c r="D234" s="37"/>
    </row>
    <row r="235" spans="2:4" s="1" customFormat="1">
      <c r="B235" s="39"/>
      <c r="C235" s="37"/>
      <c r="D235" s="37"/>
    </row>
    <row r="236" spans="2:4" s="1" customFormat="1">
      <c r="B236" s="39"/>
      <c r="C236" s="37"/>
      <c r="D236" s="37"/>
    </row>
    <row r="237" spans="2:4" s="1" customFormat="1">
      <c r="B237" s="39"/>
      <c r="C237" s="37"/>
      <c r="D237" s="37"/>
    </row>
    <row r="238" spans="2:4" s="1" customFormat="1">
      <c r="B238" s="39"/>
      <c r="C238" s="37"/>
      <c r="D238" s="37"/>
    </row>
  </sheetData>
  <pageMargins left="0" right="0" top="0.93" bottom="0.37" header="0.17" footer="0.17"/>
  <pageSetup scale="84" orientation="landscape" r:id="rId1"/>
  <headerFooter>
    <oddHeader>&amp;L&amp;G&amp;R&amp;"-,Bold"&amp;K0000FFRFA #GD0-PF-11-2
DIRECTIONS
APPLICATION WORKSHEETS</oddHeader>
    <oddFooter>&amp;LRFA #GD0-PF-11-2&amp;C&amp;F&amp;R&amp;A</oddFooter>
  </headerFooter>
  <legacyDrawingHF r:id="rId2"/>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BC73"/>
  <sheetViews>
    <sheetView workbookViewId="0"/>
  </sheetViews>
  <sheetFormatPr defaultRowHeight="15"/>
  <cols>
    <col min="1" max="1" width="29.85546875" style="1" customWidth="1"/>
    <col min="2" max="3" width="2.28515625" customWidth="1"/>
    <col min="4" max="4" width="44.85546875" customWidth="1"/>
    <col min="5" max="5" width="1.42578125" customWidth="1"/>
    <col min="6" max="6" width="12.7109375" customWidth="1"/>
    <col min="7" max="7" width="1.7109375" customWidth="1"/>
    <col min="8" max="8" width="12.7109375" customWidth="1"/>
    <col min="9" max="9" width="1.7109375" customWidth="1"/>
    <col min="10" max="10" width="12.7109375" customWidth="1"/>
    <col min="11" max="11" width="1.7109375" customWidth="1"/>
    <col min="12" max="12" width="12.7109375" customWidth="1"/>
    <col min="13" max="13" width="1.7109375" customWidth="1"/>
    <col min="14" max="14" width="2.85546875" customWidth="1"/>
    <col min="15" max="16" width="9.140625" style="1"/>
    <col min="17" max="17" width="9.140625" style="1" customWidth="1"/>
    <col min="18" max="55" width="9.140625" style="1"/>
  </cols>
  <sheetData>
    <row r="1" spans="2:14" s="1" customFormat="1" ht="4.5" customHeight="1"/>
    <row r="2" spans="2:14" s="1" customFormat="1" ht="4.5" customHeight="1"/>
    <row r="3" spans="2:14" s="1" customFormat="1" ht="4.5" customHeight="1"/>
    <row r="4" spans="2:14" s="1" customFormat="1" ht="21" customHeight="1">
      <c r="B4" s="520" t="s">
        <v>94</v>
      </c>
      <c r="C4" s="520"/>
      <c r="D4" s="520"/>
      <c r="E4" s="520"/>
      <c r="F4" s="520"/>
      <c r="G4" s="520"/>
      <c r="H4" s="520"/>
      <c r="I4" s="520"/>
      <c r="J4" s="520"/>
      <c r="K4" s="520"/>
      <c r="L4" s="520"/>
      <c r="M4" s="520"/>
      <c r="N4" s="520"/>
    </row>
    <row r="5" spans="2:14" s="1" customFormat="1" ht="21" customHeight="1">
      <c r="B5" s="520" t="s">
        <v>233</v>
      </c>
      <c r="C5" s="520"/>
      <c r="D5" s="520"/>
      <c r="E5" s="520"/>
      <c r="F5" s="520"/>
      <c r="G5" s="520"/>
      <c r="H5" s="520"/>
      <c r="I5" s="520"/>
      <c r="J5" s="520"/>
      <c r="K5" s="520"/>
      <c r="L5" s="520"/>
      <c r="M5" s="520"/>
      <c r="N5" s="520"/>
    </row>
    <row r="6" spans="2:14" s="1" customFormat="1" ht="21" customHeight="1">
      <c r="B6" s="520" t="s">
        <v>229</v>
      </c>
      <c r="C6" s="520"/>
      <c r="D6" s="520"/>
      <c r="E6" s="520"/>
      <c r="F6" s="520"/>
      <c r="G6" s="520"/>
      <c r="H6" s="520"/>
      <c r="I6" s="520"/>
      <c r="J6" s="520"/>
      <c r="K6" s="520"/>
      <c r="L6" s="520"/>
      <c r="M6" s="520"/>
      <c r="N6" s="520"/>
    </row>
    <row r="7" spans="2:14" s="1" customFormat="1">
      <c r="D7" s="25"/>
      <c r="E7" s="25"/>
    </row>
    <row r="8" spans="2:14" s="1" customFormat="1">
      <c r="D8" s="25"/>
      <c r="E8" s="25"/>
    </row>
    <row r="9" spans="2:14">
      <c r="B9" s="49"/>
      <c r="C9" s="50"/>
      <c r="D9" s="50"/>
      <c r="E9" s="50"/>
      <c r="F9" s="98" t="s">
        <v>33</v>
      </c>
      <c r="G9" s="50"/>
      <c r="H9" s="98" t="s">
        <v>34</v>
      </c>
      <c r="I9" s="50"/>
      <c r="J9" s="98" t="s">
        <v>33</v>
      </c>
      <c r="K9" s="50"/>
      <c r="L9" s="98" t="s">
        <v>34</v>
      </c>
      <c r="M9" s="50"/>
      <c r="N9" s="23"/>
    </row>
    <row r="10" spans="2:14">
      <c r="B10" s="61"/>
      <c r="C10" s="19"/>
      <c r="D10" s="19"/>
      <c r="E10" s="19"/>
      <c r="F10" s="99" t="s">
        <v>231</v>
      </c>
      <c r="G10" s="19"/>
      <c r="H10" s="99" t="s">
        <v>232</v>
      </c>
      <c r="I10" s="19"/>
      <c r="J10" s="99" t="s">
        <v>186</v>
      </c>
      <c r="K10" s="19"/>
      <c r="L10" s="99" t="s">
        <v>114</v>
      </c>
      <c r="M10" s="19"/>
      <c r="N10" s="21"/>
    </row>
    <row r="11" spans="2:14" ht="6" customHeight="1">
      <c r="B11" s="61"/>
      <c r="C11" s="68"/>
      <c r="D11" s="102"/>
      <c r="E11" s="1"/>
      <c r="F11" s="1"/>
      <c r="G11" s="1"/>
      <c r="H11" s="1"/>
      <c r="I11" s="1"/>
      <c r="J11" s="1"/>
      <c r="K11" s="1"/>
      <c r="L11" s="1"/>
      <c r="M11" s="76"/>
      <c r="N11" s="21"/>
    </row>
    <row r="12" spans="2:14">
      <c r="B12" s="61"/>
      <c r="C12" s="84"/>
      <c r="D12" s="102" t="s">
        <v>235</v>
      </c>
      <c r="E12" s="1"/>
      <c r="F12" s="1"/>
      <c r="G12" s="1"/>
      <c r="H12" s="1"/>
      <c r="I12" s="1"/>
      <c r="J12" s="1"/>
      <c r="K12" s="1"/>
      <c r="L12" s="1"/>
      <c r="M12" s="24"/>
      <c r="N12" s="21"/>
    </row>
    <row r="13" spans="2:14">
      <c r="B13" s="61"/>
      <c r="C13" s="84"/>
      <c r="D13" s="111" t="s">
        <v>228</v>
      </c>
      <c r="E13" s="1"/>
      <c r="F13" s="110"/>
      <c r="G13" s="1"/>
      <c r="H13" s="110"/>
      <c r="I13" s="1"/>
      <c r="J13" s="110"/>
      <c r="K13" s="1"/>
      <c r="L13" s="110"/>
      <c r="M13" s="24"/>
      <c r="N13" s="21"/>
    </row>
    <row r="14" spans="2:14">
      <c r="B14" s="61"/>
      <c r="C14" s="84"/>
      <c r="D14" s="111" t="s">
        <v>228</v>
      </c>
      <c r="E14" s="1"/>
      <c r="F14" s="110"/>
      <c r="G14" s="1"/>
      <c r="H14" s="110"/>
      <c r="I14" s="1"/>
      <c r="J14" s="110"/>
      <c r="K14" s="1"/>
      <c r="L14" s="110"/>
      <c r="M14" s="24"/>
      <c r="N14" s="21"/>
    </row>
    <row r="15" spans="2:14">
      <c r="B15" s="61"/>
      <c r="C15" s="84"/>
      <c r="D15" s="111" t="s">
        <v>228</v>
      </c>
      <c r="E15" s="1"/>
      <c r="F15" s="110"/>
      <c r="G15" s="1"/>
      <c r="H15" s="110"/>
      <c r="I15" s="1"/>
      <c r="J15" s="110"/>
      <c r="K15" s="1"/>
      <c r="L15" s="110"/>
      <c r="M15" s="24"/>
      <c r="N15" s="21"/>
    </row>
    <row r="16" spans="2:14">
      <c r="B16" s="61"/>
      <c r="C16" s="84"/>
      <c r="D16" s="111" t="s">
        <v>228</v>
      </c>
      <c r="E16" s="1"/>
      <c r="F16" s="110"/>
      <c r="G16" s="1"/>
      <c r="H16" s="110"/>
      <c r="I16" s="1"/>
      <c r="J16" s="110"/>
      <c r="K16" s="1"/>
      <c r="L16" s="110"/>
      <c r="M16" s="24"/>
      <c r="N16" s="21"/>
    </row>
    <row r="17" spans="2:14">
      <c r="B17" s="61"/>
      <c r="C17" s="84"/>
      <c r="D17" s="111" t="s">
        <v>228</v>
      </c>
      <c r="E17" s="1"/>
      <c r="F17" s="110"/>
      <c r="G17" s="1"/>
      <c r="H17" s="110"/>
      <c r="I17" s="1"/>
      <c r="J17" s="110"/>
      <c r="K17" s="1"/>
      <c r="L17" s="110"/>
      <c r="M17" s="24"/>
      <c r="N17" s="21"/>
    </row>
    <row r="18" spans="2:14">
      <c r="B18" s="61"/>
      <c r="C18" s="84"/>
      <c r="D18" s="111" t="s">
        <v>228</v>
      </c>
      <c r="E18" s="1"/>
      <c r="F18" s="110"/>
      <c r="G18" s="1"/>
      <c r="H18" s="110"/>
      <c r="I18" s="1"/>
      <c r="J18" s="110"/>
      <c r="K18" s="1"/>
      <c r="L18" s="110"/>
      <c r="M18" s="24"/>
      <c r="N18" s="21"/>
    </row>
    <row r="19" spans="2:14">
      <c r="B19" s="61"/>
      <c r="C19" s="84"/>
      <c r="D19" s="111" t="s">
        <v>228</v>
      </c>
      <c r="E19" s="1"/>
      <c r="F19" s="110"/>
      <c r="G19" s="1"/>
      <c r="H19" s="110"/>
      <c r="I19" s="1"/>
      <c r="J19" s="110"/>
      <c r="K19" s="1"/>
      <c r="L19" s="110"/>
      <c r="M19" s="24"/>
      <c r="N19" s="21"/>
    </row>
    <row r="20" spans="2:14">
      <c r="B20" s="61"/>
      <c r="C20" s="84"/>
      <c r="D20" s="111" t="s">
        <v>228</v>
      </c>
      <c r="E20" s="1"/>
      <c r="F20" s="110"/>
      <c r="G20" s="1"/>
      <c r="H20" s="110"/>
      <c r="I20" s="1"/>
      <c r="J20" s="110"/>
      <c r="K20" s="1"/>
      <c r="L20" s="110"/>
      <c r="M20" s="24"/>
      <c r="N20" s="21"/>
    </row>
    <row r="21" spans="2:14">
      <c r="B21" s="61"/>
      <c r="C21" s="84"/>
      <c r="D21" s="111" t="s">
        <v>228</v>
      </c>
      <c r="E21" s="1"/>
      <c r="F21" s="110"/>
      <c r="G21" s="1"/>
      <c r="H21" s="110"/>
      <c r="I21" s="1"/>
      <c r="J21" s="110"/>
      <c r="K21" s="1"/>
      <c r="L21" s="110"/>
      <c r="M21" s="24"/>
      <c r="N21" s="21"/>
    </row>
    <row r="22" spans="2:14">
      <c r="B22" s="61"/>
      <c r="C22" s="62"/>
      <c r="D22" s="111" t="s">
        <v>228</v>
      </c>
      <c r="E22" s="62"/>
      <c r="F22" s="110"/>
      <c r="G22" s="62"/>
      <c r="H22" s="110"/>
      <c r="I22" s="62"/>
      <c r="J22" s="110"/>
      <c r="K22" s="62"/>
      <c r="L22" s="110"/>
      <c r="M22" s="62"/>
      <c r="N22" s="21"/>
    </row>
    <row r="23" spans="2:14" ht="6" customHeight="1">
      <c r="B23" s="61"/>
      <c r="C23" s="27"/>
      <c r="D23" s="103"/>
      <c r="E23" s="28"/>
      <c r="F23" s="80"/>
      <c r="G23" s="28"/>
      <c r="H23" s="80"/>
      <c r="I23" s="28"/>
      <c r="J23" s="80"/>
      <c r="K23" s="28"/>
      <c r="L23" s="80"/>
      <c r="M23" s="29"/>
      <c r="N23" s="21"/>
    </row>
    <row r="24" spans="2:14">
      <c r="B24" s="61"/>
      <c r="C24" s="19"/>
      <c r="D24" s="19"/>
      <c r="E24" s="19"/>
      <c r="F24" s="100">
        <f>SUM(F13:F22)</f>
        <v>0</v>
      </c>
      <c r="G24" s="101"/>
      <c r="H24" s="100">
        <f>SUM(H13:H22)</f>
        <v>0</v>
      </c>
      <c r="I24" s="101"/>
      <c r="J24" s="100">
        <f>SUM(J13:J22)</f>
        <v>0</v>
      </c>
      <c r="K24" s="101"/>
      <c r="L24" s="100">
        <f>SUM(L13:L22)</f>
        <v>0</v>
      </c>
      <c r="M24" s="19"/>
      <c r="N24" s="21"/>
    </row>
    <row r="25" spans="2:14" ht="6" customHeight="1">
      <c r="B25" s="61"/>
      <c r="C25" s="84"/>
      <c r="D25" s="1"/>
      <c r="E25" s="1"/>
      <c r="F25" s="1"/>
      <c r="G25" s="1"/>
      <c r="H25" s="1"/>
      <c r="I25" s="1"/>
      <c r="J25" s="1"/>
      <c r="K25" s="1"/>
      <c r="L25" s="1"/>
      <c r="M25" s="24"/>
      <c r="N25" s="21"/>
    </row>
    <row r="26" spans="2:14">
      <c r="B26" s="61"/>
      <c r="C26" s="84"/>
      <c r="D26" s="102" t="s">
        <v>230</v>
      </c>
      <c r="E26" s="1"/>
      <c r="F26" s="1"/>
      <c r="G26" s="1"/>
      <c r="H26" s="1"/>
      <c r="I26" s="1"/>
      <c r="J26" s="1"/>
      <c r="K26" s="1"/>
      <c r="L26" s="1"/>
      <c r="M26" s="24"/>
      <c r="N26" s="21"/>
    </row>
    <row r="27" spans="2:14">
      <c r="B27" s="61"/>
      <c r="C27" s="84"/>
      <c r="D27" s="111" t="s">
        <v>234</v>
      </c>
      <c r="E27" s="1"/>
      <c r="F27" s="110"/>
      <c r="G27" s="1"/>
      <c r="H27" s="110"/>
      <c r="I27" s="1"/>
      <c r="J27" s="110"/>
      <c r="K27" s="1"/>
      <c r="L27" s="110"/>
      <c r="M27" s="62"/>
      <c r="N27" s="21"/>
    </row>
    <row r="28" spans="2:14">
      <c r="B28" s="61"/>
      <c r="C28" s="84"/>
      <c r="D28" s="111" t="s">
        <v>234</v>
      </c>
      <c r="E28" s="1"/>
      <c r="F28" s="110"/>
      <c r="G28" s="1"/>
      <c r="H28" s="110"/>
      <c r="I28" s="1"/>
      <c r="J28" s="110"/>
      <c r="K28" s="1"/>
      <c r="L28" s="110"/>
      <c r="M28" s="62"/>
      <c r="N28" s="21"/>
    </row>
    <row r="29" spans="2:14">
      <c r="B29" s="61"/>
      <c r="C29" s="84"/>
      <c r="D29" s="111" t="s">
        <v>234</v>
      </c>
      <c r="E29" s="1"/>
      <c r="F29" s="110"/>
      <c r="G29" s="1"/>
      <c r="H29" s="110"/>
      <c r="I29" s="1"/>
      <c r="J29" s="110"/>
      <c r="K29" s="1"/>
      <c r="L29" s="110"/>
      <c r="M29" s="62"/>
      <c r="N29" s="21"/>
    </row>
    <row r="30" spans="2:14">
      <c r="B30" s="61"/>
      <c r="C30" s="84"/>
      <c r="D30" s="111" t="s">
        <v>234</v>
      </c>
      <c r="E30" s="1"/>
      <c r="F30" s="110"/>
      <c r="G30" s="1"/>
      <c r="H30" s="110"/>
      <c r="I30" s="1"/>
      <c r="J30" s="110"/>
      <c r="K30" s="1"/>
      <c r="L30" s="110"/>
      <c r="M30" s="62"/>
      <c r="N30" s="21"/>
    </row>
    <row r="31" spans="2:14">
      <c r="B31" s="61"/>
      <c r="C31" s="84"/>
      <c r="D31" s="111" t="s">
        <v>234</v>
      </c>
      <c r="E31" s="1"/>
      <c r="F31" s="110"/>
      <c r="G31" s="1"/>
      <c r="H31" s="110"/>
      <c r="I31" s="1"/>
      <c r="J31" s="110"/>
      <c r="K31" s="1"/>
      <c r="L31" s="110"/>
      <c r="M31" s="62"/>
      <c r="N31" s="21"/>
    </row>
    <row r="32" spans="2:14">
      <c r="B32" s="61"/>
      <c r="C32" s="84"/>
      <c r="D32" s="111" t="s">
        <v>234</v>
      </c>
      <c r="E32" s="1"/>
      <c r="F32" s="110"/>
      <c r="G32" s="1"/>
      <c r="H32" s="110"/>
      <c r="I32" s="1"/>
      <c r="J32" s="110"/>
      <c r="K32" s="1"/>
      <c r="L32" s="110"/>
      <c r="M32" s="62"/>
      <c r="N32" s="21"/>
    </row>
    <row r="33" spans="2:14">
      <c r="B33" s="61"/>
      <c r="C33" s="84"/>
      <c r="D33" s="111" t="s">
        <v>234</v>
      </c>
      <c r="E33" s="1"/>
      <c r="F33" s="110"/>
      <c r="G33" s="1"/>
      <c r="H33" s="110"/>
      <c r="I33" s="1"/>
      <c r="J33" s="110"/>
      <c r="K33" s="1"/>
      <c r="L33" s="110"/>
      <c r="M33" s="62"/>
      <c r="N33" s="21"/>
    </row>
    <row r="34" spans="2:14">
      <c r="B34" s="61"/>
      <c r="C34" s="84"/>
      <c r="D34" s="111" t="s">
        <v>234</v>
      </c>
      <c r="E34" s="1"/>
      <c r="F34" s="110"/>
      <c r="G34" s="1"/>
      <c r="H34" s="110"/>
      <c r="I34" s="1"/>
      <c r="J34" s="110"/>
      <c r="K34" s="1"/>
      <c r="L34" s="110"/>
      <c r="M34" s="62"/>
      <c r="N34" s="21"/>
    </row>
    <row r="35" spans="2:14">
      <c r="B35" s="61"/>
      <c r="C35" s="84"/>
      <c r="D35" s="111" t="s">
        <v>234</v>
      </c>
      <c r="E35" s="1"/>
      <c r="F35" s="110"/>
      <c r="G35" s="1"/>
      <c r="H35" s="110"/>
      <c r="I35" s="1"/>
      <c r="J35" s="110"/>
      <c r="K35" s="1"/>
      <c r="L35" s="110"/>
      <c r="M35" s="62"/>
      <c r="N35" s="21"/>
    </row>
    <row r="36" spans="2:14">
      <c r="B36" s="61"/>
      <c r="C36" s="84"/>
      <c r="D36" s="111" t="s">
        <v>234</v>
      </c>
      <c r="E36" s="62"/>
      <c r="F36" s="110"/>
      <c r="G36" s="62"/>
      <c r="H36" s="110"/>
      <c r="I36" s="62"/>
      <c r="J36" s="110"/>
      <c r="K36" s="62"/>
      <c r="L36" s="110"/>
      <c r="M36" s="62"/>
      <c r="N36" s="21"/>
    </row>
    <row r="37" spans="2:14" ht="6" customHeight="1">
      <c r="B37" s="61"/>
      <c r="C37" s="27"/>
      <c r="D37" s="103"/>
      <c r="E37" s="28"/>
      <c r="F37" s="80"/>
      <c r="G37" s="28"/>
      <c r="H37" s="80"/>
      <c r="I37" s="28"/>
      <c r="J37" s="80"/>
      <c r="K37" s="28"/>
      <c r="L37" s="80"/>
      <c r="M37" s="29"/>
      <c r="N37" s="21"/>
    </row>
    <row r="38" spans="2:14">
      <c r="B38" s="61"/>
      <c r="C38" s="19"/>
      <c r="D38" s="19"/>
      <c r="E38" s="19"/>
      <c r="F38" s="100">
        <f>SUM(F27:F36)</f>
        <v>0</v>
      </c>
      <c r="G38" s="101"/>
      <c r="H38" s="100">
        <f>SUM(H27:H36)</f>
        <v>0</v>
      </c>
      <c r="I38" s="101"/>
      <c r="J38" s="100">
        <f>SUM(J27:J36)</f>
        <v>0</v>
      </c>
      <c r="K38" s="101"/>
      <c r="L38" s="100">
        <f>SUM(L27:L36)</f>
        <v>0</v>
      </c>
      <c r="M38" s="19"/>
      <c r="N38" s="21"/>
    </row>
    <row r="39" spans="2:14">
      <c r="B39" s="16"/>
      <c r="C39" s="93"/>
      <c r="D39" s="93"/>
      <c r="E39" s="93"/>
      <c r="F39" s="93"/>
      <c r="G39" s="93"/>
      <c r="H39" s="93"/>
      <c r="I39" s="93"/>
      <c r="J39" s="93"/>
      <c r="K39" s="93"/>
      <c r="L39" s="93"/>
      <c r="M39" s="93"/>
      <c r="N39" s="16"/>
    </row>
    <row r="40" spans="2:14">
      <c r="B40" s="92"/>
      <c r="C40" s="19"/>
      <c r="D40" s="19"/>
      <c r="E40" s="19"/>
      <c r="F40" s="100">
        <f>F24+F38</f>
        <v>0</v>
      </c>
      <c r="G40" s="100"/>
      <c r="H40" s="100">
        <f>H24+H38</f>
        <v>0</v>
      </c>
      <c r="I40" s="101"/>
      <c r="J40" s="100">
        <f>J24+J38</f>
        <v>0</v>
      </c>
      <c r="K40" s="101"/>
      <c r="L40" s="100">
        <f>L24+L38</f>
        <v>0</v>
      </c>
      <c r="M40" s="19"/>
      <c r="N40" s="22"/>
    </row>
    <row r="41" spans="2:14" s="1" customFormat="1" ht="27.75" customHeight="1">
      <c r="B41" s="524" t="s">
        <v>236</v>
      </c>
      <c r="C41" s="524"/>
      <c r="D41" s="524"/>
      <c r="E41" s="524"/>
      <c r="F41" s="524"/>
      <c r="G41" s="524"/>
      <c r="H41" s="524"/>
      <c r="I41" s="524"/>
      <c r="J41" s="524"/>
      <c r="K41" s="524"/>
      <c r="L41" s="524"/>
      <c r="M41" s="524"/>
      <c r="N41" s="524"/>
    </row>
    <row r="42" spans="2:14" s="1" customFormat="1"/>
    <row r="43" spans="2:14" s="1" customFormat="1"/>
    <row r="44" spans="2:14" s="1" customFormat="1"/>
    <row r="45" spans="2:14" s="1" customFormat="1"/>
    <row r="46" spans="2:14" s="1" customFormat="1"/>
    <row r="47" spans="2:14" s="1" customFormat="1"/>
    <row r="48" spans="2:14"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sheetData>
  <sheetProtection password="D976" sheet="1" objects="1" scenarios="1"/>
  <mergeCells count="4">
    <mergeCell ref="B4:N4"/>
    <mergeCell ref="B5:N5"/>
    <mergeCell ref="B6:N6"/>
    <mergeCell ref="B41:N41"/>
  </mergeCells>
  <pageMargins left="0.17" right="0.17" top="0.75" bottom="0.75" header="0.3" footer="0.3"/>
  <pageSetup scale="93" orientation="portrait" r:id="rId1"/>
  <headerFooter>
    <oddFooter>&amp;LRFA # GDO-CB6-10&amp;C&amp;F&amp;R&amp;A</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74"/>
  <sheetViews>
    <sheetView zoomScaleNormal="100" workbookViewId="0">
      <selection activeCell="C5" sqref="C5"/>
    </sheetView>
  </sheetViews>
  <sheetFormatPr defaultRowHeight="15"/>
  <cols>
    <col min="1" max="2" width="9.140625" style="1"/>
    <col min="3" max="3" width="20.5703125" style="1" customWidth="1"/>
    <col min="5" max="5" width="33.42578125" customWidth="1"/>
    <col min="6" max="6" width="47" customWidth="1"/>
    <col min="8" max="8" width="25.28515625" style="1" customWidth="1"/>
    <col min="9" max="15" width="9.140625" style="1"/>
  </cols>
  <sheetData>
    <row r="1" spans="1:15" s="1" customFormat="1"/>
    <row r="2" spans="1:15" s="1" customFormat="1" ht="15.75" thickBot="1"/>
    <row r="3" spans="1:15" s="3" customFormat="1" ht="23.25">
      <c r="A3" s="5"/>
      <c r="B3" s="5"/>
      <c r="C3" s="5"/>
      <c r="D3" s="417" t="s">
        <v>264</v>
      </c>
      <c r="E3" s="418"/>
      <c r="F3" s="418"/>
      <c r="G3" s="419"/>
      <c r="H3" s="5"/>
      <c r="I3" s="5"/>
      <c r="J3" s="5"/>
      <c r="K3" s="5"/>
      <c r="L3" s="5"/>
      <c r="M3" s="5"/>
      <c r="N3" s="5"/>
      <c r="O3" s="5"/>
    </row>
    <row r="4" spans="1:15" s="3" customFormat="1" ht="23.25">
      <c r="A4" s="5"/>
      <c r="B4" s="5"/>
      <c r="C4" s="5"/>
      <c r="D4" s="420" t="s">
        <v>64</v>
      </c>
      <c r="E4" s="421"/>
      <c r="F4" s="421"/>
      <c r="G4" s="422"/>
      <c r="H4" s="5"/>
      <c r="I4" s="5"/>
      <c r="J4" s="5"/>
      <c r="K4" s="5"/>
      <c r="L4" s="5"/>
      <c r="M4" s="5"/>
      <c r="N4" s="5"/>
      <c r="O4" s="5"/>
    </row>
    <row r="5" spans="1:15">
      <c r="D5" s="330"/>
      <c r="E5" s="2"/>
      <c r="F5" s="2"/>
      <c r="G5" s="331"/>
    </row>
    <row r="6" spans="1:15" s="4" customFormat="1" ht="15.75">
      <c r="A6" s="6"/>
      <c r="B6" s="6"/>
      <c r="C6" s="6"/>
      <c r="D6" s="332"/>
      <c r="E6" s="333"/>
      <c r="F6" s="333"/>
      <c r="G6" s="334"/>
      <c r="H6" s="6"/>
      <c r="I6" s="6"/>
      <c r="J6" s="6"/>
      <c r="K6" s="6"/>
      <c r="L6" s="6"/>
      <c r="M6" s="6"/>
      <c r="N6" s="6"/>
      <c r="O6" s="6"/>
    </row>
    <row r="7" spans="1:15" s="4" customFormat="1" ht="15.75">
      <c r="A7" s="6"/>
      <c r="B7" s="6"/>
      <c r="C7" s="6"/>
      <c r="D7" s="335"/>
      <c r="E7" s="336" t="s">
        <v>65</v>
      </c>
      <c r="F7" s="337" t="s">
        <v>66</v>
      </c>
      <c r="G7" s="334"/>
      <c r="H7" s="6"/>
      <c r="I7" s="6"/>
      <c r="J7" s="6"/>
      <c r="K7" s="6"/>
      <c r="L7" s="6"/>
      <c r="M7" s="6"/>
      <c r="N7" s="6"/>
      <c r="O7" s="6"/>
    </row>
    <row r="8" spans="1:15" s="4" customFormat="1" ht="15.75">
      <c r="A8" s="6"/>
      <c r="B8" s="6"/>
      <c r="C8" s="6"/>
      <c r="D8" s="332"/>
      <c r="E8" s="333"/>
      <c r="F8" s="337" t="s">
        <v>67</v>
      </c>
      <c r="G8" s="334"/>
      <c r="H8" s="6"/>
      <c r="I8" s="6"/>
      <c r="J8" s="6"/>
      <c r="K8" s="6"/>
      <c r="L8" s="6"/>
      <c r="M8" s="6"/>
      <c r="N8" s="6"/>
      <c r="O8" s="6"/>
    </row>
    <row r="9" spans="1:15" s="4" customFormat="1" ht="15.75">
      <c r="A9" s="6"/>
      <c r="B9" s="6"/>
      <c r="C9" s="6"/>
      <c r="D9" s="332"/>
      <c r="E9" s="333"/>
      <c r="F9" s="337" t="s">
        <v>68</v>
      </c>
      <c r="G9" s="334"/>
      <c r="H9" s="6"/>
      <c r="I9" s="6"/>
      <c r="J9" s="6"/>
      <c r="K9" s="6"/>
      <c r="L9" s="6"/>
      <c r="M9" s="6"/>
      <c r="N9" s="6"/>
      <c r="O9" s="6"/>
    </row>
    <row r="10" spans="1:15" s="4" customFormat="1" ht="15.75">
      <c r="A10" s="6"/>
      <c r="B10" s="6"/>
      <c r="C10" s="6"/>
      <c r="D10" s="332"/>
      <c r="E10" s="333"/>
      <c r="F10" s="337" t="s">
        <v>69</v>
      </c>
      <c r="G10" s="334"/>
      <c r="H10" s="6"/>
      <c r="I10" s="6"/>
      <c r="J10" s="6"/>
      <c r="K10" s="6"/>
      <c r="L10" s="6"/>
      <c r="M10" s="6"/>
      <c r="N10" s="6"/>
      <c r="O10" s="6"/>
    </row>
    <row r="11" spans="1:15" s="4" customFormat="1" ht="15.75">
      <c r="A11" s="6"/>
      <c r="B11" s="6"/>
      <c r="C11" s="6"/>
      <c r="D11" s="332"/>
      <c r="E11" s="333"/>
      <c r="F11" s="337" t="s">
        <v>70</v>
      </c>
      <c r="G11" s="334"/>
      <c r="H11" s="6"/>
      <c r="I11" s="6"/>
      <c r="J11" s="6"/>
      <c r="K11" s="6"/>
      <c r="L11" s="6"/>
      <c r="M11" s="6"/>
      <c r="N11" s="6"/>
      <c r="O11" s="6"/>
    </row>
    <row r="12" spans="1:15" s="4" customFormat="1" ht="15.75">
      <c r="A12" s="6"/>
      <c r="B12" s="6"/>
      <c r="C12" s="6"/>
      <c r="D12" s="332"/>
      <c r="E12" s="338"/>
      <c r="F12" s="339" t="s">
        <v>71</v>
      </c>
      <c r="G12" s="334"/>
      <c r="H12" s="6"/>
      <c r="I12" s="6"/>
      <c r="J12" s="6"/>
      <c r="K12" s="6"/>
      <c r="L12" s="6"/>
      <c r="M12" s="6"/>
      <c r="N12" s="6"/>
      <c r="O12" s="6"/>
    </row>
    <row r="13" spans="1:15" s="4" customFormat="1" ht="15.75">
      <c r="A13" s="6"/>
      <c r="B13" s="6"/>
      <c r="C13" s="6"/>
      <c r="D13" s="332"/>
      <c r="E13" s="333"/>
      <c r="F13" s="333"/>
      <c r="G13" s="334"/>
      <c r="H13" s="6"/>
      <c r="I13" s="6"/>
      <c r="J13" s="6"/>
      <c r="K13" s="6"/>
      <c r="L13" s="6"/>
      <c r="M13" s="6"/>
      <c r="N13" s="6"/>
      <c r="O13" s="6"/>
    </row>
    <row r="14" spans="1:15" s="4" customFormat="1" ht="15.75">
      <c r="A14" s="6"/>
      <c r="B14" s="6"/>
      <c r="C14" s="6"/>
      <c r="D14" s="414" t="s">
        <v>72</v>
      </c>
      <c r="E14" s="415"/>
      <c r="F14" s="104" t="s">
        <v>248</v>
      </c>
      <c r="G14" s="334"/>
      <c r="H14" s="6"/>
      <c r="I14" s="6"/>
      <c r="J14" s="6"/>
      <c r="K14" s="6"/>
      <c r="L14" s="6"/>
      <c r="M14" s="6"/>
      <c r="N14" s="6"/>
      <c r="O14" s="6"/>
    </row>
    <row r="15" spans="1:15" s="4" customFormat="1" ht="15.75">
      <c r="A15" s="6"/>
      <c r="B15" s="6"/>
      <c r="C15" s="6"/>
      <c r="D15" s="414"/>
      <c r="E15" s="415"/>
      <c r="F15" s="340"/>
      <c r="G15" s="334"/>
      <c r="H15" s="6"/>
      <c r="I15" s="6"/>
      <c r="J15" s="6"/>
      <c r="K15" s="6"/>
      <c r="L15" s="6"/>
      <c r="M15" s="6"/>
      <c r="N15" s="6"/>
      <c r="O15" s="6"/>
    </row>
    <row r="16" spans="1:15" s="4" customFormat="1" ht="15.75">
      <c r="A16" s="6"/>
      <c r="B16" s="6"/>
      <c r="C16" s="6"/>
      <c r="D16" s="414" t="s">
        <v>76</v>
      </c>
      <c r="E16" s="415"/>
      <c r="F16" s="104" t="s">
        <v>210</v>
      </c>
      <c r="G16" s="334"/>
      <c r="H16" s="6"/>
      <c r="I16" s="6"/>
      <c r="J16" s="6"/>
      <c r="K16" s="6"/>
      <c r="L16" s="6"/>
      <c r="M16" s="6"/>
      <c r="N16" s="6"/>
      <c r="O16" s="6"/>
    </row>
    <row r="17" spans="1:15" s="4" customFormat="1" ht="3" customHeight="1">
      <c r="A17" s="6"/>
      <c r="B17" s="6"/>
      <c r="C17" s="6"/>
      <c r="D17" s="342"/>
      <c r="E17" s="343"/>
      <c r="F17" s="340"/>
      <c r="G17" s="334"/>
      <c r="H17" s="6"/>
      <c r="I17" s="6"/>
      <c r="J17" s="6"/>
      <c r="K17" s="6"/>
      <c r="L17" s="6"/>
      <c r="M17" s="6"/>
      <c r="N17" s="6"/>
      <c r="O17" s="6"/>
    </row>
    <row r="18" spans="1:15" s="4" customFormat="1" ht="15.75">
      <c r="A18" s="6"/>
      <c r="B18" s="6"/>
      <c r="C18" s="6"/>
      <c r="D18" s="414" t="s">
        <v>77</v>
      </c>
      <c r="E18" s="415"/>
      <c r="F18" s="104" t="s">
        <v>211</v>
      </c>
      <c r="G18" s="334"/>
      <c r="H18" s="6"/>
      <c r="I18" s="6"/>
      <c r="J18" s="6"/>
      <c r="K18" s="6"/>
      <c r="L18" s="6"/>
      <c r="M18" s="6"/>
      <c r="N18" s="6"/>
      <c r="O18" s="6"/>
    </row>
    <row r="19" spans="1:15" s="4" customFormat="1" ht="3" customHeight="1">
      <c r="A19" s="6"/>
      <c r="B19" s="6"/>
      <c r="C19" s="6"/>
      <c r="D19" s="342"/>
      <c r="E19" s="343"/>
      <c r="F19" s="340"/>
      <c r="G19" s="334"/>
      <c r="H19" s="6"/>
      <c r="I19" s="6"/>
      <c r="J19" s="6"/>
      <c r="K19" s="6"/>
      <c r="L19" s="6"/>
      <c r="M19" s="6"/>
      <c r="N19" s="6"/>
      <c r="O19" s="6"/>
    </row>
    <row r="20" spans="1:15" s="4" customFormat="1" ht="15.75">
      <c r="A20" s="6"/>
      <c r="B20" s="6"/>
      <c r="C20" s="6"/>
      <c r="D20" s="414" t="s">
        <v>78</v>
      </c>
      <c r="E20" s="415"/>
      <c r="F20" s="104" t="s">
        <v>212</v>
      </c>
      <c r="G20" s="334"/>
      <c r="H20" s="6"/>
      <c r="I20" s="6"/>
      <c r="J20" s="6"/>
      <c r="K20" s="6"/>
      <c r="L20" s="6"/>
      <c r="M20" s="6"/>
      <c r="N20" s="6"/>
      <c r="O20" s="6"/>
    </row>
    <row r="21" spans="1:15" s="4" customFormat="1" ht="3" customHeight="1">
      <c r="A21" s="6"/>
      <c r="B21" s="6"/>
      <c r="C21" s="6"/>
      <c r="D21" s="342"/>
      <c r="E21" s="343"/>
      <c r="F21" s="340"/>
      <c r="G21" s="334"/>
      <c r="H21" s="6"/>
      <c r="I21" s="6"/>
      <c r="J21" s="6"/>
      <c r="K21" s="6"/>
      <c r="L21" s="6"/>
      <c r="M21" s="6"/>
      <c r="N21" s="6"/>
      <c r="O21" s="6"/>
    </row>
    <row r="22" spans="1:15" s="4" customFormat="1" ht="15.75">
      <c r="A22" s="6"/>
      <c r="B22" s="6"/>
      <c r="C22" s="6"/>
      <c r="D22" s="414" t="s">
        <v>79</v>
      </c>
      <c r="E22" s="415"/>
      <c r="F22" s="104"/>
      <c r="G22" s="334"/>
      <c r="H22" s="6"/>
      <c r="I22" s="6"/>
      <c r="J22" s="6"/>
      <c r="K22" s="6"/>
      <c r="L22" s="6"/>
      <c r="M22" s="6"/>
      <c r="N22" s="6"/>
      <c r="O22" s="6"/>
    </row>
    <row r="23" spans="1:15" s="4" customFormat="1" ht="15.75">
      <c r="A23" s="6"/>
      <c r="B23" s="6"/>
      <c r="C23" s="6"/>
      <c r="D23" s="414"/>
      <c r="E23" s="415"/>
      <c r="F23" s="340"/>
      <c r="G23" s="334"/>
      <c r="H23" s="6"/>
      <c r="I23" s="6"/>
      <c r="J23" s="6"/>
      <c r="K23" s="6"/>
      <c r="L23" s="6"/>
      <c r="M23" s="6"/>
      <c r="N23" s="6"/>
      <c r="O23" s="6"/>
    </row>
    <row r="24" spans="1:15" s="4" customFormat="1" ht="15.75">
      <c r="A24" s="6"/>
      <c r="B24" s="6"/>
      <c r="C24" s="6"/>
      <c r="D24" s="414" t="s">
        <v>73</v>
      </c>
      <c r="E24" s="415"/>
      <c r="F24" s="104" t="s">
        <v>213</v>
      </c>
      <c r="G24" s="334"/>
      <c r="H24" s="6"/>
      <c r="I24" s="6"/>
      <c r="J24" s="6"/>
      <c r="K24" s="6"/>
      <c r="L24" s="6"/>
      <c r="M24" s="6"/>
      <c r="N24" s="6"/>
      <c r="O24" s="6"/>
    </row>
    <row r="25" spans="1:15" s="4" customFormat="1" ht="3" customHeight="1">
      <c r="A25" s="6"/>
      <c r="B25" s="6"/>
      <c r="C25" s="6"/>
      <c r="D25" s="342"/>
      <c r="E25" s="343"/>
      <c r="F25" s="340"/>
      <c r="G25" s="334"/>
      <c r="H25" s="6"/>
      <c r="I25" s="6"/>
      <c r="J25" s="6"/>
      <c r="K25" s="6"/>
      <c r="L25" s="6"/>
      <c r="M25" s="6"/>
      <c r="N25" s="6"/>
      <c r="O25" s="6"/>
    </row>
    <row r="26" spans="1:15" s="4" customFormat="1" ht="15.75">
      <c r="A26" s="6"/>
      <c r="B26" s="6"/>
      <c r="C26" s="6"/>
      <c r="D26" s="416" t="s">
        <v>81</v>
      </c>
      <c r="E26" s="415"/>
      <c r="F26" s="104" t="s">
        <v>214</v>
      </c>
      <c r="G26" s="334"/>
      <c r="H26" s="6"/>
      <c r="I26" s="6"/>
      <c r="J26" s="6"/>
      <c r="K26" s="6"/>
      <c r="L26" s="6"/>
      <c r="M26" s="6"/>
      <c r="N26" s="6"/>
      <c r="O26" s="6"/>
    </row>
    <row r="27" spans="1:15" s="4" customFormat="1" ht="3" customHeight="1">
      <c r="A27" s="6"/>
      <c r="B27" s="6"/>
      <c r="C27" s="6"/>
      <c r="D27" s="342"/>
      <c r="E27" s="343"/>
      <c r="F27" s="340"/>
      <c r="G27" s="334"/>
      <c r="H27" s="6"/>
      <c r="I27" s="6"/>
      <c r="J27" s="6"/>
      <c r="K27" s="6"/>
      <c r="L27" s="6"/>
      <c r="M27" s="6"/>
      <c r="N27" s="6"/>
      <c r="O27" s="6"/>
    </row>
    <row r="28" spans="1:15" s="4" customFormat="1" ht="15.75">
      <c r="A28" s="6"/>
      <c r="B28" s="6"/>
      <c r="C28" s="6"/>
      <c r="D28" s="416" t="s">
        <v>80</v>
      </c>
      <c r="E28" s="415"/>
      <c r="F28" s="105" t="s">
        <v>249</v>
      </c>
      <c r="G28" s="334"/>
      <c r="H28" s="6"/>
      <c r="I28" s="6"/>
      <c r="J28" s="6"/>
      <c r="K28" s="6"/>
      <c r="L28" s="6"/>
      <c r="M28" s="6"/>
      <c r="N28" s="6"/>
      <c r="O28" s="6"/>
    </row>
    <row r="29" spans="1:15" s="4" customFormat="1" ht="15.75">
      <c r="A29" s="6"/>
      <c r="B29" s="6"/>
      <c r="C29" s="6"/>
      <c r="D29" s="342"/>
      <c r="E29" s="343"/>
      <c r="F29" s="340"/>
      <c r="G29" s="334"/>
      <c r="H29" s="6"/>
      <c r="I29" s="6"/>
      <c r="J29" s="6"/>
      <c r="K29" s="6"/>
      <c r="L29" s="6"/>
      <c r="M29" s="6"/>
      <c r="N29" s="6"/>
      <c r="O29" s="6"/>
    </row>
    <row r="30" spans="1:15" s="4" customFormat="1" ht="15.75">
      <c r="A30" s="6"/>
      <c r="B30" s="6"/>
      <c r="C30" s="6"/>
      <c r="D30" s="414" t="s">
        <v>165</v>
      </c>
      <c r="E30" s="415"/>
      <c r="F30" s="104"/>
      <c r="G30" s="334"/>
      <c r="H30" s="6"/>
      <c r="I30" s="6"/>
      <c r="J30" s="6"/>
      <c r="K30" s="6"/>
      <c r="L30" s="6"/>
      <c r="M30" s="6"/>
      <c r="N30" s="6"/>
      <c r="O30" s="6"/>
    </row>
    <row r="31" spans="1:15" s="4" customFormat="1" ht="3" customHeight="1">
      <c r="A31" s="6"/>
      <c r="B31" s="6"/>
      <c r="C31" s="6"/>
      <c r="D31" s="342"/>
      <c r="E31" s="343"/>
      <c r="F31" s="340"/>
      <c r="G31" s="334"/>
      <c r="H31" s="6"/>
      <c r="I31" s="6"/>
      <c r="J31" s="6"/>
      <c r="K31" s="6"/>
      <c r="L31" s="6"/>
      <c r="M31" s="6"/>
      <c r="N31" s="6"/>
      <c r="O31" s="6"/>
    </row>
    <row r="32" spans="1:15" s="4" customFormat="1" ht="15.75">
      <c r="A32" s="6"/>
      <c r="B32" s="6"/>
      <c r="C32" s="6"/>
      <c r="D32" s="416" t="s">
        <v>82</v>
      </c>
      <c r="E32" s="415"/>
      <c r="F32" s="104"/>
      <c r="G32" s="334"/>
      <c r="H32" s="6"/>
      <c r="I32" s="6"/>
      <c r="J32" s="6"/>
      <c r="K32" s="6"/>
      <c r="L32" s="6"/>
      <c r="M32" s="6"/>
      <c r="N32" s="6"/>
      <c r="O32" s="6"/>
    </row>
    <row r="33" spans="1:15" s="4" customFormat="1" ht="3" customHeight="1">
      <c r="A33" s="6"/>
      <c r="B33" s="6"/>
      <c r="C33" s="6"/>
      <c r="D33" s="342"/>
      <c r="E33" s="343"/>
      <c r="F33" s="340"/>
      <c r="G33" s="334"/>
      <c r="H33" s="6"/>
      <c r="I33" s="6"/>
      <c r="J33" s="6"/>
      <c r="K33" s="6"/>
      <c r="L33" s="6"/>
      <c r="M33" s="6"/>
      <c r="N33" s="6"/>
      <c r="O33" s="6"/>
    </row>
    <row r="34" spans="1:15" s="4" customFormat="1" ht="15.75">
      <c r="A34" s="6"/>
      <c r="B34" s="6"/>
      <c r="C34" s="6"/>
      <c r="D34" s="416" t="s">
        <v>81</v>
      </c>
      <c r="E34" s="415"/>
      <c r="F34" s="104"/>
      <c r="G34" s="334"/>
      <c r="H34" s="6"/>
      <c r="I34" s="6"/>
      <c r="J34" s="6"/>
      <c r="K34" s="6"/>
      <c r="L34" s="6"/>
      <c r="M34" s="6"/>
      <c r="N34" s="6"/>
      <c r="O34" s="6"/>
    </row>
    <row r="35" spans="1:15" s="4" customFormat="1" ht="3" customHeight="1">
      <c r="A35" s="6"/>
      <c r="B35" s="6"/>
      <c r="C35" s="6"/>
      <c r="D35" s="342"/>
      <c r="E35" s="343"/>
      <c r="F35" s="340"/>
      <c r="G35" s="334"/>
      <c r="H35" s="6"/>
      <c r="I35" s="6"/>
      <c r="J35" s="6"/>
      <c r="K35" s="6"/>
      <c r="L35" s="6"/>
      <c r="M35" s="6"/>
      <c r="N35" s="6"/>
      <c r="O35" s="6"/>
    </row>
    <row r="36" spans="1:15" s="4" customFormat="1" ht="15.75">
      <c r="A36" s="6"/>
      <c r="B36" s="6"/>
      <c r="C36" s="6"/>
      <c r="D36" s="416" t="s">
        <v>80</v>
      </c>
      <c r="E36" s="415"/>
      <c r="F36" s="104"/>
      <c r="G36" s="334"/>
      <c r="H36" s="6"/>
      <c r="I36" s="6"/>
      <c r="J36" s="6"/>
      <c r="K36" s="6"/>
      <c r="L36" s="6"/>
      <c r="M36" s="6"/>
      <c r="N36" s="6"/>
      <c r="O36" s="6"/>
    </row>
    <row r="37" spans="1:15" s="4" customFormat="1" ht="15.75">
      <c r="A37" s="6"/>
      <c r="B37" s="6"/>
      <c r="C37" s="6"/>
      <c r="D37" s="342"/>
      <c r="E37" s="343"/>
      <c r="F37" s="340"/>
      <c r="G37" s="334"/>
      <c r="H37" s="6"/>
      <c r="I37" s="6"/>
      <c r="J37" s="6"/>
      <c r="K37" s="6"/>
      <c r="L37" s="6"/>
      <c r="M37" s="6"/>
      <c r="N37" s="6"/>
      <c r="O37" s="6"/>
    </row>
    <row r="38" spans="1:15" s="4" customFormat="1" ht="15.75">
      <c r="A38" s="6"/>
      <c r="B38" s="6"/>
      <c r="C38" s="6"/>
      <c r="D38" s="414" t="s">
        <v>165</v>
      </c>
      <c r="E38" s="415"/>
      <c r="F38" s="104"/>
      <c r="G38" s="334"/>
      <c r="H38" s="6"/>
      <c r="I38" s="6"/>
      <c r="J38" s="6"/>
      <c r="K38" s="6"/>
      <c r="L38" s="6"/>
      <c r="M38" s="6"/>
      <c r="N38" s="6"/>
      <c r="O38" s="6"/>
    </row>
    <row r="39" spans="1:15" s="4" customFormat="1" ht="3" customHeight="1">
      <c r="A39" s="6"/>
      <c r="B39" s="6"/>
      <c r="C39" s="6"/>
      <c r="D39" s="342"/>
      <c r="E39" s="343"/>
      <c r="F39" s="340"/>
      <c r="G39" s="334"/>
      <c r="H39" s="6"/>
      <c r="I39" s="6"/>
      <c r="J39" s="6"/>
      <c r="K39" s="6"/>
      <c r="L39" s="6"/>
      <c r="M39" s="6"/>
      <c r="N39" s="6"/>
      <c r="O39" s="6"/>
    </row>
    <row r="40" spans="1:15" s="4" customFormat="1" ht="15.75">
      <c r="A40" s="6"/>
      <c r="B40" s="6"/>
      <c r="C40" s="6"/>
      <c r="D40" s="416" t="s">
        <v>82</v>
      </c>
      <c r="E40" s="415"/>
      <c r="F40" s="104"/>
      <c r="G40" s="334"/>
      <c r="H40" s="6"/>
      <c r="I40" s="6"/>
      <c r="J40" s="6"/>
      <c r="K40" s="6"/>
      <c r="L40" s="6"/>
      <c r="M40" s="6"/>
      <c r="N40" s="6"/>
      <c r="O40" s="6"/>
    </row>
    <row r="41" spans="1:15" s="4" customFormat="1" ht="3" customHeight="1">
      <c r="A41" s="6"/>
      <c r="B41" s="6"/>
      <c r="C41" s="6"/>
      <c r="D41" s="342"/>
      <c r="E41" s="343"/>
      <c r="F41" s="340"/>
      <c r="G41" s="334"/>
      <c r="H41" s="6"/>
      <c r="I41" s="6"/>
      <c r="J41" s="6"/>
      <c r="K41" s="6"/>
      <c r="L41" s="6"/>
      <c r="M41" s="6"/>
      <c r="N41" s="6"/>
      <c r="O41" s="6"/>
    </row>
    <row r="42" spans="1:15" s="4" customFormat="1" ht="15.75">
      <c r="A42" s="6"/>
      <c r="B42" s="6"/>
      <c r="C42" s="6"/>
      <c r="D42" s="416" t="s">
        <v>81</v>
      </c>
      <c r="E42" s="415"/>
      <c r="F42" s="104"/>
      <c r="G42" s="334"/>
      <c r="H42" s="6"/>
      <c r="I42" s="6"/>
      <c r="J42" s="6"/>
      <c r="K42" s="6"/>
      <c r="L42" s="6"/>
      <c r="M42" s="6"/>
      <c r="N42" s="6"/>
      <c r="O42" s="6"/>
    </row>
    <row r="43" spans="1:15" s="4" customFormat="1" ht="3" customHeight="1">
      <c r="A43" s="6"/>
      <c r="B43" s="6"/>
      <c r="C43" s="6"/>
      <c r="D43" s="342"/>
      <c r="E43" s="343"/>
      <c r="F43" s="340"/>
      <c r="G43" s="334"/>
      <c r="H43" s="6"/>
      <c r="I43" s="6"/>
      <c r="J43" s="6"/>
      <c r="K43" s="6"/>
      <c r="L43" s="6"/>
      <c r="M43" s="6"/>
      <c r="N43" s="6"/>
      <c r="O43" s="6"/>
    </row>
    <row r="44" spans="1:15" s="4" customFormat="1" ht="15.75">
      <c r="A44" s="6"/>
      <c r="B44" s="6"/>
      <c r="C44" s="6"/>
      <c r="D44" s="416" t="s">
        <v>80</v>
      </c>
      <c r="E44" s="415"/>
      <c r="F44" s="104"/>
      <c r="G44" s="334"/>
      <c r="H44" s="6"/>
      <c r="I44" s="6"/>
      <c r="J44" s="6"/>
      <c r="K44" s="6"/>
      <c r="L44" s="6"/>
      <c r="M44" s="6"/>
      <c r="N44" s="6"/>
      <c r="O44" s="6"/>
    </row>
    <row r="45" spans="1:15" s="4" customFormat="1" ht="15.75">
      <c r="A45" s="6"/>
      <c r="B45" s="6"/>
      <c r="C45" s="6"/>
      <c r="D45" s="414"/>
      <c r="E45" s="415"/>
      <c r="F45" s="340"/>
      <c r="G45" s="334"/>
      <c r="H45" s="6"/>
      <c r="I45" s="6"/>
      <c r="J45" s="6"/>
      <c r="K45" s="6"/>
      <c r="L45" s="6"/>
      <c r="M45" s="6"/>
      <c r="N45" s="6"/>
      <c r="O45" s="6"/>
    </row>
    <row r="46" spans="1:15" s="4" customFormat="1" ht="15.75">
      <c r="A46" s="6"/>
      <c r="B46" s="6"/>
      <c r="C46" s="6"/>
      <c r="D46" s="414"/>
      <c r="E46" s="415"/>
      <c r="F46" s="340"/>
      <c r="G46" s="334"/>
      <c r="H46" s="6"/>
      <c r="I46" s="6"/>
      <c r="J46" s="6"/>
      <c r="K46" s="6"/>
      <c r="L46" s="6"/>
      <c r="M46" s="6"/>
      <c r="N46" s="6"/>
      <c r="O46" s="6"/>
    </row>
    <row r="47" spans="1:15" s="4" customFormat="1" ht="16.5" thickBot="1">
      <c r="A47" s="6"/>
      <c r="B47" s="6"/>
      <c r="C47" s="6"/>
      <c r="D47" s="414" t="s">
        <v>83</v>
      </c>
      <c r="E47" s="415"/>
      <c r="F47" s="341"/>
      <c r="G47" s="334"/>
      <c r="H47" s="6"/>
      <c r="I47" s="6"/>
      <c r="J47" s="6"/>
      <c r="K47" s="6"/>
      <c r="L47" s="6"/>
      <c r="M47" s="6"/>
      <c r="N47" s="6"/>
      <c r="O47" s="6"/>
    </row>
    <row r="48" spans="1:15" s="4" customFormat="1" ht="3" customHeight="1">
      <c r="A48" s="6"/>
      <c r="B48" s="6"/>
      <c r="C48" s="6"/>
      <c r="D48" s="342"/>
      <c r="E48" s="343"/>
      <c r="F48" s="340"/>
      <c r="G48" s="334"/>
      <c r="H48" s="6"/>
      <c r="I48" s="6"/>
      <c r="J48" s="6"/>
      <c r="K48" s="6"/>
      <c r="L48" s="6"/>
      <c r="M48" s="6"/>
      <c r="N48" s="6"/>
      <c r="O48" s="6"/>
    </row>
    <row r="49" spans="1:15" s="4" customFormat="1" ht="16.5" thickBot="1">
      <c r="A49" s="6"/>
      <c r="B49" s="6"/>
      <c r="C49" s="6"/>
      <c r="D49" s="414" t="s">
        <v>84</v>
      </c>
      <c r="E49" s="415"/>
      <c r="F49" s="341"/>
      <c r="G49" s="334"/>
      <c r="H49" s="6"/>
      <c r="I49" s="6"/>
      <c r="J49" s="6"/>
      <c r="K49" s="6"/>
      <c r="L49" s="6"/>
      <c r="M49" s="6"/>
      <c r="N49" s="6"/>
      <c r="O49" s="6"/>
    </row>
    <row r="50" spans="1:15" s="4" customFormat="1" ht="15.75">
      <c r="A50" s="6"/>
      <c r="B50" s="6"/>
      <c r="C50" s="6"/>
      <c r="D50" s="342"/>
      <c r="E50" s="343"/>
      <c r="F50" s="340"/>
      <c r="G50" s="334"/>
      <c r="H50" s="6"/>
      <c r="I50" s="6"/>
      <c r="J50" s="6"/>
      <c r="K50" s="6"/>
      <c r="L50" s="6"/>
      <c r="M50" s="6"/>
      <c r="N50" s="6"/>
      <c r="O50" s="6"/>
    </row>
    <row r="51" spans="1:15" s="4" customFormat="1" ht="32.25" customHeight="1" thickBot="1">
      <c r="A51" s="6"/>
      <c r="B51" s="6"/>
      <c r="C51" s="6"/>
      <c r="D51" s="414" t="s">
        <v>74</v>
      </c>
      <c r="E51" s="415"/>
      <c r="F51" s="341"/>
      <c r="G51" s="334"/>
      <c r="H51" s="6"/>
      <c r="I51" s="6"/>
      <c r="J51" s="6"/>
      <c r="K51" s="6"/>
      <c r="L51" s="6"/>
      <c r="M51" s="6"/>
      <c r="N51" s="6"/>
      <c r="O51" s="6"/>
    </row>
    <row r="52" spans="1:15" s="4" customFormat="1" ht="31.5" customHeight="1" thickBot="1">
      <c r="A52" s="6"/>
      <c r="B52" s="6"/>
      <c r="C52" s="6"/>
      <c r="D52" s="414" t="s">
        <v>75</v>
      </c>
      <c r="E52" s="415"/>
      <c r="F52" s="341"/>
      <c r="G52" s="334"/>
      <c r="H52" s="6"/>
      <c r="I52" s="6"/>
      <c r="J52" s="6"/>
      <c r="K52" s="6"/>
      <c r="L52" s="6"/>
      <c r="M52" s="6"/>
      <c r="N52" s="6"/>
      <c r="O52" s="6"/>
    </row>
    <row r="53" spans="1:15" s="4" customFormat="1" ht="16.5" thickBot="1">
      <c r="A53" s="6"/>
      <c r="B53" s="6"/>
      <c r="C53" s="6"/>
      <c r="D53" s="344"/>
      <c r="E53" s="345"/>
      <c r="F53" s="341"/>
      <c r="G53" s="346"/>
      <c r="H53" s="6"/>
      <c r="I53" s="6"/>
      <c r="J53" s="6"/>
      <c r="K53" s="6"/>
      <c r="L53" s="6"/>
      <c r="M53" s="6"/>
      <c r="N53" s="6"/>
      <c r="O53" s="6"/>
    </row>
    <row r="54" spans="1:15" s="1" customFormat="1">
      <c r="F54" s="7"/>
    </row>
    <row r="55" spans="1:15" s="1" customFormat="1">
      <c r="F55" s="7"/>
    </row>
    <row r="56" spans="1:15" s="1" customFormat="1">
      <c r="F56" s="7"/>
    </row>
    <row r="57" spans="1:15" s="1" customFormat="1">
      <c r="F57" s="7"/>
    </row>
    <row r="58" spans="1:15" s="1" customFormat="1">
      <c r="F58" s="7"/>
    </row>
    <row r="59" spans="1:15" s="1" customFormat="1">
      <c r="F59" s="7"/>
    </row>
    <row r="60" spans="1:15" s="1" customFormat="1"/>
    <row r="61" spans="1:15" s="1" customFormat="1"/>
    <row r="62" spans="1:15" s="1" customFormat="1"/>
    <row r="63" spans="1:15" s="1" customFormat="1"/>
    <row r="64" spans="1:15" s="1" customFormat="1"/>
    <row r="65" s="1" customFormat="1"/>
    <row r="66" s="1" customFormat="1"/>
    <row r="67" s="1" customFormat="1"/>
    <row r="68" s="1" customFormat="1"/>
    <row r="69" s="1" customFormat="1"/>
    <row r="70" s="1" customFormat="1"/>
    <row r="71" s="1" customFormat="1"/>
    <row r="72" s="1" customFormat="1"/>
    <row r="73" s="1" customFormat="1"/>
    <row r="74" s="1" customFormat="1"/>
  </sheetData>
  <mergeCells count="26">
    <mergeCell ref="D52:E52"/>
    <mergeCell ref="D51:E51"/>
    <mergeCell ref="D47:E47"/>
    <mergeCell ref="D46:E46"/>
    <mergeCell ref="D45:E45"/>
    <mergeCell ref="D15:E15"/>
    <mergeCell ref="D14:E14"/>
    <mergeCell ref="D3:G3"/>
    <mergeCell ref="D4:G4"/>
    <mergeCell ref="D30:E30"/>
    <mergeCell ref="D24:E24"/>
    <mergeCell ref="D18:E18"/>
    <mergeCell ref="D16:E16"/>
    <mergeCell ref="D20:E20"/>
    <mergeCell ref="D22:E22"/>
    <mergeCell ref="D23:E23"/>
    <mergeCell ref="D38:E38"/>
    <mergeCell ref="D40:E40"/>
    <mergeCell ref="D42:E42"/>
    <mergeCell ref="D49:E49"/>
    <mergeCell ref="D26:E26"/>
    <mergeCell ref="D28:E28"/>
    <mergeCell ref="D32:E32"/>
    <mergeCell ref="D34:E34"/>
    <mergeCell ref="D36:E36"/>
    <mergeCell ref="D44:E44"/>
  </mergeCells>
  <hyperlinks>
    <hyperlink ref="F28" r:id="rId1"/>
  </hyperlinks>
  <printOptions horizontalCentered="1" verticalCentered="1"/>
  <pageMargins left="0" right="0" top="1" bottom="0.5" header="0" footer="0"/>
  <pageSetup orientation="portrait" r:id="rId2"/>
  <headerFooter>
    <oddHeader>&amp;L&amp;G</oddHeader>
    <oddFooter>&amp;LRFA #GD0-PF-11-2&amp;C&amp;F&amp;R&amp;A</oddFooter>
  </headerFooter>
  <legacyDrawingHF r:id="rId3"/>
</worksheet>
</file>

<file path=xl/worksheets/sheet3.xml><?xml version="1.0" encoding="utf-8"?>
<worksheet xmlns="http://schemas.openxmlformats.org/spreadsheetml/2006/main" xmlns:r="http://schemas.openxmlformats.org/officeDocument/2006/relationships">
  <sheetPr>
    <tabColor rgb="FFFFC000"/>
    <pageSetUpPr fitToPage="1"/>
  </sheetPr>
  <dimension ref="A1:T77"/>
  <sheetViews>
    <sheetView zoomScaleNormal="100" workbookViewId="0">
      <selection activeCell="D15" sqref="D15:E15"/>
    </sheetView>
  </sheetViews>
  <sheetFormatPr defaultRowHeight="15"/>
  <cols>
    <col min="1" max="2" width="9.140625" style="1"/>
    <col min="3" max="3" width="20.5703125" style="1" customWidth="1"/>
    <col min="5" max="5" width="40.85546875" customWidth="1"/>
    <col min="6" max="6" width="14" customWidth="1"/>
    <col min="7" max="7" width="3.140625" style="30" customWidth="1"/>
    <col min="8" max="8" width="15" customWidth="1"/>
    <col min="9" max="9" width="18.85546875" customWidth="1"/>
    <col min="10" max="10" width="3.140625" customWidth="1"/>
    <col min="11" max="11" width="16.140625" customWidth="1"/>
    <col min="12" max="12" width="1.7109375" customWidth="1"/>
    <col min="13" max="13" width="25.28515625" style="1" customWidth="1"/>
    <col min="14" max="20" width="9.140625" style="1"/>
  </cols>
  <sheetData>
    <row r="1" spans="1:20" s="1" customFormat="1">
      <c r="G1" s="14"/>
    </row>
    <row r="2" spans="1:20" s="1" customFormat="1" ht="15.75" thickBot="1">
      <c r="G2" s="14"/>
    </row>
    <row r="3" spans="1:20" s="3" customFormat="1" ht="23.25">
      <c r="A3" s="5"/>
      <c r="B3" s="5"/>
      <c r="C3" s="5"/>
      <c r="D3" s="417" t="s">
        <v>264</v>
      </c>
      <c r="E3" s="418"/>
      <c r="F3" s="418"/>
      <c r="G3" s="418"/>
      <c r="H3" s="418"/>
      <c r="I3" s="418"/>
      <c r="J3" s="418"/>
      <c r="K3" s="418"/>
      <c r="L3" s="419"/>
      <c r="M3" s="5"/>
      <c r="N3" s="5"/>
      <c r="O3" s="5"/>
      <c r="P3" s="5"/>
      <c r="Q3" s="5"/>
      <c r="R3" s="5"/>
      <c r="S3" s="5"/>
      <c r="T3" s="5"/>
    </row>
    <row r="4" spans="1:20" s="3" customFormat="1" ht="23.25">
      <c r="A4" s="5"/>
      <c r="B4" s="5"/>
      <c r="C4" s="5"/>
      <c r="D4" s="420" t="s">
        <v>89</v>
      </c>
      <c r="E4" s="421"/>
      <c r="F4" s="421"/>
      <c r="G4" s="421"/>
      <c r="H4" s="421"/>
      <c r="I4" s="421"/>
      <c r="J4" s="421"/>
      <c r="K4" s="421"/>
      <c r="L4" s="422"/>
      <c r="M4" s="5"/>
      <c r="N4" s="5"/>
      <c r="O4" s="5"/>
      <c r="P4" s="5"/>
      <c r="Q4" s="5"/>
      <c r="R4" s="5"/>
      <c r="S4" s="5"/>
      <c r="T4" s="5"/>
    </row>
    <row r="5" spans="1:20">
      <c r="D5" s="330"/>
      <c r="E5" s="2"/>
      <c r="F5" s="2"/>
      <c r="G5" s="347"/>
      <c r="H5" s="2"/>
      <c r="I5" s="2"/>
      <c r="J5" s="2"/>
      <c r="K5" s="2"/>
      <c r="L5" s="331"/>
    </row>
    <row r="6" spans="1:20" s="11" customFormat="1" ht="18.75">
      <c r="A6" s="10"/>
      <c r="B6" s="10"/>
      <c r="C6" s="10"/>
      <c r="D6" s="348"/>
      <c r="E6" s="444" t="s">
        <v>90</v>
      </c>
      <c r="F6" s="444"/>
      <c r="G6" s="444"/>
      <c r="H6" s="444"/>
      <c r="I6" s="444"/>
      <c r="J6" s="444"/>
      <c r="K6" s="349"/>
      <c r="L6" s="350"/>
      <c r="M6" s="10"/>
      <c r="N6" s="10"/>
      <c r="O6" s="10"/>
      <c r="P6" s="10"/>
      <c r="Q6" s="10"/>
      <c r="R6" s="10"/>
      <c r="S6" s="10"/>
      <c r="T6" s="10"/>
    </row>
    <row r="7" spans="1:20" s="11" customFormat="1" ht="18.75">
      <c r="A7" s="10"/>
      <c r="B7" s="10"/>
      <c r="C7" s="10"/>
      <c r="D7" s="351"/>
      <c r="E7" s="445" t="str">
        <f>IF('Tab A - Intent to Apply'!$F$14="","",'Tab A - Intent to Apply'!$F$14)</f>
        <v>Stellar Public Charter School</v>
      </c>
      <c r="F7" s="446"/>
      <c r="G7" s="446"/>
      <c r="H7" s="446"/>
      <c r="I7" s="446"/>
      <c r="J7" s="447"/>
      <c r="K7" s="349"/>
      <c r="L7" s="350"/>
      <c r="M7" s="10"/>
      <c r="N7" s="10"/>
      <c r="O7" s="10"/>
      <c r="P7" s="10"/>
      <c r="Q7" s="10"/>
      <c r="R7" s="10"/>
      <c r="S7" s="10"/>
      <c r="T7" s="10"/>
    </row>
    <row r="8" spans="1:20" s="4" customFormat="1" ht="18.75">
      <c r="A8" s="6"/>
      <c r="B8" s="6"/>
      <c r="C8" s="6"/>
      <c r="D8" s="439"/>
      <c r="E8" s="440"/>
      <c r="F8" s="355"/>
      <c r="G8" s="356"/>
      <c r="H8" s="355"/>
      <c r="I8" s="355"/>
      <c r="J8" s="357"/>
      <c r="K8" s="352"/>
      <c r="L8" s="334"/>
      <c r="M8" s="6"/>
      <c r="N8" s="6"/>
      <c r="O8" s="6"/>
      <c r="P8" s="6"/>
      <c r="Q8" s="6"/>
      <c r="R8" s="6"/>
      <c r="S8" s="6"/>
      <c r="T8" s="6"/>
    </row>
    <row r="9" spans="1:20" s="4" customFormat="1" ht="18.75">
      <c r="A9" s="6"/>
      <c r="B9" s="6"/>
      <c r="C9" s="6"/>
      <c r="D9" s="414" t="s">
        <v>76</v>
      </c>
      <c r="E9" s="415"/>
      <c r="F9" s="441" t="str">
        <f>IF('Tab A - Intent to Apply'!$F$16="","",'Tab A - Intent to Apply'!$F$16)</f>
        <v>100 Excellence Road</v>
      </c>
      <c r="G9" s="442"/>
      <c r="H9" s="442"/>
      <c r="I9" s="442"/>
      <c r="J9" s="443"/>
      <c r="K9" s="349"/>
      <c r="L9" s="334"/>
      <c r="M9" s="6"/>
      <c r="N9" s="6"/>
      <c r="O9" s="6"/>
      <c r="P9" s="6"/>
      <c r="Q9" s="6"/>
      <c r="R9" s="6"/>
      <c r="S9" s="6"/>
      <c r="T9" s="6"/>
    </row>
    <row r="10" spans="1:20" s="4" customFormat="1" ht="6" customHeight="1">
      <c r="A10" s="6"/>
      <c r="B10" s="6"/>
      <c r="C10" s="6"/>
      <c r="D10" s="342"/>
      <c r="E10" s="343"/>
      <c r="F10" s="358"/>
      <c r="G10" s="359"/>
      <c r="H10" s="358"/>
      <c r="I10" s="358"/>
      <c r="J10" s="360"/>
      <c r="K10" s="349"/>
      <c r="L10" s="334"/>
      <c r="M10" s="6"/>
      <c r="N10" s="6"/>
      <c r="O10" s="6"/>
      <c r="P10" s="6"/>
      <c r="Q10" s="6"/>
      <c r="R10" s="6"/>
      <c r="S10" s="6"/>
      <c r="T10" s="6"/>
    </row>
    <row r="11" spans="1:20" s="4" customFormat="1" ht="18.75">
      <c r="A11" s="6"/>
      <c r="B11" s="6"/>
      <c r="C11" s="6"/>
      <c r="D11" s="435" t="s">
        <v>77</v>
      </c>
      <c r="E11" s="426"/>
      <c r="F11" s="432" t="str">
        <f>IF('Tab A - Intent to Apply'!$F$18="","",'Tab A - Intent to Apply'!$F$18)</f>
        <v>Top Floor</v>
      </c>
      <c r="G11" s="433"/>
      <c r="H11" s="433"/>
      <c r="I11" s="433"/>
      <c r="J11" s="434"/>
      <c r="K11" s="349"/>
      <c r="L11" s="334"/>
      <c r="M11" s="6"/>
      <c r="N11" s="6"/>
      <c r="O11" s="6"/>
      <c r="P11" s="6"/>
      <c r="Q11" s="6"/>
      <c r="R11" s="6"/>
      <c r="S11" s="6"/>
      <c r="T11" s="6"/>
    </row>
    <row r="12" spans="1:20" s="4" customFormat="1" ht="6" customHeight="1">
      <c r="A12" s="6"/>
      <c r="B12" s="6"/>
      <c r="C12" s="6"/>
      <c r="D12" s="353"/>
      <c r="E12" s="354"/>
      <c r="F12" s="358"/>
      <c r="G12" s="359"/>
      <c r="H12" s="358"/>
      <c r="I12" s="358"/>
      <c r="J12" s="360"/>
      <c r="K12" s="349"/>
      <c r="L12" s="334"/>
      <c r="M12" s="6"/>
      <c r="N12" s="6"/>
      <c r="O12" s="6"/>
      <c r="P12" s="6"/>
      <c r="Q12" s="6"/>
      <c r="R12" s="6"/>
      <c r="S12" s="6"/>
      <c r="T12" s="6"/>
    </row>
    <row r="13" spans="1:20" s="4" customFormat="1" ht="18.75">
      <c r="A13" s="6"/>
      <c r="B13" s="6"/>
      <c r="C13" s="6"/>
      <c r="D13" s="435" t="s">
        <v>78</v>
      </c>
      <c r="E13" s="426"/>
      <c r="F13" s="432" t="str">
        <f>IF('Tab A - Intent to Apply'!$F$20="","",'Tab A - Intent to Apply'!$F$20)</f>
        <v>Washington, DC 20001</v>
      </c>
      <c r="G13" s="433"/>
      <c r="H13" s="433"/>
      <c r="I13" s="433"/>
      <c r="J13" s="434"/>
      <c r="K13" s="349"/>
      <c r="L13" s="334"/>
      <c r="M13" s="6"/>
      <c r="N13" s="6"/>
      <c r="O13" s="6"/>
      <c r="P13" s="6"/>
      <c r="Q13" s="6"/>
      <c r="R13" s="6"/>
      <c r="S13" s="6"/>
      <c r="T13" s="6"/>
    </row>
    <row r="14" spans="1:20" s="4" customFormat="1" ht="6" customHeight="1">
      <c r="A14" s="6"/>
      <c r="B14" s="6"/>
      <c r="C14" s="6"/>
      <c r="D14" s="353"/>
      <c r="E14" s="354"/>
      <c r="F14" s="358"/>
      <c r="G14" s="359"/>
      <c r="H14" s="358"/>
      <c r="I14" s="358"/>
      <c r="J14" s="360"/>
      <c r="K14" s="349"/>
      <c r="L14" s="334"/>
      <c r="M14" s="6"/>
      <c r="N14" s="6"/>
      <c r="O14" s="6"/>
      <c r="P14" s="6"/>
      <c r="Q14" s="6"/>
      <c r="R14" s="6"/>
      <c r="S14" s="6"/>
      <c r="T14" s="6"/>
    </row>
    <row r="15" spans="1:20" s="4" customFormat="1" ht="18.75">
      <c r="A15" s="6"/>
      <c r="B15" s="6"/>
      <c r="C15" s="6"/>
      <c r="D15" s="435" t="s">
        <v>79</v>
      </c>
      <c r="E15" s="426"/>
      <c r="F15" s="432" t="str">
        <f>IF('Tab A - Intent to Apply'!$F$22="","",'Tab A - Intent to Apply'!$F$22)</f>
        <v/>
      </c>
      <c r="G15" s="433"/>
      <c r="H15" s="433"/>
      <c r="I15" s="433"/>
      <c r="J15" s="434"/>
      <c r="K15" s="349"/>
      <c r="L15" s="334"/>
      <c r="M15" s="6"/>
      <c r="N15" s="6"/>
      <c r="O15" s="6"/>
      <c r="P15" s="6"/>
      <c r="Q15" s="6"/>
      <c r="R15" s="6"/>
      <c r="S15" s="6"/>
      <c r="T15" s="6"/>
    </row>
    <row r="16" spans="1:20" s="4" customFormat="1" ht="18.75">
      <c r="A16" s="6"/>
      <c r="B16" s="6"/>
      <c r="C16" s="6"/>
      <c r="D16" s="414"/>
      <c r="E16" s="415"/>
      <c r="F16" s="358"/>
      <c r="G16" s="359"/>
      <c r="H16" s="358"/>
      <c r="I16" s="358"/>
      <c r="J16" s="360"/>
      <c r="K16" s="349"/>
      <c r="L16" s="334"/>
      <c r="M16" s="6"/>
      <c r="N16" s="6"/>
      <c r="O16" s="6"/>
      <c r="P16" s="6"/>
      <c r="Q16" s="6"/>
      <c r="R16" s="6"/>
      <c r="S16" s="6"/>
      <c r="T16" s="6"/>
    </row>
    <row r="17" spans="1:20" s="4" customFormat="1" ht="18.75">
      <c r="A17" s="6"/>
      <c r="B17" s="6"/>
      <c r="C17" s="6"/>
      <c r="D17" s="414" t="s">
        <v>92</v>
      </c>
      <c r="E17" s="415"/>
      <c r="F17" s="436"/>
      <c r="G17" s="437"/>
      <c r="H17" s="437"/>
      <c r="I17" s="437"/>
      <c r="J17" s="438"/>
      <c r="K17" s="349"/>
      <c r="L17" s="334"/>
      <c r="M17" s="6"/>
      <c r="N17" s="6"/>
      <c r="O17" s="6"/>
      <c r="P17" s="6"/>
      <c r="Q17" s="6"/>
      <c r="R17" s="6"/>
      <c r="S17" s="6"/>
      <c r="T17" s="6"/>
    </row>
    <row r="18" spans="1:20" s="4" customFormat="1" ht="6" customHeight="1">
      <c r="A18" s="6"/>
      <c r="B18" s="6"/>
      <c r="C18" s="6"/>
      <c r="D18" s="342"/>
      <c r="E18" s="343"/>
      <c r="F18" s="358"/>
      <c r="G18" s="359"/>
      <c r="H18" s="358"/>
      <c r="I18" s="358"/>
      <c r="J18" s="360"/>
      <c r="K18" s="349"/>
      <c r="L18" s="334"/>
      <c r="M18" s="6"/>
      <c r="N18" s="6"/>
      <c r="O18" s="6"/>
      <c r="P18" s="6"/>
      <c r="Q18" s="6"/>
      <c r="R18" s="6"/>
      <c r="S18" s="6"/>
      <c r="T18" s="6"/>
    </row>
    <row r="19" spans="1:20" s="4" customFormat="1" ht="18.75">
      <c r="A19" s="6"/>
      <c r="B19" s="6"/>
      <c r="C19" s="6"/>
      <c r="D19" s="435" t="s">
        <v>77</v>
      </c>
      <c r="E19" s="426"/>
      <c r="F19" s="436"/>
      <c r="G19" s="437"/>
      <c r="H19" s="437"/>
      <c r="I19" s="437"/>
      <c r="J19" s="438"/>
      <c r="K19" s="349"/>
      <c r="L19" s="334"/>
      <c r="M19" s="6"/>
      <c r="N19" s="6"/>
      <c r="O19" s="6"/>
      <c r="P19" s="6"/>
      <c r="Q19" s="6"/>
      <c r="R19" s="6"/>
      <c r="S19" s="6"/>
      <c r="T19" s="6"/>
    </row>
    <row r="20" spans="1:20" s="4" customFormat="1" ht="6" customHeight="1">
      <c r="A20" s="6"/>
      <c r="B20" s="6"/>
      <c r="C20" s="6"/>
      <c r="D20" s="353"/>
      <c r="E20" s="354"/>
      <c r="F20" s="358"/>
      <c r="G20" s="359"/>
      <c r="H20" s="358"/>
      <c r="I20" s="358"/>
      <c r="J20" s="360"/>
      <c r="K20" s="349"/>
      <c r="L20" s="334"/>
      <c r="M20" s="6"/>
      <c r="N20" s="6"/>
      <c r="O20" s="6"/>
      <c r="P20" s="6"/>
      <c r="Q20" s="6"/>
      <c r="R20" s="6"/>
      <c r="S20" s="6"/>
      <c r="T20" s="6"/>
    </row>
    <row r="21" spans="1:20" s="4" customFormat="1" ht="18.75">
      <c r="A21" s="6"/>
      <c r="B21" s="6"/>
      <c r="C21" s="6"/>
      <c r="D21" s="435" t="s">
        <v>78</v>
      </c>
      <c r="E21" s="426"/>
      <c r="F21" s="436"/>
      <c r="G21" s="437"/>
      <c r="H21" s="437"/>
      <c r="I21" s="437"/>
      <c r="J21" s="438"/>
      <c r="K21" s="349"/>
      <c r="L21" s="334"/>
      <c r="M21" s="6"/>
      <c r="N21" s="6"/>
      <c r="O21" s="6"/>
      <c r="P21" s="6"/>
      <c r="Q21" s="6"/>
      <c r="R21" s="6"/>
      <c r="S21" s="6"/>
      <c r="T21" s="6"/>
    </row>
    <row r="22" spans="1:20" s="4" customFormat="1" ht="6" customHeight="1">
      <c r="A22" s="6"/>
      <c r="B22" s="6"/>
      <c r="C22" s="6"/>
      <c r="D22" s="353"/>
      <c r="E22" s="354"/>
      <c r="F22" s="358"/>
      <c r="G22" s="359"/>
      <c r="H22" s="358"/>
      <c r="I22" s="358"/>
      <c r="J22" s="360"/>
      <c r="K22" s="349"/>
      <c r="L22" s="334"/>
      <c r="M22" s="6"/>
      <c r="N22" s="6"/>
      <c r="O22" s="6"/>
      <c r="P22" s="6"/>
      <c r="Q22" s="6"/>
      <c r="R22" s="6"/>
      <c r="S22" s="6"/>
      <c r="T22" s="6"/>
    </row>
    <row r="23" spans="1:20" s="4" customFormat="1" ht="18.75">
      <c r="A23" s="6"/>
      <c r="B23" s="6"/>
      <c r="C23" s="6"/>
      <c r="D23" s="435" t="s">
        <v>79</v>
      </c>
      <c r="E23" s="426"/>
      <c r="F23" s="436"/>
      <c r="G23" s="437"/>
      <c r="H23" s="437"/>
      <c r="I23" s="437"/>
      <c r="J23" s="438"/>
      <c r="K23" s="349"/>
      <c r="L23" s="334"/>
      <c r="M23" s="6"/>
      <c r="N23" s="6"/>
      <c r="O23" s="6"/>
      <c r="P23" s="6"/>
      <c r="Q23" s="6"/>
      <c r="R23" s="6"/>
      <c r="S23" s="6"/>
      <c r="T23" s="6"/>
    </row>
    <row r="24" spans="1:20" s="4" customFormat="1" ht="18.75">
      <c r="A24" s="6"/>
      <c r="B24" s="6"/>
      <c r="C24" s="6"/>
      <c r="D24" s="414"/>
      <c r="E24" s="415"/>
      <c r="F24" s="361"/>
      <c r="G24" s="362"/>
      <c r="H24" s="361"/>
      <c r="I24" s="361"/>
      <c r="J24" s="363"/>
      <c r="K24" s="349"/>
      <c r="L24" s="334"/>
      <c r="M24" s="6"/>
      <c r="N24" s="6"/>
      <c r="O24" s="6"/>
      <c r="P24" s="6"/>
      <c r="Q24" s="6"/>
      <c r="R24" s="6"/>
      <c r="S24" s="6"/>
      <c r="T24" s="6"/>
    </row>
    <row r="25" spans="1:20" s="4" customFormat="1" ht="18.75">
      <c r="A25" s="6"/>
      <c r="B25" s="6"/>
      <c r="C25" s="6"/>
      <c r="D25" s="414" t="s">
        <v>73</v>
      </c>
      <c r="E25" s="415"/>
      <c r="F25" s="429" t="str">
        <f>IF('Tab A - Intent to Apply'!$F$24="","",'Tab A - Intent to Apply'!$F$24)</f>
        <v>Head of School</v>
      </c>
      <c r="G25" s="430"/>
      <c r="H25" s="430"/>
      <c r="I25" s="430"/>
      <c r="J25" s="431"/>
      <c r="K25" s="349"/>
      <c r="L25" s="334"/>
      <c r="M25" s="6"/>
      <c r="N25" s="6"/>
      <c r="O25" s="6"/>
      <c r="P25" s="6"/>
      <c r="Q25" s="6"/>
      <c r="R25" s="6"/>
      <c r="S25" s="6"/>
      <c r="T25" s="6"/>
    </row>
    <row r="26" spans="1:20" s="4" customFormat="1" ht="6" customHeight="1">
      <c r="A26" s="6"/>
      <c r="B26" s="6"/>
      <c r="C26" s="6"/>
      <c r="D26" s="342"/>
      <c r="E26" s="343"/>
      <c r="F26" s="361"/>
      <c r="G26" s="362"/>
      <c r="H26" s="361"/>
      <c r="I26" s="361"/>
      <c r="J26" s="363"/>
      <c r="K26" s="349"/>
      <c r="L26" s="334"/>
      <c r="M26" s="6"/>
      <c r="N26" s="6"/>
      <c r="O26" s="6"/>
      <c r="P26" s="6"/>
      <c r="Q26" s="6"/>
      <c r="R26" s="6"/>
      <c r="S26" s="6"/>
      <c r="T26" s="6"/>
    </row>
    <row r="27" spans="1:20" s="4" customFormat="1" ht="18.75">
      <c r="A27" s="6"/>
      <c r="B27" s="6"/>
      <c r="C27" s="6"/>
      <c r="D27" s="425" t="s">
        <v>81</v>
      </c>
      <c r="E27" s="426"/>
      <c r="F27" s="429" t="str">
        <f>IF('Tab A - Intent to Apply'!$F$26="","",'Tab A - Intent to Apply'!$F$26)</f>
        <v>202.202.2002</v>
      </c>
      <c r="G27" s="430"/>
      <c r="H27" s="430"/>
      <c r="I27" s="430"/>
      <c r="J27" s="431"/>
      <c r="K27" s="349"/>
      <c r="L27" s="334"/>
      <c r="M27" s="6"/>
      <c r="N27" s="6"/>
      <c r="O27" s="6"/>
      <c r="P27" s="6"/>
      <c r="Q27" s="6"/>
      <c r="R27" s="6"/>
      <c r="S27" s="6"/>
      <c r="T27" s="6"/>
    </row>
    <row r="28" spans="1:20" s="4" customFormat="1" ht="6" customHeight="1">
      <c r="A28" s="6"/>
      <c r="B28" s="6"/>
      <c r="C28" s="6"/>
      <c r="D28" s="353"/>
      <c r="E28" s="354"/>
      <c r="F28" s="361"/>
      <c r="G28" s="362"/>
      <c r="H28" s="361"/>
      <c r="I28" s="361"/>
      <c r="J28" s="363"/>
      <c r="K28" s="349"/>
      <c r="L28" s="334"/>
      <c r="M28" s="6"/>
      <c r="N28" s="6"/>
      <c r="O28" s="6"/>
      <c r="P28" s="6"/>
      <c r="Q28" s="6"/>
      <c r="R28" s="6"/>
      <c r="S28" s="6"/>
      <c r="T28" s="6"/>
    </row>
    <row r="29" spans="1:20" s="4" customFormat="1" ht="18.75">
      <c r="A29" s="6"/>
      <c r="B29" s="6"/>
      <c r="C29" s="6"/>
      <c r="D29" s="425" t="s">
        <v>80</v>
      </c>
      <c r="E29" s="426"/>
      <c r="F29" s="429" t="str">
        <f>IF('Tab A - Intent to Apply'!$F$28="","",'Tab A - Intent to Apply'!$F$28)</f>
        <v>excellent.education@stellarpcs.org</v>
      </c>
      <c r="G29" s="430"/>
      <c r="H29" s="430"/>
      <c r="I29" s="430"/>
      <c r="J29" s="431"/>
      <c r="K29" s="349"/>
      <c r="L29" s="334"/>
      <c r="M29" s="6"/>
      <c r="N29" s="6"/>
      <c r="O29" s="6"/>
      <c r="P29" s="6"/>
      <c r="Q29" s="6"/>
      <c r="R29" s="6"/>
      <c r="S29" s="6"/>
      <c r="T29" s="6"/>
    </row>
    <row r="30" spans="1:20" s="4" customFormat="1" ht="6" customHeight="1">
      <c r="A30" s="6"/>
      <c r="B30" s="6"/>
      <c r="C30" s="6"/>
      <c r="D30" s="342"/>
      <c r="E30" s="343"/>
      <c r="F30" s="365"/>
      <c r="G30" s="362"/>
      <c r="H30" s="365"/>
      <c r="I30" s="365"/>
      <c r="J30" s="340"/>
      <c r="K30" s="349"/>
      <c r="L30" s="334"/>
      <c r="M30" s="6"/>
      <c r="N30" s="6"/>
      <c r="O30" s="6"/>
      <c r="P30" s="6"/>
      <c r="Q30" s="6"/>
      <c r="R30" s="6"/>
      <c r="S30" s="6"/>
      <c r="T30" s="6"/>
    </row>
    <row r="31" spans="1:20" s="4" customFormat="1" ht="15.75">
      <c r="A31" s="6"/>
      <c r="B31" s="6"/>
      <c r="C31" s="6"/>
      <c r="D31" s="427" t="s">
        <v>238</v>
      </c>
      <c r="E31" s="428"/>
      <c r="F31" s="31"/>
      <c r="G31" s="362"/>
      <c r="H31" s="415" t="s">
        <v>93</v>
      </c>
      <c r="I31" s="415"/>
      <c r="J31" s="340"/>
      <c r="K31" s="113"/>
      <c r="L31" s="334"/>
      <c r="M31" s="6"/>
      <c r="N31" s="6"/>
      <c r="O31" s="6"/>
      <c r="P31" s="6"/>
      <c r="Q31" s="6"/>
      <c r="R31" s="6"/>
      <c r="S31" s="6"/>
      <c r="T31" s="6"/>
    </row>
    <row r="32" spans="1:20" s="4" customFormat="1" ht="6" customHeight="1">
      <c r="A32" s="6"/>
      <c r="B32" s="6"/>
      <c r="C32" s="6"/>
      <c r="D32" s="342"/>
      <c r="E32" s="343"/>
      <c r="F32" s="365"/>
      <c r="G32" s="362"/>
      <c r="H32" s="365"/>
      <c r="I32" s="365"/>
      <c r="J32" s="340"/>
      <c r="K32" s="349"/>
      <c r="L32" s="334"/>
      <c r="M32" s="6"/>
      <c r="N32" s="6"/>
      <c r="O32" s="6"/>
      <c r="P32" s="6"/>
      <c r="Q32" s="6"/>
      <c r="R32" s="6"/>
      <c r="S32" s="6"/>
      <c r="T32" s="6"/>
    </row>
    <row r="33" spans="1:20" s="4" customFormat="1" ht="15.75">
      <c r="A33" s="6"/>
      <c r="B33" s="6"/>
      <c r="C33" s="6"/>
      <c r="D33" s="414" t="s">
        <v>160</v>
      </c>
      <c r="E33" s="415"/>
      <c r="F33" s="106"/>
      <c r="G33" s="362" t="s">
        <v>153</v>
      </c>
      <c r="H33" s="106"/>
      <c r="I33" s="365"/>
      <c r="J33" s="340"/>
      <c r="K33" s="340"/>
      <c r="L33" s="334"/>
      <c r="M33" s="6"/>
      <c r="N33" s="6"/>
      <c r="O33" s="6"/>
      <c r="P33" s="6"/>
      <c r="Q33" s="6"/>
      <c r="R33" s="6"/>
      <c r="S33" s="6"/>
      <c r="T33" s="6"/>
    </row>
    <row r="34" spans="1:20" s="4" customFormat="1" ht="6" customHeight="1">
      <c r="A34" s="6"/>
      <c r="B34" s="6"/>
      <c r="C34" s="6"/>
      <c r="D34" s="342"/>
      <c r="E34" s="343"/>
      <c r="F34" s="368"/>
      <c r="G34" s="362"/>
      <c r="H34" s="365"/>
      <c r="I34" s="365"/>
      <c r="J34" s="340"/>
      <c r="K34" s="340"/>
      <c r="L34" s="334"/>
      <c r="M34" s="6"/>
      <c r="N34" s="6"/>
      <c r="O34" s="6"/>
      <c r="P34" s="6"/>
      <c r="Q34" s="6"/>
      <c r="R34" s="6"/>
      <c r="S34" s="6"/>
      <c r="T34" s="6"/>
    </row>
    <row r="35" spans="1:20" s="4" customFormat="1" ht="15.75">
      <c r="A35" s="6"/>
      <c r="B35" s="6"/>
      <c r="C35" s="6"/>
      <c r="D35" s="414" t="s">
        <v>161</v>
      </c>
      <c r="E35" s="415"/>
      <c r="F35" s="106"/>
      <c r="G35" s="362" t="s">
        <v>153</v>
      </c>
      <c r="H35" s="106"/>
      <c r="I35" s="365"/>
      <c r="J35" s="340"/>
      <c r="K35" s="340"/>
      <c r="L35" s="334"/>
      <c r="M35" s="6"/>
      <c r="N35" s="6"/>
      <c r="O35" s="6"/>
      <c r="P35" s="6"/>
      <c r="Q35" s="6"/>
      <c r="R35" s="6"/>
      <c r="S35" s="6"/>
      <c r="T35" s="6"/>
    </row>
    <row r="36" spans="1:20" s="4" customFormat="1" ht="6" customHeight="1">
      <c r="A36" s="6"/>
      <c r="B36" s="6"/>
      <c r="C36" s="6"/>
      <c r="D36" s="342"/>
      <c r="E36" s="343"/>
      <c r="F36" s="368"/>
      <c r="G36" s="362"/>
      <c r="H36" s="365"/>
      <c r="I36" s="365"/>
      <c r="J36" s="340"/>
      <c r="K36" s="340"/>
      <c r="L36" s="334"/>
      <c r="M36" s="6"/>
      <c r="N36" s="6"/>
      <c r="O36" s="6"/>
      <c r="P36" s="6"/>
      <c r="Q36" s="6"/>
      <c r="R36" s="6"/>
      <c r="S36" s="6"/>
      <c r="T36" s="6"/>
    </row>
    <row r="37" spans="1:20" s="4" customFormat="1" ht="15.75">
      <c r="A37" s="6"/>
      <c r="B37" s="6"/>
      <c r="C37" s="6"/>
      <c r="D37" s="414" t="s">
        <v>159</v>
      </c>
      <c r="E37" s="423"/>
      <c r="F37" s="106"/>
      <c r="G37" s="362"/>
      <c r="H37" s="415" t="s">
        <v>152</v>
      </c>
      <c r="I37" s="415"/>
      <c r="J37" s="340"/>
      <c r="K37" s="107"/>
      <c r="L37" s="334"/>
      <c r="M37" s="6"/>
      <c r="N37" s="6"/>
      <c r="O37" s="6"/>
      <c r="P37" s="6"/>
      <c r="Q37" s="6"/>
      <c r="R37" s="6"/>
      <c r="S37" s="6"/>
      <c r="T37" s="6"/>
    </row>
    <row r="38" spans="1:20" s="4" customFormat="1" ht="6" customHeight="1">
      <c r="A38" s="6"/>
      <c r="B38" s="6"/>
      <c r="C38" s="6"/>
      <c r="D38" s="342"/>
      <c r="E38" s="343"/>
      <c r="F38" s="368"/>
      <c r="G38" s="362"/>
      <c r="H38" s="365"/>
      <c r="I38" s="365"/>
      <c r="J38" s="340"/>
      <c r="K38" s="340"/>
      <c r="L38" s="334"/>
      <c r="M38" s="6"/>
      <c r="N38" s="6"/>
      <c r="O38" s="6"/>
      <c r="P38" s="6"/>
      <c r="Q38" s="6"/>
      <c r="R38" s="6"/>
      <c r="S38" s="6"/>
      <c r="T38" s="6"/>
    </row>
    <row r="39" spans="1:20" s="4" customFormat="1" ht="15.75">
      <c r="A39" s="6"/>
      <c r="B39" s="6"/>
      <c r="C39" s="6"/>
      <c r="D39" s="414" t="s">
        <v>166</v>
      </c>
      <c r="E39" s="423"/>
      <c r="F39" s="106"/>
      <c r="G39" s="362"/>
      <c r="H39" s="424" t="s">
        <v>154</v>
      </c>
      <c r="I39" s="415"/>
      <c r="J39" s="340"/>
      <c r="K39" s="107"/>
      <c r="L39" s="334"/>
      <c r="M39" s="6"/>
      <c r="N39" s="6"/>
      <c r="O39" s="6"/>
      <c r="P39" s="6"/>
      <c r="Q39" s="6"/>
      <c r="R39" s="6"/>
      <c r="S39" s="6"/>
      <c r="T39" s="6"/>
    </row>
    <row r="40" spans="1:20" s="4" customFormat="1" ht="6" customHeight="1">
      <c r="A40" s="6"/>
      <c r="B40" s="6"/>
      <c r="C40" s="6"/>
      <c r="D40" s="342"/>
      <c r="E40" s="343"/>
      <c r="F40" s="368"/>
      <c r="G40" s="362"/>
      <c r="H40" s="343"/>
      <c r="I40" s="343"/>
      <c r="J40" s="340"/>
      <c r="K40" s="367"/>
      <c r="L40" s="334"/>
      <c r="M40" s="6"/>
      <c r="N40" s="6"/>
      <c r="O40" s="6"/>
      <c r="P40" s="6"/>
      <c r="Q40" s="6"/>
      <c r="R40" s="6"/>
      <c r="S40" s="6"/>
      <c r="T40" s="6"/>
    </row>
    <row r="41" spans="1:20" s="4" customFormat="1" ht="15.75">
      <c r="A41" s="6"/>
      <c r="B41" s="6"/>
      <c r="C41" s="6"/>
      <c r="D41" s="414" t="s">
        <v>244</v>
      </c>
      <c r="E41" s="415"/>
      <c r="F41" s="106"/>
      <c r="G41" s="362"/>
      <c r="H41" s="343" t="s">
        <v>157</v>
      </c>
      <c r="I41" s="343"/>
      <c r="J41" s="340"/>
      <c r="K41" s="107"/>
      <c r="L41" s="334"/>
      <c r="M41" s="6"/>
      <c r="N41" s="6"/>
      <c r="O41" s="6"/>
      <c r="P41" s="6"/>
      <c r="Q41" s="6"/>
      <c r="R41" s="6"/>
      <c r="S41" s="6"/>
      <c r="T41" s="6"/>
    </row>
    <row r="42" spans="1:20" s="4" customFormat="1" ht="6" customHeight="1">
      <c r="A42" s="6"/>
      <c r="B42" s="6"/>
      <c r="C42" s="6"/>
      <c r="D42" s="342"/>
      <c r="E42" s="343"/>
      <c r="F42" s="368"/>
      <c r="G42" s="362"/>
      <c r="H42" s="340"/>
      <c r="I42" s="340"/>
      <c r="J42" s="340"/>
      <c r="K42" s="340"/>
      <c r="L42" s="334"/>
      <c r="M42" s="6"/>
      <c r="N42" s="6"/>
      <c r="O42" s="6"/>
      <c r="P42" s="6"/>
      <c r="Q42" s="6"/>
      <c r="R42" s="6"/>
      <c r="S42" s="6"/>
      <c r="T42" s="6"/>
    </row>
    <row r="43" spans="1:20" s="4" customFormat="1" ht="15.75">
      <c r="A43" s="6"/>
      <c r="B43" s="6"/>
      <c r="C43" s="6"/>
      <c r="D43" s="414" t="s">
        <v>242</v>
      </c>
      <c r="E43" s="415"/>
      <c r="F43" s="106"/>
      <c r="G43" s="362"/>
      <c r="H43" s="343" t="s">
        <v>158</v>
      </c>
      <c r="I43" s="343"/>
      <c r="J43" s="340"/>
      <c r="K43" s="107"/>
      <c r="L43" s="334"/>
      <c r="M43" s="6"/>
      <c r="N43" s="6"/>
      <c r="O43" s="6"/>
      <c r="P43" s="6"/>
      <c r="Q43" s="6"/>
      <c r="R43" s="6"/>
      <c r="S43" s="6"/>
      <c r="T43" s="6"/>
    </row>
    <row r="44" spans="1:20" s="4" customFormat="1" ht="6" customHeight="1">
      <c r="A44" s="6"/>
      <c r="B44" s="6"/>
      <c r="C44" s="6"/>
      <c r="D44" s="414"/>
      <c r="E44" s="415"/>
      <c r="F44" s="365"/>
      <c r="G44" s="362"/>
      <c r="H44" s="343"/>
      <c r="I44" s="343"/>
      <c r="J44" s="340"/>
      <c r="K44" s="367"/>
      <c r="L44" s="334"/>
      <c r="M44" s="6"/>
      <c r="N44" s="6"/>
      <c r="O44" s="6"/>
      <c r="P44" s="6"/>
      <c r="Q44" s="6"/>
      <c r="R44" s="6"/>
      <c r="S44" s="6"/>
      <c r="T44" s="6"/>
    </row>
    <row r="45" spans="1:20" s="4" customFormat="1" ht="15.75">
      <c r="A45" s="6"/>
      <c r="B45" s="6"/>
      <c r="C45" s="6"/>
      <c r="D45" s="414" t="s">
        <v>243</v>
      </c>
      <c r="E45" s="415"/>
      <c r="F45" s="106"/>
      <c r="G45" s="362"/>
      <c r="H45" s="343" t="s">
        <v>155</v>
      </c>
      <c r="I45" s="343"/>
      <c r="J45" s="340"/>
      <c r="K45" s="107"/>
      <c r="L45" s="334"/>
      <c r="M45" s="6"/>
      <c r="N45" s="6"/>
      <c r="O45" s="6"/>
      <c r="P45" s="6"/>
      <c r="Q45" s="6"/>
      <c r="R45" s="6"/>
      <c r="S45" s="6"/>
      <c r="T45" s="6"/>
    </row>
    <row r="46" spans="1:20" s="4" customFormat="1" ht="6" customHeight="1">
      <c r="A46" s="6"/>
      <c r="B46" s="6"/>
      <c r="C46" s="6"/>
      <c r="D46" s="414"/>
      <c r="E46" s="415"/>
      <c r="F46" s="365"/>
      <c r="G46" s="362"/>
      <c r="H46" s="340"/>
      <c r="I46" s="340"/>
      <c r="J46" s="340"/>
      <c r="K46" s="367"/>
      <c r="L46" s="334"/>
      <c r="M46" s="6"/>
      <c r="N46" s="6"/>
      <c r="O46" s="6"/>
      <c r="P46" s="6"/>
      <c r="Q46" s="6"/>
      <c r="R46" s="6"/>
      <c r="S46" s="6"/>
      <c r="T46" s="6"/>
    </row>
    <row r="47" spans="1:20" s="4" customFormat="1" ht="15.75">
      <c r="A47" s="6"/>
      <c r="B47" s="6"/>
      <c r="C47" s="6"/>
      <c r="D47" s="414" t="s">
        <v>239</v>
      </c>
      <c r="E47" s="415"/>
      <c r="F47" s="106"/>
      <c r="G47" s="362"/>
      <c r="H47" s="343" t="s">
        <v>156</v>
      </c>
      <c r="I47" s="343"/>
      <c r="J47" s="340"/>
      <c r="K47" s="107"/>
      <c r="L47" s="334"/>
      <c r="M47" s="6"/>
      <c r="N47" s="6"/>
      <c r="O47" s="6"/>
      <c r="P47" s="6"/>
      <c r="Q47" s="6"/>
      <c r="R47" s="6"/>
      <c r="S47" s="6"/>
      <c r="T47" s="6"/>
    </row>
    <row r="48" spans="1:20" s="4" customFormat="1" ht="6" customHeight="1">
      <c r="A48" s="6"/>
      <c r="B48" s="6"/>
      <c r="C48" s="6"/>
      <c r="D48" s="342"/>
      <c r="E48" s="343"/>
      <c r="F48" s="365"/>
      <c r="G48" s="362"/>
      <c r="H48" s="343"/>
      <c r="I48" s="343"/>
      <c r="J48" s="340"/>
      <c r="K48" s="367"/>
      <c r="L48" s="334"/>
      <c r="M48" s="6"/>
      <c r="N48" s="6"/>
      <c r="O48" s="6"/>
      <c r="P48" s="6"/>
      <c r="Q48" s="6"/>
      <c r="R48" s="6"/>
      <c r="S48" s="6"/>
      <c r="T48" s="6"/>
    </row>
    <row r="49" spans="1:20" s="4" customFormat="1" ht="15.75">
      <c r="A49" s="6"/>
      <c r="B49" s="6"/>
      <c r="C49" s="6"/>
      <c r="D49" s="414" t="s">
        <v>91</v>
      </c>
      <c r="E49" s="415"/>
      <c r="F49" s="106"/>
      <c r="G49" s="362"/>
      <c r="H49" s="343" t="s">
        <v>215</v>
      </c>
      <c r="I49" s="343"/>
      <c r="J49" s="340"/>
      <c r="K49" s="107"/>
      <c r="L49" s="334"/>
      <c r="M49" s="6"/>
      <c r="N49" s="6"/>
      <c r="O49" s="6"/>
      <c r="P49" s="6"/>
      <c r="Q49" s="6"/>
      <c r="R49" s="6"/>
      <c r="S49" s="6"/>
      <c r="T49" s="6"/>
    </row>
    <row r="50" spans="1:20" s="4" customFormat="1" ht="6" customHeight="1">
      <c r="A50" s="6"/>
      <c r="B50" s="6"/>
      <c r="C50" s="6"/>
      <c r="D50" s="342"/>
      <c r="E50" s="343"/>
      <c r="F50" s="365"/>
      <c r="G50" s="362"/>
      <c r="H50" s="340"/>
      <c r="I50" s="340"/>
      <c r="J50" s="340"/>
      <c r="K50" s="367"/>
      <c r="L50" s="334"/>
      <c r="M50" s="6"/>
      <c r="N50" s="6"/>
      <c r="O50" s="6"/>
      <c r="P50" s="6"/>
      <c r="Q50" s="6"/>
      <c r="R50" s="6"/>
      <c r="S50" s="6"/>
      <c r="T50" s="6"/>
    </row>
    <row r="51" spans="1:20" s="4" customFormat="1" ht="15.75">
      <c r="A51" s="6"/>
      <c r="B51" s="6"/>
      <c r="C51" s="6"/>
      <c r="D51" s="342" t="s">
        <v>245</v>
      </c>
      <c r="E51" s="343"/>
      <c r="F51" s="106"/>
      <c r="G51" s="362"/>
      <c r="H51" s="343" t="s">
        <v>216</v>
      </c>
      <c r="I51" s="343"/>
      <c r="J51" s="340"/>
      <c r="K51" s="107"/>
      <c r="L51" s="334"/>
      <c r="M51" s="6"/>
      <c r="N51" s="6"/>
      <c r="O51" s="6"/>
      <c r="P51" s="6"/>
      <c r="Q51" s="6"/>
      <c r="R51" s="6"/>
      <c r="S51" s="6"/>
      <c r="T51" s="6"/>
    </row>
    <row r="52" spans="1:20" s="4" customFormat="1" ht="6" customHeight="1">
      <c r="A52" s="6"/>
      <c r="B52" s="6"/>
      <c r="C52" s="6"/>
      <c r="D52" s="364"/>
      <c r="E52" s="365"/>
      <c r="F52" s="340"/>
      <c r="G52" s="362"/>
      <c r="H52" s="340"/>
      <c r="I52" s="340"/>
      <c r="J52" s="340"/>
      <c r="K52" s="367"/>
      <c r="L52" s="334"/>
      <c r="M52" s="6"/>
      <c r="N52" s="6"/>
      <c r="O52" s="6"/>
      <c r="P52" s="6"/>
      <c r="Q52" s="6"/>
      <c r="R52" s="6"/>
      <c r="S52" s="6"/>
      <c r="T52" s="6"/>
    </row>
    <row r="53" spans="1:20" s="4" customFormat="1" ht="15.75">
      <c r="A53" s="6"/>
      <c r="B53" s="6"/>
      <c r="C53" s="6"/>
      <c r="D53" s="342" t="s">
        <v>178</v>
      </c>
      <c r="E53" s="343"/>
      <c r="F53" s="32" t="str">
        <f>IF($F$51=0,"",($F$43/$F$51))</f>
        <v/>
      </c>
      <c r="G53" s="362"/>
      <c r="H53" s="362"/>
      <c r="I53" s="362"/>
      <c r="J53" s="362"/>
      <c r="K53" s="362"/>
      <c r="L53" s="334"/>
      <c r="M53" s="6"/>
      <c r="N53" s="6"/>
      <c r="O53" s="6"/>
      <c r="P53" s="6"/>
      <c r="Q53" s="6"/>
      <c r="R53" s="6"/>
      <c r="S53" s="6"/>
      <c r="T53" s="6"/>
    </row>
    <row r="54" spans="1:20" s="4" customFormat="1" ht="6" customHeight="1">
      <c r="A54" s="6"/>
      <c r="B54" s="6"/>
      <c r="C54" s="6"/>
      <c r="D54" s="414"/>
      <c r="E54" s="415"/>
      <c r="F54" s="365"/>
      <c r="G54" s="362"/>
      <c r="H54" s="340"/>
      <c r="I54" s="340"/>
      <c r="J54" s="340"/>
      <c r="K54" s="367"/>
      <c r="L54" s="334"/>
      <c r="M54" s="6"/>
      <c r="N54" s="6"/>
      <c r="O54" s="6"/>
      <c r="P54" s="6"/>
      <c r="Q54" s="6"/>
      <c r="R54" s="6"/>
      <c r="S54" s="6"/>
      <c r="T54" s="6"/>
    </row>
    <row r="55" spans="1:20" s="4" customFormat="1" ht="15.75">
      <c r="A55" s="6"/>
      <c r="B55" s="6"/>
      <c r="C55" s="6"/>
      <c r="D55" s="414"/>
      <c r="E55" s="415"/>
      <c r="F55" s="365"/>
      <c r="G55" s="362"/>
      <c r="H55" s="362"/>
      <c r="I55" s="362"/>
      <c r="J55" s="362"/>
      <c r="K55" s="362"/>
      <c r="L55" s="334"/>
      <c r="M55" s="6"/>
      <c r="N55" s="6"/>
      <c r="O55" s="6"/>
      <c r="P55" s="6"/>
      <c r="Q55" s="6"/>
      <c r="R55" s="6"/>
      <c r="S55" s="6"/>
      <c r="T55" s="6"/>
    </row>
    <row r="56" spans="1:20" s="4" customFormat="1" ht="6" customHeight="1" thickBot="1">
      <c r="A56" s="6"/>
      <c r="B56" s="6"/>
      <c r="C56" s="6"/>
      <c r="D56" s="344"/>
      <c r="E56" s="345"/>
      <c r="F56" s="345"/>
      <c r="G56" s="366"/>
      <c r="H56" s="345"/>
      <c r="I56" s="345"/>
      <c r="J56" s="341"/>
      <c r="K56" s="341"/>
      <c r="L56" s="346"/>
      <c r="M56" s="6"/>
      <c r="N56" s="6"/>
      <c r="O56" s="6"/>
      <c r="P56" s="6"/>
      <c r="Q56" s="6"/>
      <c r="R56" s="6"/>
      <c r="S56" s="6"/>
      <c r="T56" s="6"/>
    </row>
    <row r="57" spans="1:20" s="1" customFormat="1">
      <c r="G57" s="14"/>
      <c r="J57" s="7"/>
      <c r="K57" s="7"/>
    </row>
    <row r="58" spans="1:20" s="1" customFormat="1">
      <c r="G58" s="14"/>
      <c r="J58" s="7"/>
      <c r="K58" s="7"/>
    </row>
    <row r="59" spans="1:20" s="1" customFormat="1">
      <c r="G59" s="14"/>
      <c r="J59" s="7"/>
      <c r="K59" s="7"/>
    </row>
    <row r="60" spans="1:20" s="1" customFormat="1">
      <c r="G60" s="14"/>
      <c r="J60" s="7"/>
      <c r="K60" s="7"/>
    </row>
    <row r="61" spans="1:20" s="1" customFormat="1">
      <c r="G61" s="14"/>
      <c r="J61" s="7"/>
      <c r="K61" s="7"/>
    </row>
    <row r="62" spans="1:20" s="1" customFormat="1">
      <c r="G62" s="14"/>
      <c r="J62" s="7"/>
      <c r="K62" s="7"/>
    </row>
    <row r="63" spans="1:20" s="1" customFormat="1">
      <c r="G63" s="14"/>
    </row>
    <row r="64" spans="1:20" s="1" customFormat="1">
      <c r="G64" s="14"/>
    </row>
    <row r="65" spans="7:7" s="1" customFormat="1">
      <c r="G65" s="14"/>
    </row>
    <row r="66" spans="7:7" s="1" customFormat="1">
      <c r="G66" s="14"/>
    </row>
    <row r="67" spans="7:7" s="1" customFormat="1">
      <c r="G67" s="14"/>
    </row>
    <row r="68" spans="7:7" s="1" customFormat="1">
      <c r="G68" s="14"/>
    </row>
    <row r="69" spans="7:7" s="1" customFormat="1">
      <c r="G69" s="14"/>
    </row>
    <row r="70" spans="7:7" s="1" customFormat="1">
      <c r="G70" s="14"/>
    </row>
    <row r="71" spans="7:7" s="1" customFormat="1">
      <c r="G71" s="14"/>
    </row>
    <row r="72" spans="7:7" s="1" customFormat="1">
      <c r="G72" s="14"/>
    </row>
    <row r="73" spans="7:7" s="1" customFormat="1">
      <c r="G73" s="14"/>
    </row>
    <row r="74" spans="7:7" s="1" customFormat="1">
      <c r="G74" s="14"/>
    </row>
    <row r="75" spans="7:7" s="1" customFormat="1">
      <c r="G75" s="14"/>
    </row>
    <row r="76" spans="7:7" s="1" customFormat="1">
      <c r="G76" s="14"/>
    </row>
    <row r="77" spans="7:7" s="1" customFormat="1">
      <c r="G77" s="14"/>
    </row>
  </sheetData>
  <mergeCells count="46">
    <mergeCell ref="D3:L3"/>
    <mergeCell ref="D4:L4"/>
    <mergeCell ref="D8:E8"/>
    <mergeCell ref="D9:E9"/>
    <mergeCell ref="D11:E11"/>
    <mergeCell ref="F9:J9"/>
    <mergeCell ref="E6:J6"/>
    <mergeCell ref="E7:J7"/>
    <mergeCell ref="F11:J11"/>
    <mergeCell ref="F15:J15"/>
    <mergeCell ref="F13:J13"/>
    <mergeCell ref="D23:E23"/>
    <mergeCell ref="D19:E19"/>
    <mergeCell ref="F17:J17"/>
    <mergeCell ref="F19:J19"/>
    <mergeCell ref="F21:J21"/>
    <mergeCell ref="F23:J23"/>
    <mergeCell ref="D21:E21"/>
    <mergeCell ref="D13:E13"/>
    <mergeCell ref="D15:E15"/>
    <mergeCell ref="D16:E16"/>
    <mergeCell ref="D17:E17"/>
    <mergeCell ref="D24:E24"/>
    <mergeCell ref="H37:I37"/>
    <mergeCell ref="H39:I39"/>
    <mergeCell ref="D43:E43"/>
    <mergeCell ref="D29:E29"/>
    <mergeCell ref="D33:E33"/>
    <mergeCell ref="H31:I31"/>
    <mergeCell ref="D35:E35"/>
    <mergeCell ref="D41:E41"/>
    <mergeCell ref="D31:E31"/>
    <mergeCell ref="F29:J29"/>
    <mergeCell ref="F27:J27"/>
    <mergeCell ref="F25:J25"/>
    <mergeCell ref="D25:E25"/>
    <mergeCell ref="D27:E27"/>
    <mergeCell ref="D54:E54"/>
    <mergeCell ref="D55:E55"/>
    <mergeCell ref="D37:E37"/>
    <mergeCell ref="D46:E46"/>
    <mergeCell ref="D44:E44"/>
    <mergeCell ref="D45:E45"/>
    <mergeCell ref="D39:E39"/>
    <mergeCell ref="D47:E47"/>
    <mergeCell ref="D49:E49"/>
  </mergeCells>
  <printOptions horizontalCentered="1" verticalCentered="1"/>
  <pageMargins left="0" right="0.17" top="1" bottom="0.44" header="0" footer="0"/>
  <pageSetup scale="85" orientation="portrait" r:id="rId1"/>
  <headerFooter>
    <oddHeader>&amp;L&amp;G</oddHeader>
    <oddFooter>&amp;LRFA #GD0-FF-11-2&amp;C&amp;F&amp;R&amp;A</oddFooter>
  </headerFooter>
  <legacyDrawingHF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E57"/>
  <sheetViews>
    <sheetView zoomScaleNormal="100" workbookViewId="0">
      <selection activeCell="B4" sqref="B4:I4"/>
    </sheetView>
  </sheetViews>
  <sheetFormatPr defaultRowHeight="15"/>
  <cols>
    <col min="1" max="1" width="9.5703125" style="1" customWidth="1"/>
    <col min="2" max="2" width="2.7109375" style="1" customWidth="1"/>
    <col min="3" max="3" width="30.85546875" customWidth="1"/>
    <col min="4" max="4" width="15.42578125" customWidth="1"/>
    <col min="5" max="5" width="26.140625" customWidth="1"/>
    <col min="6" max="6" width="2.28515625" customWidth="1"/>
    <col min="7" max="7" width="36.28515625" customWidth="1"/>
    <col min="8" max="8" width="14" customWidth="1"/>
    <col min="9" max="9" width="5.42578125" customWidth="1"/>
    <col min="10" max="10" width="2.42578125" style="1" customWidth="1"/>
    <col min="11" max="11" width="19.28515625" style="1" hidden="1" customWidth="1"/>
    <col min="12" max="12" width="32" style="1" customWidth="1"/>
    <col min="13" max="31" width="9.140625" style="1"/>
  </cols>
  <sheetData>
    <row r="1" spans="2:13" s="1" customFormat="1" ht="35.25" customHeight="1" thickBot="1"/>
    <row r="2" spans="2:13" ht="16.5" thickTop="1">
      <c r="B2" s="454" t="s">
        <v>240</v>
      </c>
      <c r="C2" s="455"/>
      <c r="D2" s="455"/>
      <c r="E2" s="455"/>
      <c r="F2" s="455"/>
      <c r="G2" s="455"/>
      <c r="H2" s="455"/>
      <c r="I2" s="456"/>
      <c r="M2" s="1" t="s">
        <v>163</v>
      </c>
    </row>
    <row r="3" spans="2:13" ht="15.75">
      <c r="B3" s="451" t="s">
        <v>267</v>
      </c>
      <c r="C3" s="452"/>
      <c r="D3" s="452"/>
      <c r="E3" s="452"/>
      <c r="F3" s="452"/>
      <c r="G3" s="452"/>
      <c r="H3" s="452"/>
      <c r="I3" s="453"/>
    </row>
    <row r="4" spans="2:13" ht="15.75">
      <c r="B4" s="451" t="s">
        <v>180</v>
      </c>
      <c r="C4" s="452"/>
      <c r="D4" s="452"/>
      <c r="E4" s="452"/>
      <c r="F4" s="452"/>
      <c r="G4" s="452"/>
      <c r="H4" s="452"/>
      <c r="I4" s="453"/>
    </row>
    <row r="5" spans="2:13">
      <c r="B5" s="448"/>
      <c r="C5" s="449"/>
      <c r="D5" s="449"/>
      <c r="E5" s="449"/>
      <c r="F5" s="449"/>
      <c r="G5" s="449"/>
      <c r="H5" s="449"/>
      <c r="I5" s="450"/>
    </row>
    <row r="6" spans="2:13" ht="15.75" thickBot="1">
      <c r="B6" s="369"/>
      <c r="C6" s="2"/>
      <c r="D6" s="2"/>
      <c r="E6" s="2"/>
      <c r="F6" s="2"/>
      <c r="G6" s="2"/>
      <c r="H6" s="2"/>
      <c r="I6" s="370"/>
    </row>
    <row r="7" spans="2:13">
      <c r="B7" s="369"/>
      <c r="C7" s="371" t="s">
        <v>61</v>
      </c>
      <c r="D7" s="463" t="str">
        <f>IF('Tab A - Intent to Apply'!$F$14="","",'Tab A - Intent to Apply'!$F$14)</f>
        <v>Stellar Public Charter School</v>
      </c>
      <c r="E7" s="464"/>
      <c r="F7" s="2"/>
      <c r="G7" s="371"/>
      <c r="H7" s="457" t="s">
        <v>169</v>
      </c>
      <c r="I7" s="370"/>
      <c r="M7" s="1" t="s">
        <v>164</v>
      </c>
    </row>
    <row r="8" spans="2:13" ht="15.75" thickBot="1">
      <c r="B8" s="369"/>
      <c r="C8" s="2" t="s">
        <v>85</v>
      </c>
      <c r="D8" s="463" t="str">
        <f>IF('Tab A - Intent to Apply'!$F$16="","",'Tab A - Intent to Apply'!$F$16)</f>
        <v>100 Excellence Road</v>
      </c>
      <c r="E8" s="464"/>
      <c r="F8" s="2"/>
      <c r="G8" s="377" t="s">
        <v>162</v>
      </c>
      <c r="H8" s="458"/>
      <c r="I8" s="370"/>
    </row>
    <row r="9" spans="2:13">
      <c r="B9" s="369"/>
      <c r="C9" s="372" t="s">
        <v>86</v>
      </c>
      <c r="D9" s="463" t="str">
        <f>IF('Tab A - Intent to Apply'!$F$18="","",'Tab A - Intent to Apply'!$F$18)</f>
        <v>Top Floor</v>
      </c>
      <c r="E9" s="464"/>
      <c r="F9" s="2"/>
      <c r="G9" s="2"/>
      <c r="H9" s="2"/>
      <c r="I9" s="370"/>
    </row>
    <row r="10" spans="2:13">
      <c r="B10" s="369"/>
      <c r="C10" s="372" t="s">
        <v>87</v>
      </c>
      <c r="D10" s="463" t="str">
        <f>IF('Tab A - Intent to Apply'!$F$20="","",'Tab A - Intent to Apply'!$F$20)</f>
        <v>Washington, DC 20001</v>
      </c>
      <c r="E10" s="464"/>
      <c r="F10" s="2"/>
      <c r="G10" s="371" t="s">
        <v>237</v>
      </c>
      <c r="H10" s="114">
        <f>'Tab B - Applicant Profile'!$K$31</f>
        <v>0</v>
      </c>
      <c r="I10" s="370"/>
      <c r="K10" s="1" t="s">
        <v>169</v>
      </c>
    </row>
    <row r="11" spans="2:13">
      <c r="B11" s="369"/>
      <c r="C11" s="372" t="s">
        <v>88</v>
      </c>
      <c r="D11" s="463" t="str">
        <f>IF('Tab A - Intent to Apply'!$F$22="","",'Tab A - Intent to Apply'!$F$22)</f>
        <v/>
      </c>
      <c r="E11" s="464"/>
      <c r="F11" s="2"/>
      <c r="G11" s="2"/>
      <c r="H11" s="2"/>
      <c r="I11" s="370"/>
      <c r="K11" s="1" t="s">
        <v>168</v>
      </c>
    </row>
    <row r="12" spans="2:13" ht="15.75" thickBot="1">
      <c r="B12" s="369"/>
      <c r="C12" s="373" t="s">
        <v>167</v>
      </c>
      <c r="D12" s="381"/>
      <c r="E12" s="382"/>
      <c r="F12" s="2"/>
      <c r="G12" s="378" t="s">
        <v>147</v>
      </c>
      <c r="H12" s="386"/>
      <c r="I12" s="370"/>
      <c r="K12" s="1" t="s">
        <v>170</v>
      </c>
    </row>
    <row r="13" spans="2:13">
      <c r="B13" s="369"/>
      <c r="C13" s="2" t="s">
        <v>146</v>
      </c>
      <c r="D13" s="461"/>
      <c r="E13" s="462"/>
      <c r="F13" s="2"/>
      <c r="G13" s="378" t="s">
        <v>148</v>
      </c>
      <c r="H13" s="386"/>
      <c r="I13" s="370"/>
    </row>
    <row r="14" spans="2:13">
      <c r="B14" s="369"/>
      <c r="C14" s="372" t="s">
        <v>86</v>
      </c>
      <c r="D14" s="459"/>
      <c r="E14" s="460"/>
      <c r="F14" s="2"/>
      <c r="G14" s="371" t="s">
        <v>62</v>
      </c>
      <c r="H14" s="47">
        <f>H12+H13</f>
        <v>0</v>
      </c>
      <c r="I14" s="370"/>
    </row>
    <row r="15" spans="2:13">
      <c r="B15" s="369"/>
      <c r="C15" s="372" t="s">
        <v>87</v>
      </c>
      <c r="D15" s="459"/>
      <c r="E15" s="460"/>
      <c r="F15" s="2"/>
      <c r="G15" s="2"/>
      <c r="H15" s="2"/>
      <c r="I15" s="370"/>
    </row>
    <row r="16" spans="2:13">
      <c r="B16" s="369"/>
      <c r="C16" s="372" t="s">
        <v>88</v>
      </c>
      <c r="D16" s="459"/>
      <c r="E16" s="460"/>
      <c r="F16" s="2"/>
      <c r="G16" s="2" t="s">
        <v>2</v>
      </c>
      <c r="H16" s="385"/>
      <c r="I16" s="370"/>
    </row>
    <row r="17" spans="2:9">
      <c r="B17" s="369"/>
      <c r="C17" s="2"/>
      <c r="D17" s="2"/>
      <c r="E17" s="2"/>
      <c r="F17" s="2"/>
      <c r="G17" s="2" t="s">
        <v>3</v>
      </c>
      <c r="H17" s="385"/>
      <c r="I17" s="370"/>
    </row>
    <row r="18" spans="2:9">
      <c r="B18" s="369"/>
      <c r="C18" s="2" t="s">
        <v>0</v>
      </c>
      <c r="D18" s="384"/>
      <c r="E18" s="2"/>
      <c r="F18" s="2"/>
      <c r="G18" s="371" t="s">
        <v>149</v>
      </c>
      <c r="H18" s="47">
        <f>H16+H17</f>
        <v>0</v>
      </c>
      <c r="I18" s="370"/>
    </row>
    <row r="19" spans="2:9">
      <c r="B19" s="369"/>
      <c r="C19" s="2"/>
      <c r="D19" s="2"/>
      <c r="E19" s="2"/>
      <c r="F19" s="2"/>
      <c r="G19" s="2"/>
      <c r="H19" s="347"/>
      <c r="I19" s="370"/>
    </row>
    <row r="20" spans="2:9">
      <c r="B20" s="369"/>
      <c r="C20" s="2" t="s">
        <v>1</v>
      </c>
      <c r="D20" s="384"/>
      <c r="E20" s="2"/>
      <c r="F20" s="2"/>
      <c r="G20" s="2" t="s">
        <v>6</v>
      </c>
      <c r="H20" s="48" t="str">
        <f>IF($H$16=0,"",($H$16/$H$12))</f>
        <v/>
      </c>
      <c r="I20" s="370"/>
    </row>
    <row r="21" spans="2:9">
      <c r="B21" s="369"/>
      <c r="C21" s="2"/>
      <c r="D21" s="2"/>
      <c r="E21" s="2"/>
      <c r="F21" s="2"/>
      <c r="G21" s="2" t="s">
        <v>7</v>
      </c>
      <c r="H21" s="48" t="str">
        <f>IF($H$14=0,"",$H$18/$H$14)</f>
        <v/>
      </c>
      <c r="I21" s="370"/>
    </row>
    <row r="22" spans="2:9">
      <c r="B22" s="369"/>
      <c r="C22" s="2" t="s">
        <v>35</v>
      </c>
      <c r="D22" s="384"/>
      <c r="E22" s="2"/>
      <c r="F22" s="2"/>
      <c r="G22" s="2"/>
      <c r="H22" s="347"/>
      <c r="I22" s="370"/>
    </row>
    <row r="23" spans="2:9">
      <c r="B23" s="369"/>
      <c r="C23" s="371" t="s">
        <v>8</v>
      </c>
      <c r="D23" s="347"/>
      <c r="E23" s="2"/>
      <c r="F23" s="2"/>
      <c r="G23" s="2" t="s">
        <v>4</v>
      </c>
      <c r="H23" s="385"/>
      <c r="I23" s="370"/>
    </row>
    <row r="24" spans="2:9">
      <c r="B24" s="369"/>
      <c r="C24" s="372" t="s">
        <v>250</v>
      </c>
      <c r="D24" s="384"/>
      <c r="E24" s="2"/>
      <c r="F24" s="2"/>
      <c r="G24" s="2" t="s">
        <v>5</v>
      </c>
      <c r="H24" s="385"/>
      <c r="I24" s="370"/>
    </row>
    <row r="25" spans="2:9">
      <c r="B25" s="369"/>
      <c r="C25" s="372" t="s">
        <v>251</v>
      </c>
      <c r="D25" s="384"/>
      <c r="E25" s="2"/>
      <c r="F25" s="2"/>
      <c r="G25" s="371" t="s">
        <v>150</v>
      </c>
      <c r="H25" s="47">
        <f>H23+H24</f>
        <v>0</v>
      </c>
      <c r="I25" s="370"/>
    </row>
    <row r="26" spans="2:9">
      <c r="B26" s="369"/>
      <c r="C26" s="371" t="s">
        <v>9</v>
      </c>
      <c r="D26" s="347"/>
      <c r="E26" s="2"/>
      <c r="F26" s="2"/>
      <c r="G26" s="2"/>
      <c r="H26" s="2"/>
      <c r="I26" s="370"/>
    </row>
    <row r="27" spans="2:9">
      <c r="B27" s="369"/>
      <c r="C27" s="372" t="s">
        <v>250</v>
      </c>
      <c r="D27" s="384"/>
      <c r="E27" s="2"/>
      <c r="F27" s="2"/>
      <c r="G27" s="379" t="s">
        <v>63</v>
      </c>
      <c r="H27" s="88" t="str">
        <f>IF($H$14=0,"",$H$10/$H$14)</f>
        <v/>
      </c>
      <c r="I27" s="370"/>
    </row>
    <row r="28" spans="2:9">
      <c r="B28" s="369"/>
      <c r="C28" s="372" t="s">
        <v>251</v>
      </c>
      <c r="D28" s="384"/>
      <c r="E28" s="2"/>
      <c r="F28" s="2"/>
      <c r="G28" s="380"/>
      <c r="H28" s="383"/>
      <c r="I28" s="370"/>
    </row>
    <row r="29" spans="2:9">
      <c r="B29" s="369"/>
      <c r="C29" s="2"/>
      <c r="D29" s="2"/>
      <c r="E29" s="2"/>
      <c r="F29" s="2"/>
      <c r="G29" s="379" t="s">
        <v>217</v>
      </c>
      <c r="H29" s="88" t="str">
        <f>IF($H$18=0,"",$H$10/$H$18)</f>
        <v/>
      </c>
      <c r="I29" s="370"/>
    </row>
    <row r="30" spans="2:9">
      <c r="B30" s="369"/>
      <c r="C30" s="371" t="s">
        <v>252</v>
      </c>
      <c r="D30" s="384"/>
      <c r="E30" s="2"/>
      <c r="F30" s="2"/>
      <c r="G30" s="2"/>
      <c r="H30" s="2"/>
      <c r="I30" s="370"/>
    </row>
    <row r="31" spans="2:9" ht="15.75" thickBot="1">
      <c r="B31" s="374"/>
      <c r="C31" s="375"/>
      <c r="D31" s="375"/>
      <c r="E31" s="375"/>
      <c r="F31" s="375"/>
      <c r="G31" s="375"/>
      <c r="H31" s="375"/>
      <c r="I31" s="376"/>
    </row>
    <row r="32" spans="2:9" s="1" customFormat="1" ht="15.75" thickTop="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sheetData>
  <mergeCells count="14">
    <mergeCell ref="D16:E16"/>
    <mergeCell ref="D15:E15"/>
    <mergeCell ref="D14:E14"/>
    <mergeCell ref="D13:E13"/>
    <mergeCell ref="D7:E7"/>
    <mergeCell ref="D11:E11"/>
    <mergeCell ref="D10:E10"/>
    <mergeCell ref="D9:E9"/>
    <mergeCell ref="D8:E8"/>
    <mergeCell ref="B5:I5"/>
    <mergeCell ref="B4:I4"/>
    <mergeCell ref="B3:I3"/>
    <mergeCell ref="B2:I2"/>
    <mergeCell ref="H7:H8"/>
  </mergeCells>
  <dataValidations disablePrompts="1" count="2">
    <dataValidation type="list" allowBlank="1" showInputMessage="1" showErrorMessage="1" errorTitle="Site Type" sqref="H7:H8">
      <formula1>$K$10:$K$12</formula1>
    </dataValidation>
    <dataValidation type="list" allowBlank="1" showInputMessage="1" showErrorMessage="1" errorTitle="Site Type" sqref="K10:K11">
      <formula1>$K$10:$K$11</formula1>
    </dataValidation>
  </dataValidations>
  <pageMargins left="0.17" right="0.17" top="1.39" bottom="0.45" header="0.3" footer="0.17"/>
  <pageSetup orientation="landscape" r:id="rId1"/>
  <headerFooter>
    <oddHeader>&amp;L&amp;G</oddHeader>
    <oddFooter>&amp;LRFA #GD0-PF-11-2&amp;C&amp;F&amp;R&amp;A</oddFooter>
  </headerFooter>
  <legacyDrawingHF r:id="rId2"/>
</worksheet>
</file>

<file path=xl/worksheets/sheet5.xml><?xml version="1.0" encoding="utf-8"?>
<worksheet xmlns="http://schemas.openxmlformats.org/spreadsheetml/2006/main" xmlns:r="http://schemas.openxmlformats.org/officeDocument/2006/relationships">
  <sheetPr>
    <tabColor rgb="FFC00000"/>
    <pageSetUpPr fitToPage="1"/>
  </sheetPr>
  <dimension ref="A1:O63"/>
  <sheetViews>
    <sheetView zoomScaleNormal="100" zoomScaleSheetLayoutView="100" workbookViewId="0">
      <selection activeCell="D15" sqref="D15"/>
    </sheetView>
  </sheetViews>
  <sheetFormatPr defaultRowHeight="12.75"/>
  <cols>
    <col min="1" max="1" width="15.7109375" style="141" customWidth="1"/>
    <col min="2" max="2" width="1.140625" style="141" customWidth="1"/>
    <col min="3" max="3" width="19.140625" style="141" customWidth="1"/>
    <col min="4" max="4" width="6.85546875" style="152" customWidth="1"/>
    <col min="5" max="5" width="11.7109375" style="152" bestFit="1" customWidth="1"/>
    <col min="6" max="6" width="1.140625" style="152" customWidth="1"/>
    <col min="7" max="7" width="13.140625" style="152" customWidth="1"/>
    <col min="8" max="8" width="1" style="152" customWidth="1"/>
    <col min="9" max="9" width="13.5703125" style="152" customWidth="1"/>
    <col min="10" max="10" width="1" style="152" customWidth="1"/>
    <col min="11" max="11" width="13.140625" style="152" customWidth="1"/>
    <col min="12" max="12" width="1.5703125" style="152" customWidth="1"/>
    <col min="13" max="13" width="11.7109375" style="141" bestFit="1" customWidth="1"/>
    <col min="14" max="14" width="0.7109375" style="141" customWidth="1"/>
    <col min="15" max="16" width="9.140625" style="141"/>
    <col min="17" max="17" width="11.28515625" style="141" bestFit="1" customWidth="1"/>
    <col min="18" max="16384" width="9.140625" style="141"/>
  </cols>
  <sheetData>
    <row r="1" spans="1:15">
      <c r="B1" s="471"/>
      <c r="C1" s="471"/>
      <c r="D1" s="471"/>
      <c r="E1" s="471"/>
      <c r="F1" s="471"/>
      <c r="G1" s="471"/>
      <c r="H1" s="471"/>
      <c r="I1" s="471"/>
      <c r="J1" s="471"/>
      <c r="K1" s="471"/>
      <c r="L1" s="471"/>
    </row>
    <row r="2" spans="1:15">
      <c r="B2" s="472"/>
      <c r="C2" s="472"/>
      <c r="D2" s="472"/>
      <c r="E2" s="472"/>
      <c r="F2" s="472"/>
      <c r="G2" s="472"/>
      <c r="H2" s="472"/>
      <c r="I2" s="472"/>
      <c r="J2" s="472"/>
      <c r="K2" s="472"/>
      <c r="L2" s="472"/>
    </row>
    <row r="3" spans="1:15" s="135" customFormat="1" ht="12.75" customHeight="1">
      <c r="A3" s="134"/>
      <c r="B3" s="161"/>
      <c r="C3" s="161"/>
      <c r="D3" s="161"/>
      <c r="E3" s="161"/>
      <c r="F3" s="161"/>
      <c r="G3" s="161"/>
      <c r="H3" s="161"/>
      <c r="I3" s="161"/>
      <c r="J3" s="161"/>
      <c r="K3" s="161"/>
      <c r="L3" s="161"/>
    </row>
    <row r="4" spans="1:15" s="135" customFormat="1" ht="12.75" customHeight="1">
      <c r="A4" s="134"/>
      <c r="B4" s="136"/>
      <c r="C4" s="137"/>
      <c r="D4" s="137"/>
      <c r="E4" s="137"/>
      <c r="F4" s="137"/>
      <c r="G4" s="137"/>
      <c r="H4" s="137"/>
      <c r="I4" s="137"/>
      <c r="J4" s="137"/>
      <c r="K4" s="137"/>
      <c r="L4" s="138"/>
    </row>
    <row r="5" spans="1:15" s="135" customFormat="1" ht="12.75" customHeight="1">
      <c r="A5" s="139"/>
      <c r="B5" s="140"/>
      <c r="C5" s="468" t="str">
        <f>IF('Tab A - Intent to Apply'!$F$14="","",'Tab A - Intent to Apply'!$F$14)</f>
        <v>Stellar Public Charter School</v>
      </c>
      <c r="D5" s="469"/>
      <c r="E5" s="470"/>
      <c r="F5" s="141"/>
      <c r="G5" s="141"/>
      <c r="H5" s="141"/>
      <c r="I5" s="141"/>
      <c r="J5" s="141"/>
      <c r="K5" s="141"/>
      <c r="L5" s="142"/>
    </row>
    <row r="6" spans="1:15" s="135" customFormat="1" ht="3.75" customHeight="1">
      <c r="A6" s="143"/>
      <c r="B6" s="144"/>
      <c r="C6" s="141"/>
      <c r="D6" s="141"/>
      <c r="E6" s="141"/>
      <c r="F6" s="141"/>
      <c r="G6" s="141"/>
      <c r="H6" s="141"/>
      <c r="I6" s="141"/>
      <c r="J6" s="141"/>
      <c r="K6" s="141"/>
      <c r="L6" s="142"/>
    </row>
    <row r="7" spans="1:15" s="135" customFormat="1" ht="12.75" customHeight="1">
      <c r="A7" s="145"/>
      <c r="B7" s="146"/>
      <c r="C7" s="468" t="str">
        <f>+'Tab A - Intent to Apply'!F16</f>
        <v>100 Excellence Road</v>
      </c>
      <c r="D7" s="469"/>
      <c r="E7" s="470"/>
      <c r="F7" s="141"/>
      <c r="G7" s="141"/>
      <c r="H7" s="141"/>
      <c r="I7" s="141"/>
      <c r="J7" s="141"/>
      <c r="K7" s="141"/>
      <c r="L7" s="142"/>
    </row>
    <row r="8" spans="1:15" s="135" customFormat="1" ht="12.75" customHeight="1">
      <c r="A8" s="145"/>
      <c r="B8" s="146"/>
      <c r="C8" s="468" t="str">
        <f>+'Tab A - Intent to Apply'!F18</f>
        <v>Top Floor</v>
      </c>
      <c r="D8" s="469"/>
      <c r="E8" s="470"/>
      <c r="F8" s="141"/>
      <c r="G8" s="141"/>
      <c r="H8" s="141"/>
      <c r="I8" s="141"/>
      <c r="J8" s="141"/>
      <c r="K8" s="141"/>
      <c r="L8" s="142"/>
    </row>
    <row r="9" spans="1:15" s="135" customFormat="1" ht="12.75" customHeight="1">
      <c r="A9" s="145"/>
      <c r="B9" s="146"/>
      <c r="C9" s="468" t="str">
        <f>+'Tab A - Intent to Apply'!F20</f>
        <v>Washington, DC 20001</v>
      </c>
      <c r="D9" s="469"/>
      <c r="E9" s="470"/>
      <c r="F9" s="141"/>
      <c r="G9" s="141"/>
      <c r="H9" s="141"/>
      <c r="I9" s="141"/>
      <c r="J9" s="141"/>
      <c r="K9" s="141"/>
      <c r="L9" s="142"/>
      <c r="O9" s="327"/>
    </row>
    <row r="10" spans="1:15" s="135" customFormat="1" ht="3.75" customHeight="1">
      <c r="A10" s="143"/>
      <c r="B10" s="144"/>
      <c r="C10" s="141"/>
      <c r="D10" s="141"/>
      <c r="E10" s="141"/>
      <c r="F10" s="141"/>
      <c r="G10" s="141"/>
      <c r="H10" s="141"/>
      <c r="I10" s="141"/>
      <c r="J10" s="141"/>
      <c r="K10" s="141"/>
      <c r="L10" s="142"/>
    </row>
    <row r="11" spans="1:15" s="135" customFormat="1" ht="12.75" customHeight="1">
      <c r="A11" s="147"/>
      <c r="B11" s="148"/>
      <c r="C11" s="149" t="s">
        <v>270</v>
      </c>
      <c r="D11" s="141"/>
      <c r="E11" s="150"/>
      <c r="F11" s="141"/>
      <c r="G11" s="149" t="s">
        <v>271</v>
      </c>
      <c r="H11" s="149"/>
      <c r="I11" s="149"/>
      <c r="J11" s="149"/>
      <c r="K11" s="151" t="str">
        <f>++IF(E11="","",$K$51/E11)</f>
        <v/>
      </c>
      <c r="L11" s="142"/>
    </row>
    <row r="12" spans="1:15" ht="3.75" customHeight="1">
      <c r="A12" s="152"/>
      <c r="B12" s="153"/>
      <c r="D12" s="141"/>
      <c r="E12" s="141"/>
      <c r="F12" s="141"/>
      <c r="G12" s="141"/>
      <c r="H12" s="141"/>
      <c r="I12" s="141"/>
      <c r="J12" s="141"/>
      <c r="K12" s="154"/>
      <c r="L12" s="142"/>
    </row>
    <row r="13" spans="1:15">
      <c r="B13" s="155"/>
      <c r="C13" s="156" t="s">
        <v>272</v>
      </c>
      <c r="D13" s="157"/>
      <c r="E13" s="150"/>
      <c r="F13" s="158"/>
      <c r="G13" s="149" t="s">
        <v>273</v>
      </c>
      <c r="H13" s="149"/>
      <c r="I13" s="149"/>
      <c r="J13" s="149"/>
      <c r="K13" s="151" t="str">
        <f>IF($E$13=0,"",$K$51/$E$13)</f>
        <v/>
      </c>
      <c r="L13" s="142"/>
    </row>
    <row r="14" spans="1:15" ht="3.75" customHeight="1">
      <c r="B14" s="155"/>
      <c r="C14" s="156"/>
      <c r="D14" s="157"/>
      <c r="E14" s="157"/>
      <c r="F14" s="158"/>
      <c r="G14" s="149"/>
      <c r="H14" s="149"/>
      <c r="I14" s="149"/>
      <c r="J14" s="149"/>
      <c r="K14" s="159"/>
      <c r="L14" s="142"/>
    </row>
    <row r="15" spans="1:15">
      <c r="B15" s="155"/>
      <c r="C15" s="156" t="s">
        <v>274</v>
      </c>
      <c r="D15" s="157"/>
      <c r="E15" s="150"/>
      <c r="G15" s="149" t="s">
        <v>275</v>
      </c>
      <c r="H15" s="149"/>
      <c r="I15" s="149"/>
      <c r="J15" s="149"/>
      <c r="K15" s="151" t="str">
        <f>++IF(E15="","",$K$51/E15)</f>
        <v/>
      </c>
      <c r="L15" s="142"/>
    </row>
    <row r="16" spans="1:15">
      <c r="B16" s="160"/>
      <c r="C16" s="161"/>
      <c r="D16" s="162"/>
      <c r="E16" s="162"/>
      <c r="F16" s="162"/>
      <c r="G16" s="162"/>
      <c r="H16" s="162"/>
      <c r="I16" s="162"/>
      <c r="J16" s="162"/>
      <c r="K16" s="161"/>
      <c r="L16" s="163"/>
    </row>
    <row r="18" spans="2:12">
      <c r="B18" s="485" t="str">
        <f>+"Sources &amp; Uses Table - "&amp;C5</f>
        <v>Sources &amp; Uses Table - Stellar Public Charter School</v>
      </c>
      <c r="C18" s="486"/>
      <c r="D18" s="486"/>
      <c r="E18" s="486"/>
      <c r="F18" s="486"/>
      <c r="G18" s="486"/>
      <c r="H18" s="486"/>
      <c r="I18" s="486"/>
      <c r="J18" s="486"/>
      <c r="K18" s="486"/>
      <c r="L18" s="487"/>
    </row>
    <row r="19" spans="2:12" ht="4.5" customHeight="1">
      <c r="B19" s="155"/>
      <c r="L19" s="164"/>
    </row>
    <row r="20" spans="2:12">
      <c r="B20" s="155"/>
      <c r="C20" s="465" t="s">
        <v>276</v>
      </c>
      <c r="D20" s="466"/>
      <c r="E20" s="488"/>
      <c r="G20" s="489" t="s">
        <v>277</v>
      </c>
      <c r="H20" s="490"/>
      <c r="I20" s="490"/>
      <c r="J20" s="466"/>
      <c r="K20" s="467"/>
      <c r="L20" s="142"/>
    </row>
    <row r="21" spans="2:12">
      <c r="B21" s="155"/>
      <c r="C21" s="165" t="s">
        <v>278</v>
      </c>
      <c r="D21" s="166">
        <f>IF($E$51=0,0,E21/$E$51)</f>
        <v>0</v>
      </c>
      <c r="E21" s="167"/>
      <c r="G21" s="482" t="s">
        <v>36</v>
      </c>
      <c r="H21" s="483"/>
      <c r="I21" s="484"/>
      <c r="J21" s="168">
        <f t="shared" ref="J21:J27" si="0">IF($K$51=0,0,K21/$K$51)</f>
        <v>0</v>
      </c>
      <c r="K21" s="167"/>
      <c r="L21" s="142"/>
    </row>
    <row r="22" spans="2:12">
      <c r="B22" s="155"/>
      <c r="C22" s="165" t="s">
        <v>279</v>
      </c>
      <c r="D22" s="166">
        <f>IF($E$51=0,0,E22/$E$51)</f>
        <v>0</v>
      </c>
      <c r="E22" s="167"/>
      <c r="G22" s="473" t="s">
        <v>37</v>
      </c>
      <c r="H22" s="474"/>
      <c r="I22" s="475"/>
      <c r="J22" s="168">
        <f t="shared" si="0"/>
        <v>0</v>
      </c>
      <c r="K22" s="167"/>
      <c r="L22" s="142"/>
    </row>
    <row r="23" spans="2:12">
      <c r="B23" s="155"/>
      <c r="C23" s="165" t="s">
        <v>280</v>
      </c>
      <c r="D23" s="166">
        <f>IF($E$51=0,0,E23/$E$51)</f>
        <v>0</v>
      </c>
      <c r="E23" s="167"/>
      <c r="G23" s="473" t="s">
        <v>38</v>
      </c>
      <c r="H23" s="474"/>
      <c r="I23" s="475"/>
      <c r="J23" s="168">
        <f t="shared" si="0"/>
        <v>0</v>
      </c>
      <c r="K23" s="167"/>
      <c r="L23" s="142"/>
    </row>
    <row r="24" spans="2:12">
      <c r="B24" s="155"/>
      <c r="C24" s="165" t="s">
        <v>281</v>
      </c>
      <c r="D24" s="166">
        <f>IF($E$51=0,0,E24/$E$51)</f>
        <v>0</v>
      </c>
      <c r="E24" s="167"/>
      <c r="G24" s="473" t="s">
        <v>57</v>
      </c>
      <c r="H24" s="474"/>
      <c r="I24" s="475"/>
      <c r="J24" s="168">
        <f t="shared" si="0"/>
        <v>0</v>
      </c>
      <c r="K24" s="167"/>
      <c r="L24" s="142"/>
    </row>
    <row r="25" spans="2:12">
      <c r="B25" s="155"/>
      <c r="C25" s="165" t="s">
        <v>282</v>
      </c>
      <c r="D25" s="166">
        <f>IF($E$51=0,0,E25/$E$51)</f>
        <v>0</v>
      </c>
      <c r="E25" s="167"/>
      <c r="G25" s="473" t="s">
        <v>58</v>
      </c>
      <c r="H25" s="474"/>
      <c r="I25" s="475"/>
      <c r="J25" s="168">
        <f t="shared" si="0"/>
        <v>0</v>
      </c>
      <c r="K25" s="167"/>
      <c r="L25" s="142"/>
    </row>
    <row r="26" spans="2:12">
      <c r="B26" s="155"/>
      <c r="C26" s="167" t="s">
        <v>283</v>
      </c>
      <c r="D26" s="166">
        <f t="shared" ref="D26:D34" si="1">IF($E$51=0,0,E26/$E$51)</f>
        <v>0</v>
      </c>
      <c r="E26" s="167"/>
      <c r="G26" s="473" t="s">
        <v>39</v>
      </c>
      <c r="H26" s="474"/>
      <c r="I26" s="475"/>
      <c r="J26" s="168">
        <f t="shared" si="0"/>
        <v>0</v>
      </c>
      <c r="K26" s="167"/>
      <c r="L26" s="142"/>
    </row>
    <row r="27" spans="2:12">
      <c r="B27" s="155"/>
      <c r="C27" s="167" t="s">
        <v>283</v>
      </c>
      <c r="D27" s="166">
        <f t="shared" si="1"/>
        <v>0</v>
      </c>
      <c r="E27" s="167"/>
      <c r="G27" s="473" t="s">
        <v>40</v>
      </c>
      <c r="H27" s="474"/>
      <c r="I27" s="475"/>
      <c r="J27" s="168">
        <f t="shared" si="0"/>
        <v>0</v>
      </c>
      <c r="K27" s="167"/>
      <c r="L27" s="142"/>
    </row>
    <row r="28" spans="2:12">
      <c r="B28" s="155"/>
      <c r="C28" s="167" t="s">
        <v>283</v>
      </c>
      <c r="D28" s="166">
        <f t="shared" si="1"/>
        <v>0</v>
      </c>
      <c r="E28" s="167"/>
      <c r="G28" s="473" t="s">
        <v>41</v>
      </c>
      <c r="H28" s="474"/>
      <c r="I28" s="475"/>
      <c r="J28" s="168">
        <f t="shared" ref="J28:J33" si="2">IF($K$51=0,0,K28/$K$51)</f>
        <v>0</v>
      </c>
      <c r="K28" s="167"/>
      <c r="L28" s="142"/>
    </row>
    <row r="29" spans="2:12">
      <c r="B29" s="155"/>
      <c r="C29" s="167" t="s">
        <v>283</v>
      </c>
      <c r="D29" s="166">
        <f t="shared" si="1"/>
        <v>0</v>
      </c>
      <c r="E29" s="167"/>
      <c r="G29" s="473" t="s">
        <v>42</v>
      </c>
      <c r="H29" s="474"/>
      <c r="I29" s="475"/>
      <c r="J29" s="168">
        <f t="shared" si="2"/>
        <v>0</v>
      </c>
      <c r="K29" s="167"/>
      <c r="L29" s="142"/>
    </row>
    <row r="30" spans="2:12">
      <c r="B30" s="155"/>
      <c r="C30" s="167" t="s">
        <v>283</v>
      </c>
      <c r="D30" s="166">
        <f t="shared" si="1"/>
        <v>0</v>
      </c>
      <c r="E30" s="167"/>
      <c r="G30" s="473" t="s">
        <v>43</v>
      </c>
      <c r="H30" s="474"/>
      <c r="I30" s="475"/>
      <c r="J30" s="168">
        <f t="shared" si="2"/>
        <v>0</v>
      </c>
      <c r="K30" s="167"/>
      <c r="L30" s="142"/>
    </row>
    <row r="31" spans="2:12">
      <c r="B31" s="155"/>
      <c r="C31" s="167" t="s">
        <v>283</v>
      </c>
      <c r="D31" s="166">
        <f t="shared" si="1"/>
        <v>0</v>
      </c>
      <c r="E31" s="167"/>
      <c r="G31" s="473" t="s">
        <v>44</v>
      </c>
      <c r="H31" s="474"/>
      <c r="I31" s="475"/>
      <c r="J31" s="168">
        <f t="shared" si="2"/>
        <v>0</v>
      </c>
      <c r="K31" s="167"/>
      <c r="L31" s="142"/>
    </row>
    <row r="32" spans="2:12">
      <c r="B32" s="155"/>
      <c r="C32" s="167" t="s">
        <v>283</v>
      </c>
      <c r="D32" s="166">
        <f t="shared" si="1"/>
        <v>0</v>
      </c>
      <c r="E32" s="167"/>
      <c r="G32" s="473" t="s">
        <v>45</v>
      </c>
      <c r="H32" s="474"/>
      <c r="I32" s="475"/>
      <c r="J32" s="168">
        <f t="shared" si="2"/>
        <v>0</v>
      </c>
      <c r="K32" s="167"/>
      <c r="L32" s="142"/>
    </row>
    <row r="33" spans="2:15" ht="12.75" customHeight="1">
      <c r="B33" s="155"/>
      <c r="C33" s="167" t="s">
        <v>283</v>
      </c>
      <c r="D33" s="166">
        <f t="shared" si="1"/>
        <v>0</v>
      </c>
      <c r="E33" s="167"/>
      <c r="G33" s="473" t="s">
        <v>139</v>
      </c>
      <c r="H33" s="474"/>
      <c r="I33" s="475"/>
      <c r="J33" s="168">
        <f t="shared" si="2"/>
        <v>0</v>
      </c>
      <c r="K33" s="167"/>
      <c r="L33" s="142"/>
      <c r="N33" s="169"/>
      <c r="O33" s="169"/>
    </row>
    <row r="34" spans="2:15">
      <c r="B34" s="155"/>
      <c r="C34" s="167" t="s">
        <v>283</v>
      </c>
      <c r="D34" s="166">
        <f t="shared" si="1"/>
        <v>0</v>
      </c>
      <c r="E34" s="321"/>
      <c r="G34" s="473" t="s">
        <v>46</v>
      </c>
      <c r="H34" s="474"/>
      <c r="I34" s="475"/>
      <c r="J34" s="168"/>
      <c r="K34" s="167"/>
      <c r="L34" s="142"/>
      <c r="N34" s="169"/>
      <c r="O34" s="169"/>
    </row>
    <row r="35" spans="2:15">
      <c r="B35" s="155"/>
      <c r="C35" s="322"/>
      <c r="D35" s="324"/>
      <c r="E35" s="325"/>
      <c r="G35" s="473" t="s">
        <v>47</v>
      </c>
      <c r="H35" s="474"/>
      <c r="I35" s="475"/>
      <c r="J35" s="168"/>
      <c r="K35" s="167"/>
      <c r="L35" s="142"/>
    </row>
    <row r="36" spans="2:15" ht="12.75" customHeight="1">
      <c r="B36" s="155"/>
      <c r="C36" s="322"/>
      <c r="D36" s="168"/>
      <c r="E36" s="323"/>
      <c r="G36" s="473" t="s">
        <v>48</v>
      </c>
      <c r="H36" s="474"/>
      <c r="I36" s="475"/>
      <c r="J36" s="168"/>
      <c r="K36" s="167"/>
      <c r="L36" s="142"/>
      <c r="O36" s="328"/>
    </row>
    <row r="37" spans="2:15">
      <c r="B37" s="155"/>
      <c r="C37" s="322"/>
      <c r="D37" s="168"/>
      <c r="E37" s="323"/>
      <c r="G37" s="473" t="s">
        <v>49</v>
      </c>
      <c r="H37" s="474"/>
      <c r="I37" s="475"/>
      <c r="J37" s="168"/>
      <c r="K37" s="167"/>
      <c r="L37" s="142"/>
    </row>
    <row r="38" spans="2:15">
      <c r="B38" s="155"/>
      <c r="C38" s="322"/>
      <c r="D38" s="168"/>
      <c r="E38" s="323"/>
      <c r="G38" s="473" t="s">
        <v>50</v>
      </c>
      <c r="H38" s="474"/>
      <c r="I38" s="475"/>
      <c r="J38" s="168"/>
      <c r="K38" s="167"/>
      <c r="L38" s="142"/>
    </row>
    <row r="39" spans="2:15">
      <c r="B39" s="155"/>
      <c r="C39" s="322"/>
      <c r="D39" s="168"/>
      <c r="E39" s="323"/>
      <c r="G39" s="473" t="s">
        <v>51</v>
      </c>
      <c r="H39" s="474"/>
      <c r="I39" s="475"/>
      <c r="J39" s="168"/>
      <c r="K39" s="167"/>
      <c r="L39" s="142"/>
    </row>
    <row r="40" spans="2:15">
      <c r="B40" s="155"/>
      <c r="C40" s="322"/>
      <c r="D40" s="168"/>
      <c r="E40" s="323"/>
      <c r="G40" s="473" t="s">
        <v>52</v>
      </c>
      <c r="H40" s="474"/>
      <c r="I40" s="475"/>
      <c r="J40" s="168"/>
      <c r="K40" s="167"/>
      <c r="L40" s="142"/>
    </row>
    <row r="41" spans="2:15">
      <c r="B41" s="155"/>
      <c r="C41" s="322"/>
      <c r="D41" s="168"/>
      <c r="E41" s="323"/>
      <c r="G41" s="473" t="s">
        <v>53</v>
      </c>
      <c r="H41" s="474"/>
      <c r="I41" s="475"/>
      <c r="J41" s="168"/>
      <c r="K41" s="167"/>
      <c r="L41" s="142"/>
    </row>
    <row r="42" spans="2:15">
      <c r="B42" s="155"/>
      <c r="C42" s="322"/>
      <c r="D42" s="168"/>
      <c r="E42" s="323"/>
      <c r="G42" s="473" t="s">
        <v>54</v>
      </c>
      <c r="H42" s="474"/>
      <c r="I42" s="475"/>
      <c r="J42" s="168"/>
      <c r="K42" s="167"/>
      <c r="L42" s="142"/>
    </row>
    <row r="43" spans="2:15">
      <c r="B43" s="155"/>
      <c r="C43" s="322"/>
      <c r="D43" s="168"/>
      <c r="E43" s="323"/>
      <c r="G43" s="473" t="s">
        <v>55</v>
      </c>
      <c r="H43" s="474"/>
      <c r="I43" s="475"/>
      <c r="J43" s="168"/>
      <c r="K43" s="167"/>
      <c r="L43" s="142"/>
    </row>
    <row r="44" spans="2:15">
      <c r="B44" s="155"/>
      <c r="C44" s="322"/>
      <c r="D44" s="168"/>
      <c r="E44" s="323"/>
      <c r="G44" s="473" t="s">
        <v>56</v>
      </c>
      <c r="H44" s="474"/>
      <c r="I44" s="475"/>
      <c r="J44" s="168"/>
      <c r="K44" s="167"/>
      <c r="L44" s="142"/>
    </row>
    <row r="45" spans="2:15">
      <c r="B45" s="155"/>
      <c r="C45" s="322"/>
      <c r="D45" s="168"/>
      <c r="E45" s="323"/>
      <c r="G45" s="473" t="s">
        <v>218</v>
      </c>
      <c r="H45" s="474"/>
      <c r="I45" s="475"/>
      <c r="J45" s="168"/>
      <c r="K45" s="167"/>
      <c r="L45" s="142"/>
    </row>
    <row r="46" spans="2:15">
      <c r="B46" s="155"/>
      <c r="C46" s="322"/>
      <c r="D46" s="168"/>
      <c r="E46" s="323"/>
      <c r="G46" s="473" t="s">
        <v>219</v>
      </c>
      <c r="H46" s="474"/>
      <c r="I46" s="475"/>
      <c r="J46" s="168"/>
      <c r="K46" s="167"/>
      <c r="L46" s="142"/>
    </row>
    <row r="47" spans="2:15">
      <c r="B47" s="155"/>
      <c r="C47" s="322"/>
      <c r="D47" s="168"/>
      <c r="E47" s="323"/>
      <c r="G47" s="476" t="s">
        <v>283</v>
      </c>
      <c r="H47" s="477"/>
      <c r="I47" s="478"/>
      <c r="J47" s="168"/>
      <c r="K47" s="167"/>
      <c r="L47" s="142"/>
    </row>
    <row r="48" spans="2:15">
      <c r="B48" s="155"/>
      <c r="C48" s="322"/>
      <c r="D48" s="168"/>
      <c r="E48" s="323"/>
      <c r="G48" s="479" t="s">
        <v>283</v>
      </c>
      <c r="H48" s="480"/>
      <c r="I48" s="481"/>
      <c r="J48" s="168"/>
      <c r="K48" s="167"/>
      <c r="L48" s="142"/>
    </row>
    <row r="49" spans="2:13">
      <c r="B49" s="155"/>
      <c r="C49" s="322"/>
      <c r="D49" s="168"/>
      <c r="E49" s="323"/>
      <c r="G49" s="479" t="s">
        <v>283</v>
      </c>
      <c r="H49" s="480"/>
      <c r="I49" s="481"/>
      <c r="J49" s="168"/>
      <c r="K49" s="167"/>
      <c r="L49" s="142"/>
    </row>
    <row r="50" spans="2:13">
      <c r="B50" s="155"/>
      <c r="C50" s="322"/>
      <c r="D50" s="168"/>
      <c r="E50" s="323"/>
      <c r="G50" s="479" t="s">
        <v>283</v>
      </c>
      <c r="H50" s="480"/>
      <c r="I50" s="481"/>
      <c r="J50" s="168">
        <f>IF($K$51=0,0,K50/$K$51)</f>
        <v>0</v>
      </c>
      <c r="K50" s="167"/>
      <c r="L50" s="142"/>
    </row>
    <row r="51" spans="2:13">
      <c r="B51" s="155"/>
      <c r="C51" s="171" t="s">
        <v>60</v>
      </c>
      <c r="D51" s="172">
        <f>+SUM(D21:D34)</f>
        <v>0</v>
      </c>
      <c r="E51" s="326">
        <f>SUM(E21:E34)</f>
        <v>0</v>
      </c>
      <c r="G51" s="171" t="s">
        <v>59</v>
      </c>
      <c r="H51" s="174"/>
      <c r="I51" s="175"/>
      <c r="J51" s="168">
        <f>IF($K$51=0,0,K51/$K$51)</f>
        <v>0</v>
      </c>
      <c r="K51" s="173">
        <f>SUM(K21:K50)</f>
        <v>0</v>
      </c>
      <c r="L51" s="142"/>
      <c r="M51" s="170" t="str">
        <f>+IF(E51=K51,"OK","Sources and Uses Should Equal")</f>
        <v>OK</v>
      </c>
    </row>
    <row r="52" spans="2:13">
      <c r="B52" s="160"/>
      <c r="C52" s="161"/>
      <c r="D52" s="162"/>
      <c r="E52" s="162"/>
      <c r="F52" s="162"/>
      <c r="G52" s="162"/>
      <c r="H52" s="162"/>
      <c r="I52" s="162"/>
      <c r="J52" s="162"/>
      <c r="K52" s="161"/>
      <c r="L52" s="176"/>
    </row>
    <row r="53" spans="2:13">
      <c r="L53" s="141"/>
    </row>
    <row r="54" spans="2:13">
      <c r="B54" s="177"/>
      <c r="C54" s="178"/>
      <c r="D54" s="178"/>
      <c r="E54" s="178"/>
      <c r="F54" s="178"/>
      <c r="G54" s="178"/>
      <c r="H54" s="178"/>
      <c r="I54" s="178"/>
      <c r="J54" s="178"/>
      <c r="K54" s="178"/>
      <c r="L54" s="138"/>
    </row>
    <row r="55" spans="2:13">
      <c r="B55" s="155"/>
      <c r="D55" s="141"/>
      <c r="E55" s="141"/>
      <c r="G55" s="465" t="s">
        <v>284</v>
      </c>
      <c r="H55" s="466"/>
      <c r="I55" s="466"/>
      <c r="J55" s="466"/>
      <c r="K55" s="467"/>
      <c r="L55" s="142"/>
    </row>
    <row r="56" spans="2:13">
      <c r="B56" s="155"/>
      <c r="C56" s="465" t="s">
        <v>276</v>
      </c>
      <c r="D56" s="466"/>
      <c r="E56" s="467"/>
      <c r="G56" s="179" t="s">
        <v>285</v>
      </c>
      <c r="H56" s="180"/>
      <c r="I56" s="179" t="s">
        <v>286</v>
      </c>
      <c r="J56" s="180"/>
      <c r="K56" s="179" t="s">
        <v>287</v>
      </c>
      <c r="L56" s="142"/>
    </row>
    <row r="57" spans="2:13">
      <c r="B57" s="155"/>
      <c r="C57" s="165" t="s">
        <v>278</v>
      </c>
      <c r="D57" s="166">
        <f>IF($E$51=0,0,E57/$E$51)</f>
        <v>0</v>
      </c>
      <c r="E57" s="181">
        <f>E21</f>
        <v>0</v>
      </c>
      <c r="G57" s="182"/>
      <c r="H57" s="180"/>
      <c r="I57" s="183"/>
      <c r="J57" s="184"/>
      <c r="K57" s="183"/>
      <c r="L57" s="142"/>
    </row>
    <row r="58" spans="2:13">
      <c r="B58" s="155"/>
      <c r="C58" s="165" t="s">
        <v>279</v>
      </c>
      <c r="D58" s="166">
        <f>IF($E$51=0,0,E58/$E$51)</f>
        <v>0</v>
      </c>
      <c r="E58" s="181">
        <f>E22</f>
        <v>0</v>
      </c>
      <c r="G58" s="182"/>
      <c r="H58" s="180"/>
      <c r="I58" s="183"/>
      <c r="J58" s="184"/>
      <c r="K58" s="183"/>
      <c r="L58" s="142"/>
    </row>
    <row r="59" spans="2:13">
      <c r="B59" s="155"/>
      <c r="C59" s="185" t="s">
        <v>280</v>
      </c>
      <c r="D59" s="186">
        <f>IF($E$51=0,0,E59/$E$51)</f>
        <v>0</v>
      </c>
      <c r="E59" s="181">
        <f>E23</f>
        <v>0</v>
      </c>
      <c r="G59" s="182"/>
      <c r="H59" s="180"/>
      <c r="I59" s="183"/>
      <c r="J59" s="184"/>
      <c r="K59" s="183"/>
      <c r="L59" s="142"/>
    </row>
    <row r="60" spans="2:13">
      <c r="B60" s="160"/>
      <c r="C60" s="161"/>
      <c r="D60" s="162"/>
      <c r="E60" s="162"/>
      <c r="F60" s="162"/>
      <c r="G60" s="162"/>
      <c r="H60" s="162"/>
      <c r="I60" s="162"/>
      <c r="J60" s="162"/>
      <c r="K60" s="162"/>
      <c r="L60" s="176"/>
    </row>
    <row r="63" spans="2:13">
      <c r="E63" s="187"/>
    </row>
  </sheetData>
  <mergeCells count="41">
    <mergeCell ref="C5:E5"/>
    <mergeCell ref="C7:E7"/>
    <mergeCell ref="C9:E9"/>
    <mergeCell ref="B18:L18"/>
    <mergeCell ref="C20:E20"/>
    <mergeCell ref="G20:K20"/>
    <mergeCell ref="G32:I32"/>
    <mergeCell ref="G21:I21"/>
    <mergeCell ref="G22:I22"/>
    <mergeCell ref="G23:I23"/>
    <mergeCell ref="G24:I24"/>
    <mergeCell ref="G25:I25"/>
    <mergeCell ref="G26:I26"/>
    <mergeCell ref="G27:I27"/>
    <mergeCell ref="G28:I28"/>
    <mergeCell ref="G29:I29"/>
    <mergeCell ref="G30:I30"/>
    <mergeCell ref="G31:I31"/>
    <mergeCell ref="G44:I44"/>
    <mergeCell ref="G33:I33"/>
    <mergeCell ref="G34:I34"/>
    <mergeCell ref="G35:I35"/>
    <mergeCell ref="G36:I36"/>
    <mergeCell ref="G37:I37"/>
    <mergeCell ref="G38:I38"/>
    <mergeCell ref="G55:K55"/>
    <mergeCell ref="C56:E56"/>
    <mergeCell ref="C8:E8"/>
    <mergeCell ref="B1:L1"/>
    <mergeCell ref="B2:L2"/>
    <mergeCell ref="G45:I45"/>
    <mergeCell ref="G46:I46"/>
    <mergeCell ref="G47:I47"/>
    <mergeCell ref="G48:I48"/>
    <mergeCell ref="G49:I49"/>
    <mergeCell ref="G50:I50"/>
    <mergeCell ref="G39:I39"/>
    <mergeCell ref="G40:I40"/>
    <mergeCell ref="G41:I41"/>
    <mergeCell ref="G42:I42"/>
    <mergeCell ref="G43:I43"/>
  </mergeCells>
  <printOptions horizontalCentered="1"/>
  <pageMargins left="0.3" right="0.3" top="1.07" bottom="0.55000000000000004" header="0.28000000000000003" footer="0.34"/>
  <pageSetup orientation="portrait" horizontalDpi="4294967293" verticalDpi="200" r:id="rId1"/>
  <headerFooter alignWithMargins="0">
    <oddHeader>&amp;L&amp;G&amp;R&amp;"-,Bold"Office of Public Charter School Financing &amp; Support
Credit Enhancement &amp; Direct Loan Programs
&amp;A</oddHeader>
    <oddFooter>&amp;C&amp;F&amp;R&amp;A</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AH127"/>
  <sheetViews>
    <sheetView zoomScale="85" zoomScaleNormal="85" workbookViewId="0">
      <selection activeCell="V4" sqref="V4"/>
    </sheetView>
  </sheetViews>
  <sheetFormatPr defaultRowHeight="15"/>
  <cols>
    <col min="1" max="1" width="3.28515625" style="1" customWidth="1"/>
    <col min="2" max="2" width="9.5703125" style="1" customWidth="1"/>
    <col min="3" max="3" width="1.7109375" style="1" customWidth="1"/>
    <col min="4" max="4" width="9.85546875" customWidth="1"/>
    <col min="5" max="5" width="1.7109375" style="1" customWidth="1"/>
    <col min="6" max="6" width="9.85546875" customWidth="1"/>
    <col min="7" max="7" width="1.7109375" style="1" customWidth="1"/>
    <col min="8" max="8" width="9.85546875" customWidth="1"/>
    <col min="9" max="9" width="1.7109375" style="1" customWidth="1"/>
    <col min="10" max="10" width="9.85546875" customWidth="1"/>
    <col min="11" max="11" width="1.7109375" style="1" customWidth="1"/>
    <col min="12" max="12" width="9.85546875" customWidth="1"/>
    <col min="13" max="13" width="1.7109375" style="1" customWidth="1"/>
    <col min="14" max="14" width="9.85546875" customWidth="1"/>
    <col min="15" max="15" width="1.7109375" style="1" customWidth="1"/>
    <col min="16" max="16" width="9.85546875" customWidth="1"/>
    <col min="17" max="17" width="1.7109375" style="1" customWidth="1"/>
    <col min="18" max="18" width="9.85546875" customWidth="1"/>
    <col min="19" max="19" width="1.7109375" style="1" customWidth="1"/>
    <col min="20" max="22" width="9.140625" style="1"/>
    <col min="23" max="23" width="15.140625" style="1" customWidth="1"/>
    <col min="24" max="34" width="9.140625" style="1"/>
  </cols>
  <sheetData>
    <row r="1" spans="2:19" s="1" customFormat="1" ht="6.75" customHeight="1"/>
    <row r="2" spans="2:19" s="1" customFormat="1" ht="75" customHeight="1" thickBot="1"/>
    <row r="3" spans="2:19" s="1" customFormat="1" ht="21.75" thickTop="1">
      <c r="B3" s="494" t="s">
        <v>241</v>
      </c>
      <c r="C3" s="495"/>
      <c r="D3" s="495"/>
      <c r="E3" s="495"/>
      <c r="F3" s="495"/>
      <c r="G3" s="495"/>
      <c r="H3" s="495"/>
      <c r="I3" s="495"/>
      <c r="J3" s="495"/>
      <c r="K3" s="495"/>
      <c r="L3" s="495"/>
      <c r="M3" s="495"/>
      <c r="N3" s="495"/>
      <c r="O3" s="495"/>
      <c r="P3" s="495"/>
      <c r="Q3" s="495"/>
      <c r="R3" s="495"/>
      <c r="S3" s="496"/>
    </row>
    <row r="4" spans="2:19" s="1" customFormat="1" ht="21">
      <c r="B4" s="497" t="s">
        <v>266</v>
      </c>
      <c r="C4" s="498"/>
      <c r="D4" s="498"/>
      <c r="E4" s="498"/>
      <c r="F4" s="498"/>
      <c r="G4" s="498"/>
      <c r="H4" s="498"/>
      <c r="I4" s="498"/>
      <c r="J4" s="498"/>
      <c r="K4" s="498"/>
      <c r="L4" s="498"/>
      <c r="M4" s="498"/>
      <c r="N4" s="498"/>
      <c r="O4" s="498"/>
      <c r="P4" s="498"/>
      <c r="Q4" s="498"/>
      <c r="R4" s="498"/>
      <c r="S4" s="499"/>
    </row>
    <row r="5" spans="2:19" s="1" customFormat="1" ht="15.75" customHeight="1">
      <c r="B5" s="497"/>
      <c r="C5" s="498"/>
      <c r="D5" s="498"/>
      <c r="E5" s="498"/>
      <c r="F5" s="498"/>
      <c r="G5" s="498"/>
      <c r="H5" s="498"/>
      <c r="I5" s="498"/>
      <c r="J5" s="498"/>
      <c r="K5" s="498"/>
      <c r="L5" s="498"/>
      <c r="M5" s="498"/>
      <c r="N5" s="498"/>
      <c r="O5" s="498"/>
      <c r="P5" s="498"/>
      <c r="Q5" s="498"/>
      <c r="R5" s="498"/>
      <c r="S5" s="499"/>
    </row>
    <row r="6" spans="2:19" s="1" customFormat="1" ht="17.25" customHeight="1" thickBot="1">
      <c r="B6" s="393"/>
      <c r="C6" s="387"/>
      <c r="D6" s="387"/>
      <c r="E6" s="387"/>
      <c r="F6" s="387"/>
      <c r="G6" s="387"/>
      <c r="H6" s="387"/>
      <c r="I6" s="387"/>
      <c r="J6" s="387"/>
      <c r="K6" s="387"/>
      <c r="L6" s="387"/>
      <c r="M6" s="387"/>
      <c r="N6" s="387"/>
      <c r="O6" s="387"/>
      <c r="P6" s="387"/>
      <c r="Q6" s="387"/>
      <c r="R6" s="387"/>
      <c r="S6" s="370"/>
    </row>
    <row r="7" spans="2:19" s="1" customFormat="1" ht="20.25" thickTop="1" thickBot="1">
      <c r="B7" s="502" t="str">
        <f>IF('Tab C - Project Overview'!$D$7="", " ",'Tab C - Project Overview'!$D$7)</f>
        <v>Stellar Public Charter School</v>
      </c>
      <c r="C7" s="503"/>
      <c r="D7" s="503"/>
      <c r="E7" s="503"/>
      <c r="F7" s="503"/>
      <c r="G7" s="503"/>
      <c r="H7" s="503"/>
      <c r="I7" s="503"/>
      <c r="J7" s="503"/>
      <c r="K7" s="503"/>
      <c r="L7" s="504"/>
      <c r="M7" s="387"/>
      <c r="N7" s="387"/>
      <c r="O7" s="387"/>
      <c r="P7" s="387"/>
      <c r="Q7" s="387"/>
      <c r="R7" s="387"/>
      <c r="S7" s="370"/>
    </row>
    <row r="8" spans="2:19" s="1" customFormat="1" ht="16.5" thickTop="1" thickBot="1">
      <c r="B8" s="369"/>
      <c r="C8" s="500" t="s">
        <v>33</v>
      </c>
      <c r="D8" s="500"/>
      <c r="E8" s="500"/>
      <c r="F8" s="500"/>
      <c r="G8" s="387"/>
      <c r="H8" s="501" t="s">
        <v>34</v>
      </c>
      <c r="I8" s="501"/>
      <c r="J8" s="501"/>
      <c r="K8" s="501"/>
      <c r="L8" s="501"/>
      <c r="M8" s="501"/>
      <c r="N8" s="501"/>
      <c r="O8" s="392"/>
      <c r="P8" s="392"/>
      <c r="Q8" s="392"/>
      <c r="R8" s="392"/>
      <c r="S8" s="370"/>
    </row>
    <row r="9" spans="2:19" s="1" customFormat="1" ht="15.75" thickTop="1">
      <c r="B9" s="394"/>
      <c r="C9" s="387"/>
      <c r="D9" s="387" t="s">
        <v>26</v>
      </c>
      <c r="E9" s="387"/>
      <c r="F9" s="387" t="s">
        <v>26</v>
      </c>
      <c r="G9" s="387"/>
      <c r="H9" s="387" t="s">
        <v>26</v>
      </c>
      <c r="I9" s="387"/>
      <c r="J9" s="387" t="s">
        <v>26</v>
      </c>
      <c r="K9" s="387"/>
      <c r="L9" s="387" t="s">
        <v>26</v>
      </c>
      <c r="M9" s="387"/>
      <c r="N9" s="387" t="s">
        <v>26</v>
      </c>
      <c r="O9" s="387"/>
      <c r="P9" s="387" t="s">
        <v>26</v>
      </c>
      <c r="Q9" s="387"/>
      <c r="R9" s="387" t="s">
        <v>26</v>
      </c>
      <c r="S9" s="370"/>
    </row>
    <row r="10" spans="2:19" s="1" customFormat="1">
      <c r="B10" s="394" t="s">
        <v>25</v>
      </c>
      <c r="C10" s="388"/>
      <c r="D10" s="388" t="s">
        <v>27</v>
      </c>
      <c r="E10" s="388"/>
      <c r="F10" s="388" t="s">
        <v>28</v>
      </c>
      <c r="G10" s="388"/>
      <c r="H10" s="388" t="s">
        <v>29</v>
      </c>
      <c r="I10" s="387"/>
      <c r="J10" s="388" t="s">
        <v>30</v>
      </c>
      <c r="K10" s="388"/>
      <c r="L10" s="388" t="s">
        <v>31</v>
      </c>
      <c r="M10" s="388"/>
      <c r="N10" s="388" t="s">
        <v>32</v>
      </c>
      <c r="O10" s="388"/>
      <c r="P10" s="388" t="s">
        <v>262</v>
      </c>
      <c r="Q10" s="388"/>
      <c r="R10" s="388" t="s">
        <v>268</v>
      </c>
      <c r="S10" s="370"/>
    </row>
    <row r="11" spans="2:19" s="1" customFormat="1" ht="15.75" thickBot="1">
      <c r="B11" s="394"/>
      <c r="C11" s="388"/>
      <c r="D11" s="387" t="s">
        <v>151</v>
      </c>
      <c r="E11" s="388"/>
      <c r="F11" s="387" t="s">
        <v>151</v>
      </c>
      <c r="G11" s="388"/>
      <c r="H11" s="387" t="s">
        <v>151</v>
      </c>
      <c r="I11" s="387"/>
      <c r="J11" s="387" t="s">
        <v>151</v>
      </c>
      <c r="K11" s="388"/>
      <c r="L11" s="387" t="s">
        <v>151</v>
      </c>
      <c r="M11" s="388"/>
      <c r="N11" s="387" t="s">
        <v>151</v>
      </c>
      <c r="O11" s="388"/>
      <c r="P11" s="387" t="s">
        <v>151</v>
      </c>
      <c r="Q11" s="388"/>
      <c r="R11" s="387" t="s">
        <v>151</v>
      </c>
      <c r="S11" s="370"/>
    </row>
    <row r="12" spans="2:19">
      <c r="B12" s="505" t="s">
        <v>10</v>
      </c>
      <c r="C12" s="388"/>
      <c r="D12" s="493">
        <v>0</v>
      </c>
      <c r="E12" s="388"/>
      <c r="F12" s="493">
        <v>0</v>
      </c>
      <c r="G12" s="388"/>
      <c r="H12" s="493">
        <v>0</v>
      </c>
      <c r="I12" s="387"/>
      <c r="J12" s="493">
        <v>0</v>
      </c>
      <c r="K12" s="388"/>
      <c r="L12" s="493">
        <v>0</v>
      </c>
      <c r="M12" s="388"/>
      <c r="N12" s="493">
        <v>0</v>
      </c>
      <c r="O12" s="388"/>
      <c r="P12" s="493">
        <v>0</v>
      </c>
      <c r="Q12" s="388"/>
      <c r="R12" s="493">
        <v>0</v>
      </c>
      <c r="S12" s="370"/>
    </row>
    <row r="13" spans="2:19" ht="15.75" thickBot="1">
      <c r="B13" s="505"/>
      <c r="C13" s="388"/>
      <c r="D13" s="492"/>
      <c r="E13" s="388"/>
      <c r="F13" s="492"/>
      <c r="G13" s="388"/>
      <c r="H13" s="492"/>
      <c r="I13" s="387"/>
      <c r="J13" s="492"/>
      <c r="K13" s="388"/>
      <c r="L13" s="492"/>
      <c r="M13" s="388"/>
      <c r="N13" s="492"/>
      <c r="O13" s="388"/>
      <c r="P13" s="492"/>
      <c r="Q13" s="388"/>
      <c r="R13" s="492"/>
      <c r="S13" s="370"/>
    </row>
    <row r="14" spans="2:19">
      <c r="B14" s="505" t="s">
        <v>11</v>
      </c>
      <c r="C14" s="388"/>
      <c r="D14" s="491">
        <v>0</v>
      </c>
      <c r="E14" s="388"/>
      <c r="F14" s="491">
        <v>0</v>
      </c>
      <c r="G14" s="388"/>
      <c r="H14" s="491">
        <v>0</v>
      </c>
      <c r="I14" s="387"/>
      <c r="J14" s="491">
        <v>0</v>
      </c>
      <c r="K14" s="388"/>
      <c r="L14" s="491">
        <v>0</v>
      </c>
      <c r="M14" s="388"/>
      <c r="N14" s="491">
        <v>0</v>
      </c>
      <c r="O14" s="388"/>
      <c r="P14" s="491">
        <v>0</v>
      </c>
      <c r="Q14" s="388"/>
      <c r="R14" s="491">
        <v>0</v>
      </c>
      <c r="S14" s="370"/>
    </row>
    <row r="15" spans="2:19" ht="15.75" thickBot="1">
      <c r="B15" s="505"/>
      <c r="C15" s="388"/>
      <c r="D15" s="492"/>
      <c r="E15" s="388"/>
      <c r="F15" s="492"/>
      <c r="G15" s="388"/>
      <c r="H15" s="492"/>
      <c r="I15" s="387"/>
      <c r="J15" s="492"/>
      <c r="K15" s="388"/>
      <c r="L15" s="492"/>
      <c r="M15" s="388"/>
      <c r="N15" s="492"/>
      <c r="O15" s="388"/>
      <c r="P15" s="492"/>
      <c r="Q15" s="388"/>
      <c r="R15" s="492"/>
      <c r="S15" s="370"/>
    </row>
    <row r="16" spans="2:19">
      <c r="B16" s="505" t="s">
        <v>12</v>
      </c>
      <c r="C16" s="388"/>
      <c r="D16" s="491">
        <v>0</v>
      </c>
      <c r="E16" s="388"/>
      <c r="F16" s="491">
        <v>0</v>
      </c>
      <c r="G16" s="388"/>
      <c r="H16" s="491">
        <v>0</v>
      </c>
      <c r="I16" s="387"/>
      <c r="J16" s="491">
        <v>0</v>
      </c>
      <c r="K16" s="388"/>
      <c r="L16" s="491">
        <v>0</v>
      </c>
      <c r="M16" s="388"/>
      <c r="N16" s="491">
        <v>0</v>
      </c>
      <c r="O16" s="388"/>
      <c r="P16" s="491">
        <v>0</v>
      </c>
      <c r="Q16" s="388"/>
      <c r="R16" s="491">
        <v>0</v>
      </c>
      <c r="S16" s="370"/>
    </row>
    <row r="17" spans="2:19" ht="15.75" thickBot="1">
      <c r="B17" s="505"/>
      <c r="C17" s="388"/>
      <c r="D17" s="492"/>
      <c r="E17" s="388"/>
      <c r="F17" s="492"/>
      <c r="G17" s="388"/>
      <c r="H17" s="492"/>
      <c r="I17" s="387"/>
      <c r="J17" s="492"/>
      <c r="K17" s="388"/>
      <c r="L17" s="492"/>
      <c r="M17" s="388"/>
      <c r="N17" s="492"/>
      <c r="O17" s="388"/>
      <c r="P17" s="492"/>
      <c r="Q17" s="388"/>
      <c r="R17" s="492"/>
      <c r="S17" s="370"/>
    </row>
    <row r="18" spans="2:19">
      <c r="B18" s="505" t="s">
        <v>13</v>
      </c>
      <c r="C18" s="388"/>
      <c r="D18" s="491">
        <v>0</v>
      </c>
      <c r="E18" s="388"/>
      <c r="F18" s="491">
        <v>0</v>
      </c>
      <c r="G18" s="388"/>
      <c r="H18" s="491">
        <v>0</v>
      </c>
      <c r="I18" s="387"/>
      <c r="J18" s="491">
        <v>0</v>
      </c>
      <c r="K18" s="388"/>
      <c r="L18" s="491">
        <v>0</v>
      </c>
      <c r="M18" s="388"/>
      <c r="N18" s="491">
        <v>0</v>
      </c>
      <c r="O18" s="388"/>
      <c r="P18" s="491">
        <v>0</v>
      </c>
      <c r="Q18" s="388"/>
      <c r="R18" s="491">
        <v>0</v>
      </c>
      <c r="S18" s="370"/>
    </row>
    <row r="19" spans="2:19" ht="15.75" thickBot="1">
      <c r="B19" s="505"/>
      <c r="C19" s="388"/>
      <c r="D19" s="492"/>
      <c r="E19" s="388"/>
      <c r="F19" s="492"/>
      <c r="G19" s="388"/>
      <c r="H19" s="492"/>
      <c r="I19" s="387"/>
      <c r="J19" s="492"/>
      <c r="K19" s="388"/>
      <c r="L19" s="492"/>
      <c r="M19" s="388"/>
      <c r="N19" s="492"/>
      <c r="O19" s="388"/>
      <c r="P19" s="492"/>
      <c r="Q19" s="388"/>
      <c r="R19" s="492"/>
      <c r="S19" s="370"/>
    </row>
    <row r="20" spans="2:19">
      <c r="B20" s="505" t="s">
        <v>14</v>
      </c>
      <c r="C20" s="388"/>
      <c r="D20" s="491">
        <v>0</v>
      </c>
      <c r="E20" s="388"/>
      <c r="F20" s="491">
        <v>0</v>
      </c>
      <c r="G20" s="388"/>
      <c r="H20" s="491">
        <v>0</v>
      </c>
      <c r="I20" s="387"/>
      <c r="J20" s="491">
        <v>0</v>
      </c>
      <c r="K20" s="388"/>
      <c r="L20" s="491">
        <v>0</v>
      </c>
      <c r="M20" s="388"/>
      <c r="N20" s="491">
        <v>0</v>
      </c>
      <c r="O20" s="388"/>
      <c r="P20" s="491">
        <v>0</v>
      </c>
      <c r="Q20" s="388"/>
      <c r="R20" s="491">
        <v>0</v>
      </c>
      <c r="S20" s="370"/>
    </row>
    <row r="21" spans="2:19" ht="15.75" thickBot="1">
      <c r="B21" s="505"/>
      <c r="C21" s="388"/>
      <c r="D21" s="492"/>
      <c r="E21" s="388"/>
      <c r="F21" s="492"/>
      <c r="G21" s="388"/>
      <c r="H21" s="492"/>
      <c r="I21" s="387"/>
      <c r="J21" s="492"/>
      <c r="K21" s="388"/>
      <c r="L21" s="492"/>
      <c r="M21" s="388"/>
      <c r="N21" s="492"/>
      <c r="O21" s="388"/>
      <c r="P21" s="492"/>
      <c r="Q21" s="388"/>
      <c r="R21" s="492"/>
      <c r="S21" s="370"/>
    </row>
    <row r="22" spans="2:19">
      <c r="B22" s="505" t="s">
        <v>15</v>
      </c>
      <c r="C22" s="388"/>
      <c r="D22" s="491">
        <v>0</v>
      </c>
      <c r="E22" s="388"/>
      <c r="F22" s="491">
        <v>0</v>
      </c>
      <c r="G22" s="388"/>
      <c r="H22" s="491">
        <v>0</v>
      </c>
      <c r="I22" s="387"/>
      <c r="J22" s="491">
        <v>0</v>
      </c>
      <c r="K22" s="388"/>
      <c r="L22" s="491">
        <v>0</v>
      </c>
      <c r="M22" s="388"/>
      <c r="N22" s="491">
        <v>0</v>
      </c>
      <c r="O22" s="388"/>
      <c r="P22" s="491">
        <v>0</v>
      </c>
      <c r="Q22" s="388"/>
      <c r="R22" s="491">
        <v>0</v>
      </c>
      <c r="S22" s="370"/>
    </row>
    <row r="23" spans="2:19" ht="15.75" thickBot="1">
      <c r="B23" s="505"/>
      <c r="C23" s="388"/>
      <c r="D23" s="492"/>
      <c r="E23" s="388"/>
      <c r="F23" s="492"/>
      <c r="G23" s="388"/>
      <c r="H23" s="492"/>
      <c r="I23" s="387"/>
      <c r="J23" s="492"/>
      <c r="K23" s="388"/>
      <c r="L23" s="492"/>
      <c r="M23" s="388"/>
      <c r="N23" s="492"/>
      <c r="O23" s="388"/>
      <c r="P23" s="492"/>
      <c r="Q23" s="388"/>
      <c r="R23" s="492"/>
      <c r="S23" s="370"/>
    </row>
    <row r="24" spans="2:19">
      <c r="B24" s="505" t="s">
        <v>16</v>
      </c>
      <c r="C24" s="388"/>
      <c r="D24" s="491">
        <v>0</v>
      </c>
      <c r="E24" s="388"/>
      <c r="F24" s="491">
        <v>0</v>
      </c>
      <c r="G24" s="388"/>
      <c r="H24" s="491">
        <v>0</v>
      </c>
      <c r="I24" s="387"/>
      <c r="J24" s="491">
        <v>0</v>
      </c>
      <c r="K24" s="388"/>
      <c r="L24" s="491">
        <v>0</v>
      </c>
      <c r="M24" s="388"/>
      <c r="N24" s="491">
        <v>0</v>
      </c>
      <c r="O24" s="388"/>
      <c r="P24" s="491">
        <v>0</v>
      </c>
      <c r="Q24" s="388"/>
      <c r="R24" s="491">
        <v>0</v>
      </c>
      <c r="S24" s="370"/>
    </row>
    <row r="25" spans="2:19" ht="15.75" thickBot="1">
      <c r="B25" s="505"/>
      <c r="C25" s="388"/>
      <c r="D25" s="492"/>
      <c r="E25" s="388"/>
      <c r="F25" s="492"/>
      <c r="G25" s="388"/>
      <c r="H25" s="492"/>
      <c r="I25" s="387"/>
      <c r="J25" s="492"/>
      <c r="K25" s="388"/>
      <c r="L25" s="492"/>
      <c r="M25" s="388"/>
      <c r="N25" s="492"/>
      <c r="O25" s="388"/>
      <c r="P25" s="492"/>
      <c r="Q25" s="388"/>
      <c r="R25" s="492"/>
      <c r="S25" s="370"/>
    </row>
    <row r="26" spans="2:19">
      <c r="B26" s="505" t="s">
        <v>17</v>
      </c>
      <c r="C26" s="388"/>
      <c r="D26" s="491">
        <v>0</v>
      </c>
      <c r="E26" s="388"/>
      <c r="F26" s="491">
        <v>0</v>
      </c>
      <c r="G26" s="388"/>
      <c r="H26" s="491">
        <v>0</v>
      </c>
      <c r="I26" s="387"/>
      <c r="J26" s="491">
        <v>0</v>
      </c>
      <c r="K26" s="388"/>
      <c r="L26" s="491">
        <v>0</v>
      </c>
      <c r="M26" s="388"/>
      <c r="N26" s="491">
        <v>0</v>
      </c>
      <c r="O26" s="388"/>
      <c r="P26" s="491">
        <v>0</v>
      </c>
      <c r="Q26" s="388"/>
      <c r="R26" s="491">
        <v>0</v>
      </c>
      <c r="S26" s="370"/>
    </row>
    <row r="27" spans="2:19" ht="15.75" thickBot="1">
      <c r="B27" s="505"/>
      <c r="C27" s="388"/>
      <c r="D27" s="492"/>
      <c r="E27" s="388"/>
      <c r="F27" s="492"/>
      <c r="G27" s="388"/>
      <c r="H27" s="492"/>
      <c r="I27" s="387"/>
      <c r="J27" s="492"/>
      <c r="K27" s="388"/>
      <c r="L27" s="492"/>
      <c r="M27" s="388"/>
      <c r="N27" s="492"/>
      <c r="O27" s="388"/>
      <c r="P27" s="492"/>
      <c r="Q27" s="388"/>
      <c r="R27" s="492"/>
      <c r="S27" s="370"/>
    </row>
    <row r="28" spans="2:19">
      <c r="B28" s="505" t="s">
        <v>18</v>
      </c>
      <c r="C28" s="388"/>
      <c r="D28" s="491">
        <v>0</v>
      </c>
      <c r="E28" s="388"/>
      <c r="F28" s="491">
        <v>0</v>
      </c>
      <c r="G28" s="388"/>
      <c r="H28" s="491">
        <v>0</v>
      </c>
      <c r="I28" s="387"/>
      <c r="J28" s="491">
        <v>0</v>
      </c>
      <c r="K28" s="388"/>
      <c r="L28" s="491">
        <v>0</v>
      </c>
      <c r="M28" s="388"/>
      <c r="N28" s="491">
        <v>0</v>
      </c>
      <c r="O28" s="388"/>
      <c r="P28" s="491">
        <v>0</v>
      </c>
      <c r="Q28" s="388"/>
      <c r="R28" s="491">
        <v>0</v>
      </c>
      <c r="S28" s="370"/>
    </row>
    <row r="29" spans="2:19" ht="15.75" thickBot="1">
      <c r="B29" s="505"/>
      <c r="C29" s="388"/>
      <c r="D29" s="492"/>
      <c r="E29" s="388"/>
      <c r="F29" s="492"/>
      <c r="G29" s="388"/>
      <c r="H29" s="492"/>
      <c r="I29" s="387"/>
      <c r="J29" s="492"/>
      <c r="K29" s="388"/>
      <c r="L29" s="492"/>
      <c r="M29" s="388"/>
      <c r="N29" s="492"/>
      <c r="O29" s="388"/>
      <c r="P29" s="492"/>
      <c r="Q29" s="388"/>
      <c r="R29" s="492"/>
      <c r="S29" s="370"/>
    </row>
    <row r="30" spans="2:19">
      <c r="B30" s="505" t="s">
        <v>19</v>
      </c>
      <c r="C30" s="388"/>
      <c r="D30" s="491">
        <v>0</v>
      </c>
      <c r="E30" s="388"/>
      <c r="F30" s="491">
        <v>0</v>
      </c>
      <c r="G30" s="388"/>
      <c r="H30" s="491">
        <v>0</v>
      </c>
      <c r="I30" s="387"/>
      <c r="J30" s="491">
        <v>0</v>
      </c>
      <c r="K30" s="388"/>
      <c r="L30" s="491">
        <v>0</v>
      </c>
      <c r="M30" s="388"/>
      <c r="N30" s="491">
        <v>0</v>
      </c>
      <c r="O30" s="388"/>
      <c r="P30" s="491">
        <v>0</v>
      </c>
      <c r="Q30" s="388"/>
      <c r="R30" s="491">
        <v>0</v>
      </c>
      <c r="S30" s="370"/>
    </row>
    <row r="31" spans="2:19" ht="15.75" thickBot="1">
      <c r="B31" s="505"/>
      <c r="C31" s="388"/>
      <c r="D31" s="492"/>
      <c r="E31" s="388"/>
      <c r="F31" s="492"/>
      <c r="G31" s="388"/>
      <c r="H31" s="492"/>
      <c r="I31" s="387"/>
      <c r="J31" s="492"/>
      <c r="K31" s="388"/>
      <c r="L31" s="492"/>
      <c r="M31" s="388"/>
      <c r="N31" s="492"/>
      <c r="O31" s="388"/>
      <c r="P31" s="492"/>
      <c r="Q31" s="388"/>
      <c r="R31" s="492"/>
      <c r="S31" s="370"/>
    </row>
    <row r="32" spans="2:19">
      <c r="B32" s="505" t="s">
        <v>20</v>
      </c>
      <c r="C32" s="388"/>
      <c r="D32" s="491">
        <v>0</v>
      </c>
      <c r="E32" s="388"/>
      <c r="F32" s="491">
        <v>0</v>
      </c>
      <c r="G32" s="388"/>
      <c r="H32" s="491">
        <v>0</v>
      </c>
      <c r="I32" s="387"/>
      <c r="J32" s="491">
        <v>0</v>
      </c>
      <c r="K32" s="388"/>
      <c r="L32" s="491">
        <v>0</v>
      </c>
      <c r="M32" s="388"/>
      <c r="N32" s="491">
        <v>0</v>
      </c>
      <c r="O32" s="388"/>
      <c r="P32" s="491">
        <v>0</v>
      </c>
      <c r="Q32" s="388"/>
      <c r="R32" s="491">
        <v>0</v>
      </c>
      <c r="S32" s="370"/>
    </row>
    <row r="33" spans="2:19" ht="15.75" thickBot="1">
      <c r="B33" s="505"/>
      <c r="C33" s="388"/>
      <c r="D33" s="492"/>
      <c r="E33" s="388"/>
      <c r="F33" s="492"/>
      <c r="G33" s="388"/>
      <c r="H33" s="492"/>
      <c r="I33" s="387"/>
      <c r="J33" s="492"/>
      <c r="K33" s="388"/>
      <c r="L33" s="492"/>
      <c r="M33" s="388"/>
      <c r="N33" s="492"/>
      <c r="O33" s="388"/>
      <c r="P33" s="492"/>
      <c r="Q33" s="388"/>
      <c r="R33" s="492"/>
      <c r="S33" s="370"/>
    </row>
    <row r="34" spans="2:19">
      <c r="B34" s="505" t="s">
        <v>21</v>
      </c>
      <c r="C34" s="388"/>
      <c r="D34" s="493">
        <v>0</v>
      </c>
      <c r="E34" s="388"/>
      <c r="F34" s="493">
        <v>0</v>
      </c>
      <c r="G34" s="388"/>
      <c r="H34" s="493">
        <v>0</v>
      </c>
      <c r="I34" s="387"/>
      <c r="J34" s="493">
        <v>0</v>
      </c>
      <c r="K34" s="388"/>
      <c r="L34" s="493">
        <v>0</v>
      </c>
      <c r="M34" s="388"/>
      <c r="N34" s="493">
        <v>0</v>
      </c>
      <c r="O34" s="388"/>
      <c r="P34" s="493">
        <v>0</v>
      </c>
      <c r="Q34" s="388"/>
      <c r="R34" s="493">
        <v>0</v>
      </c>
      <c r="S34" s="370"/>
    </row>
    <row r="35" spans="2:19" ht="15.75" thickBot="1">
      <c r="B35" s="505"/>
      <c r="C35" s="388"/>
      <c r="D35" s="492"/>
      <c r="E35" s="388"/>
      <c r="F35" s="492"/>
      <c r="G35" s="388"/>
      <c r="H35" s="492"/>
      <c r="I35" s="387"/>
      <c r="J35" s="492"/>
      <c r="K35" s="388"/>
      <c r="L35" s="492"/>
      <c r="M35" s="388"/>
      <c r="N35" s="492"/>
      <c r="O35" s="388"/>
      <c r="P35" s="492"/>
      <c r="Q35" s="388"/>
      <c r="R35" s="492"/>
      <c r="S35" s="370"/>
    </row>
    <row r="36" spans="2:19">
      <c r="B36" s="505" t="s">
        <v>22</v>
      </c>
      <c r="C36" s="388"/>
      <c r="D36" s="491">
        <v>0</v>
      </c>
      <c r="E36" s="388"/>
      <c r="F36" s="491">
        <v>0</v>
      </c>
      <c r="G36" s="388"/>
      <c r="H36" s="491">
        <v>0</v>
      </c>
      <c r="I36" s="387"/>
      <c r="J36" s="491">
        <v>0</v>
      </c>
      <c r="K36" s="388"/>
      <c r="L36" s="491">
        <v>0</v>
      </c>
      <c r="M36" s="388"/>
      <c r="N36" s="491">
        <v>0</v>
      </c>
      <c r="O36" s="388"/>
      <c r="P36" s="491">
        <v>0</v>
      </c>
      <c r="Q36" s="388"/>
      <c r="R36" s="491">
        <v>0</v>
      </c>
      <c r="S36" s="370"/>
    </row>
    <row r="37" spans="2:19" ht="15.75" thickBot="1">
      <c r="B37" s="505"/>
      <c r="C37" s="388"/>
      <c r="D37" s="492"/>
      <c r="E37" s="388"/>
      <c r="F37" s="492"/>
      <c r="G37" s="388"/>
      <c r="H37" s="492"/>
      <c r="I37" s="387"/>
      <c r="J37" s="492"/>
      <c r="K37" s="388"/>
      <c r="L37" s="492"/>
      <c r="M37" s="388"/>
      <c r="N37" s="492"/>
      <c r="O37" s="388"/>
      <c r="P37" s="492"/>
      <c r="Q37" s="388"/>
      <c r="R37" s="492"/>
      <c r="S37" s="370"/>
    </row>
    <row r="38" spans="2:19">
      <c r="B38" s="505" t="s">
        <v>23</v>
      </c>
      <c r="C38" s="388"/>
      <c r="D38" s="491">
        <v>0</v>
      </c>
      <c r="E38" s="388"/>
      <c r="F38" s="491">
        <v>0</v>
      </c>
      <c r="G38" s="388"/>
      <c r="H38" s="491">
        <v>0</v>
      </c>
      <c r="I38" s="387"/>
      <c r="J38" s="491">
        <v>0</v>
      </c>
      <c r="K38" s="388"/>
      <c r="L38" s="491">
        <v>0</v>
      </c>
      <c r="M38" s="388"/>
      <c r="N38" s="491">
        <v>0</v>
      </c>
      <c r="O38" s="388"/>
      <c r="P38" s="491">
        <v>0</v>
      </c>
      <c r="Q38" s="388"/>
      <c r="R38" s="491">
        <v>0</v>
      </c>
      <c r="S38" s="370"/>
    </row>
    <row r="39" spans="2:19" ht="15.75" thickBot="1">
      <c r="B39" s="505"/>
      <c r="C39" s="388"/>
      <c r="D39" s="492"/>
      <c r="E39" s="388"/>
      <c r="F39" s="492"/>
      <c r="G39" s="388"/>
      <c r="H39" s="492"/>
      <c r="I39" s="387"/>
      <c r="J39" s="492"/>
      <c r="K39" s="388"/>
      <c r="L39" s="492"/>
      <c r="M39" s="388"/>
      <c r="N39" s="492"/>
      <c r="O39" s="388"/>
      <c r="P39" s="492"/>
      <c r="Q39" s="388"/>
      <c r="R39" s="492"/>
      <c r="S39" s="370"/>
    </row>
    <row r="40" spans="2:19">
      <c r="B40" s="505" t="s">
        <v>24</v>
      </c>
      <c r="C40" s="388"/>
      <c r="D40" s="491">
        <v>0</v>
      </c>
      <c r="E40" s="388"/>
      <c r="F40" s="491">
        <v>0</v>
      </c>
      <c r="G40" s="388"/>
      <c r="H40" s="491">
        <v>0</v>
      </c>
      <c r="I40" s="387"/>
      <c r="J40" s="491">
        <v>0</v>
      </c>
      <c r="K40" s="388"/>
      <c r="L40" s="491">
        <v>0</v>
      </c>
      <c r="M40" s="388"/>
      <c r="N40" s="491">
        <v>0</v>
      </c>
      <c r="O40" s="388"/>
      <c r="P40" s="491">
        <v>0</v>
      </c>
      <c r="Q40" s="388"/>
      <c r="R40" s="491">
        <v>0</v>
      </c>
      <c r="S40" s="370"/>
    </row>
    <row r="41" spans="2:19" ht="15.75" thickBot="1">
      <c r="B41" s="505"/>
      <c r="C41" s="388"/>
      <c r="D41" s="492"/>
      <c r="E41" s="388"/>
      <c r="F41" s="492"/>
      <c r="G41" s="388"/>
      <c r="H41" s="492"/>
      <c r="I41" s="387"/>
      <c r="J41" s="492"/>
      <c r="K41" s="388"/>
      <c r="L41" s="492"/>
      <c r="M41" s="388"/>
      <c r="N41" s="492"/>
      <c r="O41" s="388"/>
      <c r="P41" s="492"/>
      <c r="Q41" s="388"/>
      <c r="R41" s="492"/>
      <c r="S41" s="370"/>
    </row>
    <row r="42" spans="2:19" s="1" customFormat="1" ht="6.75" customHeight="1">
      <c r="B42" s="395"/>
      <c r="C42" s="388"/>
      <c r="D42" s="388"/>
      <c r="E42" s="388"/>
      <c r="F42" s="388"/>
      <c r="G42" s="388"/>
      <c r="H42" s="388"/>
      <c r="I42" s="388"/>
      <c r="J42" s="388"/>
      <c r="K42" s="388"/>
      <c r="L42" s="388"/>
      <c r="M42" s="388"/>
      <c r="N42" s="388"/>
      <c r="O42" s="388"/>
      <c r="P42" s="388"/>
      <c r="Q42" s="388"/>
      <c r="R42" s="388"/>
      <c r="S42" s="370"/>
    </row>
    <row r="43" spans="2:19" s="1" customFormat="1" ht="15.75">
      <c r="B43" s="396" t="s">
        <v>269</v>
      </c>
      <c r="C43" s="389"/>
      <c r="D43" s="389">
        <f>SUM(D12:D41)</f>
        <v>0</v>
      </c>
      <c r="E43" s="389"/>
      <c r="F43" s="389">
        <f>SUM(F12:F41)</f>
        <v>0</v>
      </c>
      <c r="G43" s="389"/>
      <c r="H43" s="389">
        <f>SUM(H12:H41)</f>
        <v>0</v>
      </c>
      <c r="I43" s="389"/>
      <c r="J43" s="389">
        <f>SUM(J12:J41)</f>
        <v>0</v>
      </c>
      <c r="K43" s="389"/>
      <c r="L43" s="389">
        <f>SUM(L12:L41)</f>
        <v>0</v>
      </c>
      <c r="M43" s="389"/>
      <c r="N43" s="389">
        <f>SUM(N12:N41)</f>
        <v>0</v>
      </c>
      <c r="O43" s="389"/>
      <c r="P43" s="389">
        <f>SUM(P12:P41)</f>
        <v>0</v>
      </c>
      <c r="Q43" s="389"/>
      <c r="R43" s="389">
        <f>SUM(R12:R41)</f>
        <v>0</v>
      </c>
      <c r="S43" s="370"/>
    </row>
    <row r="44" spans="2:19" s="1" customFormat="1" ht="6.75" customHeight="1" thickBot="1">
      <c r="B44" s="374"/>
      <c r="C44" s="390"/>
      <c r="D44" s="390"/>
      <c r="E44" s="391"/>
      <c r="F44" s="390"/>
      <c r="G44" s="390"/>
      <c r="H44" s="397"/>
      <c r="I44" s="390"/>
      <c r="J44" s="390"/>
      <c r="K44" s="390"/>
      <c r="L44" s="390"/>
      <c r="M44" s="391"/>
      <c r="N44" s="390"/>
      <c r="O44" s="391"/>
      <c r="P44" s="390"/>
      <c r="Q44" s="391"/>
      <c r="R44" s="390"/>
      <c r="S44" s="376"/>
    </row>
    <row r="45" spans="2:19" s="1" customFormat="1" ht="15.75" thickTop="1"/>
    <row r="46" spans="2:19" s="1" customFormat="1"/>
    <row r="47" spans="2:19" s="1" customFormat="1"/>
    <row r="48" spans="2:19"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pans="2:19" s="1" customFormat="1"/>
    <row r="114" spans="2:19" s="1" customFormat="1"/>
    <row r="115" spans="2:19" s="1" customFormat="1"/>
    <row r="116" spans="2:19" s="1" customFormat="1"/>
    <row r="117" spans="2:19" s="1" customFormat="1"/>
    <row r="118" spans="2:19" s="1" customFormat="1"/>
    <row r="119" spans="2:19" s="1" customFormat="1"/>
    <row r="120" spans="2:19" s="1" customFormat="1"/>
    <row r="121" spans="2:19" s="1" customFormat="1"/>
    <row r="122" spans="2:19" s="8" customFormat="1">
      <c r="B122" s="1"/>
      <c r="C122" s="1"/>
      <c r="E122" s="1"/>
      <c r="G122" s="1"/>
      <c r="I122" s="1"/>
      <c r="K122" s="1"/>
      <c r="M122" s="1"/>
      <c r="O122" s="1"/>
      <c r="Q122" s="1"/>
      <c r="S122" s="1"/>
    </row>
    <row r="123" spans="2:19" s="8" customFormat="1">
      <c r="B123" s="1"/>
      <c r="C123" s="1"/>
      <c r="E123" s="1"/>
      <c r="G123" s="1"/>
      <c r="I123" s="1"/>
      <c r="K123" s="1"/>
      <c r="M123" s="1"/>
      <c r="O123" s="1"/>
      <c r="Q123" s="1"/>
      <c r="S123" s="1"/>
    </row>
    <row r="124" spans="2:19" s="8" customFormat="1">
      <c r="B124" s="1"/>
      <c r="C124" s="1"/>
      <c r="E124" s="1"/>
      <c r="G124" s="1"/>
      <c r="I124" s="1"/>
      <c r="K124" s="1"/>
      <c r="M124" s="1"/>
      <c r="O124" s="1"/>
      <c r="Q124" s="1"/>
      <c r="S124" s="1"/>
    </row>
    <row r="125" spans="2:19" s="8" customFormat="1">
      <c r="B125" s="1"/>
      <c r="C125" s="1"/>
      <c r="E125" s="1"/>
      <c r="G125" s="1"/>
      <c r="I125" s="1"/>
      <c r="K125" s="1"/>
      <c r="M125" s="1"/>
      <c r="O125" s="1"/>
      <c r="Q125" s="1"/>
      <c r="S125" s="1"/>
    </row>
    <row r="126" spans="2:19" s="8" customFormat="1">
      <c r="B126" s="1"/>
      <c r="C126" s="1"/>
      <c r="E126" s="1"/>
      <c r="G126" s="1"/>
      <c r="I126" s="1"/>
      <c r="K126" s="1"/>
      <c r="M126" s="1"/>
      <c r="O126" s="1"/>
      <c r="Q126" s="1"/>
      <c r="S126" s="1"/>
    </row>
    <row r="127" spans="2:19" s="8" customFormat="1">
      <c r="B127" s="1"/>
      <c r="C127" s="1"/>
      <c r="E127" s="1"/>
      <c r="G127" s="1"/>
      <c r="I127" s="1"/>
      <c r="K127" s="1"/>
      <c r="M127" s="1"/>
      <c r="O127" s="1"/>
      <c r="Q127" s="1"/>
      <c r="S127" s="1"/>
    </row>
  </sheetData>
  <mergeCells count="141">
    <mergeCell ref="B7:L7"/>
    <mergeCell ref="B40:B41"/>
    <mergeCell ref="B22:B23"/>
    <mergeCell ref="B24:B25"/>
    <mergeCell ref="B26:B27"/>
    <mergeCell ref="B28:B29"/>
    <mergeCell ref="B30:B31"/>
    <mergeCell ref="B12:B13"/>
    <mergeCell ref="B14:B15"/>
    <mergeCell ref="B16:B17"/>
    <mergeCell ref="B18:B19"/>
    <mergeCell ref="B20:B21"/>
    <mergeCell ref="B32:B33"/>
    <mergeCell ref="B34:B35"/>
    <mergeCell ref="B36:B37"/>
    <mergeCell ref="B38:B39"/>
    <mergeCell ref="J40:J41"/>
    <mergeCell ref="J22:J23"/>
    <mergeCell ref="J24:J25"/>
    <mergeCell ref="J26:J27"/>
    <mergeCell ref="J28:J29"/>
    <mergeCell ref="J30:J31"/>
    <mergeCell ref="J32:J33"/>
    <mergeCell ref="J34:J35"/>
    <mergeCell ref="D22:D23"/>
    <mergeCell ref="D24:D25"/>
    <mergeCell ref="D26:D27"/>
    <mergeCell ref="D28:D29"/>
    <mergeCell ref="D30:D31"/>
    <mergeCell ref="D12:D13"/>
    <mergeCell ref="D14:D15"/>
    <mergeCell ref="D16:D17"/>
    <mergeCell ref="D18:D19"/>
    <mergeCell ref="D20:D21"/>
    <mergeCell ref="D40:D41"/>
    <mergeCell ref="H24:H25"/>
    <mergeCell ref="H26:H27"/>
    <mergeCell ref="H28:H29"/>
    <mergeCell ref="H30:H31"/>
    <mergeCell ref="H32:H33"/>
    <mergeCell ref="H34:H35"/>
    <mergeCell ref="H36:H37"/>
    <mergeCell ref="H38:H39"/>
    <mergeCell ref="F40:F41"/>
    <mergeCell ref="F26:F27"/>
    <mergeCell ref="F28:F29"/>
    <mergeCell ref="F30:F31"/>
    <mergeCell ref="H40:H41"/>
    <mergeCell ref="D32:D33"/>
    <mergeCell ref="D34:D35"/>
    <mergeCell ref="D36:D37"/>
    <mergeCell ref="D38:D39"/>
    <mergeCell ref="F32:F33"/>
    <mergeCell ref="F34:F35"/>
    <mergeCell ref="F36:F37"/>
    <mergeCell ref="B3:S3"/>
    <mergeCell ref="B4:S4"/>
    <mergeCell ref="B5:S5"/>
    <mergeCell ref="L32:L33"/>
    <mergeCell ref="H12:H13"/>
    <mergeCell ref="H14:H15"/>
    <mergeCell ref="H16:H17"/>
    <mergeCell ref="H18:H19"/>
    <mergeCell ref="H20:H21"/>
    <mergeCell ref="N12:N13"/>
    <mergeCell ref="N14:N15"/>
    <mergeCell ref="N16:N17"/>
    <mergeCell ref="C8:F8"/>
    <mergeCell ref="H8:N8"/>
    <mergeCell ref="L12:L13"/>
    <mergeCell ref="L14:L15"/>
    <mergeCell ref="L16:L17"/>
    <mergeCell ref="F22:F23"/>
    <mergeCell ref="F24:F25"/>
    <mergeCell ref="J12:J13"/>
    <mergeCell ref="J14:J15"/>
    <mergeCell ref="J16:J17"/>
    <mergeCell ref="J18:J19"/>
    <mergeCell ref="J20:J21"/>
    <mergeCell ref="N38:N39"/>
    <mergeCell ref="L22:L23"/>
    <mergeCell ref="L24:L25"/>
    <mergeCell ref="L26:L27"/>
    <mergeCell ref="L28:L29"/>
    <mergeCell ref="L30:L31"/>
    <mergeCell ref="F12:F13"/>
    <mergeCell ref="F14:F15"/>
    <mergeCell ref="F16:F17"/>
    <mergeCell ref="F18:F19"/>
    <mergeCell ref="F20:F21"/>
    <mergeCell ref="F38:F39"/>
    <mergeCell ref="J36:J37"/>
    <mergeCell ref="J38:J39"/>
    <mergeCell ref="P18:P19"/>
    <mergeCell ref="P20:P21"/>
    <mergeCell ref="P22:P23"/>
    <mergeCell ref="P24:P25"/>
    <mergeCell ref="P26:P27"/>
    <mergeCell ref="P28:P29"/>
    <mergeCell ref="H22:H23"/>
    <mergeCell ref="N40:N41"/>
    <mergeCell ref="N22:N23"/>
    <mergeCell ref="N24:N25"/>
    <mergeCell ref="N26:N27"/>
    <mergeCell ref="N28:N29"/>
    <mergeCell ref="N30:N31"/>
    <mergeCell ref="L40:L41"/>
    <mergeCell ref="N18:N19"/>
    <mergeCell ref="N20:N21"/>
    <mergeCell ref="L18:L19"/>
    <mergeCell ref="L20:L21"/>
    <mergeCell ref="L34:L35"/>
    <mergeCell ref="L36:L37"/>
    <mergeCell ref="L38:L39"/>
    <mergeCell ref="N32:N33"/>
    <mergeCell ref="N34:N35"/>
    <mergeCell ref="N36:N37"/>
    <mergeCell ref="P30:P31"/>
    <mergeCell ref="P32:P33"/>
    <mergeCell ref="P34:P35"/>
    <mergeCell ref="P36:P37"/>
    <mergeCell ref="P38:P39"/>
    <mergeCell ref="P40:P4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0:R41"/>
    <mergeCell ref="P12:P13"/>
    <mergeCell ref="P14:P15"/>
    <mergeCell ref="P16:P17"/>
  </mergeCells>
  <printOptions horizontalCentered="1"/>
  <pageMargins left="0" right="0" top="1.1599999999999999" bottom="0.41" header="0" footer="0"/>
  <pageSetup orientation="portrait" r:id="rId1"/>
  <headerFooter>
    <oddHeader>&amp;L&amp;G</oddHeader>
    <oddFooter>&amp;C&amp;F&amp;R&amp;A</oddFooter>
  </headerFooter>
  <legacyDrawingHF r:id="rId2"/>
</worksheet>
</file>

<file path=xl/worksheets/sheet7.xml><?xml version="1.0" encoding="utf-8"?>
<worksheet xmlns="http://schemas.openxmlformats.org/spreadsheetml/2006/main" xmlns:r="http://schemas.openxmlformats.org/officeDocument/2006/relationships">
  <sheetPr>
    <tabColor rgb="FF0070C0"/>
  </sheetPr>
  <dimension ref="A3:N25"/>
  <sheetViews>
    <sheetView zoomScaleNormal="100" workbookViewId="0">
      <selection activeCell="A5" sqref="A5"/>
    </sheetView>
  </sheetViews>
  <sheetFormatPr defaultRowHeight="15"/>
  <cols>
    <col min="1" max="1" width="18.7109375" style="1" customWidth="1"/>
    <col min="2" max="2" width="65" style="1" bestFit="1" customWidth="1"/>
    <col min="3" max="3" width="1.7109375" style="1" customWidth="1"/>
    <col min="4" max="4" width="9.85546875" style="1" customWidth="1"/>
    <col min="5" max="5" width="1.42578125" style="1" customWidth="1"/>
    <col min="6" max="6" width="34" style="1" bestFit="1" customWidth="1"/>
    <col min="7" max="7" width="1.28515625" style="1" customWidth="1"/>
    <col min="8" max="8" width="15.42578125" style="1" customWidth="1"/>
    <col min="9" max="9" width="5.5703125" style="1" customWidth="1"/>
    <col min="10" max="10" width="20.5703125" style="1" customWidth="1"/>
    <col min="11" max="11" width="0" style="1" hidden="1" customWidth="1"/>
    <col min="12" max="12" width="11.85546875" style="1" hidden="1" customWidth="1"/>
    <col min="13" max="16384" width="9.140625" style="1"/>
  </cols>
  <sheetData>
    <row r="3" spans="1:14" s="5" customFormat="1" ht="23.25">
      <c r="A3" s="89"/>
      <c r="B3" s="509" t="s">
        <v>240</v>
      </c>
      <c r="C3" s="509"/>
      <c r="D3" s="509"/>
      <c r="E3" s="509"/>
      <c r="F3" s="509"/>
      <c r="G3" s="509"/>
      <c r="H3" s="509"/>
      <c r="I3" s="509"/>
      <c r="K3" s="5" t="s">
        <v>97</v>
      </c>
      <c r="L3" s="90">
        <v>1</v>
      </c>
    </row>
    <row r="4" spans="1:14" s="5" customFormat="1" ht="23.25">
      <c r="A4" s="89"/>
      <c r="B4" s="510" t="s">
        <v>267</v>
      </c>
      <c r="C4" s="510"/>
      <c r="D4" s="510"/>
      <c r="E4" s="510"/>
      <c r="F4" s="510"/>
      <c r="G4" s="510"/>
      <c r="H4" s="510"/>
      <c r="I4" s="510"/>
      <c r="L4" s="90"/>
    </row>
    <row r="5" spans="1:14" s="5" customFormat="1" ht="23.25">
      <c r="A5" s="89"/>
      <c r="B5" s="510" t="s">
        <v>138</v>
      </c>
      <c r="C5" s="510"/>
      <c r="D5" s="510"/>
      <c r="E5" s="510"/>
      <c r="F5" s="510"/>
      <c r="G5" s="510"/>
      <c r="H5" s="510"/>
      <c r="I5" s="510"/>
      <c r="L5" s="90"/>
    </row>
    <row r="6" spans="1:14">
      <c r="L6" s="13"/>
    </row>
    <row r="7" spans="1:14" ht="15.75" thickBot="1">
      <c r="L7" s="13"/>
    </row>
    <row r="8" spans="1:14">
      <c r="B8" s="398"/>
      <c r="C8" s="399"/>
      <c r="D8" s="399"/>
      <c r="E8" s="399"/>
      <c r="F8" s="399"/>
      <c r="G8" s="399"/>
      <c r="H8" s="399"/>
      <c r="I8" s="400"/>
      <c r="K8" s="1" t="s">
        <v>98</v>
      </c>
      <c r="L8" s="14" t="s">
        <v>99</v>
      </c>
    </row>
    <row r="9" spans="1:14">
      <c r="B9" s="401"/>
      <c r="C9" s="402"/>
      <c r="D9" s="2"/>
      <c r="E9" s="2"/>
      <c r="F9" s="402"/>
      <c r="G9" s="402"/>
      <c r="H9" s="2"/>
      <c r="I9" s="403"/>
      <c r="L9" s="14" t="s">
        <v>100</v>
      </c>
    </row>
    <row r="10" spans="1:14">
      <c r="B10" s="404"/>
      <c r="C10" s="2"/>
      <c r="D10" s="2"/>
      <c r="E10" s="2"/>
      <c r="F10" s="2"/>
      <c r="G10" s="2"/>
      <c r="H10" s="2"/>
      <c r="I10" s="403"/>
      <c r="L10" s="14" t="s">
        <v>101</v>
      </c>
    </row>
    <row r="11" spans="1:14" s="12" customFormat="1">
      <c r="A11" s="1"/>
      <c r="B11" s="405" t="s">
        <v>417</v>
      </c>
      <c r="C11" s="2"/>
      <c r="D11" s="506"/>
      <c r="E11" s="507"/>
      <c r="F11" s="507"/>
      <c r="G11" s="507"/>
      <c r="H11" s="508"/>
      <c r="I11" s="403"/>
      <c r="J11" s="1"/>
      <c r="K11" s="1"/>
      <c r="L11" s="14" t="s">
        <v>102</v>
      </c>
      <c r="M11" s="1"/>
      <c r="N11" s="1"/>
    </row>
    <row r="12" spans="1:14" s="12" customFormat="1" ht="3" customHeight="1">
      <c r="A12" s="1"/>
      <c r="B12" s="406"/>
      <c r="C12" s="2"/>
      <c r="D12" s="2"/>
      <c r="E12" s="2"/>
      <c r="F12" s="2"/>
      <c r="G12" s="2"/>
      <c r="H12" s="2"/>
      <c r="I12" s="403"/>
      <c r="J12" s="1"/>
      <c r="K12" s="1"/>
      <c r="L12" s="14" t="s">
        <v>103</v>
      </c>
      <c r="M12" s="1"/>
      <c r="N12" s="1"/>
    </row>
    <row r="13" spans="1:14" s="12" customFormat="1">
      <c r="A13" s="1"/>
      <c r="B13" s="406" t="s">
        <v>95</v>
      </c>
      <c r="C13" s="2"/>
      <c r="D13" s="108"/>
      <c r="E13" s="2"/>
      <c r="F13" s="2" t="s">
        <v>96</v>
      </c>
      <c r="G13" s="2"/>
      <c r="H13" s="108"/>
      <c r="I13" s="403"/>
      <c r="J13" s="1"/>
      <c r="K13" s="1"/>
      <c r="L13" s="14" t="s">
        <v>104</v>
      </c>
      <c r="M13" s="1"/>
      <c r="N13" s="1"/>
    </row>
    <row r="14" spans="1:14" s="12" customFormat="1" ht="3" customHeight="1">
      <c r="A14" s="1"/>
      <c r="B14" s="406"/>
      <c r="C14" s="2"/>
      <c r="D14" s="2"/>
      <c r="E14" s="2"/>
      <c r="F14" s="2"/>
      <c r="G14" s="2"/>
      <c r="H14" s="2"/>
      <c r="I14" s="403"/>
      <c r="J14" s="1"/>
      <c r="K14" s="1"/>
      <c r="L14" s="1"/>
      <c r="M14" s="1"/>
      <c r="N14" s="1"/>
    </row>
    <row r="15" spans="1:14" s="12" customFormat="1">
      <c r="A15" s="1"/>
      <c r="B15" s="406" t="s">
        <v>140</v>
      </c>
      <c r="C15" s="2"/>
      <c r="D15" s="108"/>
      <c r="E15" s="2"/>
      <c r="F15" s="2" t="s">
        <v>105</v>
      </c>
      <c r="G15" s="2"/>
      <c r="H15" s="108"/>
      <c r="I15" s="403"/>
      <c r="J15" s="1"/>
      <c r="K15" s="1"/>
      <c r="L15" s="1"/>
      <c r="M15" s="1"/>
      <c r="N15" s="1"/>
    </row>
    <row r="16" spans="1:14" s="12" customFormat="1">
      <c r="A16" s="1"/>
      <c r="B16" s="407" t="s">
        <v>141</v>
      </c>
      <c r="C16" s="408"/>
      <c r="D16" s="408"/>
      <c r="E16" s="2"/>
      <c r="F16" s="408" t="s">
        <v>106</v>
      </c>
      <c r="G16" s="2"/>
      <c r="H16" s="2"/>
      <c r="I16" s="403"/>
      <c r="J16" s="1"/>
      <c r="K16" s="1"/>
      <c r="L16" s="1"/>
      <c r="M16" s="1"/>
      <c r="N16" s="1"/>
    </row>
    <row r="17" spans="1:14" s="12" customFormat="1" ht="3" customHeight="1">
      <c r="A17" s="1"/>
      <c r="B17" s="409"/>
      <c r="C17" s="408"/>
      <c r="D17" s="408"/>
      <c r="E17" s="2"/>
      <c r="F17" s="408"/>
      <c r="G17" s="408"/>
      <c r="H17" s="2"/>
      <c r="I17" s="403"/>
      <c r="J17" s="1"/>
      <c r="K17" s="1"/>
      <c r="L17" s="1"/>
      <c r="M17" s="1"/>
      <c r="N17" s="1"/>
    </row>
    <row r="18" spans="1:14" s="12" customFormat="1">
      <c r="A18" s="1"/>
      <c r="B18" s="406" t="s">
        <v>142</v>
      </c>
      <c r="C18" s="2"/>
      <c r="D18" s="108"/>
      <c r="E18" s="2"/>
      <c r="F18" s="2" t="s">
        <v>105</v>
      </c>
      <c r="G18" s="2"/>
      <c r="H18" s="2"/>
      <c r="I18" s="403"/>
      <c r="J18" s="1"/>
      <c r="K18" s="1"/>
      <c r="L18" s="1"/>
      <c r="M18" s="1"/>
      <c r="N18" s="1"/>
    </row>
    <row r="19" spans="1:14" s="12" customFormat="1">
      <c r="A19" s="1"/>
      <c r="B19" s="406"/>
      <c r="C19" s="2"/>
      <c r="D19" s="2"/>
      <c r="E19" s="2"/>
      <c r="F19" s="408" t="s">
        <v>107</v>
      </c>
      <c r="G19" s="2"/>
      <c r="H19" s="108"/>
      <c r="I19" s="403"/>
      <c r="J19" s="1"/>
      <c r="K19" s="1"/>
      <c r="L19" s="1"/>
      <c r="M19" s="1"/>
      <c r="N19" s="1"/>
    </row>
    <row r="20" spans="1:14" s="12" customFormat="1" ht="4.5" customHeight="1">
      <c r="A20" s="1"/>
      <c r="B20" s="406"/>
      <c r="C20" s="2"/>
      <c r="D20" s="2"/>
      <c r="E20" s="2"/>
      <c r="F20" s="2"/>
      <c r="G20" s="2"/>
      <c r="H20" s="2"/>
      <c r="I20" s="403"/>
      <c r="J20" s="1"/>
      <c r="K20" s="1"/>
      <c r="L20" s="1"/>
      <c r="M20" s="1"/>
      <c r="N20" s="1"/>
    </row>
    <row r="21" spans="1:14" s="12" customFormat="1">
      <c r="A21" s="1"/>
      <c r="B21" s="406" t="s">
        <v>108</v>
      </c>
      <c r="C21" s="2"/>
      <c r="D21" s="108"/>
      <c r="E21" s="2"/>
      <c r="F21" s="2"/>
      <c r="G21" s="2"/>
      <c r="H21" s="2"/>
      <c r="I21" s="403"/>
      <c r="J21" s="1"/>
      <c r="K21" s="1"/>
      <c r="L21" s="1"/>
      <c r="M21" s="1"/>
      <c r="N21" s="1"/>
    </row>
    <row r="22" spans="1:14" s="12" customFormat="1" ht="3" customHeight="1">
      <c r="A22" s="1"/>
      <c r="B22" s="406"/>
      <c r="C22" s="2"/>
      <c r="D22" s="413"/>
      <c r="E22" s="2"/>
      <c r="F22" s="2"/>
      <c r="G22" s="2"/>
      <c r="H22" s="2"/>
      <c r="I22" s="403"/>
      <c r="J22" s="1"/>
      <c r="K22" s="1"/>
      <c r="L22" s="1"/>
      <c r="M22" s="1"/>
      <c r="N22" s="1"/>
    </row>
    <row r="23" spans="1:14" s="12" customFormat="1">
      <c r="A23" s="1"/>
      <c r="B23" s="410" t="s">
        <v>109</v>
      </c>
      <c r="C23" s="2"/>
      <c r="D23" s="2"/>
      <c r="E23" s="2"/>
      <c r="F23" s="2"/>
      <c r="G23" s="2"/>
      <c r="H23" s="2"/>
      <c r="I23" s="403"/>
      <c r="J23" s="1"/>
      <c r="K23" s="1"/>
      <c r="L23" s="1"/>
      <c r="M23" s="1"/>
      <c r="N23" s="1"/>
    </row>
    <row r="24" spans="1:14" s="12" customFormat="1" ht="3" customHeight="1">
      <c r="A24" s="1"/>
      <c r="B24" s="406"/>
      <c r="C24" s="2"/>
      <c r="D24" s="2"/>
      <c r="E24" s="2"/>
      <c r="F24" s="2"/>
      <c r="G24" s="2"/>
      <c r="H24" s="2"/>
      <c r="I24" s="403"/>
      <c r="J24" s="1"/>
      <c r="K24" s="1"/>
      <c r="L24" s="1"/>
      <c r="M24" s="1"/>
      <c r="N24" s="1"/>
    </row>
    <row r="25" spans="1:14" s="12" customFormat="1" ht="15.75" thickBot="1">
      <c r="A25" s="1"/>
      <c r="B25" s="411"/>
      <c r="C25" s="381"/>
      <c r="D25" s="381"/>
      <c r="E25" s="381"/>
      <c r="F25" s="381"/>
      <c r="G25" s="381"/>
      <c r="H25" s="381"/>
      <c r="I25" s="412"/>
      <c r="J25" s="1"/>
      <c r="K25" s="1"/>
      <c r="L25" s="1"/>
      <c r="M25" s="1"/>
      <c r="N25" s="1"/>
    </row>
  </sheetData>
  <mergeCells count="4">
    <mergeCell ref="D11:H11"/>
    <mergeCell ref="B3:I3"/>
    <mergeCell ref="B4:I4"/>
    <mergeCell ref="B5:I5"/>
  </mergeCells>
  <dataValidations count="2">
    <dataValidation type="list" allowBlank="1" showInputMessage="1" showErrorMessage="1" sqref="D21 H19 H15 D15">
      <formula1>$L$3:$L$13</formula1>
    </dataValidation>
    <dataValidation type="list" allowBlank="1" showInputMessage="1" showErrorMessage="1" sqref="D18">
      <formula1>$K$3:$K$8</formula1>
    </dataValidation>
  </dataValidations>
  <printOptions horizontalCentered="1"/>
  <pageMargins left="0" right="0" top="1.02" bottom="0" header="0" footer="0"/>
  <pageSetup fitToHeight="5" orientation="landscape" r:id="rId1"/>
  <headerFooter>
    <oddHeader>&amp;L&amp;G</oddHeader>
    <oddFooter>&amp;C&amp;F&amp;R&amp;A</oddFooter>
  </headerFooter>
  <legacyDrawingHF r:id="rId2"/>
</worksheet>
</file>

<file path=xl/worksheets/sheet8.xml><?xml version="1.0" encoding="utf-8"?>
<worksheet xmlns="http://schemas.openxmlformats.org/spreadsheetml/2006/main" xmlns:r="http://schemas.openxmlformats.org/officeDocument/2006/relationships">
  <sheetPr>
    <tabColor rgb="FFFF0000"/>
  </sheetPr>
  <dimension ref="A1:AA208"/>
  <sheetViews>
    <sheetView tabSelected="1" zoomScaleNormal="100" zoomScaleSheetLayoutView="115" workbookViewId="0">
      <selection activeCell="B69" sqref="B69"/>
    </sheetView>
  </sheetViews>
  <sheetFormatPr defaultRowHeight="12.75" outlineLevelRow="1"/>
  <cols>
    <col min="1" max="1" width="5.7109375" style="190" customWidth="1"/>
    <col min="2" max="2" width="33.140625" style="190" bestFit="1" customWidth="1"/>
    <col min="3" max="3" width="1.42578125" style="190" customWidth="1"/>
    <col min="4" max="4" width="11.28515625" style="241" bestFit="1" customWidth="1"/>
    <col min="5" max="6" width="11" style="241" bestFit="1" customWidth="1"/>
    <col min="7" max="13" width="12" style="241" customWidth="1"/>
    <col min="14" max="15" width="13.140625" style="241" customWidth="1"/>
    <col min="16" max="21" width="13.140625" style="267" customWidth="1"/>
    <col min="22" max="22" width="9.140625" style="276"/>
    <col min="23" max="16384" width="9.140625" style="190"/>
  </cols>
  <sheetData>
    <row r="1" spans="1:27">
      <c r="A1" s="188"/>
      <c r="B1" s="188"/>
      <c r="C1" s="188"/>
      <c r="D1" s="189"/>
      <c r="E1" s="190"/>
      <c r="F1" s="190"/>
      <c r="G1" s="190"/>
      <c r="H1" s="190"/>
      <c r="I1" s="190"/>
      <c r="J1" s="190"/>
      <c r="K1" s="190"/>
      <c r="L1" s="191"/>
      <c r="M1" s="191"/>
      <c r="N1" s="192"/>
      <c r="O1" s="192"/>
      <c r="P1" s="192"/>
      <c r="Q1" s="192"/>
      <c r="R1" s="192"/>
      <c r="S1" s="192"/>
      <c r="T1" s="192"/>
      <c r="U1" s="192"/>
      <c r="V1" s="193"/>
      <c r="W1" s="193"/>
      <c r="X1" s="193"/>
      <c r="Y1" s="193"/>
      <c r="Z1" s="193"/>
      <c r="AA1" s="193"/>
    </row>
    <row r="2" spans="1:27" hidden="1" outlineLevel="1">
      <c r="A2" s="188"/>
      <c r="B2" s="188"/>
      <c r="C2" s="188"/>
      <c r="D2" s="194" t="s">
        <v>33</v>
      </c>
      <c r="E2" s="194" t="s">
        <v>33</v>
      </c>
      <c r="F2" s="194" t="s">
        <v>34</v>
      </c>
      <c r="G2" s="194" t="s">
        <v>34</v>
      </c>
      <c r="H2" s="194" t="s">
        <v>34</v>
      </c>
      <c r="I2" s="194" t="s">
        <v>34</v>
      </c>
      <c r="J2" s="194" t="s">
        <v>34</v>
      </c>
      <c r="K2" s="194" t="s">
        <v>34</v>
      </c>
      <c r="L2" s="194" t="s">
        <v>34</v>
      </c>
      <c r="M2" s="194" t="s">
        <v>34</v>
      </c>
      <c r="N2" s="192"/>
      <c r="O2" s="192"/>
      <c r="P2" s="192"/>
      <c r="Q2" s="192"/>
      <c r="R2" s="192"/>
      <c r="S2" s="192"/>
      <c r="T2" s="192"/>
      <c r="U2" s="192"/>
      <c r="V2" s="193"/>
      <c r="W2" s="193"/>
      <c r="X2" s="193"/>
      <c r="Y2" s="193"/>
      <c r="Z2" s="193"/>
      <c r="AA2" s="193"/>
    </row>
    <row r="3" spans="1:27" hidden="1" outlineLevel="1">
      <c r="A3" s="188"/>
      <c r="B3" s="188" t="s">
        <v>288</v>
      </c>
      <c r="C3" s="188"/>
      <c r="D3" s="195" t="s">
        <v>289</v>
      </c>
      <c r="E3" s="195" t="s">
        <v>290</v>
      </c>
      <c r="F3" s="195" t="s">
        <v>291</v>
      </c>
      <c r="G3" s="195" t="s">
        <v>292</v>
      </c>
      <c r="H3" s="195" t="s">
        <v>293</v>
      </c>
      <c r="I3" s="195" t="s">
        <v>294</v>
      </c>
      <c r="J3" s="195" t="s">
        <v>295</v>
      </c>
      <c r="K3" s="195" t="s">
        <v>296</v>
      </c>
      <c r="L3" s="195" t="s">
        <v>297</v>
      </c>
      <c r="M3" s="195" t="s">
        <v>298</v>
      </c>
      <c r="N3" s="192"/>
      <c r="O3" s="192"/>
      <c r="P3" s="192"/>
      <c r="Q3" s="192"/>
      <c r="R3" s="192"/>
      <c r="S3" s="192"/>
      <c r="T3" s="192"/>
      <c r="U3" s="192"/>
      <c r="V3" s="193"/>
      <c r="W3" s="193"/>
      <c r="X3" s="193"/>
      <c r="Y3" s="193"/>
      <c r="Z3" s="193"/>
      <c r="AA3" s="193"/>
    </row>
    <row r="4" spans="1:27" hidden="1" outlineLevel="1">
      <c r="A4" s="188"/>
      <c r="B4" s="196" t="s">
        <v>151</v>
      </c>
      <c r="C4" s="188"/>
      <c r="D4" s="197"/>
      <c r="E4" s="197"/>
      <c r="F4" s="197">
        <v>0</v>
      </c>
      <c r="G4" s="197">
        <v>0</v>
      </c>
      <c r="H4" s="197">
        <v>0</v>
      </c>
      <c r="I4" s="197">
        <v>0</v>
      </c>
      <c r="J4" s="197">
        <v>0</v>
      </c>
      <c r="K4" s="197">
        <v>0</v>
      </c>
      <c r="L4" s="197">
        <v>0</v>
      </c>
      <c r="M4" s="197">
        <v>0</v>
      </c>
      <c r="N4" s="192"/>
      <c r="O4" s="192"/>
      <c r="P4" s="192"/>
      <c r="Q4" s="192"/>
      <c r="R4" s="192"/>
      <c r="S4" s="192"/>
      <c r="T4" s="192"/>
      <c r="U4" s="192"/>
      <c r="V4" s="193"/>
      <c r="W4" s="193"/>
      <c r="X4" s="193"/>
      <c r="Y4" s="193"/>
      <c r="Z4" s="193"/>
      <c r="AA4" s="193"/>
    </row>
    <row r="5" spans="1:27" hidden="1" outlineLevel="1">
      <c r="A5" s="188"/>
      <c r="B5" s="188" t="s">
        <v>299</v>
      </c>
      <c r="C5" s="188"/>
      <c r="D5" s="189"/>
      <c r="E5" s="190"/>
      <c r="F5" s="190"/>
      <c r="G5" s="190"/>
      <c r="H5" s="190"/>
      <c r="I5" s="190"/>
      <c r="J5" s="190"/>
      <c r="K5" s="190"/>
      <c r="L5" s="191"/>
      <c r="M5" s="191"/>
      <c r="N5" s="192"/>
      <c r="O5" s="192"/>
      <c r="P5" s="192"/>
      <c r="Q5" s="192"/>
      <c r="R5" s="192"/>
      <c r="S5" s="192"/>
      <c r="T5" s="192"/>
      <c r="U5" s="192"/>
      <c r="V5" s="193"/>
      <c r="W5" s="193"/>
      <c r="X5" s="193"/>
      <c r="Y5" s="193"/>
      <c r="Z5" s="193"/>
      <c r="AA5" s="193"/>
    </row>
    <row r="6" spans="1:27" hidden="1" outlineLevel="1">
      <c r="A6" s="188"/>
      <c r="B6" s="198" t="s">
        <v>300</v>
      </c>
      <c r="C6" s="188"/>
      <c r="D6" s="197"/>
      <c r="E6" s="197"/>
      <c r="F6" s="197">
        <v>0</v>
      </c>
      <c r="G6" s="197">
        <v>0</v>
      </c>
      <c r="H6" s="197">
        <v>0</v>
      </c>
      <c r="I6" s="197">
        <v>0</v>
      </c>
      <c r="J6" s="197">
        <v>0</v>
      </c>
      <c r="K6" s="197">
        <v>0</v>
      </c>
      <c r="L6" s="197">
        <v>0</v>
      </c>
      <c r="M6" s="197">
        <v>0</v>
      </c>
      <c r="N6" s="192"/>
      <c r="O6" s="192"/>
      <c r="P6" s="192"/>
      <c r="Q6" s="192"/>
      <c r="R6" s="192"/>
      <c r="S6" s="192"/>
      <c r="T6" s="192"/>
      <c r="U6" s="192"/>
      <c r="V6" s="193"/>
      <c r="W6" s="193"/>
      <c r="X6" s="193"/>
      <c r="Y6" s="193"/>
      <c r="Z6" s="193"/>
      <c r="AA6" s="193"/>
    </row>
    <row r="7" spans="1:27" hidden="1" outlineLevel="1">
      <c r="A7" s="188"/>
      <c r="B7" s="198" t="s">
        <v>300</v>
      </c>
      <c r="C7" s="188"/>
      <c r="D7" s="197"/>
      <c r="E7" s="197"/>
      <c r="F7" s="197">
        <v>0</v>
      </c>
      <c r="G7" s="197">
        <v>0</v>
      </c>
      <c r="H7" s="197">
        <v>0</v>
      </c>
      <c r="I7" s="197">
        <v>0</v>
      </c>
      <c r="J7" s="197">
        <v>0</v>
      </c>
      <c r="K7" s="197">
        <v>0</v>
      </c>
      <c r="L7" s="197">
        <v>0</v>
      </c>
      <c r="M7" s="197">
        <v>0</v>
      </c>
      <c r="N7" s="192"/>
      <c r="O7" s="192"/>
      <c r="P7" s="192"/>
      <c r="Q7" s="192"/>
      <c r="R7" s="192"/>
      <c r="S7" s="192"/>
      <c r="T7" s="192"/>
      <c r="U7" s="192"/>
      <c r="V7" s="193"/>
      <c r="W7" s="193"/>
      <c r="X7" s="193"/>
      <c r="Y7" s="193"/>
      <c r="Z7" s="193"/>
      <c r="AA7" s="193"/>
    </row>
    <row r="8" spans="1:27" hidden="1" outlineLevel="1">
      <c r="A8" s="188"/>
      <c r="B8" s="198" t="s">
        <v>300</v>
      </c>
      <c r="C8" s="188"/>
      <c r="D8" s="197"/>
      <c r="E8" s="197"/>
      <c r="F8" s="197">
        <v>0</v>
      </c>
      <c r="G8" s="197">
        <v>0</v>
      </c>
      <c r="H8" s="197">
        <v>0</v>
      </c>
      <c r="I8" s="197">
        <v>0</v>
      </c>
      <c r="J8" s="197">
        <v>0</v>
      </c>
      <c r="K8" s="197">
        <v>0</v>
      </c>
      <c r="L8" s="197">
        <v>0</v>
      </c>
      <c r="M8" s="197">
        <v>0</v>
      </c>
      <c r="N8" s="192"/>
      <c r="O8" s="192"/>
      <c r="P8" s="192"/>
      <c r="Q8" s="192"/>
      <c r="R8" s="192"/>
      <c r="S8" s="192"/>
      <c r="T8" s="192"/>
      <c r="U8" s="192"/>
      <c r="V8" s="193"/>
      <c r="W8" s="193"/>
      <c r="X8" s="193"/>
      <c r="Y8" s="193"/>
      <c r="Z8" s="193"/>
      <c r="AA8" s="193"/>
    </row>
    <row r="9" spans="1:27" hidden="1" outlineLevel="1">
      <c r="A9" s="188"/>
      <c r="B9" s="198" t="s">
        <v>300</v>
      </c>
      <c r="C9" s="188"/>
      <c r="D9" s="197"/>
      <c r="E9" s="197"/>
      <c r="F9" s="197">
        <v>0</v>
      </c>
      <c r="G9" s="197">
        <v>0</v>
      </c>
      <c r="H9" s="197">
        <v>0</v>
      </c>
      <c r="I9" s="197">
        <v>0</v>
      </c>
      <c r="J9" s="197">
        <v>0</v>
      </c>
      <c r="K9" s="197">
        <v>0</v>
      </c>
      <c r="L9" s="197">
        <v>0</v>
      </c>
      <c r="M9" s="197">
        <v>0</v>
      </c>
      <c r="N9" s="192"/>
      <c r="O9" s="192"/>
      <c r="P9" s="192"/>
      <c r="Q9" s="192"/>
      <c r="R9" s="192"/>
      <c r="S9" s="192"/>
      <c r="T9" s="192"/>
      <c r="U9" s="192"/>
      <c r="V9" s="193"/>
      <c r="W9" s="193"/>
      <c r="X9" s="193"/>
      <c r="Y9" s="193"/>
      <c r="Z9" s="193"/>
      <c r="AA9" s="193"/>
    </row>
    <row r="10" spans="1:27" hidden="1" outlineLevel="1">
      <c r="A10" s="188"/>
      <c r="B10" s="198" t="s">
        <v>300</v>
      </c>
      <c r="C10" s="188"/>
      <c r="D10" s="197"/>
      <c r="E10" s="197"/>
      <c r="F10" s="197">
        <v>0</v>
      </c>
      <c r="G10" s="197">
        <v>0</v>
      </c>
      <c r="H10" s="197">
        <v>0</v>
      </c>
      <c r="I10" s="197">
        <v>0</v>
      </c>
      <c r="J10" s="197">
        <v>0</v>
      </c>
      <c r="K10" s="197">
        <v>0</v>
      </c>
      <c r="L10" s="197">
        <v>0</v>
      </c>
      <c r="M10" s="197">
        <v>0</v>
      </c>
      <c r="N10" s="192"/>
      <c r="O10" s="192"/>
      <c r="P10" s="192"/>
      <c r="Q10" s="192"/>
      <c r="R10" s="192"/>
      <c r="S10" s="192"/>
      <c r="T10" s="192"/>
      <c r="U10" s="192"/>
      <c r="V10" s="193"/>
      <c r="W10" s="193"/>
      <c r="X10" s="193"/>
      <c r="Y10" s="193"/>
      <c r="Z10" s="193"/>
      <c r="AA10" s="193"/>
    </row>
    <row r="11" spans="1:27" hidden="1" outlineLevel="1">
      <c r="A11" s="188"/>
      <c r="B11" s="198" t="s">
        <v>300</v>
      </c>
      <c r="C11" s="188"/>
      <c r="D11" s="197"/>
      <c r="E11" s="197"/>
      <c r="F11" s="197">
        <v>0</v>
      </c>
      <c r="G11" s="197">
        <v>0</v>
      </c>
      <c r="H11" s="197">
        <v>0</v>
      </c>
      <c r="I11" s="197">
        <v>0</v>
      </c>
      <c r="J11" s="197">
        <v>0</v>
      </c>
      <c r="K11" s="197">
        <v>0</v>
      </c>
      <c r="L11" s="197">
        <v>0</v>
      </c>
      <c r="M11" s="197">
        <v>0</v>
      </c>
      <c r="N11" s="192"/>
      <c r="O11" s="192"/>
      <c r="P11" s="192"/>
      <c r="Q11" s="192"/>
      <c r="R11" s="192"/>
      <c r="S11" s="192"/>
      <c r="T11" s="192"/>
      <c r="U11" s="192"/>
      <c r="V11" s="193"/>
      <c r="W11" s="193"/>
      <c r="X11" s="193"/>
      <c r="Y11" s="193"/>
      <c r="Z11" s="193"/>
      <c r="AA11" s="193"/>
    </row>
    <row r="12" spans="1:27" hidden="1" outlineLevel="1">
      <c r="A12" s="188"/>
      <c r="B12" s="198" t="s">
        <v>300</v>
      </c>
      <c r="C12" s="188"/>
      <c r="D12" s="197"/>
      <c r="E12" s="197"/>
      <c r="F12" s="197">
        <v>0</v>
      </c>
      <c r="G12" s="197">
        <v>0</v>
      </c>
      <c r="H12" s="197">
        <v>0</v>
      </c>
      <c r="I12" s="197">
        <v>0</v>
      </c>
      <c r="J12" s="197">
        <v>0</v>
      </c>
      <c r="K12" s="197">
        <v>0</v>
      </c>
      <c r="L12" s="197">
        <v>0</v>
      </c>
      <c r="M12" s="197">
        <v>0</v>
      </c>
      <c r="N12" s="192"/>
      <c r="O12" s="192"/>
      <c r="P12" s="192"/>
      <c r="Q12" s="192"/>
      <c r="R12" s="192"/>
      <c r="S12" s="192"/>
      <c r="T12" s="192"/>
      <c r="U12" s="192"/>
      <c r="V12" s="193"/>
      <c r="W12" s="193"/>
      <c r="X12" s="193"/>
      <c r="Y12" s="193"/>
      <c r="Z12" s="193"/>
      <c r="AA12" s="193"/>
    </row>
    <row r="13" spans="1:27" hidden="1" outlineLevel="1">
      <c r="A13" s="188"/>
      <c r="B13" s="198" t="s">
        <v>300</v>
      </c>
      <c r="C13" s="188"/>
      <c r="D13" s="197"/>
      <c r="E13" s="197"/>
      <c r="F13" s="197">
        <v>0</v>
      </c>
      <c r="G13" s="197">
        <v>0</v>
      </c>
      <c r="H13" s="197">
        <v>0</v>
      </c>
      <c r="I13" s="197">
        <v>0</v>
      </c>
      <c r="J13" s="197">
        <v>0</v>
      </c>
      <c r="K13" s="197">
        <v>0</v>
      </c>
      <c r="L13" s="197">
        <v>0</v>
      </c>
      <c r="M13" s="197">
        <v>0</v>
      </c>
      <c r="N13" s="192"/>
      <c r="O13" s="192"/>
      <c r="P13" s="192"/>
      <c r="Q13" s="192"/>
      <c r="R13" s="192"/>
      <c r="S13" s="192"/>
      <c r="T13" s="192"/>
      <c r="U13" s="192"/>
      <c r="V13" s="193"/>
      <c r="W13" s="193"/>
      <c r="X13" s="193"/>
      <c r="Y13" s="193"/>
      <c r="Z13" s="193"/>
      <c r="AA13" s="193"/>
    </row>
    <row r="14" spans="1:27" hidden="1" outlineLevel="1">
      <c r="A14" s="188"/>
      <c r="B14" s="198" t="s">
        <v>300</v>
      </c>
      <c r="C14" s="188"/>
      <c r="D14" s="197"/>
      <c r="E14" s="197"/>
      <c r="F14" s="197">
        <v>0</v>
      </c>
      <c r="G14" s="197">
        <v>0</v>
      </c>
      <c r="H14" s="197">
        <v>0</v>
      </c>
      <c r="I14" s="197">
        <v>0</v>
      </c>
      <c r="J14" s="197">
        <v>0</v>
      </c>
      <c r="K14" s="197">
        <v>0</v>
      </c>
      <c r="L14" s="197">
        <v>0</v>
      </c>
      <c r="M14" s="197">
        <v>0</v>
      </c>
      <c r="N14" s="192"/>
      <c r="O14" s="192"/>
      <c r="P14" s="192"/>
      <c r="Q14" s="192"/>
      <c r="R14" s="192"/>
      <c r="S14" s="192"/>
      <c r="T14" s="192"/>
      <c r="U14" s="192"/>
      <c r="V14" s="193"/>
      <c r="W14" s="193"/>
      <c r="X14" s="193"/>
      <c r="Y14" s="193"/>
      <c r="Z14" s="193"/>
      <c r="AA14" s="193"/>
    </row>
    <row r="15" spans="1:27" hidden="1" outlineLevel="1">
      <c r="A15" s="188"/>
      <c r="B15" s="198" t="s">
        <v>300</v>
      </c>
      <c r="C15" s="188"/>
      <c r="D15" s="197"/>
      <c r="E15" s="197"/>
      <c r="F15" s="197">
        <v>0</v>
      </c>
      <c r="G15" s="197">
        <v>0</v>
      </c>
      <c r="H15" s="197">
        <v>0</v>
      </c>
      <c r="I15" s="197">
        <v>0</v>
      </c>
      <c r="J15" s="197">
        <v>0</v>
      </c>
      <c r="K15" s="197">
        <v>0</v>
      </c>
      <c r="L15" s="197">
        <v>0</v>
      </c>
      <c r="M15" s="197">
        <v>0</v>
      </c>
      <c r="N15" s="192"/>
      <c r="O15" s="192"/>
      <c r="P15" s="192"/>
      <c r="Q15" s="192"/>
      <c r="R15" s="192"/>
      <c r="S15" s="192"/>
      <c r="T15" s="192"/>
      <c r="U15" s="192"/>
      <c r="V15" s="193"/>
      <c r="W15" s="193"/>
      <c r="X15" s="193"/>
      <c r="Y15" s="193"/>
      <c r="Z15" s="193"/>
      <c r="AA15" s="193"/>
    </row>
    <row r="16" spans="1:27" hidden="1" outlineLevel="1">
      <c r="A16" s="188"/>
      <c r="B16" s="198" t="s">
        <v>300</v>
      </c>
      <c r="C16" s="188"/>
      <c r="D16" s="197"/>
      <c r="E16" s="197"/>
      <c r="F16" s="197">
        <v>0</v>
      </c>
      <c r="G16" s="197">
        <v>0</v>
      </c>
      <c r="H16" s="197">
        <v>0</v>
      </c>
      <c r="I16" s="197">
        <v>0</v>
      </c>
      <c r="J16" s="197">
        <v>0</v>
      </c>
      <c r="K16" s="197">
        <v>0</v>
      </c>
      <c r="L16" s="197">
        <v>0</v>
      </c>
      <c r="M16" s="197">
        <v>0</v>
      </c>
      <c r="N16" s="192"/>
      <c r="O16" s="192"/>
      <c r="P16" s="192"/>
      <c r="Q16" s="192"/>
      <c r="R16" s="192"/>
      <c r="S16" s="192"/>
      <c r="T16" s="192"/>
      <c r="U16" s="192"/>
      <c r="V16" s="193"/>
      <c r="W16" s="193"/>
      <c r="X16" s="193"/>
      <c r="Y16" s="193"/>
      <c r="Z16" s="193"/>
      <c r="AA16" s="193"/>
    </row>
    <row r="17" spans="1:27" hidden="1" outlineLevel="1">
      <c r="A17" s="188"/>
      <c r="B17" s="198" t="s">
        <v>300</v>
      </c>
      <c r="C17" s="188"/>
      <c r="D17" s="197"/>
      <c r="E17" s="197"/>
      <c r="F17" s="197">
        <v>0</v>
      </c>
      <c r="G17" s="197">
        <v>0</v>
      </c>
      <c r="H17" s="197">
        <v>0</v>
      </c>
      <c r="I17" s="197">
        <v>0</v>
      </c>
      <c r="J17" s="197">
        <v>0</v>
      </c>
      <c r="K17" s="197">
        <v>0</v>
      </c>
      <c r="L17" s="197">
        <v>0</v>
      </c>
      <c r="M17" s="197">
        <v>0</v>
      </c>
      <c r="N17" s="192"/>
      <c r="O17" s="192"/>
      <c r="P17" s="192"/>
      <c r="Q17" s="192"/>
      <c r="R17" s="192"/>
      <c r="S17" s="192"/>
      <c r="T17" s="192"/>
      <c r="U17" s="192"/>
      <c r="V17" s="193"/>
      <c r="W17" s="193"/>
      <c r="X17" s="193"/>
      <c r="Y17" s="193"/>
      <c r="Z17" s="193"/>
      <c r="AA17" s="193"/>
    </row>
    <row r="18" spans="1:27" hidden="1" outlineLevel="1">
      <c r="A18" s="188"/>
      <c r="B18" s="188" t="s">
        <v>301</v>
      </c>
      <c r="C18" s="188"/>
      <c r="D18" s="197"/>
      <c r="E18" s="197"/>
      <c r="F18" s="197"/>
      <c r="G18" s="197"/>
      <c r="H18" s="197"/>
      <c r="I18" s="197"/>
      <c r="J18" s="197"/>
      <c r="K18" s="197"/>
      <c r="L18" s="197"/>
      <c r="M18" s="197"/>
      <c r="N18" s="192"/>
      <c r="O18" s="192"/>
      <c r="P18" s="192"/>
      <c r="Q18" s="192"/>
      <c r="R18" s="192"/>
      <c r="S18" s="192"/>
      <c r="T18" s="192"/>
      <c r="U18" s="192"/>
      <c r="V18" s="193"/>
      <c r="W18" s="193"/>
      <c r="X18" s="193"/>
      <c r="Y18" s="193"/>
      <c r="Z18" s="193"/>
      <c r="AA18" s="193"/>
    </row>
    <row r="19" spans="1:27" hidden="1" outlineLevel="1">
      <c r="A19" s="188"/>
      <c r="B19" s="198" t="s">
        <v>300</v>
      </c>
      <c r="C19" s="188"/>
      <c r="D19" s="197"/>
      <c r="E19" s="197"/>
      <c r="F19" s="197">
        <v>0</v>
      </c>
      <c r="G19" s="197">
        <v>0</v>
      </c>
      <c r="H19" s="197">
        <v>0</v>
      </c>
      <c r="I19" s="197">
        <v>0</v>
      </c>
      <c r="J19" s="197">
        <v>0</v>
      </c>
      <c r="K19" s="197">
        <v>0</v>
      </c>
      <c r="L19" s="197">
        <v>0</v>
      </c>
      <c r="M19" s="197">
        <v>0</v>
      </c>
      <c r="N19" s="192"/>
      <c r="O19" s="192"/>
      <c r="P19" s="192"/>
      <c r="Q19" s="192"/>
      <c r="R19" s="192"/>
      <c r="S19" s="192"/>
      <c r="T19" s="192"/>
      <c r="U19" s="192"/>
      <c r="V19" s="193"/>
      <c r="W19" s="193"/>
      <c r="X19" s="193"/>
      <c r="Y19" s="193"/>
      <c r="Z19" s="193"/>
      <c r="AA19" s="193"/>
    </row>
    <row r="20" spans="1:27" hidden="1" outlineLevel="1">
      <c r="A20" s="188"/>
      <c r="B20" s="198" t="s">
        <v>300</v>
      </c>
      <c r="C20" s="188"/>
      <c r="D20" s="197"/>
      <c r="E20" s="197"/>
      <c r="F20" s="197">
        <v>0</v>
      </c>
      <c r="G20" s="197">
        <v>0</v>
      </c>
      <c r="H20" s="197">
        <v>0</v>
      </c>
      <c r="I20" s="197">
        <v>0</v>
      </c>
      <c r="J20" s="197">
        <v>0</v>
      </c>
      <c r="K20" s="197">
        <v>0</v>
      </c>
      <c r="L20" s="197">
        <v>0</v>
      </c>
      <c r="M20" s="197">
        <v>0</v>
      </c>
      <c r="N20" s="192"/>
      <c r="O20" s="192"/>
      <c r="P20" s="192"/>
      <c r="Q20" s="192"/>
      <c r="R20" s="192"/>
      <c r="S20" s="192"/>
      <c r="T20" s="192"/>
      <c r="U20" s="192"/>
      <c r="V20" s="193"/>
      <c r="W20" s="193"/>
      <c r="X20" s="193"/>
      <c r="Y20" s="193"/>
      <c r="Z20" s="193"/>
      <c r="AA20" s="193"/>
    </row>
    <row r="21" spans="1:27" hidden="1" outlineLevel="1">
      <c r="A21" s="188"/>
      <c r="B21" s="198" t="s">
        <v>300</v>
      </c>
      <c r="C21" s="188"/>
      <c r="D21" s="197"/>
      <c r="E21" s="197"/>
      <c r="F21" s="197">
        <v>0</v>
      </c>
      <c r="G21" s="197">
        <v>0</v>
      </c>
      <c r="H21" s="197">
        <v>0</v>
      </c>
      <c r="I21" s="197">
        <v>0</v>
      </c>
      <c r="J21" s="197">
        <v>0</v>
      </c>
      <c r="K21" s="197">
        <v>0</v>
      </c>
      <c r="L21" s="197">
        <v>0</v>
      </c>
      <c r="M21" s="197">
        <v>0</v>
      </c>
      <c r="N21" s="192"/>
      <c r="O21" s="192"/>
      <c r="P21" s="192"/>
      <c r="Q21" s="192"/>
      <c r="R21" s="192"/>
      <c r="S21" s="192"/>
      <c r="T21" s="192"/>
      <c r="U21" s="192"/>
      <c r="V21" s="193"/>
      <c r="W21" s="193"/>
      <c r="X21" s="193"/>
      <c r="Y21" s="193"/>
      <c r="Z21" s="193"/>
      <c r="AA21" s="193"/>
    </row>
    <row r="22" spans="1:27" hidden="1" outlineLevel="1">
      <c r="A22" s="188"/>
      <c r="B22" s="198" t="s">
        <v>300</v>
      </c>
      <c r="C22" s="188"/>
      <c r="D22" s="197"/>
      <c r="E22" s="197"/>
      <c r="F22" s="197">
        <v>0</v>
      </c>
      <c r="G22" s="197">
        <v>0</v>
      </c>
      <c r="H22" s="197">
        <v>0</v>
      </c>
      <c r="I22" s="197">
        <v>0</v>
      </c>
      <c r="J22" s="197">
        <v>0</v>
      </c>
      <c r="K22" s="197">
        <v>0</v>
      </c>
      <c r="L22" s="197">
        <v>0</v>
      </c>
      <c r="M22" s="197">
        <v>0</v>
      </c>
      <c r="N22" s="192"/>
      <c r="O22" s="192"/>
      <c r="P22" s="192"/>
      <c r="Q22" s="192"/>
      <c r="R22" s="192"/>
      <c r="S22" s="192"/>
      <c r="T22" s="192"/>
      <c r="U22" s="192"/>
      <c r="V22" s="193"/>
      <c r="W22" s="193"/>
      <c r="X22" s="193"/>
      <c r="Y22" s="193"/>
      <c r="Z22" s="193"/>
      <c r="AA22" s="193"/>
    </row>
    <row r="23" spans="1:27" hidden="1" outlineLevel="1">
      <c r="A23" s="188"/>
      <c r="B23" s="198" t="s">
        <v>300</v>
      </c>
      <c r="C23" s="188"/>
      <c r="D23" s="197"/>
      <c r="E23" s="197"/>
      <c r="F23" s="197">
        <v>0</v>
      </c>
      <c r="G23" s="197">
        <v>0</v>
      </c>
      <c r="H23" s="197">
        <v>0</v>
      </c>
      <c r="I23" s="197">
        <v>0</v>
      </c>
      <c r="J23" s="197">
        <v>0</v>
      </c>
      <c r="K23" s="197">
        <v>0</v>
      </c>
      <c r="L23" s="197">
        <v>0</v>
      </c>
      <c r="M23" s="197">
        <v>0</v>
      </c>
      <c r="N23" s="192"/>
      <c r="O23" s="192"/>
      <c r="P23" s="192"/>
      <c r="Q23" s="192"/>
      <c r="R23" s="192"/>
      <c r="S23" s="192"/>
      <c r="T23" s="192"/>
      <c r="U23" s="192"/>
      <c r="V23" s="193"/>
      <c r="W23" s="193"/>
      <c r="X23" s="193"/>
      <c r="Y23" s="193"/>
      <c r="Z23" s="193"/>
      <c r="AA23" s="193"/>
    </row>
    <row r="24" spans="1:27" hidden="1" outlineLevel="1">
      <c r="A24" s="188"/>
      <c r="B24" s="198" t="s">
        <v>300</v>
      </c>
      <c r="C24" s="188"/>
      <c r="D24" s="197"/>
      <c r="E24" s="197"/>
      <c r="F24" s="197">
        <v>0</v>
      </c>
      <c r="G24" s="197">
        <v>0</v>
      </c>
      <c r="H24" s="197">
        <v>0</v>
      </c>
      <c r="I24" s="197">
        <v>0</v>
      </c>
      <c r="J24" s="197">
        <v>0</v>
      </c>
      <c r="K24" s="197">
        <v>0</v>
      </c>
      <c r="L24" s="197">
        <v>0</v>
      </c>
      <c r="M24" s="197">
        <v>0</v>
      </c>
      <c r="N24" s="192"/>
      <c r="O24" s="192"/>
      <c r="P24" s="192"/>
      <c r="Q24" s="192"/>
      <c r="R24" s="192"/>
      <c r="S24" s="192"/>
      <c r="T24" s="192"/>
      <c r="U24" s="192"/>
      <c r="V24" s="193"/>
      <c r="W24" s="193"/>
      <c r="X24" s="193"/>
      <c r="Y24" s="193"/>
      <c r="Z24" s="193"/>
      <c r="AA24" s="193"/>
    </row>
    <row r="25" spans="1:27" hidden="1" outlineLevel="1">
      <c r="A25" s="188"/>
      <c r="B25" s="198" t="s">
        <v>300</v>
      </c>
      <c r="C25" s="188"/>
      <c r="D25" s="197"/>
      <c r="E25" s="197"/>
      <c r="F25" s="197">
        <v>0</v>
      </c>
      <c r="G25" s="197">
        <v>0</v>
      </c>
      <c r="H25" s="197">
        <v>0</v>
      </c>
      <c r="I25" s="197">
        <v>0</v>
      </c>
      <c r="J25" s="197">
        <v>0</v>
      </c>
      <c r="K25" s="197">
        <v>0</v>
      </c>
      <c r="L25" s="197">
        <v>0</v>
      </c>
      <c r="M25" s="197">
        <v>0</v>
      </c>
      <c r="N25" s="192"/>
      <c r="O25" s="192"/>
      <c r="P25" s="192"/>
      <c r="Q25" s="192"/>
      <c r="R25" s="192"/>
      <c r="S25" s="192"/>
      <c r="T25" s="192"/>
      <c r="U25" s="192"/>
      <c r="V25" s="193"/>
      <c r="W25" s="193"/>
      <c r="X25" s="193"/>
      <c r="Y25" s="193"/>
      <c r="Z25" s="193"/>
      <c r="AA25" s="193"/>
    </row>
    <row r="26" spans="1:27" hidden="1" outlineLevel="1">
      <c r="A26" s="188"/>
      <c r="B26" s="198" t="s">
        <v>300</v>
      </c>
      <c r="C26" s="188"/>
      <c r="D26" s="197"/>
      <c r="E26" s="197"/>
      <c r="F26" s="197">
        <v>0</v>
      </c>
      <c r="G26" s="197">
        <v>0</v>
      </c>
      <c r="H26" s="197">
        <v>0</v>
      </c>
      <c r="I26" s="197">
        <v>0</v>
      </c>
      <c r="J26" s="197">
        <v>0</v>
      </c>
      <c r="K26" s="197">
        <v>0</v>
      </c>
      <c r="L26" s="197">
        <v>0</v>
      </c>
      <c r="M26" s="197">
        <v>0</v>
      </c>
      <c r="N26" s="192"/>
      <c r="O26" s="192"/>
      <c r="P26" s="192"/>
      <c r="Q26" s="192"/>
      <c r="R26" s="192"/>
      <c r="S26" s="192"/>
      <c r="T26" s="192"/>
      <c r="U26" s="192"/>
      <c r="V26" s="193"/>
      <c r="W26" s="193"/>
      <c r="X26" s="193"/>
      <c r="Y26" s="193"/>
      <c r="Z26" s="193"/>
      <c r="AA26" s="193"/>
    </row>
    <row r="27" spans="1:27" hidden="1" outlineLevel="1">
      <c r="A27" s="188"/>
      <c r="B27" s="198" t="s">
        <v>300</v>
      </c>
      <c r="C27" s="188"/>
      <c r="D27" s="197"/>
      <c r="E27" s="197"/>
      <c r="F27" s="197">
        <v>0</v>
      </c>
      <c r="G27" s="197">
        <v>0</v>
      </c>
      <c r="H27" s="197">
        <v>0</v>
      </c>
      <c r="I27" s="197">
        <v>0</v>
      </c>
      <c r="J27" s="197">
        <v>0</v>
      </c>
      <c r="K27" s="197">
        <v>0</v>
      </c>
      <c r="L27" s="197">
        <v>0</v>
      </c>
      <c r="M27" s="197">
        <v>0</v>
      </c>
      <c r="N27" s="192"/>
      <c r="O27" s="192"/>
      <c r="P27" s="192"/>
      <c r="Q27" s="192"/>
      <c r="R27" s="192"/>
      <c r="S27" s="192"/>
      <c r="T27" s="192"/>
      <c r="U27" s="192"/>
      <c r="V27" s="193"/>
      <c r="W27" s="193"/>
      <c r="X27" s="193"/>
      <c r="Y27" s="193"/>
      <c r="Z27" s="193"/>
      <c r="AA27" s="193"/>
    </row>
    <row r="28" spans="1:27" hidden="1" outlineLevel="1">
      <c r="A28" s="188"/>
      <c r="B28" s="198" t="s">
        <v>300</v>
      </c>
      <c r="C28" s="188"/>
      <c r="D28" s="197"/>
      <c r="E28" s="197"/>
      <c r="F28" s="197">
        <v>0</v>
      </c>
      <c r="G28" s="197">
        <v>0</v>
      </c>
      <c r="H28" s="197">
        <v>0</v>
      </c>
      <c r="I28" s="197">
        <v>0</v>
      </c>
      <c r="J28" s="197">
        <v>0</v>
      </c>
      <c r="K28" s="197">
        <v>0</v>
      </c>
      <c r="L28" s="197">
        <v>0</v>
      </c>
      <c r="M28" s="197">
        <v>0</v>
      </c>
      <c r="N28" s="192"/>
      <c r="O28" s="192"/>
      <c r="P28" s="192"/>
      <c r="Q28" s="192"/>
      <c r="R28" s="192"/>
      <c r="S28" s="192"/>
      <c r="T28" s="192"/>
      <c r="U28" s="192"/>
      <c r="V28" s="193"/>
      <c r="W28" s="193"/>
      <c r="X28" s="193"/>
      <c r="Y28" s="193"/>
      <c r="Z28" s="193"/>
      <c r="AA28" s="193"/>
    </row>
    <row r="29" spans="1:27" hidden="1" outlineLevel="1">
      <c r="A29" s="188"/>
      <c r="B29" s="198" t="s">
        <v>300</v>
      </c>
      <c r="C29" s="188"/>
      <c r="D29" s="197"/>
      <c r="E29" s="197"/>
      <c r="F29" s="197">
        <v>0</v>
      </c>
      <c r="G29" s="197">
        <v>0</v>
      </c>
      <c r="H29" s="197">
        <v>0</v>
      </c>
      <c r="I29" s="197">
        <v>0</v>
      </c>
      <c r="J29" s="197">
        <v>0</v>
      </c>
      <c r="K29" s="197">
        <v>0</v>
      </c>
      <c r="L29" s="197">
        <v>0</v>
      </c>
      <c r="M29" s="197">
        <v>0</v>
      </c>
      <c r="N29" s="192"/>
      <c r="O29" s="192"/>
      <c r="P29" s="192"/>
      <c r="Q29" s="192"/>
      <c r="R29" s="192"/>
      <c r="S29" s="192"/>
      <c r="T29" s="192"/>
      <c r="U29" s="192"/>
      <c r="V29" s="193"/>
      <c r="W29" s="193"/>
      <c r="X29" s="193"/>
      <c r="Y29" s="193"/>
      <c r="Z29" s="193"/>
      <c r="AA29" s="193"/>
    </row>
    <row r="30" spans="1:27" hidden="1" outlineLevel="1">
      <c r="A30" s="188"/>
      <c r="B30" s="198" t="s">
        <v>300</v>
      </c>
      <c r="C30" s="188"/>
      <c r="D30" s="197"/>
      <c r="E30" s="197"/>
      <c r="F30" s="197">
        <v>0</v>
      </c>
      <c r="G30" s="197">
        <v>0</v>
      </c>
      <c r="H30" s="197">
        <v>0</v>
      </c>
      <c r="I30" s="197">
        <v>0</v>
      </c>
      <c r="J30" s="197">
        <v>0</v>
      </c>
      <c r="K30" s="197">
        <v>0</v>
      </c>
      <c r="L30" s="197">
        <v>0</v>
      </c>
      <c r="M30" s="197">
        <v>0</v>
      </c>
      <c r="N30" s="192"/>
      <c r="O30" s="192"/>
      <c r="P30" s="192"/>
      <c r="Q30" s="192"/>
      <c r="R30" s="192"/>
      <c r="S30" s="192"/>
      <c r="T30" s="192"/>
      <c r="U30" s="192"/>
      <c r="V30" s="193"/>
      <c r="W30" s="193"/>
      <c r="X30" s="193"/>
      <c r="Y30" s="193"/>
      <c r="Z30" s="193"/>
      <c r="AA30" s="193"/>
    </row>
    <row r="31" spans="1:27" hidden="1" outlineLevel="1">
      <c r="A31" s="188"/>
      <c r="B31" s="188" t="s">
        <v>302</v>
      </c>
      <c r="C31" s="188"/>
      <c r="D31" s="197"/>
      <c r="E31" s="197"/>
      <c r="F31" s="197"/>
      <c r="G31" s="197"/>
      <c r="H31" s="197"/>
      <c r="I31" s="197"/>
      <c r="J31" s="197"/>
      <c r="K31" s="197"/>
      <c r="L31" s="197"/>
      <c r="M31" s="197"/>
      <c r="N31" s="192"/>
      <c r="O31" s="192"/>
      <c r="P31" s="192"/>
      <c r="Q31" s="192"/>
      <c r="R31" s="192"/>
      <c r="S31" s="192"/>
      <c r="T31" s="192"/>
      <c r="U31" s="192"/>
      <c r="V31" s="193"/>
      <c r="W31" s="193"/>
      <c r="X31" s="193"/>
      <c r="Y31" s="193"/>
      <c r="Z31" s="193"/>
      <c r="AA31" s="193"/>
    </row>
    <row r="32" spans="1:27" hidden="1" outlineLevel="1">
      <c r="A32" s="188"/>
      <c r="B32" s="198" t="s">
        <v>300</v>
      </c>
      <c r="C32" s="188"/>
      <c r="D32" s="197"/>
      <c r="E32" s="197"/>
      <c r="F32" s="197">
        <v>0</v>
      </c>
      <c r="G32" s="197">
        <v>0</v>
      </c>
      <c r="H32" s="197">
        <v>0</v>
      </c>
      <c r="I32" s="197">
        <v>0</v>
      </c>
      <c r="J32" s="197">
        <v>0</v>
      </c>
      <c r="K32" s="197">
        <v>0</v>
      </c>
      <c r="L32" s="197">
        <v>0</v>
      </c>
      <c r="M32" s="197">
        <v>0</v>
      </c>
      <c r="N32" s="192"/>
      <c r="O32" s="192"/>
      <c r="P32" s="192"/>
      <c r="Q32" s="192"/>
      <c r="R32" s="192"/>
      <c r="S32" s="192"/>
      <c r="T32" s="192"/>
      <c r="U32" s="192"/>
      <c r="V32" s="193"/>
      <c r="W32" s="193"/>
      <c r="X32" s="193"/>
      <c r="Y32" s="193"/>
      <c r="Z32" s="193"/>
      <c r="AA32" s="193"/>
    </row>
    <row r="33" spans="1:27" hidden="1" outlineLevel="1">
      <c r="A33" s="188"/>
      <c r="B33" s="198" t="s">
        <v>300</v>
      </c>
      <c r="C33" s="188"/>
      <c r="D33" s="197"/>
      <c r="E33" s="197"/>
      <c r="F33" s="197">
        <v>0</v>
      </c>
      <c r="G33" s="197">
        <v>0</v>
      </c>
      <c r="H33" s="197">
        <v>0</v>
      </c>
      <c r="I33" s="197">
        <v>0</v>
      </c>
      <c r="J33" s="197">
        <v>0</v>
      </c>
      <c r="K33" s="197">
        <v>0</v>
      </c>
      <c r="L33" s="197">
        <v>0</v>
      </c>
      <c r="M33" s="197">
        <v>0</v>
      </c>
      <c r="N33" s="192"/>
      <c r="O33" s="192"/>
      <c r="P33" s="192"/>
      <c r="Q33" s="192"/>
      <c r="R33" s="192"/>
      <c r="S33" s="192"/>
      <c r="T33" s="192"/>
      <c r="U33" s="192"/>
      <c r="V33" s="193"/>
      <c r="W33" s="193"/>
      <c r="X33" s="193"/>
      <c r="Y33" s="193"/>
      <c r="Z33" s="193"/>
      <c r="AA33" s="193"/>
    </row>
    <row r="34" spans="1:27" hidden="1" outlineLevel="1">
      <c r="A34" s="188"/>
      <c r="B34" s="198" t="s">
        <v>300</v>
      </c>
      <c r="C34" s="188"/>
      <c r="D34" s="197"/>
      <c r="E34" s="197"/>
      <c r="F34" s="197">
        <v>0</v>
      </c>
      <c r="G34" s="197">
        <v>0</v>
      </c>
      <c r="H34" s="197">
        <v>0</v>
      </c>
      <c r="I34" s="197">
        <v>0</v>
      </c>
      <c r="J34" s="197">
        <v>0</v>
      </c>
      <c r="K34" s="197">
        <v>0</v>
      </c>
      <c r="L34" s="197">
        <v>0</v>
      </c>
      <c r="M34" s="197">
        <v>0</v>
      </c>
      <c r="N34" s="192"/>
      <c r="O34" s="192"/>
      <c r="P34" s="192"/>
      <c r="Q34" s="192"/>
      <c r="R34" s="192"/>
      <c r="S34" s="192"/>
      <c r="T34" s="192"/>
      <c r="U34" s="192"/>
      <c r="V34" s="193"/>
      <c r="W34" s="193"/>
      <c r="X34" s="193"/>
      <c r="Y34" s="193"/>
      <c r="Z34" s="193"/>
      <c r="AA34" s="193"/>
    </row>
    <row r="35" spans="1:27" hidden="1" outlineLevel="1">
      <c r="A35" s="188"/>
      <c r="B35" s="198" t="s">
        <v>300</v>
      </c>
      <c r="C35" s="188"/>
      <c r="D35" s="197"/>
      <c r="E35" s="197"/>
      <c r="F35" s="197">
        <v>0</v>
      </c>
      <c r="G35" s="197">
        <v>0</v>
      </c>
      <c r="H35" s="197">
        <v>0</v>
      </c>
      <c r="I35" s="197">
        <v>0</v>
      </c>
      <c r="J35" s="197">
        <v>0</v>
      </c>
      <c r="K35" s="197">
        <v>0</v>
      </c>
      <c r="L35" s="197">
        <v>0</v>
      </c>
      <c r="M35" s="197">
        <v>0</v>
      </c>
      <c r="N35" s="192"/>
      <c r="O35" s="192"/>
      <c r="P35" s="192"/>
      <c r="Q35" s="192"/>
      <c r="R35" s="192"/>
      <c r="S35" s="192"/>
      <c r="T35" s="192"/>
      <c r="U35" s="192"/>
      <c r="V35" s="193"/>
      <c r="W35" s="193"/>
      <c r="X35" s="193"/>
      <c r="Y35" s="193"/>
      <c r="Z35" s="193"/>
      <c r="AA35" s="193"/>
    </row>
    <row r="36" spans="1:27" hidden="1" outlineLevel="1">
      <c r="A36" s="188"/>
      <c r="B36" s="198" t="s">
        <v>300</v>
      </c>
      <c r="C36" s="188"/>
      <c r="D36" s="197"/>
      <c r="E36" s="197"/>
      <c r="F36" s="197">
        <v>0</v>
      </c>
      <c r="G36" s="197">
        <v>0</v>
      </c>
      <c r="H36" s="197">
        <v>0</v>
      </c>
      <c r="I36" s="197">
        <v>0</v>
      </c>
      <c r="J36" s="197">
        <v>0</v>
      </c>
      <c r="K36" s="197">
        <v>0</v>
      </c>
      <c r="L36" s="197">
        <v>0</v>
      </c>
      <c r="M36" s="197">
        <v>0</v>
      </c>
      <c r="N36" s="192"/>
      <c r="O36" s="192"/>
      <c r="P36" s="192"/>
      <c r="Q36" s="192"/>
      <c r="R36" s="192"/>
      <c r="S36" s="192"/>
      <c r="T36" s="192"/>
      <c r="U36" s="192"/>
      <c r="V36" s="193"/>
      <c r="W36" s="193"/>
      <c r="X36" s="193"/>
      <c r="Y36" s="193"/>
      <c r="Z36" s="193"/>
      <c r="AA36" s="193"/>
    </row>
    <row r="37" spans="1:27" hidden="1" outlineLevel="1">
      <c r="A37" s="188"/>
      <c r="B37" s="198" t="s">
        <v>300</v>
      </c>
      <c r="C37" s="188"/>
      <c r="D37" s="197"/>
      <c r="E37" s="197"/>
      <c r="F37" s="197">
        <v>0</v>
      </c>
      <c r="G37" s="197">
        <v>0</v>
      </c>
      <c r="H37" s="197">
        <v>0</v>
      </c>
      <c r="I37" s="197">
        <v>0</v>
      </c>
      <c r="J37" s="197">
        <v>0</v>
      </c>
      <c r="K37" s="197">
        <v>0</v>
      </c>
      <c r="L37" s="197">
        <v>0</v>
      </c>
      <c r="M37" s="197">
        <v>0</v>
      </c>
      <c r="N37" s="192"/>
      <c r="O37" s="192"/>
      <c r="P37" s="192"/>
      <c r="Q37" s="192"/>
      <c r="R37" s="192"/>
      <c r="S37" s="192"/>
      <c r="T37" s="192"/>
      <c r="U37" s="192"/>
      <c r="V37" s="193"/>
      <c r="W37" s="193"/>
      <c r="X37" s="193"/>
      <c r="Y37" s="193"/>
      <c r="Z37" s="193"/>
      <c r="AA37" s="193"/>
    </row>
    <row r="38" spans="1:27" hidden="1" outlineLevel="1">
      <c r="A38" s="188"/>
      <c r="B38" s="198" t="s">
        <v>300</v>
      </c>
      <c r="C38" s="188"/>
      <c r="D38" s="197"/>
      <c r="E38" s="197"/>
      <c r="F38" s="197">
        <v>0</v>
      </c>
      <c r="G38" s="197">
        <v>0</v>
      </c>
      <c r="H38" s="197">
        <v>0</v>
      </c>
      <c r="I38" s="197">
        <v>0</v>
      </c>
      <c r="J38" s="197">
        <v>0</v>
      </c>
      <c r="K38" s="197">
        <v>0</v>
      </c>
      <c r="L38" s="197">
        <v>0</v>
      </c>
      <c r="M38" s="197">
        <v>0</v>
      </c>
      <c r="N38" s="192"/>
      <c r="O38" s="192"/>
      <c r="P38" s="192"/>
      <c r="Q38" s="192"/>
      <c r="R38" s="192"/>
      <c r="S38" s="192"/>
      <c r="T38" s="192"/>
      <c r="U38" s="192"/>
      <c r="V38" s="193"/>
      <c r="W38" s="193"/>
      <c r="X38" s="193"/>
      <c r="Y38" s="193"/>
      <c r="Z38" s="193"/>
      <c r="AA38" s="193"/>
    </row>
    <row r="39" spans="1:27" hidden="1" outlineLevel="1">
      <c r="A39" s="188"/>
      <c r="B39" s="198" t="s">
        <v>300</v>
      </c>
      <c r="C39" s="188"/>
      <c r="D39" s="197"/>
      <c r="E39" s="197"/>
      <c r="F39" s="197">
        <v>0</v>
      </c>
      <c r="G39" s="197">
        <v>0</v>
      </c>
      <c r="H39" s="197">
        <v>0</v>
      </c>
      <c r="I39" s="197">
        <v>0</v>
      </c>
      <c r="J39" s="197">
        <v>0</v>
      </c>
      <c r="K39" s="197">
        <v>0</v>
      </c>
      <c r="L39" s="197">
        <v>0</v>
      </c>
      <c r="M39" s="197">
        <v>0</v>
      </c>
      <c r="N39" s="192"/>
      <c r="O39" s="192"/>
      <c r="P39" s="192"/>
      <c r="Q39" s="192"/>
      <c r="R39" s="192"/>
      <c r="S39" s="192"/>
      <c r="T39" s="192"/>
      <c r="U39" s="192"/>
      <c r="V39" s="193"/>
      <c r="W39" s="193"/>
      <c r="X39" s="193"/>
      <c r="Y39" s="193"/>
      <c r="Z39" s="193"/>
      <c r="AA39" s="193"/>
    </row>
    <row r="40" spans="1:27" hidden="1" outlineLevel="1">
      <c r="A40" s="188"/>
      <c r="B40" s="198" t="s">
        <v>300</v>
      </c>
      <c r="C40" s="188"/>
      <c r="D40" s="197"/>
      <c r="E40" s="197"/>
      <c r="F40" s="197">
        <v>0</v>
      </c>
      <c r="G40" s="197">
        <v>0</v>
      </c>
      <c r="H40" s="197">
        <v>0</v>
      </c>
      <c r="I40" s="197">
        <v>0</v>
      </c>
      <c r="J40" s="197">
        <v>0</v>
      </c>
      <c r="K40" s="197">
        <v>0</v>
      </c>
      <c r="L40" s="197">
        <v>0</v>
      </c>
      <c r="M40" s="197">
        <v>0</v>
      </c>
      <c r="N40" s="192"/>
      <c r="O40" s="192"/>
      <c r="P40" s="192"/>
      <c r="Q40" s="192"/>
      <c r="R40" s="192"/>
      <c r="S40" s="192"/>
      <c r="T40" s="192"/>
      <c r="U40" s="192"/>
      <c r="V40" s="193"/>
      <c r="W40" s="193"/>
      <c r="X40" s="193"/>
      <c r="Y40" s="193"/>
      <c r="Z40" s="193"/>
      <c r="AA40" s="193"/>
    </row>
    <row r="41" spans="1:27" hidden="1" outlineLevel="1">
      <c r="A41" s="188"/>
      <c r="B41" s="198" t="s">
        <v>300</v>
      </c>
      <c r="C41" s="188"/>
      <c r="D41" s="197"/>
      <c r="E41" s="197"/>
      <c r="F41" s="197">
        <v>0</v>
      </c>
      <c r="G41" s="197">
        <v>0</v>
      </c>
      <c r="H41" s="197">
        <v>0</v>
      </c>
      <c r="I41" s="197">
        <v>0</v>
      </c>
      <c r="J41" s="197">
        <v>0</v>
      </c>
      <c r="K41" s="197">
        <v>0</v>
      </c>
      <c r="L41" s="197">
        <v>0</v>
      </c>
      <c r="M41" s="197">
        <v>0</v>
      </c>
      <c r="N41" s="192"/>
      <c r="O41" s="192"/>
      <c r="P41" s="192"/>
      <c r="Q41" s="192"/>
      <c r="R41" s="192"/>
      <c r="S41" s="192"/>
      <c r="T41" s="192"/>
      <c r="U41" s="192"/>
      <c r="V41" s="193"/>
      <c r="W41" s="193"/>
      <c r="X41" s="193"/>
      <c r="Y41" s="193"/>
      <c r="Z41" s="193"/>
      <c r="AA41" s="193"/>
    </row>
    <row r="42" spans="1:27" hidden="1" outlineLevel="1">
      <c r="A42" s="188"/>
      <c r="B42" s="198" t="s">
        <v>300</v>
      </c>
      <c r="C42" s="188"/>
      <c r="D42" s="197"/>
      <c r="E42" s="197"/>
      <c r="F42" s="197">
        <v>0</v>
      </c>
      <c r="G42" s="197">
        <v>0</v>
      </c>
      <c r="H42" s="197">
        <v>0</v>
      </c>
      <c r="I42" s="197">
        <v>0</v>
      </c>
      <c r="J42" s="197">
        <v>0</v>
      </c>
      <c r="K42" s="197">
        <v>0</v>
      </c>
      <c r="L42" s="197">
        <v>0</v>
      </c>
      <c r="M42" s="197">
        <v>0</v>
      </c>
      <c r="N42" s="192"/>
      <c r="O42" s="192"/>
      <c r="P42" s="192"/>
      <c r="Q42" s="192"/>
      <c r="R42" s="192"/>
      <c r="S42" s="192"/>
      <c r="T42" s="192"/>
      <c r="U42" s="192"/>
      <c r="V42" s="193"/>
      <c r="W42" s="193"/>
      <c r="X42" s="193"/>
      <c r="Y42" s="193"/>
      <c r="Z42" s="193"/>
      <c r="AA42" s="193"/>
    </row>
    <row r="43" spans="1:27" hidden="1" outlineLevel="1">
      <c r="A43" s="188"/>
      <c r="B43" s="198" t="s">
        <v>300</v>
      </c>
      <c r="C43" s="188"/>
      <c r="D43" s="197"/>
      <c r="E43" s="197"/>
      <c r="F43" s="197">
        <v>0</v>
      </c>
      <c r="G43" s="197">
        <v>0</v>
      </c>
      <c r="H43" s="197">
        <v>0</v>
      </c>
      <c r="I43" s="197">
        <v>0</v>
      </c>
      <c r="J43" s="197">
        <v>0</v>
      </c>
      <c r="K43" s="197">
        <v>0</v>
      </c>
      <c r="L43" s="197">
        <v>0</v>
      </c>
      <c r="M43" s="197">
        <v>0</v>
      </c>
      <c r="N43" s="192"/>
      <c r="O43" s="192"/>
      <c r="P43" s="192"/>
      <c r="Q43" s="192"/>
      <c r="R43" s="192"/>
      <c r="S43" s="192"/>
      <c r="T43" s="192"/>
      <c r="U43" s="192"/>
      <c r="V43" s="193"/>
      <c r="W43" s="193"/>
      <c r="X43" s="193"/>
      <c r="Y43" s="193"/>
      <c r="Z43" s="193"/>
      <c r="AA43" s="193"/>
    </row>
    <row r="44" spans="1:27" hidden="1" outlineLevel="1">
      <c r="A44" s="188"/>
      <c r="B44" s="188"/>
      <c r="C44" s="188"/>
      <c r="D44" s="189"/>
      <c r="E44" s="190"/>
      <c r="F44" s="190"/>
      <c r="G44" s="190"/>
      <c r="H44" s="190"/>
      <c r="I44" s="190"/>
      <c r="J44" s="190"/>
      <c r="K44" s="190"/>
      <c r="L44" s="191"/>
      <c r="M44" s="191"/>
      <c r="N44" s="192"/>
      <c r="O44" s="192"/>
      <c r="P44" s="192"/>
      <c r="Q44" s="192"/>
      <c r="R44" s="192"/>
      <c r="S44" s="192"/>
      <c r="T44" s="192"/>
      <c r="U44" s="192"/>
      <c r="V44" s="193"/>
      <c r="W44" s="193"/>
      <c r="X44" s="193"/>
      <c r="Y44" s="193"/>
      <c r="Z44" s="193"/>
      <c r="AA44" s="193"/>
    </row>
    <row r="45" spans="1:27" collapsed="1">
      <c r="B45" s="199"/>
      <c r="C45" s="200"/>
      <c r="D45" s="194"/>
      <c r="E45" s="194"/>
      <c r="F45" s="194"/>
      <c r="G45" s="194"/>
      <c r="H45" s="194"/>
      <c r="I45" s="194"/>
      <c r="J45" s="194"/>
      <c r="K45" s="194"/>
      <c r="L45" s="194"/>
      <c r="M45" s="194"/>
      <c r="N45" s="201"/>
      <c r="O45" s="192"/>
      <c r="P45" s="192"/>
      <c r="Q45" s="192"/>
      <c r="R45" s="192"/>
      <c r="S45" s="192"/>
      <c r="T45" s="192"/>
      <c r="U45" s="192"/>
      <c r="V45" s="193"/>
      <c r="W45" s="193"/>
      <c r="X45" s="193"/>
      <c r="Y45" s="193"/>
      <c r="Z45" s="193"/>
      <c r="AA45" s="193"/>
    </row>
    <row r="46" spans="1:27">
      <c r="B46" s="202" t="str">
        <f>+'Tab A - Intent to Apply'!F14</f>
        <v>Stellar Public Charter School</v>
      </c>
      <c r="C46" s="188"/>
      <c r="D46" s="203" t="s">
        <v>33</v>
      </c>
      <c r="E46" s="203" t="s">
        <v>33</v>
      </c>
      <c r="F46" s="203" t="s">
        <v>33</v>
      </c>
      <c r="G46" s="203" t="s">
        <v>34</v>
      </c>
      <c r="H46" s="203" t="s">
        <v>34</v>
      </c>
      <c r="I46" s="203" t="s">
        <v>34</v>
      </c>
      <c r="J46" s="203" t="s">
        <v>34</v>
      </c>
      <c r="K46" s="203" t="s">
        <v>34</v>
      </c>
      <c r="L46" s="203" t="s">
        <v>34</v>
      </c>
      <c r="M46" s="203" t="s">
        <v>34</v>
      </c>
      <c r="N46" s="201"/>
      <c r="O46" s="192"/>
      <c r="P46" s="192"/>
      <c r="Q46" s="192"/>
      <c r="R46" s="192"/>
      <c r="S46" s="192"/>
      <c r="T46" s="192"/>
      <c r="U46" s="192"/>
      <c r="V46" s="193"/>
      <c r="W46" s="193"/>
      <c r="X46" s="193"/>
      <c r="Y46" s="193"/>
      <c r="Z46" s="193"/>
      <c r="AA46" s="193"/>
    </row>
    <row r="47" spans="1:27">
      <c r="B47" s="204" t="s">
        <v>303</v>
      </c>
      <c r="C47" s="188"/>
      <c r="D47" s="195" t="s">
        <v>289</v>
      </c>
      <c r="E47" s="195" t="s">
        <v>290</v>
      </c>
      <c r="F47" s="195" t="s">
        <v>291</v>
      </c>
      <c r="G47" s="195" t="s">
        <v>292</v>
      </c>
      <c r="H47" s="195" t="s">
        <v>293</v>
      </c>
      <c r="I47" s="195" t="s">
        <v>294</v>
      </c>
      <c r="J47" s="195" t="s">
        <v>295</v>
      </c>
      <c r="K47" s="195" t="s">
        <v>296</v>
      </c>
      <c r="L47" s="195" t="s">
        <v>297</v>
      </c>
      <c r="M47" s="195" t="s">
        <v>298</v>
      </c>
      <c r="N47" s="201"/>
      <c r="O47" s="192"/>
      <c r="P47" s="192"/>
      <c r="Q47" s="192"/>
      <c r="R47" s="192"/>
      <c r="S47" s="192"/>
      <c r="T47" s="192"/>
      <c r="U47" s="192"/>
      <c r="V47" s="193"/>
      <c r="W47" s="193"/>
      <c r="X47" s="193"/>
      <c r="Y47" s="193"/>
      <c r="Z47" s="193"/>
      <c r="AA47" s="193"/>
    </row>
    <row r="48" spans="1:27">
      <c r="B48" s="205" t="s">
        <v>304</v>
      </c>
      <c r="C48" s="188"/>
      <c r="D48" s="206"/>
      <c r="E48" s="206"/>
      <c r="F48" s="206"/>
      <c r="G48" s="206"/>
      <c r="H48" s="206"/>
      <c r="I48" s="206"/>
      <c r="J48" s="206"/>
      <c r="K48" s="206"/>
      <c r="L48" s="206"/>
      <c r="M48" s="206"/>
      <c r="N48" s="201"/>
      <c r="O48" s="192"/>
      <c r="P48" s="192"/>
      <c r="Q48" s="192"/>
      <c r="R48" s="192"/>
      <c r="S48" s="192"/>
      <c r="T48" s="192"/>
      <c r="U48" s="192"/>
      <c r="V48" s="193"/>
      <c r="W48" s="193"/>
      <c r="X48" s="193"/>
      <c r="Y48" s="193"/>
      <c r="Z48" s="193"/>
      <c r="AA48" s="193"/>
    </row>
    <row r="49" spans="2:27">
      <c r="B49" s="205" t="s">
        <v>305</v>
      </c>
      <c r="C49" s="188"/>
      <c r="D49" s="206"/>
      <c r="E49" s="206"/>
      <c r="F49" s="206"/>
      <c r="G49" s="207">
        <v>2800</v>
      </c>
      <c r="H49" s="207">
        <v>3000</v>
      </c>
      <c r="I49" s="207">
        <v>3000</v>
      </c>
      <c r="J49" s="207">
        <v>3000</v>
      </c>
      <c r="K49" s="207">
        <v>3000</v>
      </c>
      <c r="L49" s="207">
        <v>3000</v>
      </c>
      <c r="M49" s="207">
        <v>3000</v>
      </c>
      <c r="N49" s="201"/>
      <c r="O49" s="192"/>
      <c r="P49" s="192"/>
      <c r="Q49" s="192"/>
      <c r="R49" s="192"/>
      <c r="S49" s="192"/>
      <c r="T49" s="192"/>
      <c r="U49" s="192"/>
      <c r="V49" s="193"/>
      <c r="W49" s="193"/>
      <c r="X49" s="193"/>
      <c r="Y49" s="193"/>
      <c r="Z49" s="193"/>
      <c r="AA49" s="193"/>
    </row>
    <row r="50" spans="2:27" ht="3" customHeight="1">
      <c r="B50" s="205"/>
      <c r="C50" s="188"/>
      <c r="D50" s="208"/>
      <c r="E50" s="208"/>
      <c r="F50" s="208"/>
      <c r="G50" s="208"/>
      <c r="H50" s="208"/>
      <c r="I50" s="208"/>
      <c r="J50" s="208"/>
      <c r="K50" s="208"/>
      <c r="L50" s="208"/>
      <c r="M50" s="209"/>
      <c r="N50" s="201"/>
      <c r="O50" s="192"/>
      <c r="P50" s="192"/>
      <c r="Q50" s="192"/>
      <c r="R50" s="192"/>
      <c r="S50" s="192"/>
      <c r="T50" s="192"/>
      <c r="U50" s="192"/>
      <c r="V50" s="193"/>
      <c r="W50" s="193"/>
      <c r="X50" s="193"/>
      <c r="Y50" s="193"/>
      <c r="Z50" s="193"/>
      <c r="AA50" s="193"/>
    </row>
    <row r="51" spans="2:27">
      <c r="B51" s="210" t="s">
        <v>306</v>
      </c>
      <c r="C51" s="188"/>
      <c r="D51" s="211"/>
      <c r="E51" s="211"/>
      <c r="F51" s="211"/>
      <c r="G51" s="211"/>
      <c r="H51" s="211"/>
      <c r="I51" s="211"/>
      <c r="J51" s="211"/>
      <c r="K51" s="211"/>
      <c r="L51" s="211"/>
      <c r="M51" s="212"/>
      <c r="N51" s="201"/>
      <c r="O51" s="192"/>
      <c r="P51" s="192"/>
      <c r="Q51" s="192"/>
      <c r="R51" s="192"/>
      <c r="S51" s="192"/>
      <c r="T51" s="192"/>
      <c r="U51" s="192"/>
      <c r="V51" s="193"/>
      <c r="W51" s="193"/>
      <c r="X51" s="193"/>
      <c r="Y51" s="193"/>
      <c r="Z51" s="193"/>
      <c r="AA51" s="193"/>
    </row>
    <row r="52" spans="2:27">
      <c r="B52" s="213" t="s">
        <v>307</v>
      </c>
      <c r="C52" s="214"/>
      <c r="D52" s="215">
        <f t="shared" ref="D52:M52" si="0">D48*D49</f>
        <v>0</v>
      </c>
      <c r="E52" s="215">
        <f t="shared" si="0"/>
        <v>0</v>
      </c>
      <c r="F52" s="215">
        <f t="shared" si="0"/>
        <v>0</v>
      </c>
      <c r="G52" s="215">
        <f t="shared" si="0"/>
        <v>0</v>
      </c>
      <c r="H52" s="215">
        <f t="shared" si="0"/>
        <v>0</v>
      </c>
      <c r="I52" s="215">
        <f t="shared" si="0"/>
        <v>0</v>
      </c>
      <c r="J52" s="215">
        <f t="shared" si="0"/>
        <v>0</v>
      </c>
      <c r="K52" s="215">
        <f t="shared" si="0"/>
        <v>0</v>
      </c>
      <c r="L52" s="215">
        <f t="shared" si="0"/>
        <v>0</v>
      </c>
      <c r="M52" s="215">
        <f t="shared" si="0"/>
        <v>0</v>
      </c>
      <c r="N52" s="201"/>
      <c r="O52" s="192"/>
      <c r="P52" s="192"/>
      <c r="Q52" s="192"/>
      <c r="R52" s="192"/>
      <c r="S52" s="192"/>
      <c r="T52" s="192"/>
      <c r="U52" s="192"/>
      <c r="V52" s="193"/>
      <c r="W52" s="193"/>
      <c r="X52" s="193"/>
      <c r="Y52" s="193"/>
      <c r="Z52" s="193"/>
      <c r="AA52" s="193"/>
    </row>
    <row r="53" spans="2:27">
      <c r="B53" s="216" t="s">
        <v>308</v>
      </c>
      <c r="C53" s="188"/>
      <c r="D53" s="217"/>
      <c r="E53" s="217"/>
      <c r="F53" s="217"/>
      <c r="G53" s="217"/>
      <c r="H53" s="217"/>
      <c r="I53" s="217"/>
      <c r="J53" s="217"/>
      <c r="K53" s="217"/>
      <c r="L53" s="217"/>
      <c r="M53" s="217"/>
      <c r="N53" s="201"/>
      <c r="O53" s="192"/>
      <c r="P53" s="192"/>
      <c r="Q53" s="192"/>
      <c r="R53" s="192"/>
      <c r="S53" s="192"/>
      <c r="T53" s="192"/>
      <c r="U53" s="192"/>
      <c r="V53" s="193"/>
      <c r="W53" s="193"/>
      <c r="X53" s="193"/>
      <c r="Y53" s="193"/>
      <c r="Z53" s="193"/>
      <c r="AA53" s="193"/>
    </row>
    <row r="54" spans="2:27">
      <c r="B54" s="218" t="s">
        <v>309</v>
      </c>
      <c r="C54" s="188"/>
      <c r="D54" s="217"/>
      <c r="E54" s="217"/>
      <c r="F54" s="217"/>
      <c r="G54" s="217"/>
      <c r="H54" s="217"/>
      <c r="I54" s="217"/>
      <c r="J54" s="217"/>
      <c r="K54" s="217"/>
      <c r="L54" s="217"/>
      <c r="M54" s="217"/>
      <c r="N54" s="201"/>
      <c r="O54" s="192"/>
      <c r="P54" s="192"/>
      <c r="Q54" s="192"/>
      <c r="R54" s="192"/>
      <c r="S54" s="192"/>
      <c r="T54" s="192"/>
      <c r="U54" s="192"/>
      <c r="V54" s="193"/>
      <c r="W54" s="193"/>
      <c r="X54" s="193"/>
      <c r="Y54" s="193"/>
      <c r="Z54" s="193"/>
      <c r="AA54" s="193"/>
    </row>
    <row r="55" spans="2:27">
      <c r="B55" s="218" t="s">
        <v>310</v>
      </c>
      <c r="C55" s="188"/>
      <c r="D55" s="217"/>
      <c r="E55" s="217"/>
      <c r="F55" s="217"/>
      <c r="G55" s="217"/>
      <c r="H55" s="217"/>
      <c r="I55" s="217"/>
      <c r="J55" s="217"/>
      <c r="K55" s="217"/>
      <c r="L55" s="217"/>
      <c r="M55" s="217"/>
      <c r="N55" s="201"/>
      <c r="O55" s="192"/>
      <c r="P55" s="192"/>
      <c r="Q55" s="192"/>
      <c r="R55" s="192"/>
      <c r="S55" s="192"/>
      <c r="T55" s="192"/>
      <c r="U55" s="192"/>
      <c r="V55" s="193"/>
      <c r="W55" s="193"/>
      <c r="X55" s="193"/>
      <c r="Y55" s="193"/>
      <c r="Z55" s="193"/>
      <c r="AA55" s="193"/>
    </row>
    <row r="56" spans="2:27">
      <c r="B56" s="218" t="s">
        <v>311</v>
      </c>
      <c r="C56" s="188"/>
      <c r="D56" s="217"/>
      <c r="E56" s="217"/>
      <c r="F56" s="217"/>
      <c r="G56" s="217"/>
      <c r="H56" s="217"/>
      <c r="I56" s="217"/>
      <c r="J56" s="217"/>
      <c r="K56" s="217"/>
      <c r="L56" s="217"/>
      <c r="M56" s="217"/>
      <c r="N56" s="201"/>
      <c r="O56" s="192"/>
      <c r="P56" s="192"/>
      <c r="Q56" s="192"/>
      <c r="R56" s="192"/>
      <c r="S56" s="192"/>
      <c r="T56" s="192"/>
      <c r="U56" s="192"/>
      <c r="V56" s="193"/>
      <c r="W56" s="193"/>
      <c r="X56" s="193"/>
      <c r="Y56" s="193"/>
      <c r="Z56" s="193"/>
      <c r="AA56" s="193"/>
    </row>
    <row r="57" spans="2:27">
      <c r="B57" s="218" t="s">
        <v>312</v>
      </c>
      <c r="C57" s="188"/>
      <c r="D57" s="217"/>
      <c r="E57" s="217"/>
      <c r="F57" s="217"/>
      <c r="G57" s="217"/>
      <c r="H57" s="217"/>
      <c r="I57" s="217"/>
      <c r="J57" s="217"/>
      <c r="K57" s="217"/>
      <c r="L57" s="217"/>
      <c r="M57" s="217"/>
      <c r="N57" s="201"/>
      <c r="O57" s="192"/>
      <c r="P57" s="192"/>
      <c r="Q57" s="192"/>
      <c r="R57" s="192"/>
      <c r="S57" s="192"/>
      <c r="T57" s="192"/>
      <c r="U57" s="192"/>
      <c r="V57" s="193"/>
      <c r="W57" s="193"/>
      <c r="X57" s="193"/>
      <c r="Y57" s="193"/>
      <c r="Z57" s="193"/>
      <c r="AA57" s="193"/>
    </row>
    <row r="58" spans="2:27">
      <c r="B58" s="218" t="s">
        <v>313</v>
      </c>
      <c r="C58" s="188"/>
      <c r="D58" s="217"/>
      <c r="E58" s="217"/>
      <c r="F58" s="217"/>
      <c r="G58" s="217"/>
      <c r="H58" s="217"/>
      <c r="I58" s="217"/>
      <c r="J58" s="217"/>
      <c r="K58" s="217"/>
      <c r="L58" s="217"/>
      <c r="M58" s="217"/>
      <c r="N58" s="201"/>
      <c r="O58" s="192"/>
      <c r="P58" s="192"/>
      <c r="Q58" s="192"/>
      <c r="R58" s="192"/>
      <c r="S58" s="192"/>
      <c r="T58" s="192"/>
      <c r="U58" s="192"/>
      <c r="V58" s="193"/>
      <c r="W58" s="193"/>
      <c r="X58" s="193"/>
      <c r="Y58" s="193"/>
      <c r="Z58" s="193"/>
      <c r="AA58" s="193"/>
    </row>
    <row r="59" spans="2:27">
      <c r="B59" s="219" t="s">
        <v>314</v>
      </c>
      <c r="C59" s="188"/>
      <c r="D59" s="217"/>
      <c r="E59" s="217"/>
      <c r="F59" s="217"/>
      <c r="G59" s="217"/>
      <c r="H59" s="217"/>
      <c r="I59" s="217"/>
      <c r="J59" s="217"/>
      <c r="K59" s="217"/>
      <c r="L59" s="217"/>
      <c r="M59" s="217"/>
      <c r="N59" s="201"/>
      <c r="O59" s="192"/>
      <c r="P59" s="192"/>
      <c r="Q59" s="192"/>
      <c r="R59" s="192"/>
      <c r="S59" s="192"/>
      <c r="T59" s="192"/>
      <c r="U59" s="192"/>
      <c r="V59" s="193"/>
      <c r="W59" s="193"/>
      <c r="X59" s="193"/>
      <c r="Y59" s="193"/>
      <c r="Z59" s="193"/>
      <c r="AA59" s="193"/>
    </row>
    <row r="60" spans="2:27">
      <c r="B60" s="219" t="s">
        <v>315</v>
      </c>
      <c r="C60" s="188"/>
      <c r="D60" s="217"/>
      <c r="E60" s="217"/>
      <c r="F60" s="217"/>
      <c r="G60" s="217"/>
      <c r="H60" s="217"/>
      <c r="I60" s="217"/>
      <c r="J60" s="217"/>
      <c r="K60" s="217"/>
      <c r="L60" s="217"/>
      <c r="M60" s="217"/>
      <c r="N60" s="201"/>
      <c r="O60" s="192"/>
      <c r="P60" s="192"/>
      <c r="Q60" s="192"/>
      <c r="R60" s="192"/>
      <c r="S60" s="192"/>
      <c r="T60" s="192"/>
      <c r="U60" s="192"/>
      <c r="V60" s="193"/>
      <c r="W60" s="193"/>
      <c r="X60" s="193"/>
      <c r="Y60" s="193"/>
      <c r="Z60" s="193"/>
      <c r="AA60" s="193"/>
    </row>
    <row r="61" spans="2:27">
      <c r="B61" s="219" t="s">
        <v>316</v>
      </c>
      <c r="C61" s="188"/>
      <c r="D61" s="217"/>
      <c r="E61" s="217"/>
      <c r="F61" s="217"/>
      <c r="G61" s="217"/>
      <c r="H61" s="217"/>
      <c r="I61" s="217"/>
      <c r="J61" s="217"/>
      <c r="K61" s="217"/>
      <c r="L61" s="217"/>
      <c r="M61" s="217"/>
      <c r="N61" s="201"/>
      <c r="O61" s="192"/>
      <c r="P61" s="192"/>
      <c r="Q61" s="192"/>
      <c r="R61" s="192"/>
      <c r="S61" s="192"/>
      <c r="T61" s="192"/>
      <c r="U61" s="192"/>
      <c r="V61" s="193"/>
      <c r="W61" s="193"/>
      <c r="X61" s="193"/>
      <c r="Y61" s="193"/>
      <c r="Z61" s="193"/>
      <c r="AA61" s="193"/>
    </row>
    <row r="62" spans="2:27">
      <c r="B62" s="220" t="s">
        <v>317</v>
      </c>
      <c r="C62" s="188"/>
      <c r="D62" s="221">
        <f>SUM(D52:D61)</f>
        <v>0</v>
      </c>
      <c r="E62" s="221">
        <f t="shared" ref="E62:M62" si="1">SUM(E52:E61)</f>
        <v>0</v>
      </c>
      <c r="F62" s="221">
        <f t="shared" si="1"/>
        <v>0</v>
      </c>
      <c r="G62" s="221">
        <f t="shared" si="1"/>
        <v>0</v>
      </c>
      <c r="H62" s="221">
        <f t="shared" si="1"/>
        <v>0</v>
      </c>
      <c r="I62" s="221">
        <f t="shared" si="1"/>
        <v>0</v>
      </c>
      <c r="J62" s="221">
        <f t="shared" si="1"/>
        <v>0</v>
      </c>
      <c r="K62" s="221">
        <f t="shared" si="1"/>
        <v>0</v>
      </c>
      <c r="L62" s="221">
        <f t="shared" si="1"/>
        <v>0</v>
      </c>
      <c r="M62" s="222">
        <f t="shared" si="1"/>
        <v>0</v>
      </c>
      <c r="N62" s="201"/>
      <c r="O62" s="192"/>
      <c r="P62" s="192"/>
      <c r="Q62" s="192"/>
      <c r="R62" s="192"/>
      <c r="S62" s="192"/>
      <c r="T62" s="192"/>
      <c r="U62" s="192"/>
      <c r="V62" s="193"/>
      <c r="W62" s="193"/>
      <c r="X62" s="193"/>
      <c r="Y62" s="193"/>
      <c r="Z62" s="193"/>
      <c r="AA62" s="193"/>
    </row>
    <row r="63" spans="2:27" ht="6" customHeight="1">
      <c r="B63" s="223"/>
      <c r="C63" s="188"/>
      <c r="D63" s="224"/>
      <c r="E63" s="224"/>
      <c r="F63" s="224"/>
      <c r="G63" s="224"/>
      <c r="H63" s="224"/>
      <c r="I63" s="224"/>
      <c r="J63" s="224"/>
      <c r="K63" s="224"/>
      <c r="L63" s="224"/>
      <c r="M63" s="225"/>
      <c r="N63" s="201"/>
      <c r="O63" s="192"/>
      <c r="P63" s="192"/>
      <c r="Q63" s="192"/>
      <c r="R63" s="192"/>
      <c r="S63" s="192"/>
      <c r="T63" s="192"/>
      <c r="U63" s="192"/>
      <c r="V63" s="193"/>
      <c r="W63" s="193"/>
      <c r="X63" s="193"/>
      <c r="Y63" s="193"/>
      <c r="Z63" s="193"/>
      <c r="AA63" s="193"/>
    </row>
    <row r="64" spans="2:27">
      <c r="B64" s="218" t="s">
        <v>318</v>
      </c>
      <c r="C64" s="188"/>
      <c r="D64" s="217"/>
      <c r="E64" s="217"/>
      <c r="F64" s="217"/>
      <c r="G64" s="217"/>
      <c r="H64" s="217"/>
      <c r="I64" s="217"/>
      <c r="J64" s="217"/>
      <c r="K64" s="217"/>
      <c r="L64" s="217"/>
      <c r="M64" s="217"/>
      <c r="N64" s="201"/>
      <c r="O64" s="192"/>
      <c r="P64" s="192"/>
      <c r="Q64" s="192"/>
      <c r="R64" s="192"/>
      <c r="S64" s="192"/>
      <c r="T64" s="192"/>
      <c r="U64" s="192"/>
      <c r="V64" s="193"/>
      <c r="W64" s="193"/>
      <c r="X64" s="193"/>
      <c r="Y64" s="193"/>
      <c r="Z64" s="193"/>
      <c r="AA64" s="193"/>
    </row>
    <row r="65" spans="2:27">
      <c r="B65" s="218" t="s">
        <v>319</v>
      </c>
      <c r="C65" s="188"/>
      <c r="D65" s="217"/>
      <c r="E65" s="217"/>
      <c r="F65" s="217"/>
      <c r="G65" s="217"/>
      <c r="H65" s="217"/>
      <c r="I65" s="217"/>
      <c r="J65" s="217"/>
      <c r="K65" s="217"/>
      <c r="L65" s="217"/>
      <c r="M65" s="217"/>
      <c r="N65" s="201"/>
      <c r="O65" s="192"/>
      <c r="P65" s="192"/>
      <c r="Q65" s="192"/>
      <c r="R65" s="192"/>
      <c r="S65" s="192"/>
      <c r="T65" s="192"/>
      <c r="U65" s="192"/>
      <c r="V65" s="193"/>
      <c r="W65" s="193"/>
      <c r="X65" s="193"/>
      <c r="Y65" s="193"/>
      <c r="Z65" s="193"/>
      <c r="AA65" s="193"/>
    </row>
    <row r="66" spans="2:27">
      <c r="B66" s="218" t="s">
        <v>320</v>
      </c>
      <c r="C66" s="188"/>
      <c r="D66" s="217"/>
      <c r="E66" s="217"/>
      <c r="F66" s="217"/>
      <c r="G66" s="217"/>
      <c r="H66" s="217"/>
      <c r="I66" s="217"/>
      <c r="J66" s="217"/>
      <c r="K66" s="217"/>
      <c r="L66" s="217"/>
      <c r="M66" s="217"/>
      <c r="N66" s="201"/>
      <c r="O66" s="192"/>
      <c r="P66" s="192"/>
      <c r="Q66" s="192"/>
      <c r="R66" s="192"/>
      <c r="S66" s="192"/>
      <c r="T66" s="192"/>
      <c r="U66" s="192"/>
      <c r="V66" s="193"/>
      <c r="W66" s="193"/>
      <c r="X66" s="193"/>
      <c r="Y66" s="193"/>
      <c r="Z66" s="193"/>
      <c r="AA66" s="193"/>
    </row>
    <row r="67" spans="2:27">
      <c r="B67" s="218" t="s">
        <v>321</v>
      </c>
      <c r="C67" s="188"/>
      <c r="D67" s="217"/>
      <c r="E67" s="217"/>
      <c r="F67" s="217"/>
      <c r="G67" s="217"/>
      <c r="H67" s="217"/>
      <c r="I67" s="217"/>
      <c r="J67" s="217"/>
      <c r="K67" s="217"/>
      <c r="L67" s="217"/>
      <c r="M67" s="217"/>
      <c r="N67" s="201"/>
      <c r="O67" s="192"/>
      <c r="P67" s="192"/>
      <c r="Q67" s="192"/>
      <c r="R67" s="192"/>
      <c r="S67" s="192"/>
      <c r="T67" s="192"/>
      <c r="U67" s="192"/>
      <c r="V67" s="193"/>
      <c r="W67" s="193"/>
      <c r="X67" s="193"/>
      <c r="Y67" s="193"/>
      <c r="Z67" s="193"/>
      <c r="AA67" s="193"/>
    </row>
    <row r="68" spans="2:27">
      <c r="B68" s="218" t="s">
        <v>322</v>
      </c>
      <c r="C68" s="188"/>
      <c r="D68" s="217"/>
      <c r="E68" s="217"/>
      <c r="F68" s="217"/>
      <c r="G68" s="217"/>
      <c r="H68" s="217"/>
      <c r="I68" s="217"/>
      <c r="J68" s="217"/>
      <c r="K68" s="217"/>
      <c r="L68" s="217"/>
      <c r="M68" s="217"/>
      <c r="N68" s="201"/>
      <c r="O68" s="192"/>
      <c r="P68" s="192"/>
      <c r="Q68" s="192"/>
      <c r="R68" s="192"/>
      <c r="S68" s="192"/>
      <c r="T68" s="192"/>
      <c r="U68" s="192"/>
      <c r="V68" s="193"/>
      <c r="W68" s="193"/>
      <c r="X68" s="193"/>
      <c r="Y68" s="193"/>
      <c r="Z68" s="193"/>
      <c r="AA68" s="193"/>
    </row>
    <row r="69" spans="2:27">
      <c r="B69" s="218" t="s">
        <v>323</v>
      </c>
      <c r="C69" s="188"/>
      <c r="D69" s="217"/>
      <c r="E69" s="217"/>
      <c r="F69" s="217"/>
      <c r="G69" s="217"/>
      <c r="H69" s="217"/>
      <c r="I69" s="217"/>
      <c r="J69" s="217"/>
      <c r="K69" s="217"/>
      <c r="L69" s="217"/>
      <c r="M69" s="217"/>
      <c r="N69" s="201"/>
      <c r="O69" s="192"/>
      <c r="P69" s="192"/>
      <c r="Q69" s="192"/>
      <c r="R69" s="192"/>
      <c r="S69" s="192"/>
      <c r="T69" s="192"/>
      <c r="U69" s="192"/>
      <c r="V69" s="193"/>
      <c r="W69" s="193"/>
      <c r="X69" s="193"/>
      <c r="Y69" s="193"/>
      <c r="Z69" s="193"/>
      <c r="AA69" s="193"/>
    </row>
    <row r="70" spans="2:27">
      <c r="B70" s="218" t="s">
        <v>324</v>
      </c>
      <c r="C70" s="188"/>
      <c r="D70" s="217"/>
      <c r="E70" s="217"/>
      <c r="F70" s="217"/>
      <c r="G70" s="217"/>
      <c r="H70" s="217"/>
      <c r="I70" s="217"/>
      <c r="J70" s="217"/>
      <c r="K70" s="217"/>
      <c r="L70" s="217"/>
      <c r="M70" s="217"/>
      <c r="N70" s="201"/>
      <c r="O70" s="192"/>
      <c r="P70" s="192"/>
      <c r="Q70" s="192"/>
      <c r="R70" s="192"/>
      <c r="S70" s="192"/>
      <c r="T70" s="192"/>
      <c r="U70" s="192"/>
      <c r="V70" s="193"/>
      <c r="W70" s="193"/>
      <c r="X70" s="193"/>
      <c r="Y70" s="193"/>
      <c r="Z70" s="193"/>
      <c r="AA70" s="193"/>
    </row>
    <row r="71" spans="2:27">
      <c r="B71" s="218" t="s">
        <v>325</v>
      </c>
      <c r="C71" s="188"/>
      <c r="D71" s="217"/>
      <c r="E71" s="217"/>
      <c r="F71" s="217"/>
      <c r="G71" s="217"/>
      <c r="H71" s="217"/>
      <c r="I71" s="217"/>
      <c r="J71" s="217"/>
      <c r="K71" s="217"/>
      <c r="L71" s="217"/>
      <c r="M71" s="217"/>
      <c r="N71" s="201"/>
      <c r="O71" s="192"/>
      <c r="P71" s="192"/>
      <c r="Q71" s="192"/>
      <c r="R71" s="192"/>
      <c r="S71" s="192"/>
      <c r="T71" s="192"/>
      <c r="U71" s="192"/>
      <c r="V71" s="193"/>
      <c r="W71" s="193"/>
      <c r="X71" s="193"/>
      <c r="Y71" s="193"/>
      <c r="Z71" s="193"/>
      <c r="AA71" s="193"/>
    </row>
    <row r="72" spans="2:27">
      <c r="B72" s="218" t="s">
        <v>326</v>
      </c>
      <c r="C72" s="188"/>
      <c r="D72" s="217"/>
      <c r="E72" s="217"/>
      <c r="F72" s="217"/>
      <c r="G72" s="217"/>
      <c r="H72" s="217"/>
      <c r="I72" s="217"/>
      <c r="J72" s="217"/>
      <c r="K72" s="217"/>
      <c r="L72" s="217"/>
      <c r="M72" s="217"/>
      <c r="N72" s="201"/>
      <c r="O72" s="192"/>
      <c r="P72" s="192"/>
      <c r="Q72" s="192"/>
      <c r="R72" s="192"/>
      <c r="S72" s="192"/>
      <c r="T72" s="192"/>
      <c r="U72" s="192"/>
      <c r="V72" s="193"/>
      <c r="W72" s="193"/>
      <c r="X72" s="193"/>
      <c r="Y72" s="193"/>
      <c r="Z72" s="193"/>
      <c r="AA72" s="193"/>
    </row>
    <row r="73" spans="2:27">
      <c r="B73" s="218" t="s">
        <v>327</v>
      </c>
      <c r="C73" s="188"/>
      <c r="D73" s="217"/>
      <c r="E73" s="217"/>
      <c r="F73" s="217"/>
      <c r="G73" s="217"/>
      <c r="H73" s="217"/>
      <c r="I73" s="217"/>
      <c r="J73" s="217"/>
      <c r="K73" s="217"/>
      <c r="L73" s="217"/>
      <c r="M73" s="217"/>
      <c r="N73" s="201"/>
      <c r="O73" s="192"/>
      <c r="P73" s="192"/>
      <c r="Q73" s="192"/>
      <c r="R73" s="192"/>
      <c r="S73" s="192"/>
      <c r="T73" s="192"/>
      <c r="U73" s="192"/>
      <c r="V73" s="193"/>
      <c r="W73" s="193"/>
      <c r="X73" s="193"/>
      <c r="Y73" s="193"/>
      <c r="Z73" s="193"/>
      <c r="AA73" s="193"/>
    </row>
    <row r="74" spans="2:27">
      <c r="B74" s="218" t="s">
        <v>328</v>
      </c>
      <c r="C74" s="188"/>
      <c r="D74" s="217"/>
      <c r="E74" s="217"/>
      <c r="F74" s="217"/>
      <c r="G74" s="217"/>
      <c r="H74" s="217"/>
      <c r="I74" s="217"/>
      <c r="J74" s="217"/>
      <c r="K74" s="217"/>
      <c r="L74" s="217"/>
      <c r="M74" s="217"/>
      <c r="N74" s="201"/>
      <c r="O74" s="192"/>
      <c r="P74" s="192"/>
      <c r="Q74" s="192"/>
      <c r="R74" s="192"/>
      <c r="S74" s="192"/>
      <c r="T74" s="192"/>
      <c r="U74" s="192"/>
      <c r="V74" s="193"/>
      <c r="W74" s="193"/>
      <c r="X74" s="193"/>
      <c r="Y74" s="193"/>
      <c r="Z74" s="193"/>
      <c r="AA74" s="193"/>
    </row>
    <row r="75" spans="2:27">
      <c r="B75" s="218" t="s">
        <v>329</v>
      </c>
      <c r="C75" s="188"/>
      <c r="D75" s="217"/>
      <c r="E75" s="217"/>
      <c r="F75" s="217"/>
      <c r="G75" s="217"/>
      <c r="H75" s="217"/>
      <c r="I75" s="217"/>
      <c r="J75" s="217"/>
      <c r="K75" s="217"/>
      <c r="L75" s="217"/>
      <c r="M75" s="217"/>
      <c r="N75" s="201"/>
      <c r="O75" s="192"/>
      <c r="P75" s="192"/>
      <c r="Q75" s="192"/>
      <c r="R75" s="192"/>
      <c r="S75" s="192"/>
      <c r="T75" s="192"/>
      <c r="U75" s="192"/>
      <c r="V75" s="193"/>
      <c r="W75" s="193"/>
      <c r="X75" s="193"/>
      <c r="Y75" s="193"/>
      <c r="Z75" s="193"/>
      <c r="AA75" s="193"/>
    </row>
    <row r="76" spans="2:27">
      <c r="B76" s="219" t="s">
        <v>330</v>
      </c>
      <c r="C76" s="188"/>
      <c r="D76" s="217"/>
      <c r="E76" s="217"/>
      <c r="F76" s="217"/>
      <c r="G76" s="217"/>
      <c r="H76" s="217"/>
      <c r="I76" s="217"/>
      <c r="J76" s="217"/>
      <c r="K76" s="217"/>
      <c r="L76" s="217"/>
      <c r="M76" s="217"/>
      <c r="N76" s="201"/>
      <c r="O76" s="192"/>
      <c r="P76" s="192"/>
      <c r="Q76" s="192"/>
      <c r="R76" s="192"/>
      <c r="S76" s="192"/>
      <c r="T76" s="192"/>
      <c r="U76" s="192"/>
      <c r="V76" s="193"/>
      <c r="W76" s="193"/>
      <c r="X76" s="193"/>
      <c r="Y76" s="193"/>
      <c r="Z76" s="193"/>
      <c r="AA76" s="193"/>
    </row>
    <row r="77" spans="2:27">
      <c r="B77" s="220" t="s">
        <v>331</v>
      </c>
      <c r="C77" s="188"/>
      <c r="D77" s="221">
        <f>+SUM(D64:D76)</f>
        <v>0</v>
      </c>
      <c r="E77" s="221">
        <f t="shared" ref="E77:L77" si="2">+SUM(E64:E76)</f>
        <v>0</v>
      </c>
      <c r="F77" s="221">
        <f t="shared" si="2"/>
        <v>0</v>
      </c>
      <c r="G77" s="221">
        <f t="shared" si="2"/>
        <v>0</v>
      </c>
      <c r="H77" s="221">
        <f t="shared" si="2"/>
        <v>0</v>
      </c>
      <c r="I77" s="221">
        <f t="shared" si="2"/>
        <v>0</v>
      </c>
      <c r="J77" s="221">
        <f t="shared" si="2"/>
        <v>0</v>
      </c>
      <c r="K77" s="221">
        <f t="shared" si="2"/>
        <v>0</v>
      </c>
      <c r="L77" s="221">
        <f t="shared" si="2"/>
        <v>0</v>
      </c>
      <c r="M77" s="222">
        <f t="shared" ref="M77" si="3">+SUM(M64:M76)</f>
        <v>0</v>
      </c>
      <c r="N77" s="201"/>
      <c r="O77" s="192"/>
      <c r="P77" s="192"/>
      <c r="Q77" s="192"/>
      <c r="R77" s="192"/>
      <c r="S77" s="192"/>
      <c r="T77" s="192"/>
      <c r="U77" s="192"/>
      <c r="V77" s="193"/>
      <c r="W77" s="193"/>
      <c r="X77" s="193"/>
      <c r="Y77" s="193"/>
      <c r="Z77" s="193"/>
      <c r="AA77" s="193"/>
    </row>
    <row r="78" spans="2:27" ht="3" customHeight="1">
      <c r="B78" s="226"/>
      <c r="C78" s="188"/>
      <c r="D78" s="227"/>
      <c r="E78" s="227"/>
      <c r="F78" s="227"/>
      <c r="G78" s="227"/>
      <c r="H78" s="227"/>
      <c r="I78" s="227"/>
      <c r="J78" s="227"/>
      <c r="K78" s="227"/>
      <c r="L78" s="227"/>
      <c r="M78" s="228"/>
      <c r="N78" s="201"/>
      <c r="O78" s="192"/>
      <c r="P78" s="192"/>
      <c r="Q78" s="192"/>
      <c r="R78" s="192"/>
      <c r="S78" s="192"/>
      <c r="T78" s="192"/>
      <c r="U78" s="192"/>
      <c r="V78" s="193"/>
      <c r="W78" s="193"/>
      <c r="X78" s="193"/>
      <c r="Y78" s="193"/>
      <c r="Z78" s="193"/>
      <c r="AA78" s="193"/>
    </row>
    <row r="79" spans="2:27">
      <c r="B79" s="220" t="s">
        <v>332</v>
      </c>
      <c r="C79" s="188"/>
      <c r="D79" s="217"/>
      <c r="E79" s="217"/>
      <c r="F79" s="217"/>
      <c r="G79" s="217"/>
      <c r="H79" s="217"/>
      <c r="I79" s="217"/>
      <c r="J79" s="217"/>
      <c r="K79" s="217"/>
      <c r="L79" s="217"/>
      <c r="M79" s="217"/>
      <c r="N79" s="201"/>
      <c r="O79" s="192"/>
      <c r="P79" s="192"/>
      <c r="Q79" s="192"/>
      <c r="R79" s="192"/>
      <c r="S79" s="192"/>
      <c r="T79" s="192"/>
      <c r="U79" s="192"/>
      <c r="V79" s="193"/>
      <c r="W79" s="193"/>
      <c r="X79" s="193"/>
      <c r="Y79" s="193"/>
      <c r="Z79" s="193"/>
      <c r="AA79" s="193"/>
    </row>
    <row r="80" spans="2:27" ht="3" customHeight="1">
      <c r="B80" s="229"/>
      <c r="C80" s="188"/>
      <c r="D80" s="230"/>
      <c r="E80" s="230"/>
      <c r="F80" s="230"/>
      <c r="G80" s="230"/>
      <c r="H80" s="230"/>
      <c r="I80" s="230"/>
      <c r="J80" s="230"/>
      <c r="K80" s="230"/>
      <c r="L80" s="230"/>
      <c r="M80" s="231"/>
      <c r="N80" s="201"/>
      <c r="O80" s="192"/>
      <c r="P80" s="192"/>
      <c r="Q80" s="192"/>
      <c r="R80" s="192"/>
      <c r="S80" s="192"/>
      <c r="T80" s="192"/>
      <c r="U80" s="192"/>
      <c r="V80" s="193"/>
      <c r="W80" s="193"/>
      <c r="X80" s="193"/>
      <c r="Y80" s="193"/>
      <c r="Z80" s="193"/>
      <c r="AA80" s="193"/>
    </row>
    <row r="81" spans="1:27" s="193" customFormat="1" ht="13.5" thickBot="1">
      <c r="A81" s="232"/>
      <c r="B81" s="233" t="s">
        <v>333</v>
      </c>
      <c r="C81" s="188"/>
      <c r="D81" s="234">
        <f>+D79+D77+D62</f>
        <v>0</v>
      </c>
      <c r="E81" s="234">
        <f t="shared" ref="E81:M81" si="4">+E79+E77+E62</f>
        <v>0</v>
      </c>
      <c r="F81" s="234">
        <f t="shared" si="4"/>
        <v>0</v>
      </c>
      <c r="G81" s="234">
        <f t="shared" si="4"/>
        <v>0</v>
      </c>
      <c r="H81" s="234">
        <f t="shared" si="4"/>
        <v>0</v>
      </c>
      <c r="I81" s="234">
        <f t="shared" si="4"/>
        <v>0</v>
      </c>
      <c r="J81" s="234">
        <f t="shared" si="4"/>
        <v>0</v>
      </c>
      <c r="K81" s="234">
        <f t="shared" si="4"/>
        <v>0</v>
      </c>
      <c r="L81" s="234">
        <f t="shared" si="4"/>
        <v>0</v>
      </c>
      <c r="M81" s="235">
        <f t="shared" si="4"/>
        <v>0</v>
      </c>
      <c r="N81" s="201"/>
      <c r="O81" s="192"/>
      <c r="P81" s="192"/>
      <c r="Q81" s="192"/>
      <c r="R81" s="192"/>
      <c r="S81" s="192"/>
      <c r="T81" s="192"/>
      <c r="U81" s="192"/>
    </row>
    <row r="82" spans="1:27" ht="3" customHeight="1" thickTop="1">
      <c r="A82" s="236"/>
      <c r="B82" s="229"/>
      <c r="C82" s="188"/>
      <c r="D82" s="237"/>
      <c r="E82" s="237"/>
      <c r="F82" s="237"/>
      <c r="G82" s="237"/>
      <c r="H82" s="237"/>
      <c r="I82" s="237"/>
      <c r="J82" s="237"/>
      <c r="K82" s="237"/>
      <c r="L82" s="237"/>
      <c r="M82" s="238"/>
      <c r="N82" s="201"/>
      <c r="O82" s="192"/>
      <c r="P82" s="192"/>
      <c r="Q82" s="192"/>
      <c r="R82" s="192"/>
      <c r="S82" s="192"/>
      <c r="T82" s="192"/>
      <c r="U82" s="192"/>
      <c r="V82" s="193"/>
      <c r="W82" s="193"/>
      <c r="X82" s="193"/>
      <c r="Y82" s="193"/>
      <c r="Z82" s="193"/>
      <c r="AA82" s="193"/>
    </row>
    <row r="83" spans="1:27">
      <c r="B83" s="210" t="s">
        <v>334</v>
      </c>
      <c r="C83" s="188"/>
      <c r="D83" s="239"/>
      <c r="E83" s="239"/>
      <c r="F83" s="239"/>
      <c r="G83" s="239"/>
      <c r="H83" s="239"/>
      <c r="I83" s="239"/>
      <c r="J83" s="239"/>
      <c r="K83" s="239"/>
      <c r="L83" s="239"/>
      <c r="M83" s="240"/>
      <c r="N83" s="201"/>
      <c r="O83" s="192"/>
      <c r="P83" s="192"/>
      <c r="Q83" s="192"/>
      <c r="R83" s="192"/>
      <c r="S83" s="192"/>
      <c r="T83" s="192"/>
      <c r="U83" s="192"/>
      <c r="V83" s="193"/>
      <c r="W83" s="193"/>
      <c r="X83" s="193"/>
      <c r="Y83" s="193"/>
      <c r="Z83" s="193"/>
      <c r="AA83" s="193"/>
    </row>
    <row r="84" spans="1:27">
      <c r="B84" s="233" t="s">
        <v>335</v>
      </c>
      <c r="C84" s="188"/>
      <c r="M84" s="242"/>
      <c r="N84" s="201"/>
      <c r="O84" s="192"/>
      <c r="P84" s="192"/>
      <c r="Q84" s="192"/>
      <c r="R84" s="192"/>
      <c r="S84" s="192"/>
      <c r="T84" s="192"/>
      <c r="U84" s="192"/>
      <c r="V84" s="193"/>
      <c r="W84" s="193"/>
      <c r="X84" s="193"/>
      <c r="Y84" s="193"/>
      <c r="Z84" s="193"/>
      <c r="AA84" s="193"/>
    </row>
    <row r="85" spans="1:27">
      <c r="B85" s="243" t="s">
        <v>336</v>
      </c>
      <c r="C85" s="188"/>
      <c r="D85" s="217"/>
      <c r="E85" s="217"/>
      <c r="F85" s="217"/>
      <c r="G85" s="217"/>
      <c r="H85" s="217"/>
      <c r="I85" s="217"/>
      <c r="J85" s="217"/>
      <c r="K85" s="217"/>
      <c r="L85" s="217"/>
      <c r="M85" s="217"/>
      <c r="N85" s="201"/>
      <c r="O85" s="192"/>
      <c r="P85" s="192"/>
      <c r="Q85" s="192"/>
      <c r="R85" s="192"/>
      <c r="S85" s="192"/>
      <c r="T85" s="192"/>
      <c r="U85" s="192"/>
      <c r="V85" s="193"/>
      <c r="W85" s="193"/>
      <c r="X85" s="193"/>
      <c r="Y85" s="193"/>
      <c r="Z85" s="193"/>
      <c r="AA85" s="193"/>
    </row>
    <row r="86" spans="1:27">
      <c r="B86" s="243" t="s">
        <v>337</v>
      </c>
      <c r="C86" s="188"/>
      <c r="D86" s="217"/>
      <c r="E86" s="217"/>
      <c r="F86" s="217"/>
      <c r="G86" s="217"/>
      <c r="H86" s="217"/>
      <c r="I86" s="217"/>
      <c r="J86" s="217"/>
      <c r="K86" s="217"/>
      <c r="L86" s="217"/>
      <c r="M86" s="217"/>
      <c r="N86" s="201"/>
      <c r="O86" s="192"/>
      <c r="P86" s="192"/>
      <c r="Q86" s="192"/>
      <c r="R86" s="192"/>
      <c r="S86" s="192"/>
      <c r="T86" s="192"/>
      <c r="U86" s="192"/>
      <c r="V86" s="193"/>
      <c r="W86" s="193"/>
      <c r="X86" s="193"/>
      <c r="Y86" s="193"/>
      <c r="Z86" s="193"/>
      <c r="AA86" s="193"/>
    </row>
    <row r="87" spans="1:27">
      <c r="B87" s="243" t="s">
        <v>338</v>
      </c>
      <c r="C87" s="188"/>
      <c r="D87" s="217"/>
      <c r="E87" s="217"/>
      <c r="F87" s="217"/>
      <c r="G87" s="217"/>
      <c r="H87" s="217"/>
      <c r="I87" s="217"/>
      <c r="J87" s="217"/>
      <c r="K87" s="217"/>
      <c r="L87" s="217"/>
      <c r="M87" s="217"/>
      <c r="N87" s="201"/>
      <c r="O87" s="192"/>
      <c r="P87" s="192"/>
      <c r="Q87" s="192"/>
      <c r="R87" s="192"/>
      <c r="S87" s="192"/>
      <c r="T87" s="192"/>
      <c r="U87" s="192"/>
      <c r="V87" s="193"/>
      <c r="W87" s="193"/>
      <c r="X87" s="193"/>
      <c r="Y87" s="193"/>
      <c r="Z87" s="193"/>
      <c r="AA87" s="193"/>
    </row>
    <row r="88" spans="1:27">
      <c r="B88" s="243" t="s">
        <v>339</v>
      </c>
      <c r="C88" s="188"/>
      <c r="D88" s="217"/>
      <c r="E88" s="217"/>
      <c r="F88" s="217"/>
      <c r="G88" s="217"/>
      <c r="H88" s="217"/>
      <c r="I88" s="217"/>
      <c r="J88" s="217"/>
      <c r="K88" s="217"/>
      <c r="L88" s="217"/>
      <c r="M88" s="217"/>
      <c r="N88" s="201"/>
      <c r="O88" s="192"/>
      <c r="P88" s="192"/>
      <c r="Q88" s="192"/>
      <c r="R88" s="192"/>
      <c r="S88" s="192"/>
      <c r="T88" s="192"/>
      <c r="U88" s="192"/>
      <c r="V88" s="193"/>
      <c r="W88" s="193"/>
      <c r="X88" s="193"/>
      <c r="Y88" s="193"/>
      <c r="Z88" s="193"/>
      <c r="AA88" s="193"/>
    </row>
    <row r="89" spans="1:27">
      <c r="B89" s="243" t="s">
        <v>340</v>
      </c>
      <c r="C89" s="188"/>
      <c r="D89" s="217"/>
      <c r="E89" s="217"/>
      <c r="F89" s="217"/>
      <c r="G89" s="217"/>
      <c r="H89" s="217"/>
      <c r="I89" s="217"/>
      <c r="J89" s="217"/>
      <c r="K89" s="217"/>
      <c r="L89" s="217"/>
      <c r="M89" s="217"/>
      <c r="N89" s="201"/>
      <c r="O89" s="192"/>
      <c r="P89" s="192"/>
      <c r="Q89" s="192"/>
      <c r="R89" s="192"/>
      <c r="S89" s="192"/>
      <c r="T89" s="192"/>
      <c r="U89" s="192"/>
      <c r="V89" s="193"/>
      <c r="W89" s="193"/>
      <c r="X89" s="193"/>
      <c r="Y89" s="193"/>
      <c r="Z89" s="193"/>
      <c r="AA89" s="193"/>
    </row>
    <row r="90" spans="1:27">
      <c r="B90" s="243" t="s">
        <v>341</v>
      </c>
      <c r="C90" s="188"/>
      <c r="D90" s="217"/>
      <c r="E90" s="217"/>
      <c r="F90" s="217"/>
      <c r="G90" s="217"/>
      <c r="H90" s="217"/>
      <c r="I90" s="217"/>
      <c r="J90" s="217"/>
      <c r="K90" s="217"/>
      <c r="L90" s="217"/>
      <c r="M90" s="217"/>
      <c r="N90" s="201"/>
      <c r="O90" s="192"/>
      <c r="P90" s="192"/>
      <c r="Q90" s="192"/>
      <c r="R90" s="192"/>
      <c r="S90" s="192"/>
      <c r="T90" s="192"/>
      <c r="U90" s="192"/>
      <c r="V90" s="193"/>
      <c r="W90" s="193"/>
      <c r="X90" s="193"/>
      <c r="Y90" s="193"/>
      <c r="Z90" s="193"/>
      <c r="AA90" s="193"/>
    </row>
    <row r="91" spans="1:27">
      <c r="B91" s="243" t="s">
        <v>342</v>
      </c>
      <c r="C91" s="188"/>
      <c r="D91" s="217"/>
      <c r="E91" s="217"/>
      <c r="F91" s="217"/>
      <c r="G91" s="217"/>
      <c r="H91" s="217"/>
      <c r="I91" s="217"/>
      <c r="J91" s="217"/>
      <c r="K91" s="217"/>
      <c r="L91" s="217"/>
      <c r="M91" s="217"/>
      <c r="N91" s="201"/>
      <c r="O91" s="192"/>
      <c r="P91" s="192"/>
      <c r="Q91" s="192"/>
      <c r="R91" s="192"/>
      <c r="S91" s="192"/>
      <c r="T91" s="192"/>
      <c r="U91" s="192"/>
      <c r="V91" s="193"/>
      <c r="W91" s="193"/>
      <c r="X91" s="193"/>
      <c r="Y91" s="193"/>
      <c r="Z91" s="193"/>
      <c r="AA91" s="193"/>
    </row>
    <row r="92" spans="1:27">
      <c r="B92" s="243" t="s">
        <v>343</v>
      </c>
      <c r="C92" s="188"/>
      <c r="D92" s="217"/>
      <c r="E92" s="217"/>
      <c r="F92" s="217"/>
      <c r="G92" s="217"/>
      <c r="H92" s="217"/>
      <c r="I92" s="217"/>
      <c r="J92" s="217"/>
      <c r="K92" s="217"/>
      <c r="L92" s="217"/>
      <c r="M92" s="217"/>
      <c r="N92" s="201"/>
      <c r="O92" s="192"/>
      <c r="P92" s="192"/>
      <c r="Q92" s="192"/>
      <c r="R92" s="192"/>
      <c r="S92" s="192"/>
      <c r="T92" s="192"/>
      <c r="U92" s="192"/>
      <c r="V92" s="193"/>
      <c r="W92" s="193"/>
      <c r="X92" s="193"/>
      <c r="Y92" s="193"/>
      <c r="Z92" s="193"/>
      <c r="AA92" s="193"/>
    </row>
    <row r="93" spans="1:27">
      <c r="B93" s="243" t="s">
        <v>344</v>
      </c>
      <c r="C93" s="188"/>
      <c r="D93" s="217"/>
      <c r="E93" s="217"/>
      <c r="F93" s="217"/>
      <c r="G93" s="217"/>
      <c r="H93" s="217"/>
      <c r="I93" s="217"/>
      <c r="J93" s="217"/>
      <c r="K93" s="217"/>
      <c r="L93" s="217"/>
      <c r="M93" s="217"/>
      <c r="N93" s="201"/>
      <c r="O93" s="192"/>
      <c r="P93" s="192"/>
      <c r="Q93" s="192"/>
      <c r="R93" s="192"/>
      <c r="S93" s="192"/>
      <c r="T93" s="192"/>
      <c r="U93" s="192"/>
      <c r="V93" s="193"/>
      <c r="W93" s="193"/>
      <c r="X93" s="193"/>
      <c r="Y93" s="193"/>
      <c r="Z93" s="193"/>
      <c r="AA93" s="193"/>
    </row>
    <row r="94" spans="1:27">
      <c r="B94" s="243" t="s">
        <v>345</v>
      </c>
      <c r="C94" s="188"/>
      <c r="D94" s="217"/>
      <c r="E94" s="217"/>
      <c r="F94" s="217"/>
      <c r="G94" s="217"/>
      <c r="H94" s="217"/>
      <c r="I94" s="217"/>
      <c r="J94" s="217"/>
      <c r="K94" s="217"/>
      <c r="L94" s="217"/>
      <c r="M94" s="217"/>
      <c r="N94" s="201"/>
      <c r="O94" s="192"/>
      <c r="P94" s="192"/>
      <c r="Q94" s="192"/>
      <c r="R94" s="192"/>
      <c r="S94" s="192"/>
      <c r="T94" s="192"/>
      <c r="U94" s="192"/>
      <c r="V94" s="193"/>
      <c r="W94" s="193"/>
      <c r="X94" s="193"/>
      <c r="Y94" s="193"/>
      <c r="Z94" s="193"/>
      <c r="AA94" s="193"/>
    </row>
    <row r="95" spans="1:27">
      <c r="B95" s="243" t="s">
        <v>346</v>
      </c>
      <c r="C95" s="188"/>
      <c r="D95" s="217"/>
      <c r="E95" s="217"/>
      <c r="F95" s="217"/>
      <c r="G95" s="217"/>
      <c r="H95" s="217"/>
      <c r="I95" s="217"/>
      <c r="J95" s="217"/>
      <c r="K95" s="217"/>
      <c r="L95" s="217"/>
      <c r="M95" s="217"/>
      <c r="N95" s="201"/>
      <c r="O95" s="192"/>
      <c r="P95" s="192"/>
      <c r="Q95" s="192"/>
      <c r="R95" s="192"/>
      <c r="S95" s="192"/>
      <c r="T95" s="192"/>
      <c r="U95" s="192"/>
      <c r="V95" s="193"/>
      <c r="W95" s="193"/>
      <c r="X95" s="193"/>
      <c r="Y95" s="193"/>
      <c r="Z95" s="193"/>
      <c r="AA95" s="193"/>
    </row>
    <row r="96" spans="1:27">
      <c r="B96" s="243" t="s">
        <v>347</v>
      </c>
      <c r="C96" s="188"/>
      <c r="D96" s="217"/>
      <c r="E96" s="217"/>
      <c r="F96" s="217"/>
      <c r="G96" s="217"/>
      <c r="H96" s="217"/>
      <c r="I96" s="217"/>
      <c r="J96" s="217"/>
      <c r="K96" s="217"/>
      <c r="L96" s="217"/>
      <c r="M96" s="217"/>
      <c r="N96" s="201"/>
      <c r="O96" s="192"/>
      <c r="P96" s="192"/>
      <c r="Q96" s="192"/>
      <c r="R96" s="192"/>
      <c r="S96" s="192"/>
      <c r="T96" s="192"/>
      <c r="U96" s="192"/>
      <c r="V96" s="193"/>
      <c r="W96" s="193"/>
      <c r="X96" s="193"/>
      <c r="Y96" s="193"/>
      <c r="Z96" s="193"/>
      <c r="AA96" s="193"/>
    </row>
    <row r="97" spans="2:27">
      <c r="B97" s="243" t="s">
        <v>348</v>
      </c>
      <c r="C97" s="188"/>
      <c r="D97" s="217"/>
      <c r="E97" s="217"/>
      <c r="F97" s="217"/>
      <c r="G97" s="217"/>
      <c r="H97" s="217"/>
      <c r="I97" s="217"/>
      <c r="J97" s="217"/>
      <c r="K97" s="217"/>
      <c r="L97" s="217"/>
      <c r="M97" s="217"/>
      <c r="N97" s="201"/>
      <c r="O97" s="192"/>
      <c r="P97" s="192"/>
      <c r="Q97" s="192"/>
      <c r="R97" s="192"/>
      <c r="S97" s="192"/>
      <c r="T97" s="192"/>
      <c r="U97" s="192"/>
      <c r="V97" s="193"/>
      <c r="W97" s="193"/>
      <c r="X97" s="193"/>
      <c r="Y97" s="193"/>
      <c r="Z97" s="193"/>
      <c r="AA97" s="193"/>
    </row>
    <row r="98" spans="2:27">
      <c r="B98" s="243" t="s">
        <v>349</v>
      </c>
      <c r="C98" s="188"/>
      <c r="D98" s="217"/>
      <c r="E98" s="217"/>
      <c r="F98" s="217"/>
      <c r="G98" s="217"/>
      <c r="H98" s="217"/>
      <c r="I98" s="217"/>
      <c r="J98" s="217"/>
      <c r="K98" s="217"/>
      <c r="L98" s="217"/>
      <c r="M98" s="217"/>
      <c r="N98" s="201"/>
      <c r="O98" s="192"/>
      <c r="P98" s="192"/>
      <c r="Q98" s="192"/>
      <c r="R98" s="192"/>
      <c r="S98" s="192"/>
      <c r="T98" s="192"/>
      <c r="U98" s="192"/>
      <c r="V98" s="193"/>
      <c r="W98" s="193"/>
      <c r="X98" s="193"/>
      <c r="Y98" s="193"/>
      <c r="Z98" s="193"/>
      <c r="AA98" s="193"/>
    </row>
    <row r="99" spans="2:27">
      <c r="B99" s="243" t="s">
        <v>350</v>
      </c>
      <c r="C99" s="188"/>
      <c r="D99" s="217"/>
      <c r="E99" s="217"/>
      <c r="F99" s="217"/>
      <c r="G99" s="217"/>
      <c r="H99" s="217"/>
      <c r="I99" s="217"/>
      <c r="J99" s="217"/>
      <c r="K99" s="217"/>
      <c r="L99" s="217"/>
      <c r="M99" s="217"/>
      <c r="N99" s="201"/>
      <c r="O99" s="192"/>
      <c r="P99" s="192"/>
      <c r="Q99" s="192"/>
      <c r="R99" s="192"/>
      <c r="S99" s="192"/>
      <c r="T99" s="192"/>
      <c r="U99" s="192"/>
      <c r="V99" s="193"/>
      <c r="W99" s="193"/>
      <c r="X99" s="193"/>
      <c r="Y99" s="193"/>
      <c r="Z99" s="193"/>
      <c r="AA99" s="193"/>
    </row>
    <row r="100" spans="2:27">
      <c r="B100" s="219" t="s">
        <v>351</v>
      </c>
      <c r="C100" s="188"/>
      <c r="D100" s="217"/>
      <c r="E100" s="217"/>
      <c r="F100" s="217"/>
      <c r="G100" s="217"/>
      <c r="H100" s="217"/>
      <c r="I100" s="217"/>
      <c r="J100" s="217"/>
      <c r="K100" s="217"/>
      <c r="L100" s="217"/>
      <c r="M100" s="217"/>
      <c r="N100" s="201"/>
      <c r="O100" s="192"/>
      <c r="P100" s="192"/>
      <c r="Q100" s="192"/>
      <c r="R100" s="192"/>
      <c r="S100" s="192"/>
      <c r="T100" s="192"/>
      <c r="U100" s="192"/>
      <c r="V100" s="193"/>
      <c r="W100" s="193"/>
      <c r="X100" s="193"/>
      <c r="Y100" s="193"/>
      <c r="Z100" s="193"/>
      <c r="AA100" s="193"/>
    </row>
    <row r="101" spans="2:27" s="193" customFormat="1">
      <c r="B101" s="210" t="s">
        <v>352</v>
      </c>
      <c r="C101" s="188"/>
      <c r="D101" s="244">
        <f t="shared" ref="D101:L101" si="5">+SUM(D85:D100)</f>
        <v>0</v>
      </c>
      <c r="E101" s="244">
        <f t="shared" si="5"/>
        <v>0</v>
      </c>
      <c r="F101" s="244">
        <f t="shared" si="5"/>
        <v>0</v>
      </c>
      <c r="G101" s="244">
        <f t="shared" si="5"/>
        <v>0</v>
      </c>
      <c r="H101" s="244">
        <f t="shared" si="5"/>
        <v>0</v>
      </c>
      <c r="I101" s="244">
        <f t="shared" si="5"/>
        <v>0</v>
      </c>
      <c r="J101" s="244">
        <f t="shared" si="5"/>
        <v>0</v>
      </c>
      <c r="K101" s="244">
        <f t="shared" si="5"/>
        <v>0</v>
      </c>
      <c r="L101" s="244">
        <f t="shared" si="5"/>
        <v>0</v>
      </c>
      <c r="M101" s="245">
        <f t="shared" ref="M101" si="6">+SUM(M85:M100)</f>
        <v>0</v>
      </c>
      <c r="N101" s="201"/>
      <c r="O101" s="192"/>
      <c r="P101" s="192"/>
      <c r="Q101" s="192"/>
      <c r="R101" s="192"/>
      <c r="S101" s="192"/>
      <c r="T101" s="192"/>
      <c r="U101" s="192"/>
    </row>
    <row r="102" spans="2:27" ht="3" customHeight="1">
      <c r="B102" s="229"/>
      <c r="C102" s="188"/>
      <c r="D102" s="246"/>
      <c r="E102" s="246"/>
      <c r="F102" s="246"/>
      <c r="G102" s="246"/>
      <c r="H102" s="246"/>
      <c r="I102" s="230"/>
      <c r="J102" s="230"/>
      <c r="K102" s="230"/>
      <c r="L102" s="230"/>
      <c r="M102" s="231"/>
      <c r="N102" s="201"/>
      <c r="O102" s="192"/>
      <c r="P102" s="192"/>
      <c r="Q102" s="192"/>
      <c r="R102" s="192"/>
      <c r="S102" s="192"/>
      <c r="T102" s="192"/>
      <c r="U102" s="192"/>
      <c r="V102" s="193"/>
      <c r="W102" s="193"/>
      <c r="X102" s="193"/>
      <c r="Y102" s="193"/>
      <c r="Z102" s="193"/>
      <c r="AA102" s="193"/>
    </row>
    <row r="103" spans="2:27">
      <c r="B103" s="210" t="s">
        <v>190</v>
      </c>
      <c r="C103" s="188"/>
      <c r="D103" s="247"/>
      <c r="E103" s="248"/>
      <c r="F103" s="248"/>
      <c r="G103" s="248"/>
      <c r="H103" s="248"/>
      <c r="I103" s="248"/>
      <c r="J103" s="248"/>
      <c r="K103" s="248"/>
      <c r="L103" s="248"/>
      <c r="M103" s="249"/>
      <c r="N103" s="201"/>
      <c r="O103" s="192"/>
      <c r="P103" s="192"/>
      <c r="Q103" s="192"/>
      <c r="R103" s="192"/>
      <c r="S103" s="192"/>
      <c r="T103" s="192"/>
      <c r="U103" s="192"/>
      <c r="V103" s="193"/>
      <c r="W103" s="193"/>
      <c r="X103" s="193"/>
      <c r="Y103" s="193"/>
      <c r="Z103" s="193"/>
      <c r="AA103" s="193"/>
    </row>
    <row r="104" spans="2:27">
      <c r="B104" s="243" t="s">
        <v>353</v>
      </c>
      <c r="C104" s="188"/>
      <c r="D104" s="217"/>
      <c r="E104" s="217"/>
      <c r="F104" s="217"/>
      <c r="G104" s="217"/>
      <c r="H104" s="217"/>
      <c r="I104" s="217"/>
      <c r="J104" s="217"/>
      <c r="K104" s="217"/>
      <c r="L104" s="217"/>
      <c r="M104" s="217"/>
      <c r="N104" s="201"/>
      <c r="O104" s="192"/>
      <c r="P104" s="192"/>
      <c r="Q104" s="192"/>
      <c r="R104" s="192"/>
      <c r="S104" s="192"/>
      <c r="T104" s="192"/>
      <c r="U104" s="192"/>
      <c r="V104" s="193"/>
      <c r="W104" s="193"/>
      <c r="X104" s="193"/>
      <c r="Y104" s="193"/>
      <c r="Z104" s="193"/>
      <c r="AA104" s="193"/>
    </row>
    <row r="105" spans="2:27">
      <c r="B105" s="243" t="s">
        <v>354</v>
      </c>
      <c r="C105" s="188"/>
      <c r="D105" s="217"/>
      <c r="E105" s="217"/>
      <c r="F105" s="217"/>
      <c r="G105" s="217"/>
      <c r="H105" s="217"/>
      <c r="I105" s="217"/>
      <c r="J105" s="217"/>
      <c r="K105" s="217"/>
      <c r="L105" s="217"/>
      <c r="M105" s="217"/>
      <c r="N105" s="201"/>
      <c r="O105" s="192"/>
      <c r="P105" s="192"/>
      <c r="Q105" s="192"/>
      <c r="R105" s="192"/>
      <c r="S105" s="192"/>
      <c r="T105" s="192"/>
      <c r="U105" s="192"/>
      <c r="V105" s="193"/>
      <c r="W105" s="193"/>
      <c r="X105" s="193"/>
      <c r="Y105" s="193"/>
      <c r="Z105" s="193"/>
      <c r="AA105" s="193"/>
    </row>
    <row r="106" spans="2:27">
      <c r="B106" s="243" t="s">
        <v>355</v>
      </c>
      <c r="C106" s="188"/>
      <c r="D106" s="217"/>
      <c r="E106" s="217"/>
      <c r="F106" s="217"/>
      <c r="G106" s="217"/>
      <c r="H106" s="217"/>
      <c r="I106" s="217"/>
      <c r="J106" s="217"/>
      <c r="K106" s="217"/>
      <c r="L106" s="217"/>
      <c r="M106" s="217"/>
      <c r="N106" s="201"/>
      <c r="O106" s="192"/>
      <c r="P106" s="192"/>
      <c r="Q106" s="192"/>
      <c r="R106" s="192"/>
      <c r="S106" s="192"/>
      <c r="T106" s="192"/>
      <c r="U106" s="192"/>
      <c r="V106" s="193"/>
      <c r="W106" s="193"/>
      <c r="X106" s="193"/>
      <c r="Y106" s="193"/>
      <c r="Z106" s="193"/>
      <c r="AA106" s="193"/>
    </row>
    <row r="107" spans="2:27">
      <c r="B107" s="243" t="s">
        <v>356</v>
      </c>
      <c r="C107" s="188"/>
      <c r="D107" s="217"/>
      <c r="E107" s="217"/>
      <c r="F107" s="217"/>
      <c r="G107" s="217"/>
      <c r="H107" s="217"/>
      <c r="I107" s="217"/>
      <c r="J107" s="217"/>
      <c r="K107" s="217"/>
      <c r="L107" s="217"/>
      <c r="M107" s="217"/>
      <c r="N107" s="201"/>
      <c r="O107" s="192"/>
      <c r="P107" s="192"/>
      <c r="Q107" s="192"/>
      <c r="R107" s="192"/>
      <c r="S107" s="192"/>
      <c r="T107" s="192"/>
      <c r="U107" s="192"/>
      <c r="V107" s="193"/>
      <c r="W107" s="193"/>
      <c r="X107" s="193"/>
      <c r="Y107" s="193"/>
      <c r="Z107" s="193"/>
      <c r="AA107" s="193"/>
    </row>
    <row r="108" spans="2:27">
      <c r="B108" s="243" t="s">
        <v>357</v>
      </c>
      <c r="C108" s="188"/>
      <c r="D108" s="217"/>
      <c r="E108" s="217"/>
      <c r="F108" s="217"/>
      <c r="G108" s="217"/>
      <c r="H108" s="217"/>
      <c r="I108" s="217"/>
      <c r="J108" s="217"/>
      <c r="K108" s="217"/>
      <c r="L108" s="217"/>
      <c r="M108" s="217"/>
      <c r="N108" s="201"/>
      <c r="O108" s="192"/>
      <c r="P108" s="192"/>
      <c r="Q108" s="192"/>
      <c r="R108" s="192"/>
      <c r="S108" s="192"/>
      <c r="T108" s="192"/>
      <c r="U108" s="192"/>
      <c r="V108" s="193"/>
      <c r="W108" s="193"/>
      <c r="X108" s="193"/>
      <c r="Y108" s="193"/>
      <c r="Z108" s="193"/>
      <c r="AA108" s="193"/>
    </row>
    <row r="109" spans="2:27">
      <c r="B109" s="243" t="s">
        <v>358</v>
      </c>
      <c r="C109" s="188"/>
      <c r="D109" s="217"/>
      <c r="E109" s="217"/>
      <c r="F109" s="217"/>
      <c r="G109" s="217"/>
      <c r="H109" s="217"/>
      <c r="I109" s="217"/>
      <c r="J109" s="217"/>
      <c r="K109" s="217"/>
      <c r="L109" s="217"/>
      <c r="M109" s="217"/>
      <c r="N109" s="201"/>
      <c r="O109" s="192"/>
      <c r="P109" s="192"/>
      <c r="Q109" s="192"/>
      <c r="R109" s="192"/>
      <c r="S109" s="192"/>
      <c r="T109" s="192"/>
      <c r="U109" s="192"/>
      <c r="V109" s="193"/>
      <c r="W109" s="193"/>
      <c r="X109" s="193"/>
      <c r="Y109" s="193"/>
      <c r="Z109" s="193"/>
      <c r="AA109" s="193"/>
    </row>
    <row r="110" spans="2:27">
      <c r="B110" s="243" t="s">
        <v>359</v>
      </c>
      <c r="C110" s="188"/>
      <c r="D110" s="217"/>
      <c r="E110" s="217"/>
      <c r="F110" s="217"/>
      <c r="G110" s="217"/>
      <c r="H110" s="217"/>
      <c r="I110" s="217"/>
      <c r="J110" s="217"/>
      <c r="K110" s="217"/>
      <c r="L110" s="217"/>
      <c r="M110" s="217"/>
      <c r="N110" s="201"/>
      <c r="O110" s="192"/>
      <c r="P110" s="192"/>
      <c r="Q110" s="192"/>
      <c r="R110" s="192"/>
      <c r="S110" s="192"/>
      <c r="T110" s="192"/>
      <c r="U110" s="192"/>
      <c r="V110" s="193"/>
      <c r="W110" s="193"/>
      <c r="X110" s="193"/>
      <c r="Y110" s="193"/>
      <c r="Z110" s="193"/>
      <c r="AA110" s="193"/>
    </row>
    <row r="111" spans="2:27">
      <c r="B111" s="243" t="s">
        <v>360</v>
      </c>
      <c r="C111" s="188"/>
      <c r="D111" s="217"/>
      <c r="E111" s="217"/>
      <c r="F111" s="217"/>
      <c r="G111" s="217"/>
      <c r="H111" s="217"/>
      <c r="I111" s="217"/>
      <c r="J111" s="217"/>
      <c r="K111" s="217"/>
      <c r="L111" s="217"/>
      <c r="M111" s="217"/>
      <c r="N111" s="201"/>
      <c r="O111" s="192"/>
      <c r="P111" s="192"/>
      <c r="Q111" s="192"/>
      <c r="R111" s="192"/>
      <c r="S111" s="192"/>
      <c r="T111" s="192"/>
      <c r="U111" s="192"/>
      <c r="V111" s="193"/>
      <c r="W111" s="193"/>
      <c r="X111" s="193"/>
      <c r="Y111" s="193"/>
      <c r="Z111" s="193"/>
      <c r="AA111" s="193"/>
    </row>
    <row r="112" spans="2:27">
      <c r="B112" s="219" t="s">
        <v>361</v>
      </c>
      <c r="C112" s="188"/>
      <c r="D112" s="217"/>
      <c r="E112" s="217"/>
      <c r="F112" s="217"/>
      <c r="G112" s="217"/>
      <c r="H112" s="217"/>
      <c r="I112" s="217"/>
      <c r="J112" s="217"/>
      <c r="K112" s="217"/>
      <c r="L112" s="217"/>
      <c r="M112" s="217"/>
      <c r="N112" s="201"/>
      <c r="O112" s="192"/>
      <c r="P112" s="192"/>
      <c r="Q112" s="192"/>
      <c r="R112" s="192"/>
      <c r="S112" s="192"/>
      <c r="T112" s="192"/>
      <c r="U112" s="192"/>
      <c r="V112" s="193"/>
      <c r="W112" s="193"/>
      <c r="X112" s="193"/>
      <c r="Y112" s="193"/>
      <c r="Z112" s="193"/>
      <c r="AA112" s="193"/>
    </row>
    <row r="113" spans="2:27" s="193" customFormat="1">
      <c r="B113" s="210" t="s">
        <v>362</v>
      </c>
      <c r="C113" s="188"/>
      <c r="D113" s="250">
        <f t="shared" ref="D113:M113" si="7">+SUM(D104:D112)</f>
        <v>0</v>
      </c>
      <c r="E113" s="250">
        <f t="shared" si="7"/>
        <v>0</v>
      </c>
      <c r="F113" s="250">
        <f t="shared" si="7"/>
        <v>0</v>
      </c>
      <c r="G113" s="250">
        <f t="shared" si="7"/>
        <v>0</v>
      </c>
      <c r="H113" s="250">
        <f t="shared" si="7"/>
        <v>0</v>
      </c>
      <c r="I113" s="250">
        <f t="shared" si="7"/>
        <v>0</v>
      </c>
      <c r="J113" s="250">
        <f t="shared" si="7"/>
        <v>0</v>
      </c>
      <c r="K113" s="250">
        <f t="shared" si="7"/>
        <v>0</v>
      </c>
      <c r="L113" s="250">
        <f t="shared" si="7"/>
        <v>0</v>
      </c>
      <c r="M113" s="251">
        <f t="shared" si="7"/>
        <v>0</v>
      </c>
      <c r="N113" s="201"/>
      <c r="O113" s="192"/>
      <c r="P113" s="192"/>
      <c r="Q113" s="192"/>
      <c r="R113" s="192"/>
      <c r="S113" s="192"/>
      <c r="T113" s="192"/>
      <c r="U113" s="192"/>
    </row>
    <row r="114" spans="2:27" ht="3.75" customHeight="1">
      <c r="B114" s="229"/>
      <c r="C114" s="188"/>
      <c r="D114" s="230"/>
      <c r="E114" s="230"/>
      <c r="F114" s="230"/>
      <c r="G114" s="230"/>
      <c r="H114" s="230"/>
      <c r="I114" s="230"/>
      <c r="J114" s="230"/>
      <c r="K114" s="230"/>
      <c r="L114" s="230"/>
      <c r="M114" s="231"/>
      <c r="N114" s="201"/>
      <c r="O114" s="192"/>
      <c r="P114" s="192"/>
      <c r="Q114" s="192"/>
      <c r="R114" s="192"/>
      <c r="S114" s="192"/>
      <c r="T114" s="192"/>
      <c r="U114" s="192"/>
      <c r="V114" s="193"/>
      <c r="W114" s="193"/>
      <c r="X114" s="193"/>
      <c r="Y114" s="193"/>
      <c r="Z114" s="193"/>
      <c r="AA114" s="193"/>
    </row>
    <row r="115" spans="2:27">
      <c r="B115" s="210" t="s">
        <v>363</v>
      </c>
      <c r="C115" s="188"/>
      <c r="D115" s="239"/>
      <c r="E115" s="248"/>
      <c r="F115" s="248"/>
      <c r="G115" s="248"/>
      <c r="H115" s="248"/>
      <c r="I115" s="248"/>
      <c r="J115" s="248"/>
      <c r="K115" s="248"/>
      <c r="L115" s="248"/>
      <c r="M115" s="249"/>
      <c r="N115" s="201"/>
      <c r="O115" s="192"/>
      <c r="P115" s="192"/>
      <c r="Q115" s="192"/>
      <c r="R115" s="192"/>
      <c r="S115" s="192"/>
      <c r="T115" s="192"/>
      <c r="U115" s="192"/>
      <c r="V115" s="193"/>
      <c r="W115" s="193"/>
      <c r="X115" s="193"/>
      <c r="Y115" s="193"/>
      <c r="Z115" s="193"/>
      <c r="AA115" s="193"/>
    </row>
    <row r="116" spans="2:27">
      <c r="B116" s="252" t="s">
        <v>187</v>
      </c>
      <c r="C116" s="188"/>
      <c r="D116" s="206"/>
      <c r="E116" s="206"/>
      <c r="F116" s="206"/>
      <c r="G116" s="206"/>
      <c r="H116" s="206"/>
      <c r="I116" s="206"/>
      <c r="J116" s="206"/>
      <c r="K116" s="206"/>
      <c r="L116" s="206"/>
      <c r="M116" s="206"/>
      <c r="N116" s="201"/>
      <c r="O116" s="192"/>
      <c r="P116" s="192"/>
      <c r="Q116" s="192"/>
      <c r="R116" s="192"/>
      <c r="S116" s="192"/>
      <c r="T116" s="192"/>
      <c r="U116" s="192"/>
      <c r="V116" s="193"/>
      <c r="W116" s="193"/>
      <c r="X116" s="193"/>
      <c r="Y116" s="193"/>
      <c r="Z116" s="193"/>
      <c r="AA116" s="193"/>
    </row>
    <row r="117" spans="2:27">
      <c r="B117" s="253" t="s">
        <v>364</v>
      </c>
      <c r="C117" s="188"/>
      <c r="D117" s="206"/>
      <c r="E117" s="206"/>
      <c r="F117" s="206"/>
      <c r="G117" s="254">
        <f>+G164+G166</f>
        <v>0</v>
      </c>
      <c r="H117" s="254">
        <f t="shared" ref="H117:M117" si="8">+H164+H166</f>
        <v>0</v>
      </c>
      <c r="I117" s="254">
        <f t="shared" si="8"/>
        <v>0</v>
      </c>
      <c r="J117" s="254">
        <f t="shared" si="8"/>
        <v>0</v>
      </c>
      <c r="K117" s="254">
        <f t="shared" si="8"/>
        <v>0</v>
      </c>
      <c r="L117" s="254">
        <f t="shared" si="8"/>
        <v>0</v>
      </c>
      <c r="M117" s="254">
        <f t="shared" si="8"/>
        <v>0</v>
      </c>
      <c r="N117" s="201"/>
      <c r="O117" s="192"/>
      <c r="P117" s="192"/>
      <c r="Q117" s="192"/>
      <c r="R117" s="192"/>
      <c r="S117" s="192"/>
      <c r="T117" s="192"/>
      <c r="U117" s="192"/>
      <c r="V117" s="193"/>
      <c r="W117" s="193"/>
      <c r="X117" s="193"/>
      <c r="Y117" s="193"/>
      <c r="Z117" s="193"/>
      <c r="AA117" s="193"/>
    </row>
    <row r="118" spans="2:27">
      <c r="B118" s="252" t="s">
        <v>129</v>
      </c>
      <c r="C118" s="188"/>
      <c r="D118" s="206"/>
      <c r="E118" s="206"/>
      <c r="F118" s="206"/>
      <c r="G118" s="206"/>
      <c r="H118" s="206"/>
      <c r="I118" s="206"/>
      <c r="J118" s="206"/>
      <c r="K118" s="206"/>
      <c r="L118" s="206"/>
      <c r="M118" s="206"/>
      <c r="N118" s="201"/>
      <c r="O118" s="192"/>
      <c r="P118" s="192"/>
      <c r="Q118" s="192"/>
      <c r="R118" s="192"/>
      <c r="S118" s="192"/>
      <c r="T118" s="192"/>
      <c r="U118" s="192"/>
      <c r="V118" s="193"/>
      <c r="W118" s="193"/>
      <c r="X118" s="193"/>
      <c r="Y118" s="193"/>
      <c r="Z118" s="193"/>
      <c r="AA118" s="193"/>
    </row>
    <row r="119" spans="2:27">
      <c r="B119" s="252" t="s">
        <v>130</v>
      </c>
      <c r="C119" s="188"/>
      <c r="D119" s="206"/>
      <c r="E119" s="206"/>
      <c r="F119" s="206"/>
      <c r="G119" s="206"/>
      <c r="H119" s="206"/>
      <c r="I119" s="206"/>
      <c r="J119" s="206"/>
      <c r="K119" s="206"/>
      <c r="L119" s="206"/>
      <c r="M119" s="206"/>
      <c r="N119" s="201"/>
      <c r="O119" s="192"/>
      <c r="P119" s="192"/>
      <c r="Q119" s="192"/>
      <c r="R119" s="192"/>
      <c r="S119" s="192"/>
      <c r="T119" s="192"/>
      <c r="U119" s="192"/>
      <c r="V119" s="193"/>
      <c r="W119" s="193"/>
      <c r="X119" s="193"/>
      <c r="Y119" s="193"/>
      <c r="Z119" s="193"/>
      <c r="AA119" s="193"/>
    </row>
    <row r="120" spans="2:27">
      <c r="B120" s="252" t="s">
        <v>131</v>
      </c>
      <c r="C120" s="188"/>
      <c r="D120" s="206"/>
      <c r="E120" s="206"/>
      <c r="F120" s="206"/>
      <c r="G120" s="206"/>
      <c r="H120" s="206"/>
      <c r="I120" s="206"/>
      <c r="J120" s="206"/>
      <c r="K120" s="206"/>
      <c r="L120" s="206"/>
      <c r="M120" s="206"/>
      <c r="N120" s="201"/>
      <c r="O120" s="192"/>
      <c r="P120" s="192"/>
      <c r="Q120" s="192"/>
      <c r="R120" s="192"/>
      <c r="S120" s="192"/>
      <c r="T120" s="192"/>
      <c r="U120" s="192"/>
      <c r="V120" s="193"/>
      <c r="W120" s="193"/>
      <c r="X120" s="193"/>
      <c r="Y120" s="193"/>
      <c r="Z120" s="193"/>
      <c r="AA120" s="193"/>
    </row>
    <row r="121" spans="2:27">
      <c r="B121" s="252" t="s">
        <v>365</v>
      </c>
      <c r="C121" s="188"/>
      <c r="D121" s="206"/>
      <c r="E121" s="206"/>
      <c r="F121" s="206"/>
      <c r="G121" s="206"/>
      <c r="H121" s="206"/>
      <c r="I121" s="206"/>
      <c r="J121" s="206"/>
      <c r="K121" s="206"/>
      <c r="L121" s="206"/>
      <c r="M121" s="206"/>
      <c r="N121" s="201"/>
      <c r="O121" s="192"/>
      <c r="P121" s="192"/>
      <c r="Q121" s="192"/>
      <c r="R121" s="192"/>
      <c r="S121" s="192"/>
      <c r="T121" s="192"/>
      <c r="U121" s="192"/>
      <c r="V121" s="193"/>
      <c r="W121" s="193"/>
      <c r="X121" s="193"/>
      <c r="Y121" s="193"/>
      <c r="Z121" s="193"/>
      <c r="AA121" s="193"/>
    </row>
    <row r="122" spans="2:27">
      <c r="B122" s="255" t="s">
        <v>366</v>
      </c>
      <c r="C122" s="188"/>
      <c r="D122" s="206"/>
      <c r="E122" s="206"/>
      <c r="F122" s="206"/>
      <c r="G122" s="206"/>
      <c r="H122" s="206"/>
      <c r="I122" s="206"/>
      <c r="J122" s="206"/>
      <c r="K122" s="206"/>
      <c r="L122" s="206"/>
      <c r="M122" s="206"/>
      <c r="N122" s="201"/>
      <c r="O122" s="192"/>
      <c r="P122" s="192"/>
      <c r="Q122" s="192"/>
      <c r="R122" s="192"/>
      <c r="S122" s="192"/>
      <c r="T122" s="192"/>
      <c r="U122" s="192"/>
      <c r="V122" s="193"/>
      <c r="W122" s="193"/>
      <c r="X122" s="193"/>
      <c r="Y122" s="193"/>
      <c r="Z122" s="193"/>
      <c r="AA122" s="193"/>
    </row>
    <row r="123" spans="2:27">
      <c r="B123" s="252" t="s">
        <v>367</v>
      </c>
      <c r="C123" s="188"/>
      <c r="D123" s="206"/>
      <c r="E123" s="206"/>
      <c r="F123" s="206"/>
      <c r="G123" s="206"/>
      <c r="H123" s="206"/>
      <c r="I123" s="206"/>
      <c r="J123" s="206"/>
      <c r="K123" s="206"/>
      <c r="L123" s="206"/>
      <c r="M123" s="206"/>
      <c r="N123" s="201"/>
      <c r="O123" s="192"/>
      <c r="P123" s="192"/>
      <c r="Q123" s="192"/>
      <c r="R123" s="192"/>
      <c r="S123" s="192"/>
      <c r="T123" s="192"/>
      <c r="U123" s="192"/>
      <c r="V123" s="193"/>
      <c r="W123" s="193"/>
      <c r="X123" s="193"/>
      <c r="Y123" s="193"/>
      <c r="Z123" s="193"/>
      <c r="AA123" s="193"/>
    </row>
    <row r="124" spans="2:27" s="193" customFormat="1">
      <c r="B124" s="210" t="s">
        <v>368</v>
      </c>
      <c r="C124" s="188"/>
      <c r="D124" s="237">
        <f>+SUM(D116:D123)-D117</f>
        <v>0</v>
      </c>
      <c r="E124" s="237">
        <f t="shared" ref="E124:M124" si="9">+SUM(E116:E123)-E117</f>
        <v>0</v>
      </c>
      <c r="F124" s="237">
        <f t="shared" si="9"/>
        <v>0</v>
      </c>
      <c r="G124" s="237">
        <f t="shared" si="9"/>
        <v>0</v>
      </c>
      <c r="H124" s="237">
        <f t="shared" si="9"/>
        <v>0</v>
      </c>
      <c r="I124" s="237">
        <f t="shared" si="9"/>
        <v>0</v>
      </c>
      <c r="J124" s="237">
        <f t="shared" si="9"/>
        <v>0</v>
      </c>
      <c r="K124" s="237">
        <f t="shared" si="9"/>
        <v>0</v>
      </c>
      <c r="L124" s="237">
        <f t="shared" si="9"/>
        <v>0</v>
      </c>
      <c r="M124" s="256">
        <f t="shared" si="9"/>
        <v>0</v>
      </c>
      <c r="N124" s="201"/>
      <c r="O124" s="192"/>
      <c r="P124" s="192"/>
      <c r="Q124" s="192"/>
      <c r="R124" s="192"/>
      <c r="S124" s="192"/>
      <c r="T124" s="192"/>
      <c r="U124" s="192"/>
    </row>
    <row r="125" spans="2:27" ht="3.75" customHeight="1">
      <c r="B125" s="257"/>
      <c r="C125" s="258"/>
      <c r="D125" s="259"/>
      <c r="E125" s="260"/>
      <c r="F125" s="260"/>
      <c r="G125" s="259"/>
      <c r="H125" s="259"/>
      <c r="I125" s="259"/>
      <c r="J125" s="259"/>
      <c r="K125" s="259"/>
      <c r="L125" s="259"/>
      <c r="M125" s="261"/>
      <c r="N125" s="201"/>
      <c r="O125" s="192"/>
      <c r="P125" s="192"/>
      <c r="Q125" s="192"/>
      <c r="R125" s="192"/>
      <c r="S125" s="192"/>
      <c r="T125" s="192"/>
      <c r="U125" s="192"/>
      <c r="V125" s="193"/>
      <c r="W125" s="193"/>
      <c r="X125" s="193"/>
      <c r="Y125" s="193"/>
      <c r="Z125" s="193"/>
      <c r="AA125" s="193"/>
    </row>
    <row r="126" spans="2:27">
      <c r="B126" s="210" t="s">
        <v>369</v>
      </c>
      <c r="C126" s="188"/>
      <c r="D126" s="239"/>
      <c r="E126" s="247"/>
      <c r="F126" s="247"/>
      <c r="G126" s="239"/>
      <c r="H126" s="239"/>
      <c r="I126" s="239"/>
      <c r="J126" s="239"/>
      <c r="K126" s="239"/>
      <c r="L126" s="239"/>
      <c r="M126" s="240"/>
      <c r="N126" s="201"/>
      <c r="O126" s="192"/>
      <c r="P126" s="192"/>
      <c r="Q126" s="192"/>
      <c r="R126" s="192"/>
      <c r="S126" s="192"/>
      <c r="T126" s="192"/>
      <c r="U126" s="192"/>
      <c r="V126" s="193"/>
      <c r="W126" s="193"/>
      <c r="X126" s="193"/>
      <c r="Y126" s="193"/>
      <c r="Z126" s="193"/>
      <c r="AA126" s="193"/>
    </row>
    <row r="127" spans="2:27">
      <c r="B127" s="252" t="s">
        <v>370</v>
      </c>
      <c r="C127" s="188"/>
      <c r="D127" s="206"/>
      <c r="E127" s="206"/>
      <c r="F127" s="206"/>
      <c r="G127" s="206"/>
      <c r="H127" s="206"/>
      <c r="I127" s="206"/>
      <c r="J127" s="206"/>
      <c r="K127" s="206"/>
      <c r="L127" s="206"/>
      <c r="M127" s="206"/>
      <c r="N127" s="201"/>
      <c r="O127" s="192"/>
      <c r="P127" s="192"/>
      <c r="Q127" s="192"/>
      <c r="R127" s="192"/>
      <c r="S127" s="192"/>
      <c r="T127" s="192"/>
      <c r="U127" s="192"/>
      <c r="V127" s="193"/>
      <c r="W127" s="193"/>
      <c r="X127" s="193"/>
      <c r="Y127" s="193"/>
      <c r="Z127" s="193"/>
      <c r="AA127" s="193"/>
    </row>
    <row r="128" spans="2:27">
      <c r="B128" s="252" t="s">
        <v>371</v>
      </c>
      <c r="C128" s="188"/>
      <c r="D128" s="206"/>
      <c r="E128" s="206"/>
      <c r="F128" s="206"/>
      <c r="G128" s="206"/>
      <c r="H128" s="206"/>
      <c r="I128" s="206"/>
      <c r="J128" s="206"/>
      <c r="K128" s="206"/>
      <c r="L128" s="206"/>
      <c r="M128" s="206"/>
      <c r="N128" s="201"/>
      <c r="O128" s="192"/>
      <c r="P128" s="192"/>
      <c r="Q128" s="192"/>
      <c r="R128" s="192"/>
      <c r="S128" s="192"/>
      <c r="T128" s="192"/>
      <c r="U128" s="192"/>
      <c r="V128" s="193"/>
      <c r="W128" s="193"/>
      <c r="X128" s="193"/>
      <c r="Y128" s="193"/>
      <c r="Z128" s="193"/>
      <c r="AA128" s="193"/>
    </row>
    <row r="129" spans="2:27">
      <c r="B129" s="252" t="s">
        <v>372</v>
      </c>
      <c r="C129" s="188"/>
      <c r="D129" s="206"/>
      <c r="E129" s="206"/>
      <c r="F129" s="206"/>
      <c r="G129" s="206"/>
      <c r="H129" s="206"/>
      <c r="I129" s="206"/>
      <c r="J129" s="206"/>
      <c r="K129" s="206"/>
      <c r="L129" s="206"/>
      <c r="M129" s="206"/>
      <c r="N129" s="201"/>
      <c r="O129" s="192"/>
      <c r="P129" s="192"/>
      <c r="Q129" s="192"/>
      <c r="R129" s="192"/>
      <c r="S129" s="192"/>
      <c r="T129" s="192"/>
      <c r="U129" s="192"/>
      <c r="V129" s="193"/>
      <c r="W129" s="193"/>
      <c r="X129" s="193"/>
      <c r="Y129" s="193"/>
      <c r="Z129" s="193"/>
      <c r="AA129" s="193"/>
    </row>
    <row r="130" spans="2:27">
      <c r="B130" s="252" t="s">
        <v>373</v>
      </c>
      <c r="C130" s="188"/>
      <c r="D130" s="206"/>
      <c r="E130" s="206"/>
      <c r="F130" s="206"/>
      <c r="G130" s="206"/>
      <c r="H130" s="206"/>
      <c r="I130" s="206"/>
      <c r="J130" s="206"/>
      <c r="K130" s="206"/>
      <c r="L130" s="206"/>
      <c r="M130" s="206"/>
      <c r="N130" s="201"/>
      <c r="O130" s="192"/>
      <c r="P130" s="192"/>
      <c r="Q130" s="192"/>
      <c r="R130" s="192"/>
      <c r="S130" s="192"/>
      <c r="T130" s="192"/>
      <c r="U130" s="192"/>
      <c r="V130" s="193"/>
      <c r="W130" s="193"/>
      <c r="X130" s="193"/>
      <c r="Y130" s="193"/>
      <c r="Z130" s="193"/>
      <c r="AA130" s="193"/>
    </row>
    <row r="131" spans="2:27">
      <c r="B131" s="252" t="s">
        <v>374</v>
      </c>
      <c r="C131" s="188"/>
      <c r="D131" s="206"/>
      <c r="E131" s="206"/>
      <c r="F131" s="206"/>
      <c r="G131" s="206"/>
      <c r="H131" s="206"/>
      <c r="I131" s="206"/>
      <c r="J131" s="206"/>
      <c r="K131" s="206"/>
      <c r="L131" s="206"/>
      <c r="M131" s="206"/>
      <c r="N131" s="201"/>
      <c r="O131" s="192"/>
      <c r="P131" s="192"/>
      <c r="Q131" s="192"/>
      <c r="R131" s="192"/>
      <c r="S131" s="192"/>
      <c r="T131" s="192"/>
      <c r="U131" s="192"/>
      <c r="V131" s="193"/>
      <c r="W131" s="193"/>
      <c r="X131" s="193"/>
      <c r="Y131" s="193"/>
      <c r="Z131" s="193"/>
      <c r="AA131" s="193"/>
    </row>
    <row r="132" spans="2:27">
      <c r="B132" s="252" t="s">
        <v>375</v>
      </c>
      <c r="C132" s="188"/>
      <c r="D132" s="206"/>
      <c r="E132" s="206"/>
      <c r="F132" s="206"/>
      <c r="G132" s="206"/>
      <c r="H132" s="206"/>
      <c r="I132" s="206"/>
      <c r="J132" s="206"/>
      <c r="K132" s="206"/>
      <c r="L132" s="206"/>
      <c r="M132" s="206"/>
      <c r="N132" s="201"/>
      <c r="O132" s="192"/>
      <c r="P132" s="192"/>
      <c r="Q132" s="192"/>
      <c r="R132" s="192"/>
      <c r="S132" s="192"/>
      <c r="T132" s="192"/>
      <c r="U132" s="192"/>
      <c r="V132" s="193"/>
      <c r="W132" s="193"/>
      <c r="X132" s="193"/>
      <c r="Y132" s="193"/>
      <c r="Z132" s="193"/>
      <c r="AA132" s="193"/>
    </row>
    <row r="133" spans="2:27">
      <c r="B133" s="252" t="s">
        <v>376</v>
      </c>
      <c r="C133" s="188"/>
      <c r="D133" s="206"/>
      <c r="E133" s="206"/>
      <c r="F133" s="206"/>
      <c r="G133" s="206"/>
      <c r="H133" s="206"/>
      <c r="I133" s="206"/>
      <c r="J133" s="206"/>
      <c r="K133" s="206"/>
      <c r="L133" s="206"/>
      <c r="M133" s="206"/>
      <c r="N133" s="201"/>
      <c r="O133" s="192"/>
      <c r="P133" s="192"/>
      <c r="Q133" s="192"/>
      <c r="R133" s="192"/>
      <c r="S133" s="192"/>
      <c r="T133" s="192"/>
      <c r="U133" s="192"/>
      <c r="V133" s="193"/>
      <c r="W133" s="193"/>
      <c r="X133" s="193"/>
      <c r="Y133" s="193"/>
      <c r="Z133" s="193"/>
      <c r="AA133" s="193"/>
    </row>
    <row r="134" spans="2:27">
      <c r="B134" s="252" t="s">
        <v>192</v>
      </c>
      <c r="C134" s="188"/>
      <c r="D134" s="206"/>
      <c r="E134" s="206"/>
      <c r="F134" s="206"/>
      <c r="G134" s="206"/>
      <c r="H134" s="206"/>
      <c r="I134" s="206"/>
      <c r="J134" s="206"/>
      <c r="K134" s="206"/>
      <c r="L134" s="206"/>
      <c r="M134" s="206"/>
      <c r="N134" s="201"/>
      <c r="O134" s="192"/>
      <c r="P134" s="192"/>
      <c r="Q134" s="192"/>
      <c r="R134" s="192"/>
      <c r="S134" s="192"/>
      <c r="T134" s="192"/>
      <c r="U134" s="192"/>
      <c r="V134" s="193"/>
      <c r="W134" s="193"/>
      <c r="X134" s="193"/>
      <c r="Y134" s="193"/>
      <c r="Z134" s="193"/>
      <c r="AA134" s="193"/>
    </row>
    <row r="135" spans="2:27">
      <c r="B135" s="255" t="s">
        <v>377</v>
      </c>
      <c r="C135" s="188"/>
      <c r="D135" s="206"/>
      <c r="E135" s="206"/>
      <c r="F135" s="206"/>
      <c r="G135" s="206"/>
      <c r="H135" s="206"/>
      <c r="I135" s="206"/>
      <c r="J135" s="206"/>
      <c r="K135" s="206"/>
      <c r="L135" s="206"/>
      <c r="M135" s="206"/>
      <c r="N135" s="201"/>
      <c r="O135" s="192"/>
      <c r="P135" s="192"/>
      <c r="Q135" s="192"/>
      <c r="R135" s="192"/>
      <c r="S135" s="192"/>
      <c r="T135" s="192"/>
      <c r="U135" s="192"/>
      <c r="V135" s="193"/>
      <c r="W135" s="193"/>
      <c r="X135" s="193"/>
      <c r="Y135" s="193"/>
      <c r="Z135" s="193"/>
      <c r="AA135" s="193"/>
    </row>
    <row r="136" spans="2:27">
      <c r="B136" s="252" t="s">
        <v>378</v>
      </c>
      <c r="C136" s="188"/>
      <c r="D136" s="206"/>
      <c r="E136" s="206"/>
      <c r="F136" s="206"/>
      <c r="G136" s="206"/>
      <c r="H136" s="206"/>
      <c r="I136" s="206"/>
      <c r="J136" s="206"/>
      <c r="K136" s="206"/>
      <c r="L136" s="206"/>
      <c r="M136" s="206"/>
      <c r="N136" s="201"/>
      <c r="O136" s="192"/>
      <c r="P136" s="192"/>
      <c r="Q136" s="192"/>
      <c r="R136" s="192"/>
      <c r="S136" s="192"/>
      <c r="T136" s="192"/>
      <c r="U136" s="192"/>
      <c r="V136" s="193"/>
      <c r="W136" s="193"/>
      <c r="X136" s="193"/>
      <c r="Y136" s="193"/>
      <c r="Z136" s="193"/>
      <c r="AA136" s="193"/>
    </row>
    <row r="137" spans="2:27" s="193" customFormat="1">
      <c r="B137" s="210" t="s">
        <v>379</v>
      </c>
      <c r="C137" s="188"/>
      <c r="D137" s="250">
        <f>+SUM(D127:D136)</f>
        <v>0</v>
      </c>
      <c r="E137" s="250">
        <f t="shared" ref="E137:M137" si="10">+SUM(E127:E136)</f>
        <v>0</v>
      </c>
      <c r="F137" s="250">
        <f t="shared" si="10"/>
        <v>0</v>
      </c>
      <c r="G137" s="250">
        <f t="shared" si="10"/>
        <v>0</v>
      </c>
      <c r="H137" s="250">
        <f t="shared" si="10"/>
        <v>0</v>
      </c>
      <c r="I137" s="250">
        <f t="shared" si="10"/>
        <v>0</v>
      </c>
      <c r="J137" s="250">
        <f t="shared" si="10"/>
        <v>0</v>
      </c>
      <c r="K137" s="250">
        <f t="shared" si="10"/>
        <v>0</v>
      </c>
      <c r="L137" s="250">
        <f t="shared" si="10"/>
        <v>0</v>
      </c>
      <c r="M137" s="251">
        <f t="shared" si="10"/>
        <v>0</v>
      </c>
      <c r="N137" s="201"/>
      <c r="O137" s="192"/>
      <c r="P137" s="192"/>
      <c r="Q137" s="192"/>
      <c r="R137" s="192"/>
      <c r="S137" s="192"/>
      <c r="T137" s="192"/>
      <c r="U137" s="192"/>
    </row>
    <row r="138" spans="2:27" ht="3.75" customHeight="1">
      <c r="B138" s="262"/>
      <c r="C138" s="188"/>
      <c r="D138" s="239"/>
      <c r="E138" s="247"/>
      <c r="F138" s="247"/>
      <c r="G138" s="239"/>
      <c r="H138" s="239"/>
      <c r="I138" s="239"/>
      <c r="J138" s="239"/>
      <c r="K138" s="239"/>
      <c r="L138" s="239"/>
      <c r="M138" s="240"/>
      <c r="N138" s="201"/>
      <c r="O138" s="192"/>
      <c r="P138" s="192"/>
      <c r="Q138" s="192"/>
      <c r="R138" s="192"/>
      <c r="S138" s="192"/>
      <c r="T138" s="192"/>
      <c r="U138" s="192"/>
      <c r="V138" s="193"/>
      <c r="W138" s="193"/>
      <c r="X138" s="193"/>
      <c r="Y138" s="193"/>
      <c r="Z138" s="193"/>
      <c r="AA138" s="193"/>
    </row>
    <row r="139" spans="2:27">
      <c r="B139" s="210" t="s">
        <v>380</v>
      </c>
      <c r="C139" s="188"/>
      <c r="D139" s="239"/>
      <c r="E139" s="248"/>
      <c r="F139" s="248"/>
      <c r="G139" s="248"/>
      <c r="H139" s="248"/>
      <c r="I139" s="248"/>
      <c r="J139" s="248"/>
      <c r="K139" s="248"/>
      <c r="L139" s="248"/>
      <c r="M139" s="249"/>
      <c r="N139" s="201"/>
      <c r="O139" s="192"/>
      <c r="P139" s="192"/>
      <c r="Q139" s="192"/>
      <c r="R139" s="192"/>
      <c r="S139" s="192"/>
      <c r="T139" s="192"/>
      <c r="U139" s="192"/>
      <c r="V139" s="193"/>
      <c r="W139" s="193"/>
      <c r="X139" s="193"/>
      <c r="Y139" s="193"/>
      <c r="Z139" s="193"/>
      <c r="AA139" s="193"/>
    </row>
    <row r="140" spans="2:27">
      <c r="B140" s="252" t="s">
        <v>381</v>
      </c>
      <c r="C140" s="188"/>
      <c r="D140" s="206"/>
      <c r="E140" s="206"/>
      <c r="F140" s="206"/>
      <c r="G140" s="206"/>
      <c r="H140" s="206"/>
      <c r="I140" s="206"/>
      <c r="J140" s="206"/>
      <c r="K140" s="206"/>
      <c r="L140" s="206"/>
      <c r="M140" s="206"/>
      <c r="N140" s="201"/>
      <c r="O140" s="192"/>
      <c r="P140" s="192"/>
      <c r="Q140" s="192"/>
      <c r="R140" s="192"/>
      <c r="S140" s="192"/>
      <c r="T140" s="192"/>
      <c r="U140" s="192"/>
      <c r="V140" s="193"/>
      <c r="W140" s="193"/>
      <c r="X140" s="193"/>
      <c r="Y140" s="193"/>
      <c r="Z140" s="193"/>
      <c r="AA140" s="193"/>
    </row>
    <row r="141" spans="2:27">
      <c r="B141" s="252" t="s">
        <v>382</v>
      </c>
      <c r="C141" s="188"/>
      <c r="D141" s="206"/>
      <c r="E141" s="206"/>
      <c r="F141" s="206"/>
      <c r="G141" s="206"/>
      <c r="H141" s="206"/>
      <c r="I141" s="206"/>
      <c r="J141" s="206"/>
      <c r="K141" s="206"/>
      <c r="L141" s="206"/>
      <c r="M141" s="206"/>
      <c r="N141" s="201"/>
      <c r="O141" s="192"/>
      <c r="P141" s="192"/>
      <c r="Q141" s="192"/>
      <c r="R141" s="192"/>
      <c r="S141" s="192"/>
      <c r="T141" s="192"/>
      <c r="U141" s="192"/>
      <c r="V141" s="193"/>
      <c r="W141" s="193"/>
      <c r="X141" s="193"/>
      <c r="Y141" s="193"/>
      <c r="Z141" s="193"/>
      <c r="AA141" s="193"/>
    </row>
    <row r="142" spans="2:27">
      <c r="B142" s="252" t="s">
        <v>383</v>
      </c>
      <c r="C142" s="188"/>
      <c r="D142" s="206"/>
      <c r="E142" s="206"/>
      <c r="F142" s="206"/>
      <c r="G142" s="206"/>
      <c r="H142" s="206"/>
      <c r="I142" s="206"/>
      <c r="J142" s="206"/>
      <c r="K142" s="206"/>
      <c r="L142" s="206"/>
      <c r="M142" s="206"/>
      <c r="N142" s="201"/>
      <c r="O142" s="192"/>
      <c r="P142" s="192"/>
      <c r="Q142" s="192"/>
      <c r="R142" s="192"/>
      <c r="S142" s="192"/>
      <c r="T142" s="192"/>
      <c r="U142" s="192"/>
      <c r="V142" s="193"/>
      <c r="W142" s="193"/>
      <c r="X142" s="193"/>
      <c r="Y142" s="193"/>
      <c r="Z142" s="193"/>
      <c r="AA142" s="193"/>
    </row>
    <row r="143" spans="2:27">
      <c r="B143" s="252" t="s">
        <v>384</v>
      </c>
      <c r="C143" s="188"/>
      <c r="D143" s="206"/>
      <c r="E143" s="206"/>
      <c r="F143" s="206"/>
      <c r="G143" s="206"/>
      <c r="H143" s="206"/>
      <c r="I143" s="206"/>
      <c r="J143" s="206"/>
      <c r="K143" s="206"/>
      <c r="L143" s="206"/>
      <c r="M143" s="206"/>
      <c r="N143" s="201"/>
      <c r="O143" s="192"/>
      <c r="P143" s="192"/>
      <c r="Q143" s="192"/>
      <c r="R143" s="192"/>
      <c r="S143" s="192"/>
      <c r="T143" s="192"/>
      <c r="U143" s="192"/>
      <c r="V143" s="193"/>
      <c r="W143" s="193"/>
      <c r="X143" s="193"/>
      <c r="Y143" s="193"/>
      <c r="Z143" s="193"/>
      <c r="AA143" s="193"/>
    </row>
    <row r="144" spans="2:27">
      <c r="B144" s="252" t="s">
        <v>385</v>
      </c>
      <c r="C144" s="188"/>
      <c r="D144" s="206"/>
      <c r="E144" s="206"/>
      <c r="F144" s="206"/>
      <c r="G144" s="206"/>
      <c r="H144" s="206"/>
      <c r="I144" s="206"/>
      <c r="J144" s="206"/>
      <c r="K144" s="206"/>
      <c r="L144" s="206"/>
      <c r="M144" s="206"/>
      <c r="N144" s="201"/>
      <c r="O144" s="192"/>
      <c r="P144" s="192"/>
      <c r="Q144" s="192"/>
      <c r="R144" s="192"/>
      <c r="S144" s="192"/>
      <c r="T144" s="192"/>
      <c r="U144" s="192"/>
      <c r="V144" s="193"/>
      <c r="W144" s="193"/>
      <c r="X144" s="193"/>
      <c r="Y144" s="193"/>
      <c r="Z144" s="193"/>
      <c r="AA144" s="193"/>
    </row>
    <row r="145" spans="1:27">
      <c r="B145" s="252" t="s">
        <v>386</v>
      </c>
      <c r="C145" s="188"/>
      <c r="D145" s="206"/>
      <c r="E145" s="206"/>
      <c r="F145" s="206"/>
      <c r="G145" s="206"/>
      <c r="H145" s="206"/>
      <c r="I145" s="206"/>
      <c r="J145" s="206"/>
      <c r="K145" s="206"/>
      <c r="L145" s="206"/>
      <c r="M145" s="206"/>
      <c r="N145" s="201"/>
      <c r="O145" s="192"/>
      <c r="P145" s="192"/>
      <c r="Q145" s="192"/>
      <c r="R145" s="192"/>
      <c r="S145" s="192"/>
      <c r="T145" s="192"/>
      <c r="U145" s="192"/>
      <c r="V145" s="193"/>
      <c r="W145" s="193"/>
      <c r="X145" s="193"/>
      <c r="Y145" s="193"/>
      <c r="Z145" s="193"/>
      <c r="AA145" s="193"/>
    </row>
    <row r="146" spans="1:27">
      <c r="B146" s="252" t="s">
        <v>387</v>
      </c>
      <c r="C146" s="188"/>
      <c r="D146" s="206"/>
      <c r="E146" s="206"/>
      <c r="F146" s="206"/>
      <c r="G146" s="206"/>
      <c r="H146" s="206"/>
      <c r="I146" s="206"/>
      <c r="J146" s="206"/>
      <c r="K146" s="206"/>
      <c r="L146" s="206"/>
      <c r="M146" s="206"/>
      <c r="N146" s="201"/>
      <c r="O146" s="192"/>
      <c r="P146" s="192"/>
      <c r="Q146" s="192"/>
      <c r="R146" s="192"/>
      <c r="S146" s="192"/>
      <c r="T146" s="192"/>
      <c r="U146" s="192"/>
      <c r="V146" s="193"/>
      <c r="W146" s="193"/>
      <c r="X146" s="193"/>
      <c r="Y146" s="193"/>
      <c r="Z146" s="193"/>
      <c r="AA146" s="193"/>
    </row>
    <row r="147" spans="1:27">
      <c r="B147" s="252" t="s">
        <v>388</v>
      </c>
      <c r="C147" s="188"/>
      <c r="D147" s="206"/>
      <c r="E147" s="206"/>
      <c r="F147" s="206"/>
      <c r="G147" s="206"/>
      <c r="H147" s="206"/>
      <c r="I147" s="206"/>
      <c r="J147" s="206"/>
      <c r="K147" s="206"/>
      <c r="L147" s="206"/>
      <c r="M147" s="206"/>
      <c r="N147" s="201"/>
      <c r="O147" s="192"/>
      <c r="P147" s="192"/>
      <c r="Q147" s="192"/>
      <c r="R147" s="192"/>
      <c r="S147" s="192"/>
      <c r="T147" s="192"/>
      <c r="U147" s="192"/>
      <c r="V147" s="193"/>
      <c r="W147" s="193"/>
      <c r="X147" s="193"/>
      <c r="Y147" s="193"/>
      <c r="Z147" s="193"/>
      <c r="AA147" s="193"/>
    </row>
    <row r="148" spans="1:27">
      <c r="B148" s="252" t="s">
        <v>389</v>
      </c>
      <c r="C148" s="188"/>
      <c r="D148" s="206"/>
      <c r="E148" s="206"/>
      <c r="F148" s="206"/>
      <c r="G148" s="206"/>
      <c r="H148" s="206"/>
      <c r="I148" s="206"/>
      <c r="J148" s="206"/>
      <c r="K148" s="206"/>
      <c r="L148" s="206"/>
      <c r="M148" s="206"/>
      <c r="N148" s="201"/>
      <c r="O148" s="192"/>
      <c r="P148" s="192"/>
      <c r="Q148" s="192"/>
      <c r="R148" s="192"/>
      <c r="S148" s="192"/>
      <c r="T148" s="192"/>
      <c r="U148" s="192"/>
      <c r="V148" s="193"/>
      <c r="W148" s="193"/>
      <c r="X148" s="193"/>
      <c r="Y148" s="193"/>
      <c r="Z148" s="193"/>
      <c r="AA148" s="193"/>
    </row>
    <row r="149" spans="1:27">
      <c r="B149" s="252" t="s">
        <v>390</v>
      </c>
      <c r="C149" s="188"/>
      <c r="D149" s="206"/>
      <c r="E149" s="206"/>
      <c r="F149" s="206"/>
      <c r="G149" s="206"/>
      <c r="H149" s="206"/>
      <c r="I149" s="206"/>
      <c r="J149" s="206"/>
      <c r="K149" s="206"/>
      <c r="L149" s="206"/>
      <c r="M149" s="206"/>
      <c r="N149" s="201"/>
      <c r="O149" s="192"/>
      <c r="P149" s="192"/>
      <c r="Q149" s="192"/>
      <c r="R149" s="192"/>
      <c r="S149" s="192"/>
      <c r="T149" s="192"/>
      <c r="U149" s="192"/>
      <c r="V149" s="193"/>
      <c r="W149" s="193"/>
      <c r="X149" s="193"/>
      <c r="Y149" s="193"/>
      <c r="Z149" s="193"/>
      <c r="AA149" s="193"/>
    </row>
    <row r="150" spans="1:27">
      <c r="B150" s="252" t="s">
        <v>391</v>
      </c>
      <c r="C150" s="188"/>
      <c r="D150" s="206"/>
      <c r="E150" s="206"/>
      <c r="F150" s="206"/>
      <c r="G150" s="206"/>
      <c r="H150" s="206"/>
      <c r="I150" s="206"/>
      <c r="J150" s="206"/>
      <c r="K150" s="206"/>
      <c r="L150" s="206"/>
      <c r="M150" s="206"/>
      <c r="N150" s="201"/>
      <c r="O150" s="192"/>
      <c r="P150" s="192"/>
      <c r="Q150" s="192"/>
      <c r="R150" s="192"/>
      <c r="S150" s="192"/>
      <c r="T150" s="192"/>
      <c r="U150" s="192"/>
      <c r="V150" s="193"/>
      <c r="W150" s="193"/>
      <c r="X150" s="193"/>
      <c r="Y150" s="193"/>
      <c r="Z150" s="193"/>
      <c r="AA150" s="193"/>
    </row>
    <row r="151" spans="1:27">
      <c r="B151" s="252" t="s">
        <v>392</v>
      </c>
      <c r="C151" s="188"/>
      <c r="D151" s="206"/>
      <c r="E151" s="206"/>
      <c r="F151" s="206"/>
      <c r="G151" s="206"/>
      <c r="H151" s="206"/>
      <c r="I151" s="206"/>
      <c r="J151" s="206"/>
      <c r="K151" s="206"/>
      <c r="L151" s="206"/>
      <c r="M151" s="206"/>
      <c r="N151" s="201"/>
      <c r="O151" s="192"/>
      <c r="P151" s="192"/>
      <c r="Q151" s="192"/>
      <c r="R151" s="192"/>
      <c r="S151" s="192"/>
      <c r="T151" s="192"/>
      <c r="U151" s="192"/>
      <c r="V151" s="193"/>
      <c r="W151" s="193"/>
      <c r="X151" s="193"/>
      <c r="Y151" s="193"/>
      <c r="Z151" s="193"/>
      <c r="AA151" s="193"/>
    </row>
    <row r="152" spans="1:27">
      <c r="B152" s="252" t="s">
        <v>393</v>
      </c>
      <c r="C152" s="188"/>
      <c r="D152" s="206"/>
      <c r="E152" s="206"/>
      <c r="F152" s="206"/>
      <c r="G152" s="206"/>
      <c r="H152" s="206"/>
      <c r="I152" s="206"/>
      <c r="J152" s="206"/>
      <c r="K152" s="206"/>
      <c r="L152" s="206"/>
      <c r="M152" s="206"/>
      <c r="N152" s="201"/>
      <c r="O152" s="192"/>
      <c r="P152" s="192"/>
      <c r="Q152" s="192"/>
      <c r="R152" s="192"/>
      <c r="S152" s="192"/>
      <c r="T152" s="192"/>
      <c r="U152" s="192"/>
      <c r="V152" s="193"/>
      <c r="W152" s="193"/>
      <c r="X152" s="193"/>
      <c r="Y152" s="193"/>
      <c r="Z152" s="193"/>
      <c r="AA152" s="193"/>
    </row>
    <row r="153" spans="1:27">
      <c r="B153" s="252" t="s">
        <v>394</v>
      </c>
      <c r="C153" s="188"/>
      <c r="D153" s="206"/>
      <c r="E153" s="206"/>
      <c r="F153" s="206"/>
      <c r="G153" s="206"/>
      <c r="H153" s="206"/>
      <c r="I153" s="206"/>
      <c r="J153" s="206"/>
      <c r="K153" s="206"/>
      <c r="L153" s="206"/>
      <c r="M153" s="206"/>
      <c r="N153" s="201"/>
      <c r="O153" s="192"/>
      <c r="P153" s="192"/>
      <c r="Q153" s="192"/>
      <c r="R153" s="192"/>
      <c r="S153" s="192"/>
      <c r="T153" s="192"/>
      <c r="U153" s="192"/>
      <c r="V153" s="193"/>
      <c r="W153" s="193"/>
      <c r="X153" s="193"/>
      <c r="Y153" s="193"/>
      <c r="Z153" s="193"/>
      <c r="AA153" s="193"/>
    </row>
    <row r="154" spans="1:27">
      <c r="B154" s="255" t="s">
        <v>395</v>
      </c>
      <c r="C154" s="188"/>
      <c r="D154" s="206"/>
      <c r="E154" s="206"/>
      <c r="F154" s="206"/>
      <c r="G154" s="206"/>
      <c r="H154" s="206"/>
      <c r="I154" s="206"/>
      <c r="J154" s="206"/>
      <c r="K154" s="206"/>
      <c r="L154" s="206"/>
      <c r="M154" s="206"/>
      <c r="N154" s="201"/>
      <c r="O154" s="192"/>
      <c r="P154" s="192"/>
      <c r="Q154" s="192"/>
      <c r="R154" s="192"/>
      <c r="S154" s="192"/>
      <c r="T154" s="192"/>
      <c r="U154" s="192"/>
      <c r="V154" s="193"/>
      <c r="W154" s="193"/>
      <c r="X154" s="193"/>
      <c r="Y154" s="193"/>
      <c r="Z154" s="193"/>
      <c r="AA154" s="193"/>
    </row>
    <row r="155" spans="1:27" s="193" customFormat="1">
      <c r="B155" s="210" t="s">
        <v>396</v>
      </c>
      <c r="C155" s="188"/>
      <c r="D155" s="250">
        <f t="shared" ref="D155:M155" si="11">+SUM(D140:D154)</f>
        <v>0</v>
      </c>
      <c r="E155" s="250">
        <f t="shared" si="11"/>
        <v>0</v>
      </c>
      <c r="F155" s="250">
        <f t="shared" si="11"/>
        <v>0</v>
      </c>
      <c r="G155" s="250">
        <f t="shared" si="11"/>
        <v>0</v>
      </c>
      <c r="H155" s="250">
        <f t="shared" si="11"/>
        <v>0</v>
      </c>
      <c r="I155" s="250">
        <f t="shared" si="11"/>
        <v>0</v>
      </c>
      <c r="J155" s="250">
        <f t="shared" si="11"/>
        <v>0</v>
      </c>
      <c r="K155" s="250">
        <f t="shared" si="11"/>
        <v>0</v>
      </c>
      <c r="L155" s="250">
        <f t="shared" si="11"/>
        <v>0</v>
      </c>
      <c r="M155" s="263">
        <f t="shared" si="11"/>
        <v>0</v>
      </c>
      <c r="N155" s="264"/>
      <c r="O155" s="265"/>
      <c r="P155" s="265"/>
      <c r="Q155" s="265"/>
      <c r="R155" s="265"/>
      <c r="S155" s="265"/>
      <c r="T155" s="265"/>
      <c r="U155" s="265"/>
      <c r="V155" s="265"/>
      <c r="W155" s="192"/>
    </row>
    <row r="156" spans="1:27" s="193" customFormat="1">
      <c r="B156" s="210" t="s">
        <v>397</v>
      </c>
      <c r="C156" s="188"/>
      <c r="D156" s="266">
        <f>D$101+D$113+D$124+D$137+D$155</f>
        <v>0</v>
      </c>
      <c r="E156" s="266">
        <f t="shared" ref="E156:M156" si="12">E$101+E$113+E$124+E$137+E$155</f>
        <v>0</v>
      </c>
      <c r="F156" s="266">
        <f t="shared" si="12"/>
        <v>0</v>
      </c>
      <c r="G156" s="266">
        <f t="shared" si="12"/>
        <v>0</v>
      </c>
      <c r="H156" s="266">
        <f t="shared" si="12"/>
        <v>0</v>
      </c>
      <c r="I156" s="266">
        <f t="shared" si="12"/>
        <v>0</v>
      </c>
      <c r="J156" s="266">
        <f t="shared" si="12"/>
        <v>0</v>
      </c>
      <c r="K156" s="266">
        <f t="shared" si="12"/>
        <v>0</v>
      </c>
      <c r="L156" s="266">
        <f t="shared" si="12"/>
        <v>0</v>
      </c>
      <c r="M156" s="263">
        <f t="shared" si="12"/>
        <v>0</v>
      </c>
      <c r="N156" s="264"/>
      <c r="O156" s="265"/>
      <c r="P156" s="265"/>
      <c r="Q156" s="265"/>
      <c r="R156" s="265"/>
      <c r="S156" s="265"/>
      <c r="T156" s="265"/>
      <c r="U156" s="265"/>
      <c r="V156" s="265"/>
    </row>
    <row r="157" spans="1:27" ht="3.75" customHeight="1">
      <c r="A157" s="193"/>
      <c r="B157" s="229"/>
      <c r="C157" s="188"/>
      <c r="D157" s="267"/>
      <c r="E157" s="267"/>
      <c r="F157" s="267"/>
      <c r="G157" s="267"/>
      <c r="H157" s="267"/>
      <c r="I157" s="267"/>
      <c r="J157" s="267"/>
      <c r="K157" s="267"/>
      <c r="L157" s="267"/>
      <c r="M157" s="268"/>
      <c r="N157" s="201"/>
      <c r="O157" s="192"/>
      <c r="P157" s="192"/>
      <c r="Q157" s="192"/>
      <c r="R157" s="192"/>
      <c r="S157" s="192"/>
      <c r="T157" s="192"/>
      <c r="U157" s="192"/>
      <c r="V157" s="192"/>
      <c r="W157" s="193"/>
      <c r="X157" s="193"/>
      <c r="Y157" s="193"/>
      <c r="Z157" s="193"/>
      <c r="AA157" s="193"/>
    </row>
    <row r="158" spans="1:27" s="193" customFormat="1">
      <c r="B158" s="269" t="s">
        <v>398</v>
      </c>
      <c r="C158" s="188"/>
      <c r="D158" s="270">
        <f>D$81-D$156</f>
        <v>0</v>
      </c>
      <c r="E158" s="270">
        <f t="shared" ref="E158:M158" si="13">E$81-E$156</f>
        <v>0</v>
      </c>
      <c r="F158" s="270">
        <f t="shared" si="13"/>
        <v>0</v>
      </c>
      <c r="G158" s="270">
        <f t="shared" si="13"/>
        <v>0</v>
      </c>
      <c r="H158" s="270">
        <f t="shared" si="13"/>
        <v>0</v>
      </c>
      <c r="I158" s="270">
        <f t="shared" si="13"/>
        <v>0</v>
      </c>
      <c r="J158" s="270">
        <f t="shared" si="13"/>
        <v>0</v>
      </c>
      <c r="K158" s="270">
        <f t="shared" si="13"/>
        <v>0</v>
      </c>
      <c r="L158" s="270">
        <f t="shared" si="13"/>
        <v>0</v>
      </c>
      <c r="M158" s="270">
        <f t="shared" si="13"/>
        <v>0</v>
      </c>
      <c r="N158" s="201"/>
      <c r="O158" s="192"/>
      <c r="P158" s="192"/>
      <c r="Q158" s="192"/>
      <c r="R158" s="192"/>
      <c r="S158" s="192"/>
      <c r="T158" s="192"/>
      <c r="U158" s="192"/>
    </row>
    <row r="159" spans="1:27">
      <c r="B159" s="271" t="s">
        <v>399</v>
      </c>
      <c r="C159" s="188"/>
      <c r="D159" s="272">
        <f>D117</f>
        <v>0</v>
      </c>
      <c r="E159" s="272">
        <f t="shared" ref="E159:M159" si="14">E117</f>
        <v>0</v>
      </c>
      <c r="F159" s="272">
        <f t="shared" si="14"/>
        <v>0</v>
      </c>
      <c r="G159" s="272">
        <f t="shared" si="14"/>
        <v>0</v>
      </c>
      <c r="H159" s="272">
        <f t="shared" si="14"/>
        <v>0</v>
      </c>
      <c r="I159" s="272">
        <f t="shared" si="14"/>
        <v>0</v>
      </c>
      <c r="J159" s="272">
        <f t="shared" si="14"/>
        <v>0</v>
      </c>
      <c r="K159" s="272">
        <f t="shared" si="14"/>
        <v>0</v>
      </c>
      <c r="L159" s="272">
        <f t="shared" si="14"/>
        <v>0</v>
      </c>
      <c r="M159" s="273">
        <f t="shared" si="14"/>
        <v>0</v>
      </c>
      <c r="N159" s="274"/>
      <c r="O159" s="275"/>
      <c r="P159" s="275"/>
      <c r="Q159" s="275"/>
      <c r="R159" s="275"/>
      <c r="S159" s="275"/>
      <c r="T159" s="275"/>
      <c r="U159" s="275"/>
    </row>
    <row r="160" spans="1:27">
      <c r="B160" s="271" t="s">
        <v>400</v>
      </c>
      <c r="C160" s="188"/>
      <c r="D160" s="272">
        <f>D153</f>
        <v>0</v>
      </c>
      <c r="E160" s="272">
        <f t="shared" ref="E160:M160" si="15">E153</f>
        <v>0</v>
      </c>
      <c r="F160" s="272">
        <f t="shared" si="15"/>
        <v>0</v>
      </c>
      <c r="G160" s="272">
        <f t="shared" si="15"/>
        <v>0</v>
      </c>
      <c r="H160" s="272">
        <f t="shared" si="15"/>
        <v>0</v>
      </c>
      <c r="I160" s="272">
        <f t="shared" si="15"/>
        <v>0</v>
      </c>
      <c r="J160" s="272">
        <f t="shared" si="15"/>
        <v>0</v>
      </c>
      <c r="K160" s="272">
        <f t="shared" si="15"/>
        <v>0</v>
      </c>
      <c r="L160" s="272">
        <f t="shared" si="15"/>
        <v>0</v>
      </c>
      <c r="M160" s="273">
        <f t="shared" si="15"/>
        <v>0</v>
      </c>
      <c r="N160" s="274"/>
      <c r="O160" s="275"/>
      <c r="P160" s="275"/>
      <c r="Q160" s="275"/>
      <c r="R160" s="275"/>
      <c r="S160" s="275"/>
      <c r="T160" s="275"/>
      <c r="U160" s="275"/>
    </row>
    <row r="161" spans="1:21">
      <c r="B161" s="271" t="s">
        <v>401</v>
      </c>
      <c r="C161" s="188"/>
      <c r="D161" s="206"/>
      <c r="E161" s="206"/>
      <c r="F161" s="206"/>
      <c r="G161" s="206"/>
      <c r="H161" s="206"/>
      <c r="I161" s="206"/>
      <c r="J161" s="206"/>
      <c r="K161" s="206"/>
      <c r="L161" s="206"/>
      <c r="M161" s="206"/>
      <c r="N161" s="274"/>
      <c r="O161" s="275"/>
      <c r="P161" s="275"/>
      <c r="Q161" s="275"/>
      <c r="R161" s="275"/>
      <c r="S161" s="275"/>
      <c r="T161" s="275"/>
      <c r="U161" s="275"/>
    </row>
    <row r="162" spans="1:21">
      <c r="B162" s="269" t="s">
        <v>402</v>
      </c>
      <c r="C162" s="258"/>
      <c r="D162" s="277">
        <f>+SUM(D158:D161)</f>
        <v>0</v>
      </c>
      <c r="E162" s="277">
        <f t="shared" ref="E162:M162" si="16">+SUM(E158:E161)</f>
        <v>0</v>
      </c>
      <c r="F162" s="277">
        <f t="shared" si="16"/>
        <v>0</v>
      </c>
      <c r="G162" s="277">
        <f t="shared" si="16"/>
        <v>0</v>
      </c>
      <c r="H162" s="277">
        <f t="shared" si="16"/>
        <v>0</v>
      </c>
      <c r="I162" s="277">
        <f t="shared" si="16"/>
        <v>0</v>
      </c>
      <c r="J162" s="277">
        <f t="shared" si="16"/>
        <v>0</v>
      </c>
      <c r="K162" s="277">
        <f t="shared" si="16"/>
        <v>0</v>
      </c>
      <c r="L162" s="277">
        <f t="shared" si="16"/>
        <v>0</v>
      </c>
      <c r="M162" s="277">
        <f t="shared" si="16"/>
        <v>0</v>
      </c>
      <c r="N162" s="201"/>
      <c r="O162" s="192"/>
      <c r="P162" s="192"/>
      <c r="Q162" s="192"/>
      <c r="R162" s="192"/>
      <c r="S162" s="192"/>
      <c r="T162" s="192"/>
      <c r="U162" s="192"/>
    </row>
    <row r="163" spans="1:21" ht="5.25" customHeight="1">
      <c r="B163" s="329"/>
      <c r="C163" s="188"/>
      <c r="D163" s="272"/>
      <c r="E163" s="272"/>
      <c r="F163" s="272"/>
      <c r="G163" s="272"/>
      <c r="H163" s="272"/>
      <c r="I163" s="272"/>
      <c r="J163" s="272"/>
      <c r="K163" s="272"/>
      <c r="L163" s="278"/>
      <c r="M163" s="279"/>
      <c r="N163" s="274"/>
      <c r="O163" s="275"/>
      <c r="P163" s="280"/>
      <c r="Q163" s="280"/>
      <c r="R163" s="280"/>
      <c r="S163" s="280"/>
      <c r="T163" s="280"/>
      <c r="U163" s="281"/>
    </row>
    <row r="164" spans="1:21">
      <c r="B164" s="282" t="s">
        <v>403</v>
      </c>
      <c r="C164" s="200"/>
      <c r="D164" s="206"/>
      <c r="E164" s="206"/>
      <c r="F164" s="206"/>
      <c r="G164" s="206"/>
      <c r="H164" s="206"/>
      <c r="I164" s="206"/>
      <c r="J164" s="206"/>
      <c r="K164" s="206"/>
      <c r="L164" s="206"/>
      <c r="M164" s="206"/>
      <c r="N164" s="229"/>
      <c r="O164" s="190"/>
      <c r="P164" s="190"/>
      <c r="Q164" s="190"/>
      <c r="R164" s="190"/>
      <c r="S164" s="190"/>
      <c r="T164" s="190"/>
      <c r="U164" s="190"/>
    </row>
    <row r="165" spans="1:21">
      <c r="B165" s="271" t="s">
        <v>404</v>
      </c>
      <c r="C165" s="188"/>
      <c r="D165" s="206"/>
      <c r="E165" s="206"/>
      <c r="F165" s="206"/>
      <c r="G165" s="206"/>
      <c r="H165" s="206"/>
      <c r="I165" s="206"/>
      <c r="J165" s="206"/>
      <c r="K165" s="206"/>
      <c r="L165" s="206"/>
      <c r="M165" s="206"/>
      <c r="N165" s="229"/>
      <c r="O165" s="190"/>
      <c r="P165" s="190"/>
      <c r="Q165" s="190"/>
      <c r="R165" s="190"/>
      <c r="S165" s="190"/>
      <c r="T165" s="190"/>
      <c r="U165" s="190"/>
    </row>
    <row r="166" spans="1:21">
      <c r="B166" s="271" t="s">
        <v>405</v>
      </c>
      <c r="C166" s="188"/>
      <c r="D166" s="206"/>
      <c r="E166" s="206"/>
      <c r="F166" s="206"/>
      <c r="G166" s="206"/>
      <c r="H166" s="206"/>
      <c r="I166" s="206"/>
      <c r="J166" s="206"/>
      <c r="K166" s="206"/>
      <c r="L166" s="206"/>
      <c r="M166" s="206"/>
      <c r="N166" s="229"/>
      <c r="O166" s="190"/>
      <c r="P166" s="190"/>
      <c r="Q166" s="190"/>
      <c r="R166" s="190"/>
      <c r="S166" s="190"/>
      <c r="T166" s="190"/>
      <c r="U166" s="190"/>
    </row>
    <row r="167" spans="1:21">
      <c r="B167" s="271" t="s">
        <v>406</v>
      </c>
      <c r="C167" s="188"/>
      <c r="D167" s="206"/>
      <c r="E167" s="206"/>
      <c r="F167" s="206"/>
      <c r="G167" s="206"/>
      <c r="H167" s="206"/>
      <c r="I167" s="206"/>
      <c r="J167" s="206"/>
      <c r="K167" s="206"/>
      <c r="L167" s="206"/>
      <c r="M167" s="206"/>
      <c r="N167" s="229"/>
      <c r="O167" s="190"/>
      <c r="P167" s="190"/>
      <c r="Q167" s="190"/>
      <c r="R167" s="190"/>
      <c r="S167" s="190"/>
      <c r="T167" s="190"/>
      <c r="U167" s="190"/>
    </row>
    <row r="168" spans="1:21">
      <c r="B168" s="210" t="s">
        <v>407</v>
      </c>
      <c r="C168" s="188"/>
      <c r="D168" s="283">
        <f>SUM(D164:D167)</f>
        <v>0</v>
      </c>
      <c r="E168" s="283">
        <f t="shared" ref="E168:M168" si="17">SUM(E164:E167)</f>
        <v>0</v>
      </c>
      <c r="F168" s="283">
        <f t="shared" si="17"/>
        <v>0</v>
      </c>
      <c r="G168" s="283">
        <f t="shared" si="17"/>
        <v>0</v>
      </c>
      <c r="H168" s="283">
        <f t="shared" si="17"/>
        <v>0</v>
      </c>
      <c r="I168" s="283">
        <f t="shared" si="17"/>
        <v>0</v>
      </c>
      <c r="J168" s="283">
        <f t="shared" si="17"/>
        <v>0</v>
      </c>
      <c r="K168" s="283">
        <f t="shared" si="17"/>
        <v>0</v>
      </c>
      <c r="L168" s="283">
        <f t="shared" si="17"/>
        <v>0</v>
      </c>
      <c r="M168" s="284">
        <f t="shared" si="17"/>
        <v>0</v>
      </c>
      <c r="N168" s="229"/>
      <c r="O168" s="190"/>
      <c r="P168" s="190"/>
      <c r="Q168" s="190"/>
      <c r="R168" s="190"/>
      <c r="S168" s="190"/>
      <c r="T168" s="190"/>
      <c r="U168" s="190"/>
    </row>
    <row r="169" spans="1:21">
      <c r="B169" s="285" t="s">
        <v>408</v>
      </c>
      <c r="C169" s="286"/>
      <c r="D169" s="287">
        <f t="shared" ref="D169:M169" si="18">IF(D168&gt;0,+D162/D168,0)</f>
        <v>0</v>
      </c>
      <c r="E169" s="287">
        <f t="shared" si="18"/>
        <v>0</v>
      </c>
      <c r="F169" s="287">
        <f t="shared" si="18"/>
        <v>0</v>
      </c>
      <c r="G169" s="287">
        <f t="shared" si="18"/>
        <v>0</v>
      </c>
      <c r="H169" s="287">
        <f t="shared" si="18"/>
        <v>0</v>
      </c>
      <c r="I169" s="287">
        <f t="shared" si="18"/>
        <v>0</v>
      </c>
      <c r="J169" s="287">
        <f t="shared" si="18"/>
        <v>0</v>
      </c>
      <c r="K169" s="287">
        <f t="shared" si="18"/>
        <v>0</v>
      </c>
      <c r="L169" s="287">
        <f t="shared" si="18"/>
        <v>0</v>
      </c>
      <c r="M169" s="287">
        <f t="shared" si="18"/>
        <v>0</v>
      </c>
      <c r="N169" s="288"/>
      <c r="O169" s="190"/>
      <c r="P169" s="190"/>
      <c r="Q169" s="190"/>
      <c r="R169" s="190"/>
      <c r="S169" s="190"/>
      <c r="T169" s="190"/>
      <c r="U169" s="190"/>
    </row>
    <row r="170" spans="1:21" ht="3.75" customHeight="1">
      <c r="B170" s="289"/>
      <c r="C170" s="188"/>
      <c r="D170" s="290"/>
      <c r="E170" s="290"/>
      <c r="F170" s="290"/>
      <c r="G170" s="291"/>
      <c r="H170" s="291"/>
      <c r="I170" s="291"/>
      <c r="J170" s="291"/>
      <c r="K170" s="291"/>
      <c r="L170" s="292"/>
      <c r="M170" s="293"/>
      <c r="N170" s="229"/>
      <c r="O170" s="190"/>
      <c r="P170" s="190"/>
      <c r="Q170" s="190"/>
      <c r="R170" s="190"/>
      <c r="S170" s="190"/>
      <c r="T170" s="190"/>
      <c r="U170" s="190"/>
    </row>
    <row r="171" spans="1:21">
      <c r="B171" s="285" t="s">
        <v>409</v>
      </c>
      <c r="C171" s="294"/>
      <c r="D171" s="287">
        <f t="shared" ref="D171:M171" si="19">+IF(D164+D165&gt;0,D162/(D164+D165),0)</f>
        <v>0</v>
      </c>
      <c r="E171" s="287">
        <f t="shared" si="19"/>
        <v>0</v>
      </c>
      <c r="F171" s="287">
        <f t="shared" si="19"/>
        <v>0</v>
      </c>
      <c r="G171" s="287">
        <f t="shared" si="19"/>
        <v>0</v>
      </c>
      <c r="H171" s="287">
        <f t="shared" si="19"/>
        <v>0</v>
      </c>
      <c r="I171" s="287">
        <f t="shared" si="19"/>
        <v>0</v>
      </c>
      <c r="J171" s="287">
        <f t="shared" si="19"/>
        <v>0</v>
      </c>
      <c r="K171" s="287">
        <f t="shared" si="19"/>
        <v>0</v>
      </c>
      <c r="L171" s="287">
        <f t="shared" si="19"/>
        <v>0</v>
      </c>
      <c r="M171" s="287">
        <f t="shared" si="19"/>
        <v>0</v>
      </c>
      <c r="N171" s="229"/>
      <c r="O171" s="190"/>
      <c r="P171" s="190"/>
      <c r="Q171" s="190"/>
      <c r="R171" s="190"/>
      <c r="S171" s="190"/>
      <c r="T171" s="190"/>
      <c r="U171" s="190"/>
    </row>
    <row r="172" spans="1:21" ht="3.75" customHeight="1">
      <c r="A172" s="193"/>
      <c r="B172" s="229"/>
      <c r="C172" s="188"/>
      <c r="G172" s="267"/>
      <c r="H172" s="267"/>
      <c r="I172" s="267"/>
      <c r="J172" s="267"/>
      <c r="K172" s="267"/>
      <c r="L172" s="295"/>
      <c r="M172" s="296"/>
      <c r="N172" s="229"/>
      <c r="O172" s="190"/>
      <c r="P172" s="190"/>
      <c r="Q172" s="190"/>
      <c r="R172" s="190"/>
      <c r="S172" s="190"/>
      <c r="T172" s="190"/>
      <c r="U172" s="190"/>
    </row>
    <row r="173" spans="1:21">
      <c r="B173" s="297" t="s">
        <v>410</v>
      </c>
      <c r="C173" s="298"/>
      <c r="D173" s="299">
        <v>0</v>
      </c>
      <c r="E173" s="299">
        <v>0</v>
      </c>
      <c r="F173" s="299">
        <v>0</v>
      </c>
      <c r="G173" s="300">
        <f t="shared" ref="G173:M173" si="20">F173+G162-G168</f>
        <v>0</v>
      </c>
      <c r="H173" s="300">
        <f t="shared" si="20"/>
        <v>0</v>
      </c>
      <c r="I173" s="300">
        <f t="shared" si="20"/>
        <v>0</v>
      </c>
      <c r="J173" s="300">
        <f t="shared" si="20"/>
        <v>0</v>
      </c>
      <c r="K173" s="300">
        <f t="shared" si="20"/>
        <v>0</v>
      </c>
      <c r="L173" s="300">
        <f t="shared" si="20"/>
        <v>0</v>
      </c>
      <c r="M173" s="300">
        <f t="shared" si="20"/>
        <v>0</v>
      </c>
      <c r="N173" s="274"/>
      <c r="O173" s="275"/>
      <c r="P173" s="280"/>
      <c r="Q173" s="280"/>
      <c r="R173" s="280"/>
      <c r="S173" s="280"/>
      <c r="T173" s="280"/>
      <c r="U173" s="281"/>
    </row>
    <row r="174" spans="1:21" ht="3" customHeight="1">
      <c r="A174" s="193"/>
      <c r="B174" s="229"/>
      <c r="C174" s="188"/>
      <c r="G174" s="267"/>
      <c r="H174" s="267"/>
      <c r="I174" s="267"/>
      <c r="J174" s="267"/>
      <c r="K174" s="267"/>
      <c r="L174" s="295"/>
      <c r="M174" s="296"/>
      <c r="N174" s="229"/>
      <c r="O174" s="190"/>
      <c r="P174" s="190"/>
      <c r="Q174" s="190"/>
      <c r="R174" s="190"/>
      <c r="S174" s="190"/>
      <c r="T174" s="190"/>
      <c r="U174" s="190"/>
    </row>
    <row r="175" spans="1:21">
      <c r="B175" s="301" t="s">
        <v>143</v>
      </c>
      <c r="C175" s="200"/>
      <c r="D175" s="302">
        <f t="shared" ref="D175:M175" si="21">D$52</f>
        <v>0</v>
      </c>
      <c r="E175" s="302">
        <f t="shared" si="21"/>
        <v>0</v>
      </c>
      <c r="F175" s="302">
        <f t="shared" si="21"/>
        <v>0</v>
      </c>
      <c r="G175" s="302">
        <f t="shared" si="21"/>
        <v>0</v>
      </c>
      <c r="H175" s="302">
        <f t="shared" si="21"/>
        <v>0</v>
      </c>
      <c r="I175" s="302">
        <f t="shared" si="21"/>
        <v>0</v>
      </c>
      <c r="J175" s="302">
        <f t="shared" si="21"/>
        <v>0</v>
      </c>
      <c r="K175" s="302">
        <f t="shared" si="21"/>
        <v>0</v>
      </c>
      <c r="L175" s="302">
        <f t="shared" si="21"/>
        <v>0</v>
      </c>
      <c r="M175" s="303">
        <f t="shared" si="21"/>
        <v>0</v>
      </c>
      <c r="N175" s="229"/>
      <c r="O175" s="190"/>
      <c r="P175" s="190"/>
      <c r="Q175" s="190"/>
      <c r="R175" s="190"/>
      <c r="S175" s="190"/>
      <c r="T175" s="190"/>
      <c r="U175" s="190"/>
    </row>
    <row r="176" spans="1:21">
      <c r="B176" s="229" t="s">
        <v>411</v>
      </c>
      <c r="C176" s="188"/>
      <c r="D176" s="304">
        <f t="shared" ref="D176:M176" si="22">D$124+D$165+D$167</f>
        <v>0</v>
      </c>
      <c r="E176" s="304">
        <f t="shared" si="22"/>
        <v>0</v>
      </c>
      <c r="F176" s="304">
        <f t="shared" si="22"/>
        <v>0</v>
      </c>
      <c r="G176" s="304">
        <f t="shared" si="22"/>
        <v>0</v>
      </c>
      <c r="H176" s="304">
        <f t="shared" si="22"/>
        <v>0</v>
      </c>
      <c r="I176" s="304">
        <f t="shared" si="22"/>
        <v>0</v>
      </c>
      <c r="J176" s="304">
        <f t="shared" si="22"/>
        <v>0</v>
      </c>
      <c r="K176" s="304">
        <f t="shared" si="22"/>
        <v>0</v>
      </c>
      <c r="L176" s="304">
        <f t="shared" si="22"/>
        <v>0</v>
      </c>
      <c r="M176" s="305">
        <f t="shared" si="22"/>
        <v>0</v>
      </c>
      <c r="N176" s="229"/>
      <c r="O176" s="190"/>
      <c r="P176" s="190"/>
      <c r="Q176" s="190"/>
      <c r="R176" s="190"/>
      <c r="S176" s="190"/>
      <c r="T176" s="190"/>
      <c r="U176" s="190"/>
    </row>
    <row r="177" spans="1:21">
      <c r="B177" s="306" t="s">
        <v>412</v>
      </c>
      <c r="C177" s="294"/>
      <c r="D177" s="307" t="str">
        <f>+IF(D176=0,"",D175/D176)</f>
        <v/>
      </c>
      <c r="E177" s="307" t="str">
        <f t="shared" ref="E177:M177" si="23">+IF(E176=0,"",E175/E176)</f>
        <v/>
      </c>
      <c r="F177" s="307" t="str">
        <f t="shared" si="23"/>
        <v/>
      </c>
      <c r="G177" s="307" t="str">
        <f t="shared" si="23"/>
        <v/>
      </c>
      <c r="H177" s="307" t="str">
        <f t="shared" si="23"/>
        <v/>
      </c>
      <c r="I177" s="307" t="str">
        <f t="shared" si="23"/>
        <v/>
      </c>
      <c r="J177" s="307" t="str">
        <f t="shared" si="23"/>
        <v/>
      </c>
      <c r="K177" s="307" t="str">
        <f t="shared" si="23"/>
        <v/>
      </c>
      <c r="L177" s="307" t="str">
        <f t="shared" si="23"/>
        <v/>
      </c>
      <c r="M177" s="307" t="str">
        <f t="shared" si="23"/>
        <v/>
      </c>
      <c r="N177" s="229"/>
      <c r="O177" s="190"/>
      <c r="P177" s="190"/>
      <c r="Q177" s="190"/>
      <c r="R177" s="190"/>
      <c r="S177" s="190"/>
      <c r="T177" s="190"/>
      <c r="U177" s="190"/>
    </row>
    <row r="178" spans="1:21" ht="4.5" customHeight="1">
      <c r="B178" s="229"/>
      <c r="C178" s="188"/>
      <c r="M178" s="242"/>
      <c r="N178" s="262"/>
    </row>
    <row r="179" spans="1:21">
      <c r="B179" s="308" t="s">
        <v>413</v>
      </c>
      <c r="C179" s="200"/>
      <c r="D179" s="217"/>
      <c r="E179" s="217"/>
      <c r="F179" s="217"/>
      <c r="G179" s="217"/>
      <c r="H179" s="217"/>
      <c r="I179" s="217"/>
      <c r="J179" s="217"/>
      <c r="K179" s="217"/>
      <c r="L179" s="217"/>
      <c r="M179" s="217"/>
      <c r="N179" s="262"/>
    </row>
    <row r="180" spans="1:21">
      <c r="B180" s="309" t="s">
        <v>414</v>
      </c>
      <c r="C180" s="188"/>
      <c r="D180" s="310" t="str">
        <f>+IF(D179="","",D176/D179)</f>
        <v/>
      </c>
      <c r="E180" s="310" t="str">
        <f t="shared" ref="E180:M180" si="24">+IF(E179="","",E176/E179)</f>
        <v/>
      </c>
      <c r="F180" s="310" t="str">
        <f t="shared" si="24"/>
        <v/>
      </c>
      <c r="G180" s="310" t="str">
        <f t="shared" si="24"/>
        <v/>
      </c>
      <c r="H180" s="310" t="str">
        <f t="shared" si="24"/>
        <v/>
      </c>
      <c r="I180" s="310" t="str">
        <f t="shared" si="24"/>
        <v/>
      </c>
      <c r="J180" s="310" t="str">
        <f t="shared" si="24"/>
        <v/>
      </c>
      <c r="K180" s="310" t="str">
        <f t="shared" si="24"/>
        <v/>
      </c>
      <c r="L180" s="310" t="str">
        <f t="shared" si="24"/>
        <v/>
      </c>
      <c r="M180" s="311" t="str">
        <f t="shared" si="24"/>
        <v/>
      </c>
      <c r="N180" s="262"/>
    </row>
    <row r="181" spans="1:21">
      <c r="B181" s="309" t="s">
        <v>415</v>
      </c>
      <c r="C181" s="188"/>
      <c r="D181" s="312" t="str">
        <f>IF(D48="","",D179/D48)</f>
        <v/>
      </c>
      <c r="E181" s="312" t="str">
        <f t="shared" ref="E181:M181" si="25">IF(E48="","",E179/E48)</f>
        <v/>
      </c>
      <c r="F181" s="312" t="str">
        <f t="shared" si="25"/>
        <v/>
      </c>
      <c r="G181" s="312" t="str">
        <f t="shared" si="25"/>
        <v/>
      </c>
      <c r="H181" s="312" t="str">
        <f t="shared" si="25"/>
        <v/>
      </c>
      <c r="I181" s="312" t="str">
        <f t="shared" si="25"/>
        <v/>
      </c>
      <c r="J181" s="312" t="str">
        <f t="shared" si="25"/>
        <v/>
      </c>
      <c r="K181" s="312" t="str">
        <f t="shared" si="25"/>
        <v/>
      </c>
      <c r="L181" s="312" t="str">
        <f t="shared" si="25"/>
        <v/>
      </c>
      <c r="M181" s="313" t="str">
        <f t="shared" si="25"/>
        <v/>
      </c>
      <c r="N181" s="262"/>
    </row>
    <row r="182" spans="1:21">
      <c r="A182" s="314"/>
      <c r="B182" s="315"/>
      <c r="C182" s="258"/>
      <c r="D182" s="316"/>
      <c r="E182" s="317"/>
      <c r="F182" s="318"/>
      <c r="G182" s="318"/>
      <c r="H182" s="318"/>
      <c r="I182" s="318"/>
      <c r="J182" s="318"/>
      <c r="K182" s="318"/>
      <c r="L182" s="317"/>
      <c r="M182" s="319"/>
      <c r="N182" s="262"/>
    </row>
    <row r="183" spans="1:21">
      <c r="C183" s="188"/>
    </row>
    <row r="184" spans="1:21">
      <c r="C184" s="188"/>
    </row>
    <row r="185" spans="1:21">
      <c r="C185" s="188"/>
    </row>
    <row r="186" spans="1:21">
      <c r="D186" s="190"/>
      <c r="E186" s="190"/>
      <c r="F186" s="190"/>
      <c r="G186" s="190"/>
      <c r="H186" s="190"/>
      <c r="I186" s="190"/>
      <c r="J186" s="190"/>
      <c r="K186" s="190"/>
      <c r="L186" s="190"/>
      <c r="M186" s="190"/>
      <c r="N186" s="276"/>
      <c r="O186" s="320"/>
      <c r="P186" s="276"/>
      <c r="Q186" s="275"/>
      <c r="R186" s="275"/>
      <c r="S186" s="275"/>
      <c r="T186" s="275"/>
      <c r="U186" s="275"/>
    </row>
    <row r="187" spans="1:21">
      <c r="C187" s="188"/>
    </row>
    <row r="188" spans="1:21">
      <c r="C188" s="188"/>
    </row>
    <row r="189" spans="1:21">
      <c r="C189" s="188"/>
    </row>
    <row r="190" spans="1:21">
      <c r="C190" s="188"/>
    </row>
    <row r="191" spans="1:21">
      <c r="C191" s="188"/>
    </row>
    <row r="192" spans="1:21">
      <c r="C192" s="188"/>
    </row>
    <row r="193" spans="3:3">
      <c r="C193" s="188"/>
    </row>
    <row r="194" spans="3:3">
      <c r="C194" s="188"/>
    </row>
    <row r="195" spans="3:3">
      <c r="C195" s="188"/>
    </row>
    <row r="196" spans="3:3">
      <c r="C196" s="188"/>
    </row>
    <row r="197" spans="3:3">
      <c r="C197" s="188"/>
    </row>
    <row r="198" spans="3:3">
      <c r="C198" s="188"/>
    </row>
    <row r="199" spans="3:3">
      <c r="C199" s="188"/>
    </row>
    <row r="200" spans="3:3">
      <c r="C200" s="188"/>
    </row>
    <row r="201" spans="3:3">
      <c r="C201" s="188"/>
    </row>
    <row r="202" spans="3:3">
      <c r="C202" s="188"/>
    </row>
    <row r="203" spans="3:3">
      <c r="C203" s="188"/>
    </row>
    <row r="204" spans="3:3">
      <c r="C204" s="188"/>
    </row>
    <row r="205" spans="3:3">
      <c r="C205" s="188"/>
    </row>
    <row r="206" spans="3:3">
      <c r="C206" s="188"/>
    </row>
    <row r="207" spans="3:3">
      <c r="C207" s="188"/>
    </row>
    <row r="208" spans="3:3">
      <c r="C208" s="188"/>
    </row>
  </sheetData>
  <conditionalFormatting sqref="D169:M169 D171:M171 D177:M177">
    <cfRule type="cellIs" dxfId="0" priority="1" operator="lessThan">
      <formula>#REF!</formula>
    </cfRule>
  </conditionalFormatting>
  <printOptions horizontalCentered="1"/>
  <pageMargins left="0" right="0" top="1.1100000000000001" bottom="0.32" header="0.17" footer="0.17"/>
  <pageSetup scale="66" fitToHeight="2" orientation="portrait" horizontalDpi="4294967293" verticalDpi="200" r:id="rId1"/>
  <headerFooter alignWithMargins="0">
    <oddHeader>&amp;L&amp;G&amp;R&amp;"-,Bold"&amp;K0000FFOffice of Public Charter School Financing &amp; Support
Credit Enhancement &amp; Direct Loan Programs
&amp;A</oddHeader>
    <oddFooter>&amp;LRFA #GD0-CB7-11&amp;R&amp;F</oddFooter>
  </headerFooter>
  <rowBreaks count="1" manualBreakCount="1">
    <brk id="125" max="16383" man="1"/>
  </rowBreaks>
  <legacyDrawingHF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AA123"/>
  <sheetViews>
    <sheetView view="pageLayout" topLeftCell="A69" zoomScaleNormal="85" workbookViewId="0">
      <selection activeCell="E25" sqref="E25"/>
    </sheetView>
  </sheetViews>
  <sheetFormatPr defaultRowHeight="15"/>
  <cols>
    <col min="1" max="1" width="1.140625" customWidth="1"/>
    <col min="2" max="2" width="3.5703125" customWidth="1"/>
    <col min="3" max="3" width="33.5703125" customWidth="1"/>
    <col min="4" max="9" width="14.85546875" customWidth="1"/>
    <col min="10" max="10" width="2.5703125" customWidth="1"/>
    <col min="11" max="11" width="86.5703125" customWidth="1"/>
    <col min="12" max="12" width="2.7109375" customWidth="1"/>
    <col min="13" max="13" width="3.7109375" customWidth="1"/>
    <col min="17" max="27" width="9.140625" style="1"/>
  </cols>
  <sheetData>
    <row r="1" spans="1:27" ht="6.75" customHeight="1">
      <c r="A1" s="1"/>
      <c r="B1" s="1"/>
      <c r="C1" s="1"/>
      <c r="D1" s="1"/>
      <c r="E1" s="1"/>
      <c r="F1" s="1"/>
      <c r="G1" s="1"/>
      <c r="H1" s="1"/>
      <c r="I1" s="1"/>
      <c r="J1" s="1"/>
      <c r="K1" s="1"/>
      <c r="L1" s="1"/>
      <c r="M1" s="1"/>
      <c r="N1" s="1"/>
      <c r="O1" s="1"/>
      <c r="P1" s="1"/>
    </row>
    <row r="2" spans="1:27" s="82" customFormat="1" ht="21">
      <c r="A2" s="81"/>
      <c r="B2" s="520" t="s">
        <v>265</v>
      </c>
      <c r="C2" s="520"/>
      <c r="D2" s="520"/>
      <c r="E2" s="520"/>
      <c r="F2" s="520"/>
      <c r="G2" s="520"/>
      <c r="H2" s="520"/>
      <c r="I2" s="520"/>
      <c r="J2" s="520"/>
      <c r="K2" s="520"/>
      <c r="L2" s="520"/>
      <c r="M2" s="520"/>
      <c r="N2" s="81"/>
      <c r="O2" s="81"/>
      <c r="P2" s="81"/>
      <c r="Q2" s="81"/>
      <c r="R2" s="81"/>
      <c r="S2" s="81"/>
      <c r="T2" s="81"/>
      <c r="U2" s="81"/>
      <c r="V2" s="81"/>
      <c r="W2" s="81"/>
      <c r="X2" s="81"/>
      <c r="Y2" s="81"/>
      <c r="Z2" s="81"/>
      <c r="AA2" s="81"/>
    </row>
    <row r="3" spans="1:27" s="82" customFormat="1" ht="21">
      <c r="A3" s="81"/>
      <c r="B3" s="520" t="s">
        <v>137</v>
      </c>
      <c r="C3" s="520"/>
      <c r="D3" s="520"/>
      <c r="E3" s="520"/>
      <c r="F3" s="520"/>
      <c r="G3" s="520"/>
      <c r="H3" s="520"/>
      <c r="I3" s="520"/>
      <c r="J3" s="520"/>
      <c r="K3" s="520"/>
      <c r="L3" s="520"/>
      <c r="M3" s="520"/>
      <c r="N3" s="81"/>
      <c r="O3" s="81"/>
      <c r="P3" s="81"/>
      <c r="Q3" s="81"/>
      <c r="R3" s="81"/>
      <c r="S3" s="81"/>
      <c r="T3" s="81"/>
      <c r="U3" s="81"/>
      <c r="V3" s="81"/>
      <c r="W3" s="81"/>
      <c r="X3" s="81"/>
      <c r="Y3" s="81"/>
      <c r="Z3" s="81"/>
      <c r="AA3" s="81"/>
    </row>
    <row r="4" spans="1:27">
      <c r="A4" s="1"/>
      <c r="B4" s="25" t="s">
        <v>128</v>
      </c>
      <c r="C4" s="25"/>
      <c r="D4" s="1"/>
      <c r="E4" s="1"/>
      <c r="F4" s="1"/>
      <c r="G4" s="1"/>
      <c r="H4" s="1"/>
      <c r="I4" s="1"/>
      <c r="J4" s="1"/>
      <c r="K4" s="1"/>
      <c r="L4" s="1"/>
      <c r="M4" s="1"/>
      <c r="N4" s="1"/>
      <c r="O4" s="1"/>
      <c r="P4" s="1"/>
    </row>
    <row r="5" spans="1:27">
      <c r="A5" s="1"/>
      <c r="B5" s="1" t="s">
        <v>110</v>
      </c>
      <c r="C5" s="1"/>
      <c r="D5" s="521" t="str">
        <f>'Tab A - Intent to Apply'!F14</f>
        <v>Stellar Public Charter School</v>
      </c>
      <c r="E5" s="522"/>
      <c r="F5" s="522"/>
      <c r="G5" s="523"/>
      <c r="H5" s="1"/>
      <c r="I5" s="1"/>
      <c r="J5" s="1"/>
      <c r="K5" s="1"/>
      <c r="L5" s="1"/>
      <c r="M5" s="1"/>
      <c r="N5" s="1"/>
      <c r="O5" s="1"/>
      <c r="P5" s="1"/>
    </row>
    <row r="6" spans="1:27" ht="3" customHeight="1">
      <c r="A6" s="1"/>
      <c r="B6" s="1"/>
      <c r="C6" s="1"/>
      <c r="D6" s="1"/>
      <c r="E6" s="1"/>
      <c r="F6" s="1"/>
      <c r="G6" s="1"/>
      <c r="H6" s="1"/>
      <c r="I6" s="1"/>
      <c r="J6" s="1"/>
      <c r="K6" s="1"/>
      <c r="L6" s="1"/>
      <c r="M6" s="1"/>
      <c r="N6" s="1"/>
      <c r="O6" s="1"/>
      <c r="P6" s="1"/>
    </row>
    <row r="7" spans="1:27">
      <c r="A7" s="1"/>
      <c r="B7" s="1" t="s">
        <v>111</v>
      </c>
      <c r="C7" s="1"/>
      <c r="D7" s="521" t="str">
        <f>'Tab A - Intent to Apply'!F16</f>
        <v>100 Excellence Road</v>
      </c>
      <c r="E7" s="522"/>
      <c r="F7" s="522"/>
      <c r="G7" s="523"/>
      <c r="H7" s="1"/>
      <c r="I7" s="1"/>
      <c r="J7" s="1"/>
      <c r="K7" s="1"/>
      <c r="L7" s="1"/>
      <c r="M7" s="1"/>
      <c r="N7" s="1"/>
      <c r="O7" s="1"/>
      <c r="P7" s="1"/>
    </row>
    <row r="8" spans="1:27" ht="3" customHeight="1">
      <c r="A8" s="1"/>
      <c r="B8" s="1"/>
      <c r="C8" s="1"/>
      <c r="D8" s="1"/>
      <c r="E8" s="1"/>
      <c r="F8" s="1"/>
      <c r="G8" s="1"/>
      <c r="H8" s="1"/>
      <c r="I8" s="1"/>
      <c r="J8" s="1"/>
      <c r="K8" s="1"/>
      <c r="L8" s="1"/>
      <c r="M8" s="1"/>
      <c r="N8" s="1"/>
      <c r="O8" s="1"/>
      <c r="P8" s="1"/>
    </row>
    <row r="9" spans="1:27">
      <c r="A9" s="1"/>
      <c r="B9" s="1" t="s">
        <v>185</v>
      </c>
      <c r="C9" s="26"/>
      <c r="D9" s="521" t="str">
        <f>'Tab A - Intent to Apply'!F20</f>
        <v>Washington, DC 20001</v>
      </c>
      <c r="E9" s="522"/>
      <c r="F9" s="522"/>
      <c r="G9" s="523"/>
      <c r="H9" s="1"/>
      <c r="I9" s="1"/>
      <c r="J9" s="1"/>
      <c r="K9" s="1"/>
      <c r="L9" s="1"/>
      <c r="M9" s="1"/>
      <c r="N9" s="1"/>
      <c r="O9" s="1"/>
      <c r="P9" s="1"/>
    </row>
    <row r="10" spans="1:27" ht="3" customHeight="1">
      <c r="A10" s="1"/>
      <c r="B10" s="25"/>
      <c r="C10" s="25"/>
      <c r="D10" s="1"/>
      <c r="E10" s="1"/>
      <c r="F10" s="1"/>
      <c r="G10" s="1"/>
      <c r="H10" s="1"/>
      <c r="I10" s="1"/>
      <c r="J10" s="1"/>
      <c r="K10" s="1"/>
      <c r="L10" s="1"/>
      <c r="M10" s="1"/>
      <c r="N10" s="1"/>
      <c r="O10" s="1"/>
      <c r="P10" s="1"/>
    </row>
    <row r="11" spans="1:27">
      <c r="A11" s="1"/>
      <c r="B11" s="132" t="s">
        <v>253</v>
      </c>
      <c r="C11" s="132"/>
      <c r="D11" s="133">
        <v>500</v>
      </c>
      <c r="E11" s="1"/>
      <c r="F11" s="1"/>
      <c r="G11" s="1"/>
      <c r="H11" s="1"/>
      <c r="I11" s="1"/>
      <c r="J11" s="1"/>
      <c r="K11" s="1"/>
      <c r="L11" s="1"/>
      <c r="M11" s="1"/>
      <c r="N11" s="1"/>
      <c r="O11" s="1"/>
      <c r="P11" s="1"/>
    </row>
    <row r="12" spans="1:27" ht="3.75" customHeight="1">
      <c r="A12" s="1"/>
      <c r="B12" s="1"/>
      <c r="C12" s="1"/>
      <c r="D12" s="1"/>
      <c r="E12" s="1"/>
      <c r="F12" s="1"/>
      <c r="G12" s="1"/>
      <c r="H12" s="1"/>
      <c r="I12" s="1"/>
      <c r="J12" s="1"/>
      <c r="K12" s="1"/>
      <c r="L12" s="1"/>
      <c r="M12" s="1"/>
      <c r="N12" s="1"/>
      <c r="O12" s="1"/>
      <c r="P12" s="1"/>
    </row>
    <row r="13" spans="1:27">
      <c r="A13" s="1"/>
      <c r="B13" s="1" t="s">
        <v>143</v>
      </c>
      <c r="C13" s="1"/>
      <c r="D13" s="112">
        <v>2800</v>
      </c>
      <c r="E13" s="112">
        <v>2800</v>
      </c>
      <c r="F13" s="112">
        <v>2800</v>
      </c>
      <c r="G13" s="112">
        <v>2800</v>
      </c>
      <c r="H13" s="112">
        <v>2800</v>
      </c>
      <c r="I13" s="112">
        <v>2800</v>
      </c>
      <c r="J13" s="1"/>
      <c r="K13" s="1"/>
      <c r="L13" s="1"/>
      <c r="M13" s="1"/>
      <c r="N13" s="1"/>
      <c r="O13" s="1"/>
      <c r="P13" s="1"/>
    </row>
    <row r="14" spans="1:27" ht="6" customHeight="1">
      <c r="A14" s="1"/>
      <c r="B14" s="1"/>
      <c r="C14" s="1"/>
      <c r="E14" s="1"/>
      <c r="F14" s="1"/>
      <c r="G14" s="1"/>
      <c r="H14" s="1"/>
      <c r="I14" s="1"/>
      <c r="J14" s="1"/>
      <c r="K14" s="1"/>
      <c r="L14" s="1"/>
      <c r="M14" s="1"/>
      <c r="N14" s="1"/>
      <c r="O14" s="1"/>
      <c r="P14" s="1"/>
    </row>
    <row r="15" spans="1:27">
      <c r="A15" s="1"/>
      <c r="B15" s="55"/>
      <c r="C15" s="51"/>
      <c r="D15" s="52" t="s">
        <v>33</v>
      </c>
      <c r="E15" s="52" t="s">
        <v>34</v>
      </c>
      <c r="F15" s="52" t="s">
        <v>34</v>
      </c>
      <c r="G15" s="52" t="s">
        <v>34</v>
      </c>
      <c r="H15" s="52" t="s">
        <v>34</v>
      </c>
      <c r="I15" s="52" t="s">
        <v>34</v>
      </c>
      <c r="J15" s="1"/>
      <c r="K15" s="49"/>
      <c r="L15" s="50"/>
      <c r="M15" s="23"/>
      <c r="N15" s="1"/>
      <c r="O15" s="1"/>
      <c r="P15" s="1"/>
    </row>
    <row r="16" spans="1:27">
      <c r="A16" s="1"/>
      <c r="B16" s="56" t="s">
        <v>112</v>
      </c>
      <c r="C16" s="53"/>
      <c r="D16" s="54" t="s">
        <v>115</v>
      </c>
      <c r="E16" s="54" t="s">
        <v>116</v>
      </c>
      <c r="F16" s="54" t="s">
        <v>117</v>
      </c>
      <c r="G16" s="54" t="s">
        <v>254</v>
      </c>
      <c r="H16" s="54" t="s">
        <v>255</v>
      </c>
      <c r="I16" s="54" t="s">
        <v>263</v>
      </c>
      <c r="J16" s="1"/>
      <c r="K16" s="85" t="s">
        <v>205</v>
      </c>
      <c r="L16" s="19"/>
      <c r="M16" s="21"/>
      <c r="N16" s="1"/>
      <c r="O16" s="1"/>
      <c r="P16" s="1"/>
    </row>
    <row r="17" spans="1:16" ht="6" customHeight="1">
      <c r="A17" s="1"/>
      <c r="B17" s="16"/>
      <c r="C17" s="1"/>
      <c r="D17" s="1"/>
      <c r="E17" s="1"/>
      <c r="F17" s="1"/>
      <c r="G17" s="1"/>
      <c r="H17" s="1"/>
      <c r="I17" s="1"/>
      <c r="J17" s="1"/>
      <c r="K17" s="1"/>
      <c r="L17" s="24"/>
      <c r="M17" s="21"/>
      <c r="N17" s="1"/>
      <c r="O17" s="1"/>
      <c r="P17" s="1"/>
    </row>
    <row r="18" spans="1:16">
      <c r="A18" s="1"/>
      <c r="B18" s="16"/>
      <c r="C18" s="1" t="s">
        <v>113</v>
      </c>
      <c r="D18" s="109">
        <v>500</v>
      </c>
      <c r="E18" s="109">
        <v>500</v>
      </c>
      <c r="F18" s="109">
        <v>500</v>
      </c>
      <c r="G18" s="109">
        <v>500</v>
      </c>
      <c r="H18" s="109">
        <v>500</v>
      </c>
      <c r="I18" s="109">
        <v>500</v>
      </c>
      <c r="J18" s="1"/>
      <c r="K18" s="111" t="s">
        <v>126</v>
      </c>
      <c r="L18" s="24"/>
      <c r="M18" s="21"/>
      <c r="N18" s="1"/>
      <c r="O18" s="1"/>
      <c r="P18" s="1"/>
    </row>
    <row r="19" spans="1:16" ht="6" customHeight="1">
      <c r="A19" s="1"/>
      <c r="B19" s="16"/>
      <c r="C19" s="1"/>
      <c r="D19" s="71"/>
      <c r="E19" s="71"/>
      <c r="F19" s="71"/>
      <c r="G19" s="71"/>
      <c r="H19" s="71"/>
      <c r="I19" s="71"/>
      <c r="J19" s="1"/>
      <c r="K19" s="1"/>
      <c r="L19" s="24"/>
      <c r="M19" s="21"/>
      <c r="N19" s="1"/>
      <c r="O19" s="1"/>
      <c r="P19" s="1"/>
    </row>
    <row r="20" spans="1:16">
      <c r="A20" s="1"/>
      <c r="B20" s="57" t="s">
        <v>127</v>
      </c>
      <c r="C20" s="20"/>
      <c r="D20" s="72"/>
      <c r="E20" s="72"/>
      <c r="F20" s="72"/>
      <c r="G20" s="72"/>
      <c r="H20" s="72"/>
      <c r="I20" s="73"/>
      <c r="J20" s="1"/>
      <c r="K20" s="86" t="s">
        <v>205</v>
      </c>
      <c r="L20" s="20"/>
      <c r="M20" s="21"/>
      <c r="N20" s="1"/>
      <c r="O20" s="1"/>
      <c r="P20" s="1"/>
    </row>
    <row r="21" spans="1:16">
      <c r="A21" s="1"/>
      <c r="B21" s="16"/>
      <c r="C21" s="1" t="s">
        <v>144</v>
      </c>
      <c r="D21" s="63">
        <f t="shared" ref="D21:I21" si="0">IF(D$13=0,0,D$13*D18)</f>
        <v>1400000</v>
      </c>
      <c r="E21" s="63">
        <f t="shared" si="0"/>
        <v>1400000</v>
      </c>
      <c r="F21" s="63">
        <f t="shared" si="0"/>
        <v>1400000</v>
      </c>
      <c r="G21" s="63">
        <f t="shared" si="0"/>
        <v>1400000</v>
      </c>
      <c r="H21" s="63">
        <f t="shared" si="0"/>
        <v>1400000</v>
      </c>
      <c r="I21" s="63">
        <f t="shared" si="0"/>
        <v>1400000</v>
      </c>
      <c r="J21" s="1"/>
      <c r="K21" s="1"/>
      <c r="L21" s="24"/>
      <c r="M21" s="21"/>
      <c r="N21" s="1"/>
      <c r="O21" s="1"/>
      <c r="P21" s="1"/>
    </row>
    <row r="22" spans="1:16">
      <c r="A22" s="1"/>
      <c r="B22" s="17"/>
      <c r="C22" s="1" t="s">
        <v>118</v>
      </c>
      <c r="D22" s="110"/>
      <c r="E22" s="110"/>
      <c r="F22" s="110"/>
      <c r="G22" s="110"/>
      <c r="H22" s="110"/>
      <c r="I22" s="110"/>
      <c r="J22" s="1"/>
      <c r="K22" s="111" t="s">
        <v>126</v>
      </c>
      <c r="L22" s="24"/>
      <c r="M22" s="21"/>
      <c r="N22" s="1"/>
      <c r="O22" s="1"/>
      <c r="P22" s="1"/>
    </row>
    <row r="23" spans="1:16">
      <c r="A23" s="1"/>
      <c r="B23" s="16"/>
      <c r="C23" s="1" t="s">
        <v>119</v>
      </c>
      <c r="D23" s="110"/>
      <c r="E23" s="110"/>
      <c r="F23" s="110"/>
      <c r="G23" s="110"/>
      <c r="H23" s="110"/>
      <c r="I23" s="110"/>
      <c r="J23" s="1"/>
      <c r="K23" s="111" t="s">
        <v>126</v>
      </c>
      <c r="L23" s="24"/>
      <c r="M23" s="21"/>
      <c r="N23" s="1"/>
      <c r="O23" s="1"/>
      <c r="P23" s="1"/>
    </row>
    <row r="24" spans="1:16">
      <c r="A24" s="1"/>
      <c r="B24" s="16"/>
      <c r="C24" s="1" t="s">
        <v>145</v>
      </c>
      <c r="D24" s="110"/>
      <c r="E24" s="110"/>
      <c r="F24" s="110"/>
      <c r="G24" s="110"/>
      <c r="H24" s="110"/>
      <c r="I24" s="110"/>
      <c r="J24" s="1"/>
      <c r="K24" s="111" t="s">
        <v>126</v>
      </c>
      <c r="L24" s="24"/>
      <c r="M24" s="21"/>
      <c r="N24" s="1"/>
      <c r="O24" s="1"/>
      <c r="P24" s="1"/>
    </row>
    <row r="25" spans="1:16">
      <c r="A25" s="1"/>
      <c r="B25" s="16"/>
      <c r="C25" s="1" t="s">
        <v>120</v>
      </c>
      <c r="D25" s="110"/>
      <c r="E25" s="110"/>
      <c r="F25" s="110"/>
      <c r="G25" s="110"/>
      <c r="H25" s="110"/>
      <c r="I25" s="110"/>
      <c r="J25" s="1"/>
      <c r="K25" s="111" t="s">
        <v>126</v>
      </c>
      <c r="L25" s="24"/>
      <c r="M25" s="21"/>
      <c r="N25" s="1"/>
      <c r="O25" s="1"/>
      <c r="P25" s="1"/>
    </row>
    <row r="26" spans="1:16">
      <c r="A26" s="1"/>
      <c r="B26" s="16"/>
      <c r="C26" s="1" t="s">
        <v>121</v>
      </c>
      <c r="D26" s="110"/>
      <c r="E26" s="110"/>
      <c r="F26" s="110"/>
      <c r="G26" s="110"/>
      <c r="H26" s="110"/>
      <c r="I26" s="110"/>
      <c r="J26" s="1"/>
      <c r="K26" s="111" t="s">
        <v>126</v>
      </c>
      <c r="L26" s="24"/>
      <c r="M26" s="21"/>
      <c r="N26" s="1"/>
      <c r="O26" s="1"/>
      <c r="P26" s="1"/>
    </row>
    <row r="27" spans="1:16">
      <c r="A27" s="1"/>
      <c r="B27" s="16"/>
      <c r="C27" s="1" t="s">
        <v>122</v>
      </c>
      <c r="D27" s="110"/>
      <c r="E27" s="110"/>
      <c r="F27" s="110"/>
      <c r="G27" s="110"/>
      <c r="H27" s="110"/>
      <c r="I27" s="110"/>
      <c r="J27" s="1"/>
      <c r="K27" s="111" t="s">
        <v>126</v>
      </c>
      <c r="L27" s="24"/>
      <c r="M27" s="21"/>
      <c r="N27" s="1"/>
      <c r="O27" s="1"/>
      <c r="P27" s="1"/>
    </row>
    <row r="28" spans="1:16">
      <c r="A28" s="1"/>
      <c r="B28" s="16"/>
      <c r="C28" s="1" t="s">
        <v>123</v>
      </c>
      <c r="D28" s="110"/>
      <c r="E28" s="110"/>
      <c r="F28" s="110"/>
      <c r="G28" s="110"/>
      <c r="H28" s="110"/>
      <c r="I28" s="110"/>
      <c r="J28" s="1"/>
      <c r="K28" s="111" t="s">
        <v>126</v>
      </c>
      <c r="L28" s="24"/>
      <c r="M28" s="21"/>
      <c r="N28" s="1"/>
      <c r="O28" s="1"/>
      <c r="P28" s="1"/>
    </row>
    <row r="29" spans="1:16">
      <c r="A29" s="1"/>
      <c r="B29" s="16"/>
      <c r="C29" s="1" t="s">
        <v>124</v>
      </c>
      <c r="D29" s="110"/>
      <c r="E29" s="110"/>
      <c r="F29" s="110"/>
      <c r="G29" s="110"/>
      <c r="H29" s="110"/>
      <c r="I29" s="110"/>
      <c r="J29" s="1"/>
      <c r="K29" s="111" t="s">
        <v>126</v>
      </c>
      <c r="L29" s="24"/>
      <c r="M29" s="21"/>
      <c r="N29" s="1"/>
      <c r="O29" s="1"/>
      <c r="P29" s="1"/>
    </row>
    <row r="30" spans="1:16">
      <c r="A30" s="1"/>
      <c r="B30" s="16"/>
      <c r="C30" s="1" t="s">
        <v>125</v>
      </c>
      <c r="D30" s="110"/>
      <c r="E30" s="110"/>
      <c r="F30" s="110"/>
      <c r="G30" s="110"/>
      <c r="H30" s="110"/>
      <c r="I30" s="110"/>
      <c r="J30" s="1"/>
      <c r="K30" s="111" t="s">
        <v>126</v>
      </c>
      <c r="L30" s="24"/>
      <c r="M30" s="21"/>
      <c r="N30" s="1"/>
      <c r="O30" s="1"/>
      <c r="P30" s="1"/>
    </row>
    <row r="31" spans="1:16">
      <c r="A31" s="1"/>
      <c r="B31" s="58" t="s">
        <v>132</v>
      </c>
      <c r="C31" s="60"/>
      <c r="D31" s="66">
        <f t="shared" ref="D31:I31" si="1">SUM(D21:D30)</f>
        <v>1400000</v>
      </c>
      <c r="E31" s="66">
        <f t="shared" si="1"/>
        <v>1400000</v>
      </c>
      <c r="F31" s="66">
        <f t="shared" si="1"/>
        <v>1400000</v>
      </c>
      <c r="G31" s="66">
        <f t="shared" si="1"/>
        <v>1400000</v>
      </c>
      <c r="H31" s="66">
        <f t="shared" si="1"/>
        <v>1400000</v>
      </c>
      <c r="I31" s="83">
        <f t="shared" si="1"/>
        <v>1400000</v>
      </c>
      <c r="J31" s="1"/>
      <c r="L31" s="24"/>
      <c r="M31" s="21"/>
      <c r="N31" s="1"/>
      <c r="O31" s="1"/>
      <c r="P31" s="1"/>
    </row>
    <row r="32" spans="1:16" ht="6" customHeight="1">
      <c r="A32" s="1"/>
      <c r="B32" s="16"/>
      <c r="D32" s="71"/>
      <c r="E32" s="71"/>
      <c r="F32" s="71"/>
      <c r="G32" s="71"/>
      <c r="H32" s="71"/>
      <c r="I32" s="71"/>
      <c r="J32" s="1"/>
      <c r="K32" s="1"/>
      <c r="L32" s="24"/>
      <c r="M32" s="21"/>
      <c r="N32" s="1"/>
      <c r="O32" s="1"/>
      <c r="P32" s="1"/>
    </row>
    <row r="33" spans="1:16">
      <c r="A33" s="1"/>
      <c r="B33" s="57" t="s">
        <v>188</v>
      </c>
      <c r="C33" s="59"/>
      <c r="D33" s="72"/>
      <c r="E33" s="72"/>
      <c r="F33" s="72"/>
      <c r="G33" s="72"/>
      <c r="H33" s="72"/>
      <c r="I33" s="73"/>
      <c r="J33" s="1"/>
      <c r="K33" s="86" t="s">
        <v>205</v>
      </c>
      <c r="L33" s="20"/>
      <c r="M33" s="21"/>
      <c r="N33" s="1"/>
      <c r="O33" s="1"/>
      <c r="P33" s="1"/>
    </row>
    <row r="34" spans="1:16" ht="6" customHeight="1">
      <c r="A34" s="1"/>
      <c r="B34" s="58"/>
      <c r="C34" s="68"/>
      <c r="D34" s="71"/>
      <c r="E34" s="71"/>
      <c r="F34" s="71"/>
      <c r="G34" s="71"/>
      <c r="H34" s="71"/>
      <c r="I34" s="71"/>
      <c r="J34" s="1"/>
      <c r="K34" s="1"/>
      <c r="L34" s="1"/>
      <c r="M34" s="16"/>
      <c r="N34" s="1"/>
      <c r="O34" s="1"/>
      <c r="P34" s="1"/>
    </row>
    <row r="35" spans="1:16">
      <c r="A35" s="1"/>
      <c r="B35" s="61"/>
      <c r="C35" s="62" t="s">
        <v>189</v>
      </c>
      <c r="D35" s="110"/>
      <c r="E35" s="110"/>
      <c r="F35" s="110"/>
      <c r="G35" s="110"/>
      <c r="H35" s="110"/>
      <c r="I35" s="110"/>
      <c r="J35" s="1"/>
      <c r="K35" s="111" t="s">
        <v>202</v>
      </c>
      <c r="L35" s="24"/>
      <c r="M35" s="21"/>
      <c r="N35" s="1"/>
      <c r="O35" s="1"/>
      <c r="P35" s="1"/>
    </row>
    <row r="36" spans="1:16">
      <c r="A36" s="1"/>
      <c r="B36" s="61"/>
      <c r="C36" s="62" t="s">
        <v>187</v>
      </c>
      <c r="D36" s="110"/>
      <c r="E36" s="110"/>
      <c r="F36" s="110"/>
      <c r="G36" s="110"/>
      <c r="H36" s="110"/>
      <c r="I36" s="110"/>
      <c r="J36" s="1"/>
      <c r="K36" s="111" t="s">
        <v>205</v>
      </c>
      <c r="L36" s="24"/>
      <c r="M36" s="21"/>
      <c r="N36" s="1"/>
      <c r="O36" s="1"/>
      <c r="P36" s="1"/>
    </row>
    <row r="37" spans="1:16">
      <c r="A37" s="1"/>
      <c r="B37" s="61"/>
      <c r="C37" s="62" t="s">
        <v>190</v>
      </c>
      <c r="D37" s="110"/>
      <c r="E37" s="110"/>
      <c r="F37" s="110"/>
      <c r="G37" s="110"/>
      <c r="H37" s="110"/>
      <c r="I37" s="110"/>
      <c r="J37" s="1"/>
      <c r="K37" s="111" t="s">
        <v>205</v>
      </c>
      <c r="L37" s="24"/>
      <c r="M37" s="21"/>
      <c r="N37" s="1"/>
      <c r="O37" s="1"/>
      <c r="P37" s="1"/>
    </row>
    <row r="38" spans="1:16">
      <c r="A38" s="1"/>
      <c r="B38" s="61"/>
      <c r="C38" s="62" t="s">
        <v>191</v>
      </c>
      <c r="D38" s="110"/>
      <c r="E38" s="110"/>
      <c r="F38" s="110"/>
      <c r="G38" s="110"/>
      <c r="H38" s="110"/>
      <c r="I38" s="110"/>
      <c r="J38" s="1"/>
      <c r="K38" s="111" t="s">
        <v>205</v>
      </c>
      <c r="L38" s="24"/>
      <c r="M38" s="21"/>
      <c r="N38" s="1"/>
      <c r="O38" s="1"/>
      <c r="P38" s="1"/>
    </row>
    <row r="39" spans="1:16">
      <c r="A39" s="1"/>
      <c r="B39" s="61"/>
      <c r="C39" s="62" t="s">
        <v>192</v>
      </c>
      <c r="D39" s="110"/>
      <c r="E39" s="110"/>
      <c r="F39" s="110"/>
      <c r="G39" s="110"/>
      <c r="H39" s="110"/>
      <c r="I39" s="110"/>
      <c r="J39" s="1"/>
      <c r="K39" s="111" t="s">
        <v>205</v>
      </c>
      <c r="L39" s="24"/>
      <c r="M39" s="21"/>
      <c r="N39" s="1"/>
      <c r="O39" s="1"/>
      <c r="P39" s="1"/>
    </row>
    <row r="40" spans="1:16">
      <c r="A40" s="1"/>
      <c r="B40" s="61"/>
      <c r="C40" s="62" t="s">
        <v>199</v>
      </c>
      <c r="D40" s="110"/>
      <c r="E40" s="110"/>
      <c r="F40" s="110"/>
      <c r="G40" s="110"/>
      <c r="H40" s="110"/>
      <c r="I40" s="110"/>
      <c r="J40" s="1"/>
      <c r="K40" s="111" t="s">
        <v>205</v>
      </c>
      <c r="L40" s="24"/>
      <c r="M40" s="21"/>
      <c r="N40" s="1"/>
      <c r="O40" s="1"/>
      <c r="P40" s="1"/>
    </row>
    <row r="41" spans="1:16">
      <c r="A41" s="1"/>
      <c r="B41" s="61"/>
      <c r="C41" s="62" t="s">
        <v>193</v>
      </c>
      <c r="D41" s="110"/>
      <c r="E41" s="110"/>
      <c r="F41" s="110"/>
      <c r="G41" s="110"/>
      <c r="H41" s="110"/>
      <c r="I41" s="110"/>
      <c r="J41" s="1"/>
      <c r="K41" s="111" t="s">
        <v>205</v>
      </c>
      <c r="L41" s="24"/>
      <c r="M41" s="21"/>
      <c r="N41" s="1"/>
      <c r="O41" s="1"/>
      <c r="P41" s="1"/>
    </row>
    <row r="42" spans="1:16">
      <c r="A42" s="1"/>
      <c r="B42" s="61"/>
      <c r="C42" s="62" t="s">
        <v>129</v>
      </c>
      <c r="D42" s="110"/>
      <c r="E42" s="110"/>
      <c r="F42" s="110"/>
      <c r="G42" s="110"/>
      <c r="H42" s="110"/>
      <c r="I42" s="110"/>
      <c r="J42" s="1"/>
      <c r="K42" s="111" t="s">
        <v>205</v>
      </c>
      <c r="L42" s="24"/>
      <c r="M42" s="21"/>
      <c r="N42" s="1"/>
      <c r="O42" s="1"/>
      <c r="P42" s="1"/>
    </row>
    <row r="43" spans="1:16">
      <c r="A43" s="1"/>
      <c r="B43" s="61"/>
      <c r="C43" s="62" t="s">
        <v>130</v>
      </c>
      <c r="D43" s="110"/>
      <c r="E43" s="110"/>
      <c r="F43" s="110"/>
      <c r="G43" s="110"/>
      <c r="H43" s="110"/>
      <c r="I43" s="110"/>
      <c r="J43" s="1"/>
      <c r="K43" s="111" t="s">
        <v>205</v>
      </c>
      <c r="L43" s="24"/>
      <c r="M43" s="21"/>
      <c r="N43" s="1"/>
      <c r="O43" s="1"/>
      <c r="P43" s="1"/>
    </row>
    <row r="44" spans="1:16">
      <c r="A44" s="1"/>
      <c r="B44" s="61"/>
      <c r="C44" s="62" t="s">
        <v>131</v>
      </c>
      <c r="D44" s="110"/>
      <c r="E44" s="110"/>
      <c r="F44" s="110"/>
      <c r="G44" s="110"/>
      <c r="H44" s="110"/>
      <c r="I44" s="110"/>
      <c r="J44" s="1"/>
      <c r="K44" s="111" t="s">
        <v>205</v>
      </c>
      <c r="L44" s="24"/>
      <c r="M44" s="21"/>
      <c r="N44" s="1"/>
      <c r="O44" s="1"/>
      <c r="P44" s="1"/>
    </row>
    <row r="45" spans="1:16">
      <c r="A45" s="1"/>
      <c r="B45" s="61"/>
      <c r="C45" s="64" t="s">
        <v>194</v>
      </c>
      <c r="D45" s="110"/>
      <c r="E45" s="110"/>
      <c r="F45" s="110"/>
      <c r="G45" s="110"/>
      <c r="H45" s="110"/>
      <c r="I45" s="110"/>
      <c r="J45" s="1"/>
      <c r="K45" s="111" t="s">
        <v>205</v>
      </c>
      <c r="L45" s="24"/>
      <c r="M45" s="21"/>
      <c r="N45" s="1"/>
      <c r="O45" s="1"/>
      <c r="P45" s="1"/>
    </row>
    <row r="46" spans="1:16">
      <c r="A46" s="1"/>
      <c r="B46" s="61"/>
      <c r="C46" s="64" t="s">
        <v>195</v>
      </c>
      <c r="D46" s="110"/>
      <c r="E46" s="110"/>
      <c r="F46" s="110"/>
      <c r="G46" s="110"/>
      <c r="H46" s="110"/>
      <c r="I46" s="110"/>
      <c r="J46" s="1"/>
      <c r="K46" s="111" t="s">
        <v>205</v>
      </c>
      <c r="L46" s="24"/>
      <c r="M46" s="21"/>
      <c r="N46" s="1"/>
      <c r="O46" s="1"/>
      <c r="P46" s="1"/>
    </row>
    <row r="47" spans="1:16">
      <c r="A47" s="1"/>
      <c r="B47" s="61"/>
      <c r="C47" s="64" t="s">
        <v>196</v>
      </c>
      <c r="D47" s="110"/>
      <c r="E47" s="110"/>
      <c r="F47" s="110"/>
      <c r="G47" s="110"/>
      <c r="H47" s="110"/>
      <c r="I47" s="110"/>
      <c r="J47" s="1"/>
      <c r="K47" s="111" t="s">
        <v>205</v>
      </c>
      <c r="L47" s="24"/>
      <c r="M47" s="21"/>
      <c r="N47" s="1"/>
      <c r="O47" s="1"/>
      <c r="P47" s="1"/>
    </row>
    <row r="48" spans="1:16" ht="6" customHeight="1">
      <c r="A48" s="1"/>
      <c r="B48" s="61"/>
      <c r="C48" s="27"/>
      <c r="D48" s="80"/>
      <c r="E48" s="80"/>
      <c r="F48" s="80"/>
      <c r="G48" s="80"/>
      <c r="H48" s="80"/>
      <c r="I48" s="80"/>
      <c r="J48" s="1"/>
      <c r="K48" s="28"/>
      <c r="L48" s="29"/>
      <c r="M48" s="21"/>
      <c r="N48" s="1"/>
      <c r="O48" s="1"/>
      <c r="P48" s="1"/>
    </row>
    <row r="49" spans="1:16">
      <c r="A49" s="1"/>
      <c r="B49" s="57" t="s">
        <v>197</v>
      </c>
      <c r="C49" s="19"/>
      <c r="D49" s="66">
        <f>SUM(D35:D47)</f>
        <v>0</v>
      </c>
      <c r="E49" s="66">
        <f t="shared" ref="E49:I49" si="2">SUM(E35:E47)</f>
        <v>0</v>
      </c>
      <c r="F49" s="66">
        <f t="shared" si="2"/>
        <v>0</v>
      </c>
      <c r="G49" s="66">
        <f t="shared" si="2"/>
        <v>0</v>
      </c>
      <c r="H49" s="66">
        <f t="shared" ref="H49" si="3">SUM(H35:H47)</f>
        <v>0</v>
      </c>
      <c r="I49" s="83">
        <f t="shared" si="2"/>
        <v>0</v>
      </c>
      <c r="J49" s="1"/>
      <c r="K49" s="18"/>
      <c r="L49" s="19"/>
      <c r="M49" s="21"/>
      <c r="N49" s="1"/>
      <c r="O49" s="1"/>
      <c r="P49" s="1"/>
    </row>
    <row r="50" spans="1:16" ht="6" customHeight="1">
      <c r="A50" s="1"/>
      <c r="B50" s="57"/>
      <c r="C50" s="74"/>
      <c r="D50" s="75"/>
      <c r="E50" s="75"/>
      <c r="F50" s="75"/>
      <c r="G50" s="75"/>
      <c r="H50" s="75"/>
      <c r="I50" s="75"/>
      <c r="J50" s="1"/>
      <c r="K50" s="75"/>
      <c r="L50" s="76"/>
      <c r="M50" s="21"/>
      <c r="N50" s="1"/>
      <c r="O50" s="1"/>
      <c r="P50" s="1"/>
    </row>
    <row r="51" spans="1:16">
      <c r="A51" s="1"/>
      <c r="B51" s="61"/>
      <c r="C51" s="67" t="s">
        <v>198</v>
      </c>
      <c r="D51" s="110"/>
      <c r="E51" s="110"/>
      <c r="F51" s="110"/>
      <c r="G51" s="110"/>
      <c r="H51" s="110"/>
      <c r="I51" s="110"/>
      <c r="J51" s="1"/>
      <c r="K51" s="111" t="s">
        <v>227</v>
      </c>
      <c r="L51" s="24"/>
      <c r="M51" s="21"/>
      <c r="N51" s="1"/>
      <c r="O51" s="1"/>
      <c r="P51" s="1"/>
    </row>
    <row r="52" spans="1:16" ht="6" customHeight="1">
      <c r="A52" s="1"/>
      <c r="B52" s="61"/>
      <c r="C52" s="77"/>
      <c r="D52" s="28"/>
      <c r="E52" s="28"/>
      <c r="F52" s="28"/>
      <c r="G52" s="28"/>
      <c r="H52" s="28"/>
      <c r="I52" s="28"/>
      <c r="J52" s="1"/>
      <c r="K52" s="28"/>
      <c r="L52" s="29"/>
      <c r="M52" s="21"/>
      <c r="N52" s="1"/>
      <c r="O52" s="1"/>
      <c r="P52" s="1"/>
    </row>
    <row r="53" spans="1:16">
      <c r="A53" s="1"/>
      <c r="B53" s="57" t="s">
        <v>200</v>
      </c>
      <c r="C53" s="19"/>
      <c r="D53" s="66">
        <f>SUM(D37:D51)</f>
        <v>0</v>
      </c>
      <c r="E53" s="66">
        <f t="shared" ref="E53" si="4">SUM(E37:E51)</f>
        <v>0</v>
      </c>
      <c r="F53" s="66">
        <f t="shared" ref="F53" si="5">SUM(F37:F51)</f>
        <v>0</v>
      </c>
      <c r="G53" s="66">
        <f t="shared" ref="G53:H53" si="6">SUM(G37:G51)</f>
        <v>0</v>
      </c>
      <c r="H53" s="66">
        <f t="shared" si="6"/>
        <v>0</v>
      </c>
      <c r="I53" s="83">
        <f t="shared" ref="I53" si="7">SUM(I37:I51)</f>
        <v>0</v>
      </c>
      <c r="J53" s="1"/>
      <c r="K53" s="18"/>
      <c r="L53" s="19"/>
      <c r="M53" s="21"/>
      <c r="N53" s="1"/>
      <c r="O53" s="1"/>
      <c r="P53" s="1"/>
    </row>
    <row r="54" spans="1:16" ht="6" customHeight="1">
      <c r="A54" s="1"/>
      <c r="B54" s="61"/>
      <c r="C54" s="69"/>
      <c r="D54" s="78"/>
      <c r="E54" s="78"/>
      <c r="F54" s="78"/>
      <c r="G54" s="78"/>
      <c r="H54" s="78"/>
      <c r="I54" s="78"/>
      <c r="J54" s="1"/>
      <c r="K54" s="75"/>
      <c r="L54" s="76"/>
      <c r="M54" s="21"/>
      <c r="N54" s="1"/>
      <c r="O54" s="1"/>
      <c r="P54" s="1"/>
    </row>
    <row r="55" spans="1:16">
      <c r="A55" s="1"/>
      <c r="B55" s="61"/>
      <c r="C55" s="70" t="s">
        <v>203</v>
      </c>
      <c r="D55" s="79">
        <f t="shared" ref="D55:I55" si="8">$D$51</f>
        <v>0</v>
      </c>
      <c r="E55" s="79">
        <f t="shared" si="8"/>
        <v>0</v>
      </c>
      <c r="F55" s="79">
        <f t="shared" si="8"/>
        <v>0</v>
      </c>
      <c r="G55" s="79">
        <f t="shared" si="8"/>
        <v>0</v>
      </c>
      <c r="H55" s="79">
        <f t="shared" si="8"/>
        <v>0</v>
      </c>
      <c r="I55" s="79">
        <f t="shared" si="8"/>
        <v>0</v>
      </c>
      <c r="J55" s="1"/>
      <c r="K55" s="2"/>
      <c r="L55" s="24"/>
      <c r="M55" s="21"/>
      <c r="N55" s="1"/>
      <c r="O55" s="1"/>
      <c r="P55" s="1"/>
    </row>
    <row r="56" spans="1:16">
      <c r="A56" s="1"/>
      <c r="B56" s="15"/>
      <c r="C56" s="84" t="s">
        <v>204</v>
      </c>
      <c r="D56" s="79">
        <f t="shared" ref="D56:I56" si="9">$D$38</f>
        <v>0</v>
      </c>
      <c r="E56" s="79">
        <f t="shared" si="9"/>
        <v>0</v>
      </c>
      <c r="F56" s="79">
        <f t="shared" si="9"/>
        <v>0</v>
      </c>
      <c r="G56" s="79">
        <f t="shared" si="9"/>
        <v>0</v>
      </c>
      <c r="H56" s="79">
        <f t="shared" si="9"/>
        <v>0</v>
      </c>
      <c r="I56" s="79">
        <f t="shared" si="9"/>
        <v>0</v>
      </c>
      <c r="J56" s="1"/>
      <c r="K56" s="2"/>
      <c r="L56" s="24"/>
      <c r="M56" s="21"/>
      <c r="N56" s="1"/>
      <c r="O56" s="1"/>
      <c r="P56" s="1"/>
    </row>
    <row r="57" spans="1:16" ht="6" customHeight="1">
      <c r="A57" s="1"/>
      <c r="B57" s="15"/>
      <c r="C57" s="27"/>
      <c r="D57" s="80"/>
      <c r="E57" s="80"/>
      <c r="F57" s="80"/>
      <c r="G57" s="80"/>
      <c r="H57" s="80"/>
      <c r="I57" s="80"/>
      <c r="J57" s="1"/>
      <c r="K57" s="28"/>
      <c r="L57" s="29"/>
      <c r="M57" s="21"/>
      <c r="N57" s="1"/>
      <c r="O57" s="1"/>
      <c r="P57" s="1"/>
    </row>
    <row r="58" spans="1:16">
      <c r="A58" s="1"/>
      <c r="B58" s="65" t="s">
        <v>201</v>
      </c>
      <c r="C58" s="19"/>
      <c r="D58" s="66">
        <f t="shared" ref="D58:I58" si="10">D53+D55+$D$56</f>
        <v>0</v>
      </c>
      <c r="E58" s="66">
        <f t="shared" si="10"/>
        <v>0</v>
      </c>
      <c r="F58" s="66">
        <f t="shared" si="10"/>
        <v>0</v>
      </c>
      <c r="G58" s="66">
        <f t="shared" si="10"/>
        <v>0</v>
      </c>
      <c r="H58" s="66">
        <f t="shared" si="10"/>
        <v>0</v>
      </c>
      <c r="I58" s="83">
        <f t="shared" si="10"/>
        <v>0</v>
      </c>
      <c r="J58" s="1"/>
      <c r="K58" s="18"/>
      <c r="L58" s="19"/>
      <c r="M58" s="22"/>
      <c r="N58" s="1"/>
      <c r="O58" s="1"/>
      <c r="P58" s="1"/>
    </row>
    <row r="59" spans="1:16" ht="6" customHeight="1" thickBot="1">
      <c r="A59" s="1"/>
      <c r="B59" s="9"/>
      <c r="C59" s="9"/>
      <c r="D59" s="9"/>
      <c r="E59" s="9"/>
      <c r="F59" s="9"/>
      <c r="G59" s="9"/>
      <c r="H59" s="9"/>
      <c r="I59" s="9"/>
      <c r="J59" s="9"/>
      <c r="K59" s="9"/>
      <c r="L59" s="9"/>
      <c r="M59" s="9"/>
      <c r="N59" s="1"/>
      <c r="O59" s="1"/>
      <c r="P59" s="1"/>
    </row>
    <row r="60" spans="1:16" ht="6" customHeight="1">
      <c r="A60" s="1"/>
      <c r="B60" s="1"/>
      <c r="C60" s="1"/>
      <c r="D60" s="1"/>
      <c r="E60" s="1"/>
      <c r="F60" s="1"/>
      <c r="G60" s="1"/>
      <c r="H60" s="1"/>
      <c r="I60" s="1"/>
      <c r="J60" s="1"/>
      <c r="K60" s="1"/>
      <c r="L60" s="1"/>
      <c r="M60" s="1"/>
      <c r="N60" s="1"/>
      <c r="O60" s="1"/>
      <c r="P60" s="1"/>
    </row>
    <row r="61" spans="1:16">
      <c r="A61" s="1"/>
      <c r="B61" s="55"/>
      <c r="C61" s="51"/>
      <c r="D61" s="52" t="s">
        <v>33</v>
      </c>
      <c r="E61" s="52" t="s">
        <v>34</v>
      </c>
      <c r="F61" s="52" t="s">
        <v>34</v>
      </c>
      <c r="G61" s="52" t="s">
        <v>34</v>
      </c>
      <c r="H61" s="52" t="s">
        <v>34</v>
      </c>
      <c r="I61" s="52" t="s">
        <v>34</v>
      </c>
      <c r="J61" s="1"/>
      <c r="K61" s="49"/>
      <c r="L61" s="50"/>
      <c r="M61" s="23"/>
      <c r="N61" s="1"/>
      <c r="O61" s="1"/>
      <c r="P61" s="1"/>
    </row>
    <row r="62" spans="1:16">
      <c r="A62" s="1"/>
      <c r="B62" s="56" t="s">
        <v>226</v>
      </c>
      <c r="C62" s="53"/>
      <c r="D62" s="54" t="s">
        <v>186</v>
      </c>
      <c r="E62" s="54" t="s">
        <v>114</v>
      </c>
      <c r="F62" s="54" t="s">
        <v>115</v>
      </c>
      <c r="G62" s="54" t="s">
        <v>116</v>
      </c>
      <c r="H62" s="54" t="s">
        <v>116</v>
      </c>
      <c r="I62" s="54" t="s">
        <v>117</v>
      </c>
      <c r="J62" s="1"/>
      <c r="K62" s="85" t="s">
        <v>205</v>
      </c>
      <c r="L62" s="19"/>
      <c r="M62" s="21"/>
      <c r="N62" s="1"/>
      <c r="O62" s="1"/>
      <c r="P62" s="1"/>
    </row>
    <row r="63" spans="1:16" ht="6.75" customHeight="1">
      <c r="A63" s="1"/>
      <c r="B63" s="57"/>
      <c r="C63" s="68"/>
      <c r="D63" s="1"/>
      <c r="E63" s="1"/>
      <c r="F63" s="1"/>
      <c r="G63" s="1"/>
      <c r="H63" s="1"/>
      <c r="I63" s="1"/>
      <c r="J63" s="1"/>
      <c r="K63" s="1"/>
      <c r="L63" s="76"/>
      <c r="M63" s="21"/>
      <c r="N63" s="1"/>
      <c r="O63" s="1"/>
      <c r="P63" s="1"/>
    </row>
    <row r="64" spans="1:16">
      <c r="A64" s="1"/>
      <c r="B64" s="61"/>
      <c r="C64" s="84" t="s">
        <v>220</v>
      </c>
      <c r="D64" s="110"/>
      <c r="E64" s="110"/>
      <c r="F64" s="110"/>
      <c r="G64" s="110"/>
      <c r="H64" s="110"/>
      <c r="I64" s="110"/>
      <c r="J64" s="1"/>
      <c r="K64" s="111" t="s">
        <v>227</v>
      </c>
      <c r="L64" s="24"/>
      <c r="M64" s="21"/>
      <c r="N64" s="1"/>
      <c r="O64" s="1"/>
      <c r="P64" s="1"/>
    </row>
    <row r="65" spans="1:16">
      <c r="A65" s="1"/>
      <c r="B65" s="61"/>
      <c r="C65" s="84" t="s">
        <v>221</v>
      </c>
      <c r="D65" s="71">
        <f t="shared" ref="D65:I65" si="11">$D$51</f>
        <v>0</v>
      </c>
      <c r="E65" s="71">
        <f t="shared" si="11"/>
        <v>0</v>
      </c>
      <c r="F65" s="71">
        <f t="shared" si="11"/>
        <v>0</v>
      </c>
      <c r="G65" s="71">
        <f t="shared" si="11"/>
        <v>0</v>
      </c>
      <c r="H65" s="71">
        <f t="shared" si="11"/>
        <v>0</v>
      </c>
      <c r="I65" s="71">
        <f t="shared" si="11"/>
        <v>0</v>
      </c>
      <c r="J65" s="1"/>
      <c r="K65" s="1"/>
      <c r="L65" s="24"/>
      <c r="M65" s="21"/>
      <c r="N65" s="1"/>
      <c r="O65" s="1"/>
      <c r="P65" s="1"/>
    </row>
    <row r="66" spans="1:16">
      <c r="A66" s="1"/>
      <c r="B66" s="61"/>
      <c r="C66" s="84" t="s">
        <v>222</v>
      </c>
      <c r="D66" s="110"/>
      <c r="E66" s="110"/>
      <c r="F66" s="110"/>
      <c r="G66" s="110"/>
      <c r="H66" s="110"/>
      <c r="I66" s="110"/>
      <c r="J66" s="1"/>
      <c r="K66" s="111" t="s">
        <v>205</v>
      </c>
      <c r="L66" s="24"/>
      <c r="M66" s="21"/>
      <c r="N66" s="1"/>
      <c r="O66" s="1"/>
      <c r="P66" s="1"/>
    </row>
    <row r="67" spans="1:16">
      <c r="A67" s="1"/>
      <c r="B67" s="57"/>
      <c r="C67" s="84" t="s">
        <v>187</v>
      </c>
      <c r="D67" s="71">
        <f>$D$36</f>
        <v>0</v>
      </c>
      <c r="E67" s="71">
        <f t="shared" ref="E67:I67" si="12">$D$36</f>
        <v>0</v>
      </c>
      <c r="F67" s="71">
        <f t="shared" si="12"/>
        <v>0</v>
      </c>
      <c r="G67" s="71">
        <f t="shared" si="12"/>
        <v>0</v>
      </c>
      <c r="H67" s="71">
        <f t="shared" si="12"/>
        <v>0</v>
      </c>
      <c r="I67" s="71">
        <f t="shared" si="12"/>
        <v>0</v>
      </c>
      <c r="J67" s="1"/>
      <c r="K67" s="1"/>
      <c r="L67" s="24"/>
      <c r="M67" s="21"/>
      <c r="N67" s="1"/>
      <c r="O67" s="1"/>
      <c r="P67" s="1"/>
    </row>
    <row r="68" spans="1:16">
      <c r="A68" s="1"/>
      <c r="B68" s="61"/>
      <c r="C68" s="84" t="s">
        <v>129</v>
      </c>
      <c r="D68" s="71">
        <f>D42</f>
        <v>0</v>
      </c>
      <c r="E68" s="71">
        <f t="shared" ref="E68:I68" si="13">E42</f>
        <v>0</v>
      </c>
      <c r="F68" s="71">
        <f t="shared" si="13"/>
        <v>0</v>
      </c>
      <c r="G68" s="71">
        <f t="shared" si="13"/>
        <v>0</v>
      </c>
      <c r="H68" s="71">
        <f t="shared" ref="H68" si="14">H42</f>
        <v>0</v>
      </c>
      <c r="I68" s="71">
        <f t="shared" si="13"/>
        <v>0</v>
      </c>
      <c r="J68" s="1"/>
      <c r="K68" s="1"/>
      <c r="L68" s="24"/>
      <c r="M68" s="21"/>
      <c r="N68" s="1"/>
      <c r="O68" s="1"/>
      <c r="P68" s="1"/>
    </row>
    <row r="69" spans="1:16">
      <c r="A69" s="1"/>
      <c r="B69" s="57"/>
      <c r="C69" s="84" t="s">
        <v>130</v>
      </c>
      <c r="D69" s="79">
        <f>$D$43</f>
        <v>0</v>
      </c>
      <c r="E69" s="79">
        <f t="shared" ref="E69:I69" si="15">$D$43</f>
        <v>0</v>
      </c>
      <c r="F69" s="79">
        <f t="shared" si="15"/>
        <v>0</v>
      </c>
      <c r="G69" s="79">
        <f t="shared" si="15"/>
        <v>0</v>
      </c>
      <c r="H69" s="79">
        <f t="shared" si="15"/>
        <v>0</v>
      </c>
      <c r="I69" s="79">
        <f t="shared" si="15"/>
        <v>0</v>
      </c>
      <c r="J69" s="1"/>
      <c r="K69" s="1"/>
      <c r="L69" s="24"/>
      <c r="M69" s="21"/>
      <c r="N69" s="1"/>
      <c r="O69" s="1"/>
      <c r="P69" s="1"/>
    </row>
    <row r="70" spans="1:16">
      <c r="A70" s="1"/>
      <c r="B70" s="61"/>
      <c r="C70" s="27" t="s">
        <v>131</v>
      </c>
      <c r="D70" s="80">
        <f>$D$44</f>
        <v>0</v>
      </c>
      <c r="E70" s="80">
        <f t="shared" ref="E70:I70" si="16">$D$44</f>
        <v>0</v>
      </c>
      <c r="F70" s="80">
        <f t="shared" si="16"/>
        <v>0</v>
      </c>
      <c r="G70" s="80">
        <f t="shared" si="16"/>
        <v>0</v>
      </c>
      <c r="H70" s="80">
        <f t="shared" si="16"/>
        <v>0</v>
      </c>
      <c r="I70" s="80">
        <f t="shared" si="16"/>
        <v>0</v>
      </c>
      <c r="J70" s="1"/>
      <c r="K70" s="1"/>
      <c r="L70" s="29"/>
      <c r="M70" s="21"/>
      <c r="N70" s="1"/>
      <c r="O70" s="1"/>
      <c r="P70" s="1"/>
    </row>
    <row r="71" spans="1:16">
      <c r="A71" s="1"/>
      <c r="B71" s="92"/>
      <c r="C71" s="19"/>
      <c r="D71" s="66">
        <f>SUM(D64:D70)</f>
        <v>0</v>
      </c>
      <c r="E71" s="66">
        <f t="shared" ref="E71:I71" si="17">SUM(E64:E70)</f>
        <v>0</v>
      </c>
      <c r="F71" s="66">
        <f t="shared" si="17"/>
        <v>0</v>
      </c>
      <c r="G71" s="66">
        <f t="shared" si="17"/>
        <v>0</v>
      </c>
      <c r="H71" s="66">
        <f t="shared" ref="H71" si="18">SUM(H64:H70)</f>
        <v>0</v>
      </c>
      <c r="I71" s="91">
        <f t="shared" si="17"/>
        <v>0</v>
      </c>
      <c r="J71" s="1"/>
      <c r="K71" s="18"/>
      <c r="L71" s="19"/>
      <c r="M71" s="22"/>
      <c r="N71" s="1"/>
      <c r="O71" s="1"/>
      <c r="P71" s="1"/>
    </row>
    <row r="72" spans="1:16" ht="6" customHeight="1">
      <c r="A72" s="1"/>
      <c r="B72" s="93"/>
      <c r="C72" s="93"/>
      <c r="D72" s="93"/>
      <c r="E72" s="93"/>
      <c r="F72" s="93"/>
      <c r="G72" s="93"/>
      <c r="H72" s="93"/>
      <c r="I72" s="93"/>
      <c r="J72" s="1"/>
      <c r="K72" s="1"/>
      <c r="L72" s="93"/>
      <c r="M72" s="93"/>
      <c r="N72" s="1"/>
      <c r="O72" s="1"/>
      <c r="P72" s="1"/>
    </row>
    <row r="73" spans="1:16">
      <c r="A73" s="1"/>
      <c r="B73" s="57" t="s">
        <v>223</v>
      </c>
      <c r="C73" s="19"/>
      <c r="D73" s="66">
        <f>SUM(D58:D71)</f>
        <v>0</v>
      </c>
      <c r="E73" s="66">
        <f t="shared" ref="E73:I73" si="19">SUM(E58:E71)</f>
        <v>0</v>
      </c>
      <c r="F73" s="66">
        <f t="shared" si="19"/>
        <v>0</v>
      </c>
      <c r="G73" s="66">
        <f t="shared" si="19"/>
        <v>0</v>
      </c>
      <c r="H73" s="66">
        <f t="shared" ref="H73" si="20">SUM(H58:H71)</f>
        <v>0</v>
      </c>
      <c r="I73" s="91">
        <f t="shared" si="19"/>
        <v>0</v>
      </c>
      <c r="J73" s="1"/>
      <c r="K73" s="18"/>
      <c r="L73" s="19"/>
      <c r="M73" s="21"/>
      <c r="N73" s="1"/>
      <c r="O73" s="1"/>
      <c r="P73" s="1"/>
    </row>
    <row r="74" spans="1:16" ht="6" customHeight="1">
      <c r="A74" s="1"/>
      <c r="B74" s="61"/>
      <c r="C74" s="69"/>
      <c r="D74" s="78"/>
      <c r="E74" s="78"/>
      <c r="F74" s="78"/>
      <c r="G74" s="78"/>
      <c r="H74" s="78"/>
      <c r="I74" s="78"/>
      <c r="J74" s="1"/>
      <c r="K74" s="75"/>
      <c r="L74" s="76"/>
      <c r="M74" s="21"/>
      <c r="N74" s="1"/>
      <c r="O74" s="1"/>
      <c r="P74" s="1"/>
    </row>
    <row r="75" spans="1:16">
      <c r="A75" s="1"/>
      <c r="B75" s="61"/>
      <c r="C75" s="94" t="s">
        <v>224</v>
      </c>
      <c r="D75" s="95" t="e">
        <f t="shared" ref="D75:I75" si="21">D58/(D64+$D$65)</f>
        <v>#DIV/0!</v>
      </c>
      <c r="E75" s="95" t="e">
        <f t="shared" si="21"/>
        <v>#DIV/0!</v>
      </c>
      <c r="F75" s="95" t="e">
        <f t="shared" si="21"/>
        <v>#DIV/0!</v>
      </c>
      <c r="G75" s="95" t="e">
        <f t="shared" si="21"/>
        <v>#DIV/0!</v>
      </c>
      <c r="H75" s="95" t="e">
        <f t="shared" si="21"/>
        <v>#DIV/0!</v>
      </c>
      <c r="I75" s="95" t="e">
        <f t="shared" si="21"/>
        <v>#DIV/0!</v>
      </c>
      <c r="J75" s="1"/>
      <c r="K75" s="2"/>
      <c r="L75" s="24"/>
      <c r="M75" s="21"/>
      <c r="N75" s="1"/>
      <c r="O75" s="1"/>
      <c r="P75" s="1"/>
    </row>
    <row r="76" spans="1:16">
      <c r="A76" s="1"/>
      <c r="B76" s="15"/>
      <c r="C76" s="96" t="s">
        <v>225</v>
      </c>
      <c r="D76" s="97" t="e">
        <f t="shared" ref="D76:I76" si="22">D58/$D$71</f>
        <v>#DIV/0!</v>
      </c>
      <c r="E76" s="97" t="e">
        <f t="shared" si="22"/>
        <v>#DIV/0!</v>
      </c>
      <c r="F76" s="97" t="e">
        <f t="shared" si="22"/>
        <v>#DIV/0!</v>
      </c>
      <c r="G76" s="97" t="e">
        <f t="shared" si="22"/>
        <v>#DIV/0!</v>
      </c>
      <c r="H76" s="97" t="e">
        <f t="shared" si="22"/>
        <v>#DIV/0!</v>
      </c>
      <c r="I76" s="97" t="e">
        <f t="shared" si="22"/>
        <v>#DIV/0!</v>
      </c>
      <c r="J76" s="1"/>
      <c r="K76" s="2"/>
      <c r="L76" s="24"/>
      <c r="M76" s="21"/>
      <c r="N76" s="1"/>
      <c r="O76" s="1"/>
      <c r="P76" s="1"/>
    </row>
    <row r="77" spans="1:16" ht="6" customHeight="1">
      <c r="A77" s="1"/>
      <c r="B77" s="15"/>
      <c r="C77" s="27"/>
      <c r="D77" s="80"/>
      <c r="E77" s="80"/>
      <c r="F77" s="80"/>
      <c r="G77" s="80"/>
      <c r="H77" s="80"/>
      <c r="I77" s="80"/>
      <c r="J77" s="1"/>
      <c r="K77" s="28"/>
      <c r="L77" s="29"/>
      <c r="M77" s="21"/>
      <c r="N77" s="1"/>
      <c r="O77" s="1"/>
      <c r="P77" s="1"/>
    </row>
    <row r="78" spans="1:16">
      <c r="A78" s="1"/>
      <c r="B78" s="65"/>
      <c r="C78" s="19"/>
      <c r="D78" s="66"/>
      <c r="E78" s="66"/>
      <c r="F78" s="66"/>
      <c r="G78" s="66"/>
      <c r="H78" s="66"/>
      <c r="I78" s="83"/>
      <c r="J78" s="1"/>
      <c r="K78" s="18"/>
      <c r="L78" s="19"/>
      <c r="M78" s="22"/>
      <c r="N78" s="1"/>
      <c r="O78" s="1"/>
      <c r="P78" s="1"/>
    </row>
    <row r="79" spans="1:16" ht="6" customHeight="1">
      <c r="A79" s="1"/>
      <c r="B79" s="25"/>
      <c r="C79" s="1"/>
      <c r="D79" s="1"/>
      <c r="E79" s="1"/>
      <c r="F79" s="1"/>
      <c r="G79" s="1"/>
      <c r="H79" s="1"/>
      <c r="I79" s="1"/>
      <c r="J79" s="1"/>
      <c r="K79" s="1"/>
      <c r="L79" s="1"/>
      <c r="M79" s="1"/>
      <c r="N79" s="1"/>
      <c r="O79" s="1"/>
      <c r="P79" s="1"/>
    </row>
    <row r="80" spans="1:16">
      <c r="A80" s="1"/>
      <c r="B80" s="25" t="s">
        <v>133</v>
      </c>
      <c r="C80" s="1"/>
      <c r="D80" s="1"/>
      <c r="E80" s="1"/>
      <c r="F80" s="1"/>
      <c r="G80" s="1"/>
      <c r="H80" s="1"/>
      <c r="I80" s="1"/>
      <c r="J80" s="1"/>
      <c r="K80" s="1"/>
      <c r="L80" s="1"/>
      <c r="M80" s="1"/>
      <c r="N80" s="1"/>
      <c r="O80" s="1"/>
      <c r="P80" s="1"/>
    </row>
    <row r="81" spans="1:16">
      <c r="A81" s="1"/>
      <c r="B81" s="511" t="s">
        <v>134</v>
      </c>
      <c r="C81" s="512"/>
      <c r="D81" s="512"/>
      <c r="E81" s="512"/>
      <c r="F81" s="512"/>
      <c r="G81" s="512"/>
      <c r="H81" s="512"/>
      <c r="I81" s="512"/>
      <c r="J81" s="512"/>
      <c r="K81" s="512"/>
      <c r="L81" s="512"/>
      <c r="M81" s="513"/>
      <c r="N81" s="1"/>
      <c r="O81" s="1"/>
      <c r="P81" s="1"/>
    </row>
    <row r="82" spans="1:16">
      <c r="A82" s="1"/>
      <c r="B82" s="514" t="s">
        <v>135</v>
      </c>
      <c r="C82" s="515"/>
      <c r="D82" s="515"/>
      <c r="E82" s="515"/>
      <c r="F82" s="515"/>
      <c r="G82" s="515"/>
      <c r="H82" s="515"/>
      <c r="I82" s="515"/>
      <c r="J82" s="515"/>
      <c r="K82" s="515"/>
      <c r="L82" s="515"/>
      <c r="M82" s="516"/>
      <c r="N82" s="1"/>
      <c r="O82" s="1"/>
      <c r="P82" s="1"/>
    </row>
    <row r="83" spans="1:16">
      <c r="A83" s="1"/>
      <c r="B83" s="517" t="s">
        <v>136</v>
      </c>
      <c r="C83" s="518"/>
      <c r="D83" s="518"/>
      <c r="E83" s="518"/>
      <c r="F83" s="518"/>
      <c r="G83" s="518"/>
      <c r="H83" s="518"/>
      <c r="I83" s="518"/>
      <c r="J83" s="518"/>
      <c r="K83" s="518"/>
      <c r="L83" s="518"/>
      <c r="M83" s="519"/>
      <c r="N83" s="1"/>
      <c r="O83" s="1"/>
      <c r="P83" s="1"/>
    </row>
    <row r="84" spans="1:16">
      <c r="A84" s="1"/>
      <c r="B84" s="1"/>
      <c r="C84" s="1"/>
      <c r="D84" s="1"/>
      <c r="E84" s="1"/>
      <c r="F84" s="1"/>
      <c r="G84" s="1"/>
      <c r="H84" s="1"/>
      <c r="I84" s="1"/>
      <c r="J84" s="1"/>
      <c r="K84" s="1"/>
      <c r="L84" s="1"/>
      <c r="M84" s="1"/>
      <c r="N84" s="1"/>
      <c r="O84" s="1"/>
      <c r="P84" s="1"/>
    </row>
    <row r="85" spans="1:16">
      <c r="A85" s="1"/>
      <c r="B85" s="1"/>
      <c r="C85" s="1"/>
      <c r="D85" s="1"/>
      <c r="E85" s="1"/>
      <c r="F85" s="1"/>
      <c r="G85" s="1"/>
      <c r="H85" s="1"/>
      <c r="I85" s="1"/>
      <c r="J85" s="1"/>
      <c r="K85" s="1"/>
      <c r="L85" s="1"/>
      <c r="M85" s="1"/>
      <c r="N85" s="1"/>
      <c r="O85" s="1"/>
      <c r="P85" s="1"/>
    </row>
    <row r="86" spans="1:16">
      <c r="A86" s="1"/>
      <c r="B86" s="1"/>
      <c r="C86" s="1"/>
      <c r="D86" s="1"/>
      <c r="E86" s="1"/>
      <c r="F86" s="1"/>
      <c r="G86" s="1"/>
      <c r="H86" s="1"/>
      <c r="I86" s="1"/>
      <c r="J86" s="1"/>
      <c r="K86" s="1"/>
      <c r="L86" s="1"/>
      <c r="M86" s="1"/>
      <c r="N86" s="1"/>
      <c r="O86" s="1"/>
      <c r="P86" s="1"/>
    </row>
    <row r="87" spans="1:16">
      <c r="A87" s="1"/>
      <c r="B87" s="1"/>
      <c r="C87" s="1"/>
      <c r="D87" s="1"/>
      <c r="E87" s="1"/>
      <c r="F87" s="1"/>
      <c r="G87" s="1"/>
      <c r="H87" s="1"/>
      <c r="I87" s="1"/>
      <c r="J87" s="1"/>
      <c r="K87" s="1"/>
      <c r="L87" s="1"/>
      <c r="M87" s="1"/>
      <c r="N87" s="1"/>
      <c r="O87" s="1"/>
      <c r="P87" s="1"/>
    </row>
    <row r="88" spans="1:16" s="1" customFormat="1"/>
    <row r="89" spans="1:16" s="1" customFormat="1"/>
    <row r="90" spans="1:16" s="1" customFormat="1"/>
    <row r="91" spans="1:16" s="1" customFormat="1"/>
    <row r="92" spans="1:16" s="1" customFormat="1"/>
    <row r="93" spans="1:16" s="1" customFormat="1"/>
    <row r="94" spans="1:16" s="1" customFormat="1"/>
    <row r="95" spans="1:16" s="1" customFormat="1"/>
    <row r="96" spans="1:1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sheetData>
  <mergeCells count="8">
    <mergeCell ref="B81:M81"/>
    <mergeCell ref="B82:M82"/>
    <mergeCell ref="B83:M83"/>
    <mergeCell ref="B3:M3"/>
    <mergeCell ref="B2:M2"/>
    <mergeCell ref="D5:G5"/>
    <mergeCell ref="D7:G7"/>
    <mergeCell ref="D9:G9"/>
  </mergeCells>
  <printOptions horizontalCentered="1" verticalCentered="1"/>
  <pageMargins left="0" right="0" top="0.17" bottom="0.35" header="1.18" footer="0"/>
  <pageSetup scale="56" orientation="landscape" r:id="rId1"/>
  <headerFooter>
    <oddFooter>&amp;LRFA #GD0-PF-11-2&amp;C&amp;F&amp;R&amp;A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Directions</vt:lpstr>
      <vt:lpstr>Tab A - Intent to Apply</vt:lpstr>
      <vt:lpstr>Tab B - Applicant Profile</vt:lpstr>
      <vt:lpstr>Tab C - Project Overview</vt:lpstr>
      <vt:lpstr>Tab D - Sources &amp; Uses</vt:lpstr>
      <vt:lpstr>Tab E - Grades Served</vt:lpstr>
      <vt:lpstr>Tab F - Board &amp; Management</vt:lpstr>
      <vt:lpstr>Tab G - Projections</vt:lpstr>
      <vt:lpstr>Tab G - Projections V1</vt:lpstr>
      <vt:lpstr>Tab J - Grant Summary</vt:lpstr>
      <vt:lpstr>Directions!Print_Area</vt:lpstr>
      <vt:lpstr>'Tab A - Intent to Apply'!Print_Area</vt:lpstr>
      <vt:lpstr>'Tab B - Applicant Profile'!Print_Area</vt:lpstr>
      <vt:lpstr>'Tab C - Project Overview'!Print_Area</vt:lpstr>
      <vt:lpstr>'Tab D - Sources &amp; Uses'!Print_Area</vt:lpstr>
      <vt:lpstr>'Tab E - Grades Served'!Print_Area</vt:lpstr>
      <vt:lpstr>'Tab F - Board &amp; Management'!Print_Area</vt:lpstr>
      <vt:lpstr>'Tab G - Projections'!Print_Area</vt:lpstr>
      <vt:lpstr>'Tab G - Projections V1'!Print_Area</vt:lpstr>
      <vt:lpstr>'Tab J - Grant Summary'!Print_Area</vt:lpstr>
      <vt:lpstr>'Tab F - Board &amp; Management'!Print_Titles</vt:lpstr>
      <vt:lpstr>'Tab G - Projections'!Print_Titles</vt:lpstr>
    </vt:vector>
  </TitlesOfParts>
  <Company>OSSE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alfred.desabato</dc:creator>
  <cp:lastModifiedBy>marie.hutchins</cp:lastModifiedBy>
  <cp:lastPrinted>2011-11-22T20:29:14Z</cp:lastPrinted>
  <dcterms:created xsi:type="dcterms:W3CDTF">2010-07-13T14:55:57Z</dcterms:created>
  <dcterms:modified xsi:type="dcterms:W3CDTF">2011-11-22T20:30:17Z</dcterms:modified>
</cp:coreProperties>
</file>