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6260" windowHeight="5835"/>
  </bookViews>
  <sheets>
    <sheet name="2013-14 Participation " sheetId="1" r:id="rId1"/>
    <sheet name="2013-14 Proficiency " sheetId="2" r:id="rId2"/>
  </sheets>
  <definedNames>
    <definedName name="_xlnm.Print_Area" localSheetId="0">'2013-14 Participation '!$A$1:$L$32</definedName>
  </definedNames>
  <calcPr calcId="145621"/>
</workbook>
</file>

<file path=xl/calcChain.xml><?xml version="1.0" encoding="utf-8"?>
<calcChain xmlns="http://schemas.openxmlformats.org/spreadsheetml/2006/main">
  <c r="J32" i="2" l="1"/>
  <c r="J33" i="2" s="1"/>
  <c r="I32" i="2"/>
  <c r="I33" i="2" s="1"/>
  <c r="H32" i="2"/>
  <c r="H33" i="2" s="1"/>
  <c r="G32" i="2"/>
  <c r="G33" i="2" s="1"/>
  <c r="F32" i="2"/>
  <c r="F33" i="2" s="1"/>
  <c r="E32" i="2"/>
  <c r="E33" i="2" s="1"/>
  <c r="D32" i="2"/>
  <c r="K31" i="2"/>
  <c r="K28" i="2"/>
  <c r="K27" i="2"/>
  <c r="K26" i="2"/>
  <c r="J14" i="2"/>
  <c r="J15" i="2" s="1"/>
  <c r="I14" i="2"/>
  <c r="I15" i="2" s="1"/>
  <c r="H14" i="2"/>
  <c r="H15" i="2" s="1"/>
  <c r="G14" i="2"/>
  <c r="G15" i="2" s="1"/>
  <c r="F14" i="2"/>
  <c r="E14" i="2"/>
  <c r="E15" i="2" s="1"/>
  <c r="D14" i="2"/>
  <c r="D15" i="2" s="1"/>
  <c r="F15" i="2"/>
  <c r="K13" i="2"/>
  <c r="K10" i="2"/>
  <c r="K9" i="2"/>
  <c r="K8" i="2"/>
  <c r="K28" i="1"/>
  <c r="K25" i="1"/>
  <c r="K24" i="1"/>
  <c r="K23" i="1"/>
  <c r="E19" i="1"/>
  <c r="E3" i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K12" i="1"/>
  <c r="K9" i="1"/>
  <c r="K8" i="1"/>
  <c r="K7" i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K14" i="2" l="1"/>
  <c r="K15" i="2" s="1"/>
  <c r="K32" i="2"/>
  <c r="K33" i="2" s="1"/>
  <c r="D33" i="2"/>
  <c r="K13" i="1"/>
  <c r="K14" i="1" s="1"/>
  <c r="D14" i="1"/>
  <c r="K29" i="1"/>
  <c r="K30" i="1" s="1"/>
</calcChain>
</file>

<file path=xl/sharedStrings.xml><?xml version="1.0" encoding="utf-8"?>
<sst xmlns="http://schemas.openxmlformats.org/spreadsheetml/2006/main" count="98" uniqueCount="46">
  <si>
    <t xml:space="preserve">Reading assessment participation by grade </t>
  </si>
  <si>
    <t xml:space="preserve">a. Total Children with IEPs </t>
  </si>
  <si>
    <t xml:space="preserve">d. IEPs in alternate assessment against grade-level standards </t>
  </si>
  <si>
    <t xml:space="preserve">e. IEPs in alternate assessment against modified standards </t>
  </si>
  <si>
    <t xml:space="preserve">f. IEPs in alternate assessment against alternate standards </t>
  </si>
  <si>
    <t xml:space="preserve">b. IEPs in regular assessment with no accommodations </t>
  </si>
  <si>
    <t>c. IEPs in regular assessment with accommodations</t>
  </si>
  <si>
    <t xml:space="preserve">Grade </t>
  </si>
  <si>
    <t>HS</t>
  </si>
  <si>
    <t xml:space="preserve">TOTAL </t>
  </si>
  <si>
    <t xml:space="preserve">Math assessment participation by grade </t>
  </si>
  <si>
    <r>
      <t xml:space="preserve">Percent of children w/ IEPs participating in the state reading assessment </t>
    </r>
    <r>
      <rPr>
        <sz val="11"/>
        <color theme="1"/>
        <rFont val="Calibri"/>
        <family val="2"/>
        <scheme val="minor"/>
      </rPr>
      <t xml:space="preserve">(b + c + d + e + f / Total # of children with IEPs) </t>
    </r>
  </si>
  <si>
    <r>
      <t xml:space="preserve">Total # of children participating in the state reading 
 assessment </t>
    </r>
    <r>
      <rPr>
        <sz val="11"/>
        <color theme="1"/>
        <rFont val="Calibri"/>
        <family val="2"/>
        <scheme val="minor"/>
      </rPr>
      <t>(b + c + d + e + f)</t>
    </r>
  </si>
  <si>
    <t>Number of Children with IEPs</t>
  </si>
  <si>
    <t xml:space="preserve">Number of Children with IEPs Participating </t>
  </si>
  <si>
    <t xml:space="preserve">FFY 2012 Data </t>
  </si>
  <si>
    <t xml:space="preserve">FFY 2013 Target </t>
  </si>
  <si>
    <t xml:space="preserve">FFY 2013 Data </t>
  </si>
  <si>
    <t xml:space="preserve">Status </t>
  </si>
  <si>
    <t xml:space="preserve">Slippage </t>
  </si>
  <si>
    <t xml:space="preserve">Met Target </t>
  </si>
  <si>
    <t xml:space="preserve">FFY 2013 SPP/APR Data: Participation in the Reading Assessment </t>
  </si>
  <si>
    <t xml:space="preserve">FFY 2013 SPP/APR Data: Participation in the Math Assessment </t>
  </si>
  <si>
    <t xml:space="preserve">No Slippage </t>
  </si>
  <si>
    <r>
      <t xml:space="preserve">Percent of children w/ IEPs participating in the state assessment </t>
    </r>
    <r>
      <rPr>
        <sz val="11"/>
        <color theme="1"/>
        <rFont val="Calibri"/>
        <family val="2"/>
        <scheme val="minor"/>
      </rPr>
      <t>(b + c + d + e + f / Total # of children with IEPs)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</si>
  <si>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Total number of children participating in the state assessment </t>
    </r>
    <r>
      <rPr>
        <sz val="11"/>
        <color theme="1"/>
        <rFont val="Calibri"/>
        <family val="2"/>
        <scheme val="minor"/>
      </rPr>
      <t>(b + c + d + e + f)</t>
    </r>
  </si>
  <si>
    <t xml:space="preserve">FFY 2013 SPP/APR Data:  Proficiency on the Reading Assessment </t>
  </si>
  <si>
    <t xml:space="preserve">Group Name </t>
  </si>
  <si>
    <t xml:space="preserve">Children with IEPs who received a valid score and a proficiency was assigned </t>
  </si>
  <si>
    <t xml:space="preserve">Number of Children with IEPs Proficient </t>
  </si>
  <si>
    <t xml:space="preserve">Elementary </t>
  </si>
  <si>
    <t xml:space="preserve">Secondary </t>
  </si>
  <si>
    <t xml:space="preserve">a. Children with IEPs who received a valid score and a proficiency was assigned </t>
  </si>
  <si>
    <t xml:space="preserve">d. IEPs in alternate assessment against grade-level standards scored at or above proficient against grade level </t>
  </si>
  <si>
    <t xml:space="preserve">f. IEPs in alternate assessment against alternate standards scored at or above proficient against grade level </t>
  </si>
  <si>
    <t xml:space="preserve">b. IEPs in regular assessment with no accommodations scored at or above proficient against grade level </t>
  </si>
  <si>
    <t>c. IEPs in regular assessment with accommodations scored at or above proficient against grade level</t>
  </si>
  <si>
    <t xml:space="preserve">e. IEPs in alternate assessment against modified standards scored at or above proficient against grade level </t>
  </si>
  <si>
    <r>
      <t xml:space="preserve">Total # of children scoring proficient or above on the state reading assessment 
</t>
    </r>
    <r>
      <rPr>
        <sz val="11"/>
        <color theme="1"/>
        <rFont val="Calibri"/>
        <family val="2"/>
        <scheme val="minor"/>
      </rPr>
      <t>(b + c + d + e + f)</t>
    </r>
  </si>
  <si>
    <r>
      <t xml:space="preserve">Total # of children scoring proficient or above on the state math assessment </t>
    </r>
    <r>
      <rPr>
        <sz val="11"/>
        <color theme="1"/>
        <rFont val="Calibri"/>
        <family val="2"/>
        <scheme val="minor"/>
      </rPr>
      <t>(b + c + d + e + f)</t>
    </r>
  </si>
  <si>
    <r>
      <t xml:space="preserve">Percent of children w/ IEPs participating in the state math assessment </t>
    </r>
    <r>
      <rPr>
        <sz val="11"/>
        <color theme="1"/>
        <rFont val="Calibri"/>
        <family val="2"/>
        <scheme val="minor"/>
      </rPr>
      <t xml:space="preserve">(b + c + d + e + f / Total # of children with IEPs) </t>
    </r>
  </si>
  <si>
    <t xml:space="preserve">FFY 2013 SPP/APR Data:  Proficiency on the Math Assessment </t>
  </si>
  <si>
    <t xml:space="preserve">Did Not Meet Target </t>
  </si>
  <si>
    <t>FFY 2013 Proficiency on state math assessment (based on SY2013-14 data)</t>
  </si>
  <si>
    <t>FFY 2013 Proficiency on state reading assessment (based on SY2013-14 data)</t>
  </si>
  <si>
    <t>Did Not Meet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</si>
</sst>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/>
    <xf numFmtId="0" fontId="2" fillId="0" borderId="29" xfId="0" applyFont="1" applyBorder="1"/>
    <xf numFmtId="0" fontId="2" fillId="2" borderId="0" xfId="0" applyFont="1" applyFill="1" applyBorder="1" applyAlignment="1">
      <alignment horizontal="center" wrapText="1"/>
    </xf>
    <xf numFmtId="10" fontId="0" fillId="2" borderId="0" xfId="0" applyNumberFormat="1" applyFill="1" applyBorder="1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1" fillId="6" borderId="26" xfId="0" applyFont="1" applyFill="1" applyBorder="1" applyAlignment="1"/>
    <xf numFmtId="0" fontId="1" fillId="6" borderId="27" xfId="0" applyFont="1" applyFill="1" applyBorder="1" applyAlignment="1"/>
    <xf numFmtId="0" fontId="1" fillId="6" borderId="28" xfId="0" applyFont="1" applyFill="1" applyBorder="1" applyAlignment="1"/>
    <xf numFmtId="0" fontId="0" fillId="0" borderId="2" xfId="0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10" fontId="0" fillId="5" borderId="18" xfId="0" applyNumberFormat="1" applyFill="1" applyBorder="1" applyAlignment="1">
      <alignment vertical="center"/>
    </xf>
    <xf numFmtId="10" fontId="0" fillId="5" borderId="15" xfId="0" applyNumberFormat="1" applyFill="1" applyBorder="1" applyAlignment="1">
      <alignment vertical="center"/>
    </xf>
    <xf numFmtId="10" fontId="0" fillId="5" borderId="16" xfId="0" applyNumberFormat="1" applyFill="1" applyBorder="1" applyAlignment="1">
      <alignment vertical="center"/>
    </xf>
    <xf numFmtId="10" fontId="0" fillId="5" borderId="9" xfId="0" applyNumberForma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5" xfId="0" applyFill="1" applyBorder="1"/>
    <xf numFmtId="10" fontId="0" fillId="5" borderId="23" xfId="0" applyNumberFormat="1" applyFill="1" applyBorder="1"/>
    <xf numFmtId="10" fontId="0" fillId="5" borderId="24" xfId="0" applyNumberFormat="1" applyFill="1" applyBorder="1"/>
    <xf numFmtId="10" fontId="0" fillId="5" borderId="25" xfId="0" applyNumberFormat="1" applyFill="1" applyBorder="1"/>
    <xf numFmtId="10" fontId="0" fillId="5" borderId="5" xfId="0" applyNumberFormat="1" applyFill="1" applyBorder="1"/>
    <xf numFmtId="10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5" zoomScaleNormal="85" workbookViewId="0">
      <selection activeCell="I30" sqref="I30"/>
    </sheetView>
  </sheetViews>
  <sheetFormatPr defaultRowHeight="15" x14ac:dyDescent="0.25"/>
  <cols>
    <col min="1" max="1" width="20" customWidth="1"/>
    <col min="2" max="2" width="19.7109375" bestFit="1" customWidth="1"/>
    <col min="3" max="3" width="13.85546875" customWidth="1"/>
    <col min="4" max="4" width="11.28515625" customWidth="1"/>
    <col min="5" max="5" width="8.85546875" customWidth="1"/>
    <col min="6" max="6" width="10.42578125" bestFit="1" customWidth="1"/>
    <col min="7" max="7" width="11" bestFit="1" customWidth="1"/>
    <col min="10" max="10" width="10.42578125" bestFit="1" customWidth="1"/>
  </cols>
  <sheetData>
    <row r="1" spans="1:12" ht="17.45" customHeight="1" thickBot="1" x14ac:dyDescent="0.35">
      <c r="A1" s="80" t="s">
        <v>21</v>
      </c>
      <c r="B1" s="81"/>
      <c r="C1" s="81"/>
      <c r="D1" s="81"/>
      <c r="E1" s="81"/>
      <c r="F1" s="81"/>
      <c r="G1" s="82"/>
    </row>
    <row r="2" spans="1:12" ht="43.15" customHeight="1" x14ac:dyDescent="0.3">
      <c r="A2" s="36" t="s">
        <v>13</v>
      </c>
      <c r="B2" s="37" t="s">
        <v>14</v>
      </c>
      <c r="C2" s="36" t="s">
        <v>15</v>
      </c>
      <c r="D2" s="36" t="s">
        <v>16</v>
      </c>
      <c r="E2" s="36" t="s">
        <v>17</v>
      </c>
      <c r="F2" s="36" t="s">
        <v>18</v>
      </c>
      <c r="G2" s="36" t="s">
        <v>19</v>
      </c>
    </row>
    <row r="3" spans="1:12" ht="27.6" customHeight="1" x14ac:dyDescent="0.3">
      <c r="A3" s="50">
        <v>5411</v>
      </c>
      <c r="B3" s="27">
        <v>5297</v>
      </c>
      <c r="C3" s="23">
        <v>0.99</v>
      </c>
      <c r="D3" s="23">
        <v>0.95</v>
      </c>
      <c r="E3" s="46">
        <f>B3/A3</f>
        <v>0.97893180558122339</v>
      </c>
      <c r="F3" s="50" t="s">
        <v>20</v>
      </c>
      <c r="G3" s="50" t="s">
        <v>19</v>
      </c>
    </row>
    <row r="4" spans="1:12" thickBot="1" x14ac:dyDescent="0.35"/>
    <row r="5" spans="1:12" thickBot="1" x14ac:dyDescent="0.35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2" thickBot="1" x14ac:dyDescent="0.35">
      <c r="A6" s="59" t="s">
        <v>7</v>
      </c>
      <c r="B6" s="60"/>
      <c r="C6" s="61"/>
      <c r="D6" s="15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7" t="s">
        <v>8</v>
      </c>
      <c r="K6" s="18" t="s">
        <v>9</v>
      </c>
    </row>
    <row r="7" spans="1:12" ht="14.45" x14ac:dyDescent="0.3">
      <c r="A7" s="83" t="s">
        <v>1</v>
      </c>
      <c r="B7" s="84"/>
      <c r="C7" s="85"/>
      <c r="D7" s="12">
        <v>677</v>
      </c>
      <c r="E7" s="13">
        <v>774</v>
      </c>
      <c r="F7" s="13">
        <v>762</v>
      </c>
      <c r="G7" s="13">
        <v>799</v>
      </c>
      <c r="H7" s="13">
        <v>838</v>
      </c>
      <c r="I7" s="13">
        <v>817</v>
      </c>
      <c r="J7" s="14">
        <v>744</v>
      </c>
      <c r="K7" s="11">
        <f>SUM(D7:J7)</f>
        <v>5411</v>
      </c>
    </row>
    <row r="8" spans="1:12" ht="14.45" x14ac:dyDescent="0.3">
      <c r="A8" s="86" t="s">
        <v>5</v>
      </c>
      <c r="B8" s="87"/>
      <c r="C8" s="88"/>
      <c r="D8" s="9">
        <v>99</v>
      </c>
      <c r="E8" s="2">
        <v>81</v>
      </c>
      <c r="F8" s="2">
        <v>51</v>
      </c>
      <c r="G8" s="2">
        <v>90</v>
      </c>
      <c r="H8" s="2">
        <v>101</v>
      </c>
      <c r="I8" s="2">
        <v>92</v>
      </c>
      <c r="J8" s="3">
        <v>142</v>
      </c>
      <c r="K8" s="4">
        <f t="shared" ref="K8:K9" si="0">SUM(D8:J8)</f>
        <v>656</v>
      </c>
    </row>
    <row r="9" spans="1:12" ht="14.45" x14ac:dyDescent="0.3">
      <c r="A9" s="86" t="s">
        <v>6</v>
      </c>
      <c r="B9" s="87"/>
      <c r="C9" s="88"/>
      <c r="D9" s="9">
        <v>494</v>
      </c>
      <c r="E9" s="2">
        <v>635</v>
      </c>
      <c r="F9" s="2">
        <v>641</v>
      </c>
      <c r="G9" s="2">
        <v>612</v>
      </c>
      <c r="H9" s="2">
        <v>652</v>
      </c>
      <c r="I9" s="2">
        <v>630</v>
      </c>
      <c r="J9" s="3">
        <v>566</v>
      </c>
      <c r="K9" s="4">
        <f t="shared" si="0"/>
        <v>4230</v>
      </c>
    </row>
    <row r="10" spans="1:12" ht="14.45" x14ac:dyDescent="0.3">
      <c r="A10" s="86" t="s">
        <v>2</v>
      </c>
      <c r="B10" s="87"/>
      <c r="C10" s="88"/>
      <c r="D10" s="9"/>
      <c r="E10" s="2"/>
      <c r="F10" s="2"/>
      <c r="G10" s="2"/>
      <c r="H10" s="2"/>
      <c r="I10" s="2"/>
      <c r="J10" s="3"/>
      <c r="K10" s="4"/>
    </row>
    <row r="11" spans="1:12" ht="14.45" x14ac:dyDescent="0.3">
      <c r="A11" s="86" t="s">
        <v>3</v>
      </c>
      <c r="B11" s="87"/>
      <c r="C11" s="88"/>
      <c r="D11" s="9"/>
      <c r="E11" s="2"/>
      <c r="F11" s="2"/>
      <c r="G11" s="2"/>
      <c r="H11" s="2"/>
      <c r="I11" s="2"/>
      <c r="J11" s="3"/>
      <c r="K11" s="4"/>
    </row>
    <row r="12" spans="1:12" thickBot="1" x14ac:dyDescent="0.35">
      <c r="A12" s="89" t="s">
        <v>4</v>
      </c>
      <c r="B12" s="90"/>
      <c r="C12" s="91"/>
      <c r="D12" s="10">
        <v>67</v>
      </c>
      <c r="E12" s="5">
        <v>56</v>
      </c>
      <c r="F12" s="5">
        <v>60</v>
      </c>
      <c r="G12" s="5">
        <v>77</v>
      </c>
      <c r="H12" s="5">
        <v>59</v>
      </c>
      <c r="I12" s="5">
        <v>65</v>
      </c>
      <c r="J12" s="6">
        <v>27</v>
      </c>
      <c r="K12" s="7">
        <f t="shared" ref="K12:K13" si="1">SUM(D12:J12)</f>
        <v>411</v>
      </c>
    </row>
    <row r="13" spans="1:12" ht="31.15" customHeight="1" x14ac:dyDescent="0.3">
      <c r="A13" s="71" t="s">
        <v>12</v>
      </c>
      <c r="B13" s="72"/>
      <c r="C13" s="73"/>
      <c r="D13" s="28">
        <f t="shared" ref="D13:J13" si="2">SUM(D8:D12)</f>
        <v>660</v>
      </c>
      <c r="E13" s="29">
        <f t="shared" si="2"/>
        <v>772</v>
      </c>
      <c r="F13" s="29">
        <f t="shared" si="2"/>
        <v>752</v>
      </c>
      <c r="G13" s="29">
        <f t="shared" si="2"/>
        <v>779</v>
      </c>
      <c r="H13" s="29">
        <f t="shared" si="2"/>
        <v>812</v>
      </c>
      <c r="I13" s="29">
        <f t="shared" si="2"/>
        <v>787</v>
      </c>
      <c r="J13" s="30">
        <f t="shared" si="2"/>
        <v>735</v>
      </c>
      <c r="K13" s="31">
        <f t="shared" si="1"/>
        <v>5297</v>
      </c>
    </row>
    <row r="14" spans="1:12" ht="42" customHeight="1" thickBot="1" x14ac:dyDescent="0.35">
      <c r="A14" s="74" t="s">
        <v>11</v>
      </c>
      <c r="B14" s="75"/>
      <c r="C14" s="76"/>
      <c r="D14" s="32">
        <f t="shared" ref="D14:K14" si="3">D13/D7</f>
        <v>0.97488921713441656</v>
      </c>
      <c r="E14" s="33">
        <f t="shared" si="3"/>
        <v>0.99741602067183466</v>
      </c>
      <c r="F14" s="33">
        <f t="shared" si="3"/>
        <v>0.98687664041994749</v>
      </c>
      <c r="G14" s="33">
        <f t="shared" si="3"/>
        <v>0.97496871088861081</v>
      </c>
      <c r="H14" s="33">
        <f t="shared" si="3"/>
        <v>0.96897374701670647</v>
      </c>
      <c r="I14" s="33">
        <f t="shared" si="3"/>
        <v>0.9632802937576499</v>
      </c>
      <c r="J14" s="34">
        <f t="shared" si="3"/>
        <v>0.98790322580645162</v>
      </c>
      <c r="K14" s="35">
        <f t="shared" si="3"/>
        <v>0.97893180558122339</v>
      </c>
    </row>
    <row r="15" spans="1:12" ht="14.45" x14ac:dyDescent="0.3">
      <c r="A15" s="20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</row>
    <row r="16" spans="1:12" thickBot="1" x14ac:dyDescent="0.35">
      <c r="A16" s="20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</row>
    <row r="17" spans="1:12" thickBot="1" x14ac:dyDescent="0.35">
      <c r="A17" s="80" t="s">
        <v>22</v>
      </c>
      <c r="B17" s="81"/>
      <c r="C17" s="81"/>
      <c r="D17" s="81"/>
      <c r="E17" s="81"/>
      <c r="F17" s="81"/>
      <c r="G17" s="82"/>
      <c r="H17" s="21"/>
      <c r="I17" s="21"/>
      <c r="J17" s="21"/>
      <c r="K17" s="21"/>
      <c r="L17" s="21"/>
    </row>
    <row r="18" spans="1:12" ht="45" customHeight="1" x14ac:dyDescent="0.3">
      <c r="A18" s="36" t="s">
        <v>13</v>
      </c>
      <c r="B18" s="37" t="s">
        <v>14</v>
      </c>
      <c r="C18" s="36" t="s">
        <v>15</v>
      </c>
      <c r="D18" s="36" t="s">
        <v>16</v>
      </c>
      <c r="E18" s="36" t="s">
        <v>17</v>
      </c>
      <c r="F18" s="36" t="s">
        <v>18</v>
      </c>
      <c r="G18" s="36" t="s">
        <v>19</v>
      </c>
      <c r="H18" s="21"/>
      <c r="I18" s="21"/>
      <c r="J18" s="21"/>
      <c r="K18" s="21"/>
      <c r="L18" s="21"/>
    </row>
    <row r="19" spans="1:12" ht="27.6" customHeight="1" x14ac:dyDescent="0.3">
      <c r="A19" s="50">
        <v>5411</v>
      </c>
      <c r="B19" s="27">
        <v>5329</v>
      </c>
      <c r="C19" s="23">
        <v>0.99</v>
      </c>
      <c r="D19" s="23">
        <v>0.95</v>
      </c>
      <c r="E19" s="46">
        <f>B19/A19</f>
        <v>0.98484568471631861</v>
      </c>
      <c r="F19" s="50" t="s">
        <v>20</v>
      </c>
      <c r="G19" s="50" t="s">
        <v>23</v>
      </c>
      <c r="H19" s="21"/>
      <c r="I19" s="21"/>
      <c r="J19" s="21"/>
      <c r="K19" s="21"/>
      <c r="L19" s="21"/>
    </row>
    <row r="20" spans="1:12" thickBot="1" x14ac:dyDescent="0.35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</row>
    <row r="21" spans="1:12" thickBot="1" x14ac:dyDescent="0.35">
      <c r="A21" s="24" t="s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 thickBot="1" x14ac:dyDescent="0.35">
      <c r="A22" s="59" t="s">
        <v>7</v>
      </c>
      <c r="B22" s="60"/>
      <c r="C22" s="61"/>
      <c r="D22" s="15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 t="s">
        <v>8</v>
      </c>
      <c r="K22" s="19" t="s">
        <v>9</v>
      </c>
    </row>
    <row r="23" spans="1:12" thickBot="1" x14ac:dyDescent="0.35">
      <c r="A23" s="62" t="s">
        <v>1</v>
      </c>
      <c r="B23" s="63"/>
      <c r="C23" s="64"/>
      <c r="D23" s="12">
        <v>677</v>
      </c>
      <c r="E23" s="13">
        <v>774</v>
      </c>
      <c r="F23" s="13">
        <v>762</v>
      </c>
      <c r="G23" s="13">
        <v>799</v>
      </c>
      <c r="H23" s="13">
        <v>838</v>
      </c>
      <c r="I23" s="13">
        <v>817</v>
      </c>
      <c r="J23" s="14">
        <v>744</v>
      </c>
      <c r="K23" s="8">
        <f>SUM(D23:J23)</f>
        <v>5411</v>
      </c>
    </row>
    <row r="24" spans="1:12" thickBot="1" x14ac:dyDescent="0.35">
      <c r="A24" s="65" t="s">
        <v>5</v>
      </c>
      <c r="B24" s="66"/>
      <c r="C24" s="67"/>
      <c r="D24" s="9">
        <v>102</v>
      </c>
      <c r="E24" s="2">
        <v>81</v>
      </c>
      <c r="F24" s="2">
        <v>52</v>
      </c>
      <c r="G24" s="2">
        <v>90</v>
      </c>
      <c r="H24" s="2">
        <v>101</v>
      </c>
      <c r="I24" s="2">
        <v>93</v>
      </c>
      <c r="J24" s="3">
        <v>142</v>
      </c>
      <c r="K24" s="8">
        <f t="shared" ref="K24:K25" si="4">SUM(D24:J24)</f>
        <v>661</v>
      </c>
    </row>
    <row r="25" spans="1:12" ht="14.45" x14ac:dyDescent="0.3">
      <c r="A25" s="65" t="s">
        <v>6</v>
      </c>
      <c r="B25" s="66"/>
      <c r="C25" s="67"/>
      <c r="D25" s="9">
        <v>505</v>
      </c>
      <c r="E25" s="2">
        <v>637</v>
      </c>
      <c r="F25" s="2">
        <v>650</v>
      </c>
      <c r="G25" s="2">
        <v>612</v>
      </c>
      <c r="H25" s="2">
        <v>655</v>
      </c>
      <c r="I25" s="2">
        <v>633</v>
      </c>
      <c r="J25" s="3">
        <v>565</v>
      </c>
      <c r="K25" s="8">
        <f t="shared" si="4"/>
        <v>4257</v>
      </c>
    </row>
    <row r="26" spans="1:12" ht="14.45" x14ac:dyDescent="0.3">
      <c r="A26" s="65" t="s">
        <v>2</v>
      </c>
      <c r="B26" s="66"/>
      <c r="C26" s="67"/>
      <c r="D26" s="9"/>
      <c r="E26" s="2"/>
      <c r="F26" s="2"/>
      <c r="G26" s="2"/>
      <c r="H26" s="2"/>
      <c r="I26" s="2"/>
      <c r="J26" s="3"/>
      <c r="K26" s="4"/>
    </row>
    <row r="27" spans="1:12" thickBot="1" x14ac:dyDescent="0.35">
      <c r="A27" s="65" t="s">
        <v>3</v>
      </c>
      <c r="B27" s="66"/>
      <c r="C27" s="67"/>
      <c r="D27" s="9"/>
      <c r="E27" s="2"/>
      <c r="F27" s="2"/>
      <c r="G27" s="2"/>
      <c r="H27" s="2"/>
      <c r="I27" s="2"/>
      <c r="J27" s="3"/>
      <c r="K27" s="4"/>
    </row>
    <row r="28" spans="1:12" thickBot="1" x14ac:dyDescent="0.35">
      <c r="A28" s="68" t="s">
        <v>4</v>
      </c>
      <c r="B28" s="69"/>
      <c r="C28" s="70"/>
      <c r="D28" s="10">
        <v>67</v>
      </c>
      <c r="E28" s="5">
        <v>56</v>
      </c>
      <c r="F28" s="5">
        <v>60</v>
      </c>
      <c r="G28" s="5">
        <v>77</v>
      </c>
      <c r="H28" s="5">
        <v>59</v>
      </c>
      <c r="I28" s="5">
        <v>65</v>
      </c>
      <c r="J28" s="6">
        <v>27</v>
      </c>
      <c r="K28" s="8">
        <f>SUM(D28:J28)</f>
        <v>411</v>
      </c>
    </row>
    <row r="29" spans="1:12" ht="39.6" customHeight="1" thickBot="1" x14ac:dyDescent="0.35">
      <c r="A29" s="53" t="s">
        <v>25</v>
      </c>
      <c r="B29" s="54"/>
      <c r="C29" s="55"/>
      <c r="D29" s="38">
        <f>SUM(D24:D28)</f>
        <v>674</v>
      </c>
      <c r="E29" s="39">
        <f t="shared" ref="E29:K29" si="5">SUM(E24:E28)</f>
        <v>774</v>
      </c>
      <c r="F29" s="39">
        <f t="shared" si="5"/>
        <v>762</v>
      </c>
      <c r="G29" s="39">
        <f t="shared" si="5"/>
        <v>779</v>
      </c>
      <c r="H29" s="39">
        <f t="shared" si="5"/>
        <v>815</v>
      </c>
      <c r="I29" s="39">
        <f t="shared" si="5"/>
        <v>791</v>
      </c>
      <c r="J29" s="40">
        <f t="shared" si="5"/>
        <v>734</v>
      </c>
      <c r="K29" s="41">
        <f t="shared" si="5"/>
        <v>5329</v>
      </c>
    </row>
    <row r="30" spans="1:12" ht="39" customHeight="1" thickBot="1" x14ac:dyDescent="0.3">
      <c r="A30" s="56" t="s">
        <v>24</v>
      </c>
      <c r="B30" s="57"/>
      <c r="C30" s="58"/>
      <c r="D30" s="42">
        <f>D29/D23</f>
        <v>0.99556868537666177</v>
      </c>
      <c r="E30" s="43">
        <f t="shared" ref="E30:K30" si="6">E29/E23</f>
        <v>1</v>
      </c>
      <c r="F30" s="43">
        <f t="shared" si="6"/>
        <v>1</v>
      </c>
      <c r="G30" s="43">
        <f t="shared" si="6"/>
        <v>0.97496871088861081</v>
      </c>
      <c r="H30" s="43">
        <f t="shared" si="6"/>
        <v>0.97255369928400959</v>
      </c>
      <c r="I30" s="43">
        <f t="shared" si="6"/>
        <v>0.96817625458996326</v>
      </c>
      <c r="J30" s="44">
        <f t="shared" si="6"/>
        <v>0.98655913978494625</v>
      </c>
      <c r="K30" s="45">
        <f t="shared" si="6"/>
        <v>0.98484568471631861</v>
      </c>
    </row>
  </sheetData>
  <sheetProtection password="EDB9" sheet="1" objects="1" scenarios="1"/>
  <mergeCells count="21">
    <mergeCell ref="A13:C13"/>
    <mergeCell ref="A14:C14"/>
    <mergeCell ref="A5:K5"/>
    <mergeCell ref="A1:G1"/>
    <mergeCell ref="A17:G17"/>
    <mergeCell ref="A6:C6"/>
    <mergeCell ref="A7:C7"/>
    <mergeCell ref="A8:C8"/>
    <mergeCell ref="A9:C9"/>
    <mergeCell ref="A10:C10"/>
    <mergeCell ref="A11:C11"/>
    <mergeCell ref="A12:C12"/>
    <mergeCell ref="A29:C29"/>
    <mergeCell ref="A30:C30"/>
    <mergeCell ref="A22:C22"/>
    <mergeCell ref="A23:C23"/>
    <mergeCell ref="A24:C24"/>
    <mergeCell ref="A25:C25"/>
    <mergeCell ref="A26:C26"/>
    <mergeCell ref="A27:C27"/>
    <mergeCell ref="A28:C2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5" zoomScaleNormal="85" workbookViewId="0">
      <selection activeCell="L6" sqref="L6"/>
    </sheetView>
  </sheetViews>
  <sheetFormatPr defaultRowHeight="15" x14ac:dyDescent="0.25"/>
  <cols>
    <col min="1" max="1" width="18.140625" customWidth="1"/>
    <col min="3" max="3" width="8.140625" customWidth="1"/>
    <col min="4" max="4" width="8.42578125" customWidth="1"/>
    <col min="10" max="10" width="8.85546875" customWidth="1"/>
    <col min="12" max="12" width="11.140625" bestFit="1" customWidth="1"/>
    <col min="13" max="13" width="11" bestFit="1" customWidth="1"/>
    <col min="14" max="14" width="10" bestFit="1" customWidth="1"/>
  </cols>
  <sheetData>
    <row r="1" spans="1:15" ht="14.45" x14ac:dyDescent="0.3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61.15" customHeight="1" x14ac:dyDescent="0.3">
      <c r="A2" s="52" t="s">
        <v>27</v>
      </c>
      <c r="B2" s="99" t="s">
        <v>28</v>
      </c>
      <c r="C2" s="99"/>
      <c r="D2" s="99"/>
      <c r="E2" s="99" t="s">
        <v>29</v>
      </c>
      <c r="F2" s="99"/>
      <c r="G2" s="52" t="s">
        <v>15</v>
      </c>
      <c r="H2" s="52" t="s">
        <v>16</v>
      </c>
      <c r="I2" s="52" t="s">
        <v>17</v>
      </c>
      <c r="J2" s="52" t="s">
        <v>18</v>
      </c>
      <c r="K2" s="52" t="s">
        <v>19</v>
      </c>
    </row>
    <row r="3" spans="1:15" ht="43.15" x14ac:dyDescent="0.3">
      <c r="A3" s="50" t="s">
        <v>30</v>
      </c>
      <c r="B3" s="100">
        <v>2961</v>
      </c>
      <c r="C3" s="100"/>
      <c r="D3" s="100"/>
      <c r="E3" s="100">
        <v>532</v>
      </c>
      <c r="F3" s="100"/>
      <c r="G3" s="23">
        <v>0.19</v>
      </c>
      <c r="H3" s="23">
        <v>0.27</v>
      </c>
      <c r="I3" s="23">
        <v>0.1797</v>
      </c>
      <c r="J3" s="22" t="s">
        <v>45</v>
      </c>
      <c r="K3" s="22" t="s">
        <v>19</v>
      </c>
    </row>
    <row r="4" spans="1:15" ht="43.15" x14ac:dyDescent="0.3">
      <c r="A4" s="50" t="s">
        <v>31</v>
      </c>
      <c r="B4" s="100">
        <v>2337</v>
      </c>
      <c r="C4" s="100"/>
      <c r="D4" s="100"/>
      <c r="E4" s="100">
        <v>423</v>
      </c>
      <c r="F4" s="100"/>
      <c r="G4" s="23">
        <v>0.19</v>
      </c>
      <c r="H4" s="23">
        <v>0.27</v>
      </c>
      <c r="I4" s="23">
        <v>0.18099999999999999</v>
      </c>
      <c r="J4" s="22" t="s">
        <v>45</v>
      </c>
      <c r="K4" s="22" t="s">
        <v>23</v>
      </c>
    </row>
    <row r="5" spans="1:15" ht="14.45" x14ac:dyDescent="0.3">
      <c r="A5" s="47"/>
    </row>
    <row r="6" spans="1:15" ht="28.9" customHeight="1" x14ac:dyDescent="0.3">
      <c r="A6" s="96" t="s">
        <v>44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5" ht="14.45" x14ac:dyDescent="0.3">
      <c r="A7" s="99" t="s">
        <v>7</v>
      </c>
      <c r="B7" s="99"/>
      <c r="C7" s="99"/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 t="s">
        <v>8</v>
      </c>
      <c r="K7" s="51" t="s">
        <v>9</v>
      </c>
      <c r="N7" s="49"/>
      <c r="O7" s="49"/>
    </row>
    <row r="8" spans="1:15" ht="28.15" customHeight="1" x14ac:dyDescent="0.3">
      <c r="A8" s="92" t="s">
        <v>32</v>
      </c>
      <c r="B8" s="92"/>
      <c r="C8" s="92"/>
      <c r="D8" s="50">
        <v>660</v>
      </c>
      <c r="E8" s="50">
        <v>772</v>
      </c>
      <c r="F8" s="50">
        <v>751</v>
      </c>
      <c r="G8" s="50">
        <v>778</v>
      </c>
      <c r="H8" s="50">
        <v>814</v>
      </c>
      <c r="I8" s="50">
        <v>788</v>
      </c>
      <c r="J8" s="50">
        <v>735</v>
      </c>
      <c r="K8" s="50">
        <f>SUM(D8:J8)</f>
        <v>5298</v>
      </c>
      <c r="M8" s="49"/>
      <c r="N8" s="48"/>
    </row>
    <row r="9" spans="1:15" ht="44.45" customHeight="1" x14ac:dyDescent="0.3">
      <c r="A9" s="92" t="s">
        <v>35</v>
      </c>
      <c r="B9" s="92"/>
      <c r="C9" s="92"/>
      <c r="D9" s="50">
        <v>12</v>
      </c>
      <c r="E9" s="50">
        <v>16</v>
      </c>
      <c r="F9" s="50">
        <v>11</v>
      </c>
      <c r="G9" s="50">
        <v>14</v>
      </c>
      <c r="H9" s="50">
        <v>21</v>
      </c>
      <c r="I9" s="50">
        <v>10</v>
      </c>
      <c r="J9" s="50">
        <v>26</v>
      </c>
      <c r="K9" s="50">
        <f t="shared" ref="K9:K10" si="0">SUM(D9:J9)</f>
        <v>110</v>
      </c>
      <c r="M9" s="49"/>
      <c r="N9" s="48"/>
    </row>
    <row r="10" spans="1:15" ht="45.6" customHeight="1" x14ac:dyDescent="0.3">
      <c r="A10" s="92" t="s">
        <v>36</v>
      </c>
      <c r="B10" s="92"/>
      <c r="C10" s="92"/>
      <c r="D10" s="50">
        <v>47</v>
      </c>
      <c r="E10" s="50">
        <v>67</v>
      </c>
      <c r="F10" s="50">
        <v>93</v>
      </c>
      <c r="G10" s="50">
        <v>58</v>
      </c>
      <c r="H10" s="50">
        <v>100</v>
      </c>
      <c r="I10" s="50">
        <v>83</v>
      </c>
      <c r="J10" s="50">
        <v>59</v>
      </c>
      <c r="K10" s="50">
        <f t="shared" si="0"/>
        <v>507</v>
      </c>
      <c r="M10" s="1"/>
      <c r="N10" s="1"/>
    </row>
    <row r="11" spans="1:15" ht="45.6" customHeight="1" x14ac:dyDescent="0.3">
      <c r="A11" s="92" t="s">
        <v>33</v>
      </c>
      <c r="B11" s="92"/>
      <c r="C11" s="92"/>
      <c r="D11" s="50"/>
      <c r="E11" s="50"/>
      <c r="F11" s="50"/>
      <c r="G11" s="50"/>
      <c r="H11" s="50"/>
      <c r="I11" s="50"/>
      <c r="J11" s="50"/>
      <c r="K11" s="50"/>
    </row>
    <row r="12" spans="1:15" ht="43.15" customHeight="1" x14ac:dyDescent="0.3">
      <c r="A12" s="92" t="s">
        <v>37</v>
      </c>
      <c r="B12" s="92"/>
      <c r="C12" s="92"/>
      <c r="D12" s="50"/>
      <c r="E12" s="50"/>
      <c r="F12" s="50"/>
      <c r="G12" s="50"/>
      <c r="H12" s="50"/>
      <c r="I12" s="50"/>
      <c r="J12" s="50"/>
      <c r="K12" s="50"/>
    </row>
    <row r="13" spans="1:15" ht="46.15" customHeight="1" x14ac:dyDescent="0.3">
      <c r="A13" s="92" t="s">
        <v>34</v>
      </c>
      <c r="B13" s="92"/>
      <c r="C13" s="92"/>
      <c r="D13" s="50">
        <v>51</v>
      </c>
      <c r="E13" s="50">
        <v>52</v>
      </c>
      <c r="F13" s="50">
        <v>57</v>
      </c>
      <c r="G13" s="50">
        <v>54</v>
      </c>
      <c r="H13" s="50">
        <v>47</v>
      </c>
      <c r="I13" s="50">
        <v>57</v>
      </c>
      <c r="J13" s="50">
        <v>20</v>
      </c>
      <c r="K13" s="50">
        <f>SUM(D13:J13)</f>
        <v>338</v>
      </c>
    </row>
    <row r="14" spans="1:15" ht="40.9" customHeight="1" x14ac:dyDescent="0.3">
      <c r="A14" s="93" t="s">
        <v>38</v>
      </c>
      <c r="B14" s="93"/>
      <c r="C14" s="93"/>
      <c r="D14" s="50">
        <f>SUM(D13+D10+D9)</f>
        <v>110</v>
      </c>
      <c r="E14" s="50">
        <f t="shared" ref="E14:J14" si="1">SUM(E13+E10+E9)</f>
        <v>135</v>
      </c>
      <c r="F14" s="50">
        <f t="shared" si="1"/>
        <v>161</v>
      </c>
      <c r="G14" s="50">
        <f t="shared" si="1"/>
        <v>126</v>
      </c>
      <c r="H14" s="50">
        <f t="shared" si="1"/>
        <v>168</v>
      </c>
      <c r="I14" s="50">
        <f t="shared" si="1"/>
        <v>150</v>
      </c>
      <c r="J14" s="50">
        <f t="shared" si="1"/>
        <v>105</v>
      </c>
      <c r="K14" s="50">
        <f>SUM(D14:J14)</f>
        <v>955</v>
      </c>
    </row>
    <row r="15" spans="1:15" ht="42.6" customHeight="1" x14ac:dyDescent="0.3">
      <c r="A15" s="94" t="s">
        <v>11</v>
      </c>
      <c r="B15" s="94"/>
      <c r="C15" s="94"/>
      <c r="D15" s="23">
        <f>D14/D8</f>
        <v>0.16666666666666666</v>
      </c>
      <c r="E15" s="23">
        <f t="shared" ref="E15:K15" si="2">E14/E8</f>
        <v>0.17487046632124353</v>
      </c>
      <c r="F15" s="23">
        <f t="shared" si="2"/>
        <v>0.21438082556591212</v>
      </c>
      <c r="G15" s="23">
        <f t="shared" si="2"/>
        <v>0.16195372750642673</v>
      </c>
      <c r="H15" s="23">
        <f t="shared" si="2"/>
        <v>0.20638820638820637</v>
      </c>
      <c r="I15" s="23">
        <f t="shared" si="2"/>
        <v>0.19035532994923857</v>
      </c>
      <c r="J15" s="23">
        <f t="shared" si="2"/>
        <v>0.14285714285714285</v>
      </c>
      <c r="K15" s="23">
        <f t="shared" si="2"/>
        <v>0.18025670064175162</v>
      </c>
    </row>
    <row r="19" spans="1:15" x14ac:dyDescent="0.25">
      <c r="A19" s="95" t="s">
        <v>41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5" ht="42" customHeight="1" x14ac:dyDescent="0.25">
      <c r="A20" s="52" t="s">
        <v>27</v>
      </c>
      <c r="B20" s="99" t="s">
        <v>28</v>
      </c>
      <c r="C20" s="99"/>
      <c r="D20" s="99"/>
      <c r="E20" s="99" t="s">
        <v>29</v>
      </c>
      <c r="F20" s="99"/>
      <c r="G20" s="52" t="s">
        <v>15</v>
      </c>
      <c r="H20" s="52" t="s">
        <v>16</v>
      </c>
      <c r="I20" s="52" t="s">
        <v>17</v>
      </c>
      <c r="J20" s="52" t="s">
        <v>18</v>
      </c>
      <c r="K20" s="52" t="s">
        <v>19</v>
      </c>
    </row>
    <row r="21" spans="1:15" ht="42" customHeight="1" x14ac:dyDescent="0.25">
      <c r="A21" s="50" t="s">
        <v>30</v>
      </c>
      <c r="B21" s="100">
        <v>2987</v>
      </c>
      <c r="C21" s="100"/>
      <c r="D21" s="100"/>
      <c r="E21" s="100">
        <v>691</v>
      </c>
      <c r="F21" s="100"/>
      <c r="G21" s="23">
        <v>0.24</v>
      </c>
      <c r="H21" s="23">
        <v>0.3</v>
      </c>
      <c r="I21" s="23">
        <v>0.23130000000000001</v>
      </c>
      <c r="J21" s="22" t="s">
        <v>42</v>
      </c>
      <c r="K21" s="22" t="s">
        <v>23</v>
      </c>
    </row>
    <row r="22" spans="1:15" ht="41.45" customHeight="1" x14ac:dyDescent="0.25">
      <c r="A22" s="50" t="s">
        <v>31</v>
      </c>
      <c r="B22" s="100">
        <v>2342</v>
      </c>
      <c r="C22" s="100"/>
      <c r="D22" s="100"/>
      <c r="E22" s="100">
        <v>539</v>
      </c>
      <c r="F22" s="100"/>
      <c r="G22" s="23">
        <v>0.24</v>
      </c>
      <c r="H22" s="23">
        <v>0.3</v>
      </c>
      <c r="I22" s="23">
        <v>0.2301</v>
      </c>
      <c r="J22" s="22" t="s">
        <v>42</v>
      </c>
      <c r="K22" s="22" t="s">
        <v>23</v>
      </c>
      <c r="N22" s="49"/>
      <c r="O22" s="49"/>
    </row>
    <row r="23" spans="1:15" ht="42.6" customHeight="1" x14ac:dyDescent="0.25"/>
    <row r="24" spans="1:15" ht="39.6" customHeight="1" x14ac:dyDescent="0.25">
      <c r="A24" s="96" t="s">
        <v>43</v>
      </c>
      <c r="B24" s="97"/>
      <c r="C24" s="97"/>
      <c r="D24" s="97"/>
      <c r="E24" s="97"/>
      <c r="F24" s="97"/>
      <c r="G24" s="97"/>
      <c r="H24" s="97"/>
      <c r="I24" s="97"/>
      <c r="J24" s="97"/>
      <c r="K24" s="98"/>
    </row>
    <row r="25" spans="1:15" ht="13.9" customHeight="1" x14ac:dyDescent="0.25">
      <c r="A25" s="99" t="s">
        <v>7</v>
      </c>
      <c r="B25" s="99"/>
      <c r="C25" s="99"/>
      <c r="D25" s="51">
        <v>3</v>
      </c>
      <c r="E25" s="51">
        <v>4</v>
      </c>
      <c r="F25" s="51">
        <v>5</v>
      </c>
      <c r="G25" s="51">
        <v>6</v>
      </c>
      <c r="H25" s="51">
        <v>7</v>
      </c>
      <c r="I25" s="51">
        <v>8</v>
      </c>
      <c r="J25" s="51" t="s">
        <v>8</v>
      </c>
      <c r="K25" s="51" t="s">
        <v>9</v>
      </c>
      <c r="M25" s="1"/>
      <c r="N25" s="1"/>
    </row>
    <row r="26" spans="1:15" ht="56.45" customHeight="1" x14ac:dyDescent="0.25">
      <c r="A26" s="92" t="s">
        <v>32</v>
      </c>
      <c r="B26" s="92"/>
      <c r="C26" s="92"/>
      <c r="D26" s="50">
        <v>674</v>
      </c>
      <c r="E26" s="50">
        <v>774</v>
      </c>
      <c r="F26" s="50">
        <v>761</v>
      </c>
      <c r="G26" s="50">
        <v>778</v>
      </c>
      <c r="H26" s="50">
        <v>816</v>
      </c>
      <c r="I26" s="50">
        <v>792</v>
      </c>
      <c r="J26" s="50">
        <v>734</v>
      </c>
      <c r="K26" s="50">
        <f>SUM(D26:J26)</f>
        <v>5329</v>
      </c>
    </row>
    <row r="27" spans="1:15" ht="57" customHeight="1" x14ac:dyDescent="0.25">
      <c r="A27" s="92" t="s">
        <v>35</v>
      </c>
      <c r="B27" s="92"/>
      <c r="C27" s="92"/>
      <c r="D27" s="50">
        <v>16</v>
      </c>
      <c r="E27" s="50">
        <v>24</v>
      </c>
      <c r="F27" s="50">
        <v>14</v>
      </c>
      <c r="G27" s="50">
        <v>11</v>
      </c>
      <c r="H27" s="50">
        <v>14</v>
      </c>
      <c r="I27" s="50">
        <v>18</v>
      </c>
      <c r="J27" s="50">
        <v>26</v>
      </c>
      <c r="K27" s="50">
        <f t="shared" ref="K27:K28" si="3">SUM(D27:J27)</f>
        <v>123</v>
      </c>
    </row>
    <row r="28" spans="1:15" ht="50.45" customHeight="1" x14ac:dyDescent="0.25">
      <c r="A28" s="92" t="s">
        <v>36</v>
      </c>
      <c r="B28" s="92"/>
      <c r="C28" s="92"/>
      <c r="D28" s="50">
        <v>82</v>
      </c>
      <c r="E28" s="50">
        <v>139</v>
      </c>
      <c r="F28" s="50">
        <v>112</v>
      </c>
      <c r="G28" s="50">
        <v>87</v>
      </c>
      <c r="H28" s="50">
        <v>118</v>
      </c>
      <c r="I28" s="50">
        <v>175</v>
      </c>
      <c r="J28" s="50">
        <v>79</v>
      </c>
      <c r="K28" s="50">
        <f t="shared" si="3"/>
        <v>792</v>
      </c>
    </row>
    <row r="29" spans="1:15" ht="45" customHeight="1" x14ac:dyDescent="0.25">
      <c r="A29" s="92" t="s">
        <v>33</v>
      </c>
      <c r="B29" s="92"/>
      <c r="C29" s="92"/>
      <c r="D29" s="50"/>
      <c r="E29" s="50"/>
      <c r="F29" s="50"/>
      <c r="G29" s="50"/>
      <c r="H29" s="50"/>
      <c r="I29" s="50"/>
      <c r="J29" s="50"/>
      <c r="K29" s="50"/>
    </row>
    <row r="30" spans="1:15" ht="46.9" customHeight="1" x14ac:dyDescent="0.25">
      <c r="A30" s="92" t="s">
        <v>37</v>
      </c>
      <c r="B30" s="92"/>
      <c r="C30" s="92"/>
      <c r="D30" s="50"/>
      <c r="E30" s="50"/>
      <c r="F30" s="50"/>
      <c r="G30" s="50"/>
      <c r="H30" s="50"/>
      <c r="I30" s="50"/>
      <c r="J30" s="50"/>
      <c r="K30" s="50"/>
    </row>
    <row r="31" spans="1:15" ht="46.9" customHeight="1" x14ac:dyDescent="0.25">
      <c r="A31" s="92" t="s">
        <v>34</v>
      </c>
      <c r="B31" s="92"/>
      <c r="C31" s="92"/>
      <c r="D31" s="50">
        <v>50</v>
      </c>
      <c r="E31" s="50">
        <v>52</v>
      </c>
      <c r="F31" s="50">
        <v>52</v>
      </c>
      <c r="G31" s="50">
        <v>52</v>
      </c>
      <c r="H31" s="50">
        <v>36</v>
      </c>
      <c r="I31" s="50">
        <v>52</v>
      </c>
      <c r="J31" s="50">
        <v>21</v>
      </c>
      <c r="K31" s="50">
        <f>SUM(D31:J31)</f>
        <v>315</v>
      </c>
    </row>
    <row r="32" spans="1:15" ht="46.9" customHeight="1" x14ac:dyDescent="0.25">
      <c r="A32" s="93" t="s">
        <v>39</v>
      </c>
      <c r="B32" s="93"/>
      <c r="C32" s="93"/>
      <c r="D32" s="50">
        <f>SUM(D31+D28+D27)</f>
        <v>148</v>
      </c>
      <c r="E32" s="50">
        <f t="shared" ref="E32" si="4">SUM(E31+E28+E27)</f>
        <v>215</v>
      </c>
      <c r="F32" s="50">
        <f t="shared" ref="F32" si="5">SUM(F31+F28+F27)</f>
        <v>178</v>
      </c>
      <c r="G32" s="50">
        <f t="shared" ref="G32" si="6">SUM(G31+G28+G27)</f>
        <v>150</v>
      </c>
      <c r="H32" s="50">
        <f t="shared" ref="H32" si="7">SUM(H31+H28+H27)</f>
        <v>168</v>
      </c>
      <c r="I32" s="50">
        <f t="shared" ref="I32" si="8">SUM(I31+I28+I27)</f>
        <v>245</v>
      </c>
      <c r="J32" s="50">
        <f t="shared" ref="J32" si="9">SUM(J31+J28+J27)</f>
        <v>126</v>
      </c>
      <c r="K32" s="50">
        <f>SUM(D32:J32)</f>
        <v>1230</v>
      </c>
    </row>
    <row r="33" spans="1:11" ht="64.900000000000006" customHeight="1" x14ac:dyDescent="0.25">
      <c r="A33" s="94" t="s">
        <v>40</v>
      </c>
      <c r="B33" s="94"/>
      <c r="C33" s="94"/>
      <c r="D33" s="23">
        <f>D32/D26</f>
        <v>0.21958456973293769</v>
      </c>
      <c r="E33" s="23">
        <f t="shared" ref="E33" si="10">E32/E26</f>
        <v>0.27777777777777779</v>
      </c>
      <c r="F33" s="23">
        <f t="shared" ref="F33" si="11">F32/F26</f>
        <v>0.23390275952693823</v>
      </c>
      <c r="G33" s="23">
        <f t="shared" ref="G33" si="12">G32/G26</f>
        <v>0.19280205655526991</v>
      </c>
      <c r="H33" s="23">
        <f t="shared" ref="H33" si="13">H32/H26</f>
        <v>0.20588235294117646</v>
      </c>
      <c r="I33" s="23">
        <f t="shared" ref="I33" si="14">I32/I26</f>
        <v>0.30934343434343436</v>
      </c>
      <c r="J33" s="23">
        <f t="shared" ref="J33" si="15">J32/J26</f>
        <v>0.17166212534059946</v>
      </c>
      <c r="K33" s="23">
        <f t="shared" ref="K33" si="16">K32/K26</f>
        <v>0.23081253518483769</v>
      </c>
    </row>
  </sheetData>
  <sheetProtection password="EDB9" sheet="1" objects="1" scenarios="1"/>
  <mergeCells count="34">
    <mergeCell ref="B22:D22"/>
    <mergeCell ref="E22:F22"/>
    <mergeCell ref="A19:K19"/>
    <mergeCell ref="B20:D20"/>
    <mergeCell ref="E20:F20"/>
    <mergeCell ref="B21:D21"/>
    <mergeCell ref="E21:F21"/>
    <mergeCell ref="A10:C10"/>
    <mergeCell ref="A11:C11"/>
    <mergeCell ref="B3:D3"/>
    <mergeCell ref="B4:D4"/>
    <mergeCell ref="E3:F3"/>
    <mergeCell ref="E4:F4"/>
    <mergeCell ref="A33:C33"/>
    <mergeCell ref="A1:K1"/>
    <mergeCell ref="A6:K6"/>
    <mergeCell ref="A24:K24"/>
    <mergeCell ref="A25:C25"/>
    <mergeCell ref="A26:C26"/>
    <mergeCell ref="A27:C27"/>
    <mergeCell ref="A13:C13"/>
    <mergeCell ref="A12:C12"/>
    <mergeCell ref="A7:C7"/>
    <mergeCell ref="A14:C14"/>
    <mergeCell ref="A15:C15"/>
    <mergeCell ref="B2:D2"/>
    <mergeCell ref="E2:F2"/>
    <mergeCell ref="A8:C8"/>
    <mergeCell ref="A9:C9"/>
    <mergeCell ref="A28:C28"/>
    <mergeCell ref="A29:C29"/>
    <mergeCell ref="A30:C30"/>
    <mergeCell ref="A31:C31"/>
    <mergeCell ref="A32:C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2013-14 Participation </vt:lpstr>
      <vt:lpstr>2013-14 Proficiency </vt:lpstr>
      <vt:lpstr>'2013-14 Participation 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2015-02-06T17:16:09Z</cp:lastPrinted>
  <dcterms:created xsi:type="dcterms:W3CDTF">2015-01-26T18:25:37Z</dcterms:created>
  <dcterms:modified xsi:type="dcterms:W3CDTF">2015-02-06T20:00:28Z</dcterms:modified>
</cp:coreProperties>
</file>