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cgovict-my.sharepoint.com/personal/andrew_gall_dc_gov/Documents/Desktop/Documents/Hearings/Performance Oversight FY23/Attachments (Draft)/"/>
    </mc:Choice>
  </mc:AlternateContent>
  <xr:revisionPtr revIDLastSave="10" documentId="8_{B04C7395-45B0-42ED-8671-62DFC7570C54}" xr6:coauthVersionLast="47" xr6:coauthVersionMax="47" xr10:uidLastSave="{42FAFA1A-7F99-44FB-A2CF-13EBA48AF190}"/>
  <bookViews>
    <workbookView xWindow="2625" yWindow="-16320" windowWidth="29040" windowHeight="15840" xr2:uid="{00000000-000D-0000-FFFF-FFFF00000000}"/>
  </bookViews>
  <sheets>
    <sheet name="Title I-A " sheetId="19" r:id="rId1"/>
    <sheet name="Title II-A" sheetId="20" r:id="rId2"/>
    <sheet name="Title III-A" sheetId="21" r:id="rId3"/>
  </sheets>
  <definedNames>
    <definedName name="_xlnm._FilterDatabase" localSheetId="0" hidden="1">'Title I-A '!$A$4:$R$62</definedName>
    <definedName name="_xlnm._FilterDatabase" localSheetId="1" hidden="1">'Title II-A'!$A$4:$Q$70</definedName>
    <definedName name="_xlnm._FilterDatabase" localSheetId="2" hidden="1">'Title III-A'!$A$4:$Q$26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21" l="1"/>
  <c r="H16" i="21"/>
  <c r="I16" i="21" s="1"/>
  <c r="D16" i="21"/>
  <c r="E16" i="21"/>
  <c r="Q16" i="21"/>
  <c r="Q6" i="21"/>
  <c r="Q7" i="21"/>
  <c r="Q8" i="21"/>
  <c r="Q9" i="21"/>
  <c r="Q10" i="21"/>
  <c r="Q11" i="21"/>
  <c r="Q12" i="21"/>
  <c r="Q13" i="21"/>
  <c r="Q14" i="21"/>
  <c r="Q15" i="21"/>
  <c r="Q17" i="21"/>
  <c r="Q18" i="21"/>
  <c r="Q19" i="21"/>
  <c r="Q20" i="21"/>
  <c r="Q21" i="21"/>
  <c r="Q22" i="21"/>
  <c r="Q23" i="21"/>
  <c r="Q24" i="21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48" i="20"/>
  <c r="Q36" i="20"/>
  <c r="Q37" i="20"/>
  <c r="Q38" i="20"/>
  <c r="Q39" i="20"/>
  <c r="Q40" i="20"/>
  <c r="Q41" i="20"/>
  <c r="Q42" i="20"/>
  <c r="Q43" i="20"/>
  <c r="Q44" i="20"/>
  <c r="Q45" i="20"/>
  <c r="Q46" i="20"/>
  <c r="Q35" i="20"/>
  <c r="Q6" i="20"/>
  <c r="Q7" i="20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R13" i="19"/>
  <c r="Q5" i="20"/>
  <c r="Q45" i="19"/>
  <c r="R25" i="19"/>
  <c r="R19" i="19"/>
  <c r="R5" i="19"/>
  <c r="Q5" i="21"/>
  <c r="O25" i="21"/>
  <c r="P25" i="21"/>
  <c r="P67" i="20"/>
  <c r="O67" i="20"/>
  <c r="P58" i="19"/>
  <c r="R57" i="19"/>
  <c r="R56" i="19"/>
  <c r="R55" i="19"/>
  <c r="R54" i="19"/>
  <c r="R53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39" i="19"/>
  <c r="R38" i="19"/>
  <c r="R37" i="19"/>
  <c r="R36" i="19"/>
  <c r="R35" i="19"/>
  <c r="R34" i="19"/>
  <c r="R33" i="19"/>
  <c r="R32" i="19"/>
  <c r="R30" i="19"/>
  <c r="R29" i="19"/>
  <c r="R28" i="19"/>
  <c r="R27" i="19"/>
  <c r="R26" i="19"/>
  <c r="R24" i="19"/>
  <c r="R23" i="19"/>
  <c r="R22" i="19"/>
  <c r="R21" i="19"/>
  <c r="R20" i="19"/>
  <c r="R18" i="19"/>
  <c r="R17" i="19"/>
  <c r="R16" i="19"/>
  <c r="R15" i="19"/>
  <c r="R14" i="19"/>
  <c r="R12" i="19"/>
  <c r="R11" i="19"/>
  <c r="R10" i="19"/>
  <c r="R9" i="19"/>
  <c r="R8" i="19"/>
  <c r="R7" i="19"/>
  <c r="R6" i="19"/>
  <c r="M17" i="19"/>
  <c r="M18" i="19"/>
  <c r="N18" i="19" s="1"/>
  <c r="M19" i="19"/>
  <c r="N19" i="19" s="1"/>
  <c r="M20" i="19"/>
  <c r="M21" i="19"/>
  <c r="M22" i="19"/>
  <c r="M23" i="19"/>
  <c r="N23" i="19" s="1"/>
  <c r="M24" i="19"/>
  <c r="M26" i="19"/>
  <c r="M27" i="19"/>
  <c r="M28" i="19"/>
  <c r="N28" i="19" s="1"/>
  <c r="M29" i="19"/>
  <c r="M30" i="19"/>
  <c r="M32" i="19"/>
  <c r="M33" i="19"/>
  <c r="N33" i="19" s="1"/>
  <c r="M34" i="19"/>
  <c r="M35" i="19"/>
  <c r="M36" i="19"/>
  <c r="M37" i="19"/>
  <c r="N37" i="19" s="1"/>
  <c r="M38" i="19"/>
  <c r="M39" i="19"/>
  <c r="M41" i="19"/>
  <c r="M42" i="19"/>
  <c r="N42" i="19" s="1"/>
  <c r="M43" i="19"/>
  <c r="M44" i="19"/>
  <c r="M45" i="19"/>
  <c r="M46" i="19"/>
  <c r="N46" i="19" s="1"/>
  <c r="M47" i="19"/>
  <c r="M48" i="19"/>
  <c r="M49" i="19"/>
  <c r="M50" i="19"/>
  <c r="N50" i="19" s="1"/>
  <c r="M51" i="19"/>
  <c r="M52" i="19"/>
  <c r="M53" i="19"/>
  <c r="M54" i="19"/>
  <c r="N54" i="19" s="1"/>
  <c r="M55" i="19"/>
  <c r="M56" i="19"/>
  <c r="M57" i="19"/>
  <c r="M16" i="19"/>
  <c r="N16" i="19" s="1"/>
  <c r="M15" i="19"/>
  <c r="M14" i="19"/>
  <c r="M13" i="19"/>
  <c r="N13" i="19" s="1"/>
  <c r="M11" i="19"/>
  <c r="N11" i="19" s="1"/>
  <c r="M9" i="19"/>
  <c r="M7" i="19"/>
  <c r="M6" i="19"/>
  <c r="N6" i="19" s="1"/>
  <c r="M5" i="19"/>
  <c r="N5" i="19" s="1"/>
  <c r="N7" i="19"/>
  <c r="N8" i="19"/>
  <c r="N9" i="19"/>
  <c r="N10" i="19"/>
  <c r="N12" i="19"/>
  <c r="N14" i="19"/>
  <c r="N15" i="19"/>
  <c r="N17" i="19"/>
  <c r="N20" i="19"/>
  <c r="N21" i="19"/>
  <c r="N22" i="19"/>
  <c r="N24" i="19"/>
  <c r="N26" i="19"/>
  <c r="N27" i="19"/>
  <c r="N29" i="19"/>
  <c r="N30" i="19"/>
  <c r="N32" i="19"/>
  <c r="N34" i="19"/>
  <c r="N35" i="19"/>
  <c r="N36" i="19"/>
  <c r="N38" i="19"/>
  <c r="N39" i="19"/>
  <c r="N41" i="19"/>
  <c r="N43" i="19"/>
  <c r="N44" i="19"/>
  <c r="N45" i="19"/>
  <c r="N47" i="19"/>
  <c r="N48" i="19"/>
  <c r="N49" i="19"/>
  <c r="N51" i="19"/>
  <c r="N52" i="19"/>
  <c r="N53" i="19"/>
  <c r="N55" i="19"/>
  <c r="N56" i="19"/>
  <c r="N57" i="19"/>
  <c r="L58" i="19"/>
  <c r="K25" i="21"/>
  <c r="M25" i="21"/>
  <c r="G25" i="21"/>
  <c r="C25" i="21"/>
  <c r="E6" i="21"/>
  <c r="E10" i="21"/>
  <c r="E14" i="21"/>
  <c r="L6" i="21"/>
  <c r="L7" i="21"/>
  <c r="L8" i="21"/>
  <c r="L9" i="21"/>
  <c r="L10" i="21"/>
  <c r="L11" i="21"/>
  <c r="L12" i="21"/>
  <c r="L13" i="21"/>
  <c r="L14" i="21"/>
  <c r="L15" i="21"/>
  <c r="L17" i="21"/>
  <c r="L18" i="21"/>
  <c r="L19" i="21"/>
  <c r="L20" i="21"/>
  <c r="L21" i="21"/>
  <c r="L22" i="21"/>
  <c r="L23" i="21"/>
  <c r="L24" i="21"/>
  <c r="L5" i="21"/>
  <c r="H6" i="21"/>
  <c r="I6" i="21" s="1"/>
  <c r="H7" i="21"/>
  <c r="I7" i="21" s="1"/>
  <c r="H8" i="21"/>
  <c r="I8" i="21" s="1"/>
  <c r="H9" i="21"/>
  <c r="I9" i="21" s="1"/>
  <c r="H10" i="21"/>
  <c r="I10" i="21" s="1"/>
  <c r="H11" i="21"/>
  <c r="I11" i="21" s="1"/>
  <c r="H12" i="21"/>
  <c r="I12" i="21" s="1"/>
  <c r="H13" i="21"/>
  <c r="I13" i="21" s="1"/>
  <c r="H14" i="21"/>
  <c r="I14" i="21" s="1"/>
  <c r="H15" i="21"/>
  <c r="I15" i="21" s="1"/>
  <c r="H17" i="21"/>
  <c r="I17" i="21" s="1"/>
  <c r="H18" i="21"/>
  <c r="I18" i="21" s="1"/>
  <c r="H19" i="21"/>
  <c r="I19" i="21" s="1"/>
  <c r="H20" i="21"/>
  <c r="I20" i="21" s="1"/>
  <c r="H21" i="21"/>
  <c r="I21" i="21" s="1"/>
  <c r="H22" i="21"/>
  <c r="I22" i="21" s="1"/>
  <c r="H23" i="21"/>
  <c r="I23" i="21" s="1"/>
  <c r="H24" i="21"/>
  <c r="I24" i="21" s="1"/>
  <c r="H5" i="21"/>
  <c r="I5" i="21" s="1"/>
  <c r="D8" i="21"/>
  <c r="E8" i="21" s="1"/>
  <c r="D9" i="21"/>
  <c r="E9" i="21" s="1"/>
  <c r="D10" i="21"/>
  <c r="D11" i="21"/>
  <c r="E11" i="21" s="1"/>
  <c r="D12" i="21"/>
  <c r="E12" i="21" s="1"/>
  <c r="D13" i="21"/>
  <c r="E13" i="21" s="1"/>
  <c r="D14" i="21"/>
  <c r="D15" i="21"/>
  <c r="E15" i="21" s="1"/>
  <c r="D17" i="21"/>
  <c r="E17" i="21" s="1"/>
  <c r="D18" i="21"/>
  <c r="E18" i="21" s="1"/>
  <c r="D19" i="21"/>
  <c r="E19" i="21" s="1"/>
  <c r="D20" i="21"/>
  <c r="E20" i="21" s="1"/>
  <c r="D21" i="21"/>
  <c r="E21" i="21" s="1"/>
  <c r="D22" i="21"/>
  <c r="E22" i="21" s="1"/>
  <c r="D23" i="21"/>
  <c r="E23" i="21" s="1"/>
  <c r="D24" i="21"/>
  <c r="E24" i="21" s="1"/>
  <c r="D7" i="21"/>
  <c r="E7" i="21" s="1"/>
  <c r="D5" i="21"/>
  <c r="H6" i="20"/>
  <c r="I6" i="20" s="1"/>
  <c r="H7" i="20"/>
  <c r="I7" i="20" s="1"/>
  <c r="H8" i="20"/>
  <c r="H9" i="20"/>
  <c r="I9" i="20" s="1"/>
  <c r="H10" i="20"/>
  <c r="I10" i="20" s="1"/>
  <c r="H11" i="20"/>
  <c r="I11" i="20" s="1"/>
  <c r="H12" i="20"/>
  <c r="I12" i="20" s="1"/>
  <c r="H13" i="20"/>
  <c r="I13" i="20" s="1"/>
  <c r="H14" i="20"/>
  <c r="I14" i="20" s="1"/>
  <c r="H15" i="20"/>
  <c r="I15" i="20" s="1"/>
  <c r="H16" i="20"/>
  <c r="I16" i="20" s="1"/>
  <c r="H17" i="20"/>
  <c r="I17" i="20" s="1"/>
  <c r="H18" i="20"/>
  <c r="I18" i="20" s="1"/>
  <c r="H19" i="20"/>
  <c r="I19" i="20" s="1"/>
  <c r="H20" i="20"/>
  <c r="I20" i="20" s="1"/>
  <c r="H21" i="20"/>
  <c r="I21" i="20" s="1"/>
  <c r="H22" i="20"/>
  <c r="I22" i="20" s="1"/>
  <c r="H23" i="20"/>
  <c r="I23" i="20" s="1"/>
  <c r="H24" i="20"/>
  <c r="I24" i="20" s="1"/>
  <c r="H25" i="20"/>
  <c r="I25" i="20" s="1"/>
  <c r="H26" i="20"/>
  <c r="I26" i="20" s="1"/>
  <c r="H27" i="20"/>
  <c r="I27" i="20" s="1"/>
  <c r="H29" i="20"/>
  <c r="I29" i="20" s="1"/>
  <c r="H30" i="20"/>
  <c r="I30" i="20" s="1"/>
  <c r="H31" i="20"/>
  <c r="I31" i="20" s="1"/>
  <c r="H32" i="20"/>
  <c r="I32" i="20" s="1"/>
  <c r="H33" i="20"/>
  <c r="I33" i="20" s="1"/>
  <c r="H35" i="20"/>
  <c r="I35" i="20" s="1"/>
  <c r="H36" i="20"/>
  <c r="I36" i="20" s="1"/>
  <c r="H37" i="20"/>
  <c r="I37" i="20" s="1"/>
  <c r="H38" i="20"/>
  <c r="I38" i="20" s="1"/>
  <c r="H39" i="20"/>
  <c r="I39" i="20" s="1"/>
  <c r="H41" i="20"/>
  <c r="I41" i="20" s="1"/>
  <c r="H42" i="20"/>
  <c r="I42" i="20" s="1"/>
  <c r="H43" i="20"/>
  <c r="I43" i="20" s="1"/>
  <c r="H44" i="20"/>
  <c r="I44" i="20" s="1"/>
  <c r="H45" i="20"/>
  <c r="I45" i="20" s="1"/>
  <c r="H46" i="20"/>
  <c r="I46" i="20" s="1"/>
  <c r="H48" i="20"/>
  <c r="I48" i="20" s="1"/>
  <c r="H49" i="20"/>
  <c r="I49" i="20" s="1"/>
  <c r="H50" i="20"/>
  <c r="I50" i="20" s="1"/>
  <c r="H51" i="20"/>
  <c r="I51" i="20" s="1"/>
  <c r="H53" i="20"/>
  <c r="I53" i="20" s="1"/>
  <c r="H54" i="20"/>
  <c r="I54" i="20" s="1"/>
  <c r="H55" i="20"/>
  <c r="I55" i="20" s="1"/>
  <c r="H56" i="20"/>
  <c r="I56" i="20" s="1"/>
  <c r="H57" i="20"/>
  <c r="I57" i="20" s="1"/>
  <c r="H58" i="20"/>
  <c r="I58" i="20" s="1"/>
  <c r="H59" i="20"/>
  <c r="I59" i="20" s="1"/>
  <c r="H60" i="20"/>
  <c r="I60" i="20" s="1"/>
  <c r="H61" i="20"/>
  <c r="I61" i="20" s="1"/>
  <c r="H62" i="20"/>
  <c r="I62" i="20" s="1"/>
  <c r="H63" i="20"/>
  <c r="I63" i="20" s="1"/>
  <c r="H64" i="20"/>
  <c r="I64" i="20" s="1"/>
  <c r="H65" i="20"/>
  <c r="I65" i="20" s="1"/>
  <c r="H66" i="20"/>
  <c r="I66" i="20" s="1"/>
  <c r="H5" i="20"/>
  <c r="I5" i="20" s="1"/>
  <c r="D6" i="20"/>
  <c r="E6" i="20" s="1"/>
  <c r="D7" i="20"/>
  <c r="E7" i="20" s="1"/>
  <c r="D8" i="20"/>
  <c r="E8" i="20" s="1"/>
  <c r="D9" i="20"/>
  <c r="E9" i="20" s="1"/>
  <c r="D10" i="20"/>
  <c r="E10" i="20" s="1"/>
  <c r="D11" i="20"/>
  <c r="E11" i="20" s="1"/>
  <c r="D13" i="20"/>
  <c r="E13" i="20" s="1"/>
  <c r="D14" i="20"/>
  <c r="E14" i="20" s="1"/>
  <c r="D15" i="20"/>
  <c r="E15" i="20" s="1"/>
  <c r="D16" i="20"/>
  <c r="E16" i="20" s="1"/>
  <c r="D17" i="20"/>
  <c r="E17" i="20" s="1"/>
  <c r="D18" i="20"/>
  <c r="E18" i="20" s="1"/>
  <c r="D19" i="20"/>
  <c r="E19" i="20" s="1"/>
  <c r="D20" i="20"/>
  <c r="E20" i="20" s="1"/>
  <c r="D21" i="20"/>
  <c r="E21" i="20" s="1"/>
  <c r="D22" i="20"/>
  <c r="E22" i="20" s="1"/>
  <c r="D23" i="20"/>
  <c r="E23" i="20" s="1"/>
  <c r="D24" i="20"/>
  <c r="E24" i="20" s="1"/>
  <c r="D25" i="20"/>
  <c r="E25" i="20" s="1"/>
  <c r="D26" i="20"/>
  <c r="E26" i="20" s="1"/>
  <c r="D29" i="20"/>
  <c r="E29" i="20" s="1"/>
  <c r="D30" i="20"/>
  <c r="E30" i="20" s="1"/>
  <c r="D31" i="20"/>
  <c r="E31" i="20" s="1"/>
  <c r="D33" i="20"/>
  <c r="E33" i="20" s="1"/>
  <c r="D35" i="20"/>
  <c r="E35" i="20" s="1"/>
  <c r="D36" i="20"/>
  <c r="E36" i="20" s="1"/>
  <c r="D37" i="20"/>
  <c r="E37" i="20" s="1"/>
  <c r="D38" i="20"/>
  <c r="E38" i="20" s="1"/>
  <c r="D39" i="20"/>
  <c r="E39" i="20" s="1"/>
  <c r="D41" i="20"/>
  <c r="E41" i="20" s="1"/>
  <c r="D42" i="20"/>
  <c r="E42" i="20" s="1"/>
  <c r="D43" i="20"/>
  <c r="E43" i="20" s="1"/>
  <c r="D44" i="20"/>
  <c r="E44" i="20" s="1"/>
  <c r="D45" i="20"/>
  <c r="E45" i="20" s="1"/>
  <c r="D46" i="20"/>
  <c r="E46" i="20" s="1"/>
  <c r="D47" i="20"/>
  <c r="E47" i="20" s="1"/>
  <c r="D48" i="20"/>
  <c r="E48" i="20" s="1"/>
  <c r="D49" i="20"/>
  <c r="E49" i="20" s="1"/>
  <c r="D50" i="20"/>
  <c r="E50" i="20" s="1"/>
  <c r="D51" i="20"/>
  <c r="E51" i="20" s="1"/>
  <c r="D53" i="20"/>
  <c r="E53" i="20" s="1"/>
  <c r="D54" i="20"/>
  <c r="E54" i="20" s="1"/>
  <c r="D55" i="20"/>
  <c r="E55" i="20" s="1"/>
  <c r="D57" i="20"/>
  <c r="E57" i="20" s="1"/>
  <c r="D58" i="20"/>
  <c r="E58" i="20" s="1"/>
  <c r="D59" i="20"/>
  <c r="E59" i="20" s="1"/>
  <c r="D61" i="20"/>
  <c r="E61" i="20" s="1"/>
  <c r="D62" i="20"/>
  <c r="E62" i="20" s="1"/>
  <c r="D63" i="20"/>
  <c r="E63" i="20" s="1"/>
  <c r="D64" i="20"/>
  <c r="E64" i="20" s="1"/>
  <c r="D65" i="20"/>
  <c r="E65" i="20" s="1"/>
  <c r="D66" i="20"/>
  <c r="E66" i="20" s="1"/>
  <c r="D5" i="20"/>
  <c r="E5" i="20" s="1"/>
  <c r="I6" i="19"/>
  <c r="J6" i="19" s="1"/>
  <c r="I7" i="19"/>
  <c r="J7" i="19" s="1"/>
  <c r="I8" i="19"/>
  <c r="J8" i="19" s="1"/>
  <c r="I9" i="19"/>
  <c r="J9" i="19" s="1"/>
  <c r="I10" i="19"/>
  <c r="J10" i="19" s="1"/>
  <c r="I11" i="19"/>
  <c r="J11" i="19" s="1"/>
  <c r="I12" i="19"/>
  <c r="J12" i="19" s="1"/>
  <c r="I13" i="19"/>
  <c r="J13" i="19" s="1"/>
  <c r="I14" i="19"/>
  <c r="J14" i="19" s="1"/>
  <c r="I15" i="19"/>
  <c r="J15" i="19" s="1"/>
  <c r="I16" i="19"/>
  <c r="J16" i="19" s="1"/>
  <c r="I17" i="19"/>
  <c r="J17" i="19" s="1"/>
  <c r="I18" i="19"/>
  <c r="J18" i="19" s="1"/>
  <c r="I19" i="19"/>
  <c r="J19" i="19" s="1"/>
  <c r="I20" i="19"/>
  <c r="J20" i="19" s="1"/>
  <c r="I21" i="19"/>
  <c r="J21" i="19" s="1"/>
  <c r="I22" i="19"/>
  <c r="J22" i="19" s="1"/>
  <c r="I23" i="19"/>
  <c r="J23" i="19" s="1"/>
  <c r="I24" i="19"/>
  <c r="J24" i="19" s="1"/>
  <c r="I26" i="19"/>
  <c r="J26" i="19" s="1"/>
  <c r="I27" i="19"/>
  <c r="J27" i="19" s="1"/>
  <c r="I28" i="19"/>
  <c r="J28" i="19" s="1"/>
  <c r="I29" i="19"/>
  <c r="J29" i="19" s="1"/>
  <c r="I30" i="19"/>
  <c r="J30" i="19" s="1"/>
  <c r="I32" i="19"/>
  <c r="J32" i="19" s="1"/>
  <c r="I33" i="19"/>
  <c r="J33" i="19" s="1"/>
  <c r="I34" i="19"/>
  <c r="J34" i="19" s="1"/>
  <c r="I36" i="19"/>
  <c r="J36" i="19" s="1"/>
  <c r="I37" i="19"/>
  <c r="J37" i="19" s="1"/>
  <c r="I38" i="19"/>
  <c r="J38" i="19" s="1"/>
  <c r="I39" i="19"/>
  <c r="J39" i="19" s="1"/>
  <c r="I41" i="19"/>
  <c r="J41" i="19" s="1"/>
  <c r="I42" i="19"/>
  <c r="J42" i="19" s="1"/>
  <c r="I43" i="19"/>
  <c r="J43" i="19" s="1"/>
  <c r="I44" i="19"/>
  <c r="J44" i="19" s="1"/>
  <c r="I45" i="19"/>
  <c r="J45" i="19" s="1"/>
  <c r="I46" i="19"/>
  <c r="J46" i="19" s="1"/>
  <c r="I47" i="19"/>
  <c r="J47" i="19" s="1"/>
  <c r="I48" i="19"/>
  <c r="J48" i="19" s="1"/>
  <c r="I49" i="19"/>
  <c r="J49" i="19" s="1"/>
  <c r="I50" i="19"/>
  <c r="J50" i="19" s="1"/>
  <c r="I51" i="19"/>
  <c r="J51" i="19" s="1"/>
  <c r="I52" i="19"/>
  <c r="J52" i="19" s="1"/>
  <c r="I53" i="19"/>
  <c r="J53" i="19" s="1"/>
  <c r="I54" i="19"/>
  <c r="J54" i="19" s="1"/>
  <c r="I55" i="19"/>
  <c r="J55" i="19" s="1"/>
  <c r="I56" i="19"/>
  <c r="J56" i="19" s="1"/>
  <c r="I57" i="19"/>
  <c r="J57" i="19" s="1"/>
  <c r="I5" i="19"/>
  <c r="J5" i="19" s="1"/>
  <c r="E6" i="19"/>
  <c r="F6" i="19" s="1"/>
  <c r="E7" i="19"/>
  <c r="F7" i="19" s="1"/>
  <c r="E8" i="19"/>
  <c r="F8" i="19" s="1"/>
  <c r="E10" i="19"/>
  <c r="F10" i="19" s="1"/>
  <c r="E11" i="19"/>
  <c r="F11" i="19" s="1"/>
  <c r="E12" i="19"/>
  <c r="F12" i="19" s="1"/>
  <c r="F13" i="19"/>
  <c r="E14" i="19"/>
  <c r="F14" i="19" s="1"/>
  <c r="E15" i="19"/>
  <c r="F15" i="19" s="1"/>
  <c r="E16" i="19"/>
  <c r="F16" i="19" s="1"/>
  <c r="E17" i="19"/>
  <c r="F17" i="19" s="1"/>
  <c r="E18" i="19"/>
  <c r="F18" i="19" s="1"/>
  <c r="E19" i="19"/>
  <c r="F19" i="19" s="1"/>
  <c r="E20" i="19"/>
  <c r="F20" i="19" s="1"/>
  <c r="E21" i="19"/>
  <c r="F21" i="19" s="1"/>
  <c r="E22" i="19"/>
  <c r="F22" i="19" s="1"/>
  <c r="E23" i="19"/>
  <c r="F23" i="19" s="1"/>
  <c r="E26" i="19"/>
  <c r="F26" i="19" s="1"/>
  <c r="E27" i="19"/>
  <c r="F27" i="19" s="1"/>
  <c r="E28" i="19"/>
  <c r="F28" i="19" s="1"/>
  <c r="E30" i="19"/>
  <c r="F30" i="19" s="1"/>
  <c r="E32" i="19"/>
  <c r="F32" i="19" s="1"/>
  <c r="E33" i="19"/>
  <c r="F33" i="19" s="1"/>
  <c r="E34" i="19"/>
  <c r="F34" i="19" s="1"/>
  <c r="E36" i="19"/>
  <c r="F36" i="19" s="1"/>
  <c r="E37" i="19"/>
  <c r="F37" i="19" s="1"/>
  <c r="E38" i="19"/>
  <c r="F38" i="19" s="1"/>
  <c r="E39" i="19"/>
  <c r="F39" i="19" s="1"/>
  <c r="E40" i="19"/>
  <c r="F40" i="19" s="1"/>
  <c r="E41" i="19"/>
  <c r="F41" i="19" s="1"/>
  <c r="E42" i="19"/>
  <c r="F42" i="19" s="1"/>
  <c r="E43" i="19"/>
  <c r="F43" i="19" s="1"/>
  <c r="E44" i="19"/>
  <c r="F44" i="19" s="1"/>
  <c r="E45" i="19"/>
  <c r="F45" i="19" s="1"/>
  <c r="E46" i="19"/>
  <c r="F46" i="19" s="1"/>
  <c r="E47" i="19"/>
  <c r="F47" i="19" s="1"/>
  <c r="E48" i="19"/>
  <c r="F48" i="19" s="1"/>
  <c r="E50" i="19"/>
  <c r="F50" i="19" s="1"/>
  <c r="E51" i="19"/>
  <c r="F51" i="19" s="1"/>
  <c r="E52" i="19"/>
  <c r="F52" i="19" s="1"/>
  <c r="E54" i="19"/>
  <c r="F54" i="19" s="1"/>
  <c r="E55" i="19"/>
  <c r="F55" i="19" s="1"/>
  <c r="E56" i="19"/>
  <c r="F56" i="19" s="1"/>
  <c r="E57" i="19"/>
  <c r="F57" i="19" s="1"/>
  <c r="E5" i="19"/>
  <c r="F5" i="19" s="1"/>
  <c r="M67" i="20"/>
  <c r="L67" i="20"/>
  <c r="K67" i="20"/>
  <c r="G67" i="20"/>
  <c r="C67" i="20"/>
  <c r="H58" i="19"/>
  <c r="D58" i="19"/>
  <c r="J58" i="19" l="1"/>
  <c r="N58" i="19"/>
  <c r="F58" i="19"/>
  <c r="D25" i="21"/>
  <c r="L25" i="21"/>
  <c r="I58" i="19"/>
  <c r="M58" i="19"/>
  <c r="E58" i="19"/>
  <c r="I25" i="21"/>
  <c r="E5" i="21"/>
  <c r="E25" i="21" s="1"/>
  <c r="Q25" i="21"/>
  <c r="H67" i="20"/>
  <c r="E67" i="20"/>
  <c r="D67" i="20"/>
  <c r="I8" i="20"/>
  <c r="I67" i="20" s="1"/>
  <c r="Q67" i="20"/>
  <c r="Q58" i="19"/>
  <c r="R58" i="19"/>
</calcChain>
</file>

<file path=xl/sharedStrings.xml><?xml version="1.0" encoding="utf-8"?>
<sst xmlns="http://schemas.openxmlformats.org/spreadsheetml/2006/main" count="203" uniqueCount="84">
  <si>
    <t xml:space="preserve">Title I-A </t>
  </si>
  <si>
    <t>FY20</t>
  </si>
  <si>
    <t>FY21</t>
  </si>
  <si>
    <t>FY22</t>
  </si>
  <si>
    <t>FY23</t>
  </si>
  <si>
    <t>District Code</t>
  </si>
  <si>
    <t>LEA Name</t>
  </si>
  <si>
    <t>Allocations</t>
  </si>
  <si>
    <t xml:space="preserve"> Expenditure</t>
  </si>
  <si>
    <t xml:space="preserve"> Balance</t>
  </si>
  <si>
    <t xml:space="preserve"> Balance*</t>
  </si>
  <si>
    <t>District of Columbia Public Schools</t>
  </si>
  <si>
    <t>Achievement Preparatory Academy PCS</t>
  </si>
  <si>
    <t>Bridges PCS</t>
  </si>
  <si>
    <t>Capital City PCS</t>
  </si>
  <si>
    <t>Capital Village Schools</t>
  </si>
  <si>
    <t>Cedar Tree Academy Public Charter School</t>
  </si>
  <si>
    <t>Center City PCS</t>
  </si>
  <si>
    <t>Cesar Chavez PCS</t>
  </si>
  <si>
    <t>Creative Minds International PCS</t>
  </si>
  <si>
    <t>D.C. Bilingual PCS</t>
  </si>
  <si>
    <t>D.C. Preparatory Academy PCS</t>
  </si>
  <si>
    <t>DC Scholars PCS</t>
  </si>
  <si>
    <t>Digital Pioneers Academy</t>
  </si>
  <si>
    <t>District of Columbia International School</t>
  </si>
  <si>
    <t>E.L. Haynes PCS</t>
  </si>
  <si>
    <t>Eagle Academy PCS</t>
  </si>
  <si>
    <t>Early Childhood Academy PCS</t>
  </si>
  <si>
    <t>Elsie Whitlow Stokes Community Freedom PCS</t>
  </si>
  <si>
    <t>Friendship PCS</t>
  </si>
  <si>
    <t>Girls Global Academy PCS</t>
  </si>
  <si>
    <t>Global Citizens PCS</t>
  </si>
  <si>
    <t>Harmony DC PCS</t>
  </si>
  <si>
    <t>Hope Community Academy PCS</t>
  </si>
  <si>
    <t>Howard University Middle School of Math and Science PCS</t>
  </si>
  <si>
    <t>I Dream Public Charter School</t>
  </si>
  <si>
    <t>IDEA PCS</t>
  </si>
  <si>
    <t>Ideal Academy PCS</t>
  </si>
  <si>
    <t>Ingenuity Prep PCS</t>
  </si>
  <si>
    <t>Kingsman Academy Public Charter School</t>
  </si>
  <si>
    <t>KIPP DC PCS</t>
  </si>
  <si>
    <t>LEARN DC PCS</t>
  </si>
  <si>
    <t>Mary McLeod Bethune  PCS</t>
  </si>
  <si>
    <t>Maya Angelou PCS</t>
  </si>
  <si>
    <t>Meridian PCS</t>
  </si>
  <si>
    <t>Monument Academy Public Charter School</t>
  </si>
  <si>
    <t>National Collegiate Preparatory PCS</t>
  </si>
  <si>
    <t>Paul PCS</t>
  </si>
  <si>
    <t>Perry Street Prep PCS</t>
  </si>
  <si>
    <t>Richard Wright PCS for Journalism and Media Arts</t>
  </si>
  <si>
    <t>Rocketship Education DC Public Charter School Inc</t>
  </si>
  <si>
    <t>Roots PCS</t>
  </si>
  <si>
    <t>School for Educational Evolution and Development (SEED) PCS</t>
  </si>
  <si>
    <t>Sela PCS</t>
  </si>
  <si>
    <t>Shining Stars Montessori PCS</t>
  </si>
  <si>
    <t>Social Justice Public Charter School, Inc.</t>
  </si>
  <si>
    <t>St. Coletta Special Education PCS</t>
  </si>
  <si>
    <t>Statesmen College Preparatory Academy for Boys PCS</t>
  </si>
  <si>
    <t>The Children's Guild Public Charter School DC Campus</t>
  </si>
  <si>
    <t>The Sojourner Truth Public Charter School</t>
  </si>
  <si>
    <t>Thurgood Marshall Academy PCS</t>
  </si>
  <si>
    <t>Two Rivers PCS</t>
  </si>
  <si>
    <t>Washington Global Public Charter School</t>
  </si>
  <si>
    <t>Washington Leadership Academy</t>
  </si>
  <si>
    <t>Grand Total</t>
  </si>
  <si>
    <t>TOTAL</t>
  </si>
  <si>
    <t>*LEAs FY23 balances have been carried into FY24, which allows them to continue to expend these funds</t>
  </si>
  <si>
    <t>Grey cells indicate the school was not operating.</t>
  </si>
  <si>
    <t>Roots PCS is eligible for Title I-A each year, but does not accept the allocation to receive an award. The funds are reallocated to all other receipients.</t>
  </si>
  <si>
    <t xml:space="preserve">Title II-A </t>
  </si>
  <si>
    <t xml:space="preserve"> Allocations</t>
  </si>
  <si>
    <t>AppleTree Early Learning Center PCS</t>
  </si>
  <si>
    <t>BASIS DC PCS</t>
  </si>
  <si>
    <t>Breakthrough Montessori Public Charter School</t>
  </si>
  <si>
    <t>Howard University Middle School of Math and Science</t>
  </si>
  <si>
    <t>Inspired Teaching Demonstration PCS</t>
  </si>
  <si>
    <t>Latin American Montessori Bilingual (LAMB) PCS</t>
  </si>
  <si>
    <t>Lee Montessori PCS</t>
  </si>
  <si>
    <t>Mundo Verde Bilingual PCS</t>
  </si>
  <si>
    <t>Washington Latin PCS</t>
  </si>
  <si>
    <t>Washington Yu Ying PCS</t>
  </si>
  <si>
    <t>AppleTree PCS and Roots PCS and are eligible for Title II-A each year, but do not accept the allocation to receive an award. The funds are reallocated to all other receipients.</t>
  </si>
  <si>
    <t xml:space="preserve">Title III-A </t>
  </si>
  <si>
    <t xml:space="preserve">The AppleTree PCS balance in FY20 was reallocated to all other recipients in FY21.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</si>
</sst>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6"/>
      <color rgb="FFFFFFFF"/>
      <name val="Calibri"/>
      <family val="2"/>
    </font>
    <font>
      <sz val="11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double">
        <color theme="0" tint="-0.249977111117893"/>
      </bottom>
      <diagonal/>
    </border>
  </borders>
  <cellStyleXfs count="1">
    <xf numFmtId="0" fontId="0" fillId="0" borderId="0"/>
  </cellStyleXfs>
  <cellXfs count="34">
    <xf numFmtId="0" fontId="1" fillId="0" borderId="0" xfId="0" applyFont="1"/>
    <xf numFmtId="8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8" fontId="1" fillId="0" borderId="1" xfId="0" applyNumberFormat="1" applyFont="1" applyBorder="1"/>
    <xf numFmtId="8" fontId="2" fillId="0" borderId="1" xfId="0" applyNumberFormat="1" applyFont="1" applyBorder="1" applyAlignment="1">
      <alignment wrapText="1"/>
    </xf>
    <xf numFmtId="8" fontId="2" fillId="2" borderId="1" xfId="0" applyNumberFormat="1" applyFont="1" applyFill="1" applyBorder="1" applyAlignment="1">
      <alignment wrapText="1"/>
    </xf>
    <xf numFmtId="0" fontId="1" fillId="3" borderId="0" xfId="0" applyFont="1" applyFill="1"/>
    <xf numFmtId="0" fontId="1" fillId="4" borderId="0" xfId="0" applyFont="1" applyFill="1"/>
    <xf numFmtId="0" fontId="2" fillId="0" borderId="2" xfId="0" applyFont="1" applyBorder="1"/>
    <xf numFmtId="8" fontId="2" fillId="0" borderId="2" xfId="0" applyNumberFormat="1" applyFont="1" applyBorder="1"/>
    <xf numFmtId="0" fontId="1" fillId="0" borderId="3" xfId="0" applyFont="1" applyBorder="1"/>
    <xf numFmtId="0" fontId="2" fillId="0" borderId="3" xfId="0" applyFont="1" applyBorder="1"/>
    <xf numFmtId="0" fontId="2" fillId="3" borderId="0" xfId="0" applyFont="1" applyFill="1"/>
    <xf numFmtId="0" fontId="2" fillId="4" borderId="0" xfId="0" applyFont="1" applyFill="1"/>
    <xf numFmtId="0" fontId="3" fillId="0" borderId="0" xfId="0" applyFont="1"/>
    <xf numFmtId="0" fontId="1" fillId="0" borderId="3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8" fontId="1" fillId="0" borderId="1" xfId="0" applyNumberFormat="1" applyFont="1" applyBorder="1" applyAlignment="1">
      <alignment horizontal="left"/>
    </xf>
    <xf numFmtId="8" fontId="4" fillId="0" borderId="0" xfId="0" applyNumberFormat="1" applyFont="1"/>
    <xf numFmtId="8" fontId="2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8" fontId="2" fillId="0" borderId="5" xfId="0" applyNumberFormat="1" applyFont="1" applyBorder="1"/>
    <xf numFmtId="8" fontId="2" fillId="0" borderId="1" xfId="0" applyNumberFormat="1" applyFont="1" applyBorder="1" applyAlignment="1">
      <alignment horizontal="left" wrapText="1"/>
    </xf>
    <xf numFmtId="8" fontId="2" fillId="0" borderId="2" xfId="0" applyNumberFormat="1" applyFont="1" applyBorder="1" applyAlignment="1">
      <alignment horizontal="left"/>
    </xf>
    <xf numFmtId="8" fontId="1" fillId="5" borderId="1" xfId="0" applyNumberFormat="1" applyFont="1" applyFill="1" applyBorder="1"/>
    <xf numFmtId="0" fontId="5" fillId="6" borderId="0" xfId="0" applyFont="1" applyFill="1"/>
    <xf numFmtId="0" fontId="6" fillId="6" borderId="0" xfId="0" applyFont="1" applyFill="1"/>
    <xf numFmtId="0" fontId="6" fillId="0" borderId="0" xfId="0" applyFont="1"/>
    <xf numFmtId="8" fontId="1" fillId="2" borderId="1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696969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9EECF-5E6F-4B2F-93C6-809A6043FC82}">
  <sheetPr>
    <tabColor rgb="FFFCE4D6"/>
  </sheetPr>
  <dimension ref="A1:R63"/>
  <sheetViews>
    <sheetView showGridLines="0" tabSelected="1" topLeftCell="B1" workbookViewId="0">
      <pane xSplit="1" ySplit="4" topLeftCell="C5" activePane="bottomRight" state="frozen"/>
      <selection pane="topRight"/>
      <selection pane="bottomLeft"/>
      <selection pane="bottomRight" activeCell="Q60" sqref="Q60"/>
    </sheetView>
  </sheetViews>
  <sheetFormatPr defaultColWidth="9.08984375" defaultRowHeight="14.5" x14ac:dyDescent="0.35"/>
  <cols>
    <col min="1" max="1" width="0" hidden="1" customWidth="1"/>
    <col min="2" max="2" width="41.6328125" customWidth="1"/>
    <col min="3" max="3" width="3" customWidth="1"/>
    <col min="4" max="4" width="16.36328125" customWidth="1"/>
    <col min="5" max="5" width="14.90625" customWidth="1"/>
    <col min="6" max="6" width="14.08984375" bestFit="1" customWidth="1"/>
    <col min="7" max="7" width="2.54296875" customWidth="1"/>
    <col min="8" max="8" width="15.453125" customWidth="1"/>
    <col min="9" max="9" width="15.6328125" customWidth="1"/>
    <col min="10" max="10" width="14.08984375" bestFit="1" customWidth="1"/>
    <col min="11" max="11" width="2.453125" customWidth="1"/>
    <col min="12" max="12" width="15.54296875" customWidth="1"/>
    <col min="13" max="13" width="15.36328125" customWidth="1"/>
    <col min="14" max="14" width="14.08984375" bestFit="1" customWidth="1"/>
    <col min="15" max="15" width="2" customWidth="1"/>
    <col min="16" max="16" width="15.54296875" customWidth="1"/>
    <col min="17" max="17" width="15.36328125" customWidth="1"/>
    <col min="18" max="18" width="14.08984375" bestFit="1" customWidth="1"/>
  </cols>
  <sheetData>
    <row r="1" spans="1:18" ht="21" x14ac:dyDescent="0.5">
      <c r="B1" s="27" t="s">
        <v>0</v>
      </c>
      <c r="C1" s="29"/>
      <c r="D1" s="28"/>
      <c r="E1" s="28"/>
      <c r="F1" s="28"/>
      <c r="G1" s="29"/>
      <c r="H1" s="28"/>
      <c r="I1" s="28"/>
      <c r="J1" s="28"/>
      <c r="K1" s="29"/>
      <c r="L1" s="28"/>
      <c r="M1" s="28"/>
      <c r="N1" s="28"/>
      <c r="P1" s="28"/>
      <c r="Q1" s="28"/>
      <c r="R1" s="28"/>
    </row>
    <row r="3" spans="1:18" x14ac:dyDescent="0.35">
      <c r="A3" s="13"/>
      <c r="B3" s="3"/>
      <c r="D3" s="15" t="s">
        <v>1</v>
      </c>
      <c r="E3" s="9"/>
      <c r="F3" s="9"/>
      <c r="H3" s="14" t="s">
        <v>2</v>
      </c>
      <c r="I3" s="14"/>
      <c r="J3" s="8"/>
      <c r="L3" s="15" t="s">
        <v>3</v>
      </c>
      <c r="M3" s="9"/>
      <c r="N3" s="9"/>
      <c r="P3" s="14" t="s">
        <v>4</v>
      </c>
      <c r="Q3" s="14"/>
      <c r="R3" s="8"/>
    </row>
    <row r="4" spans="1:18" s="2" customFormat="1" ht="33" customHeight="1" x14ac:dyDescent="0.35">
      <c r="A4" s="17" t="s">
        <v>5</v>
      </c>
      <c r="B4" s="7" t="s">
        <v>6</v>
      </c>
      <c r="D4" s="7" t="s">
        <v>7</v>
      </c>
      <c r="E4" s="18" t="s">
        <v>8</v>
      </c>
      <c r="F4" s="18" t="s">
        <v>9</v>
      </c>
      <c r="H4" s="7" t="s">
        <v>7</v>
      </c>
      <c r="I4" s="18" t="s">
        <v>8</v>
      </c>
      <c r="J4" s="18" t="s">
        <v>9</v>
      </c>
      <c r="L4" s="7" t="s">
        <v>7</v>
      </c>
      <c r="M4" s="18" t="s">
        <v>8</v>
      </c>
      <c r="N4" s="18" t="s">
        <v>10</v>
      </c>
      <c r="P4" s="7" t="s">
        <v>7</v>
      </c>
      <c r="Q4" s="18" t="s">
        <v>8</v>
      </c>
      <c r="R4" s="18" t="s">
        <v>10</v>
      </c>
    </row>
    <row r="5" spans="1:18" x14ac:dyDescent="0.35">
      <c r="A5" s="12">
        <v>1</v>
      </c>
      <c r="B5" s="6" t="s">
        <v>11</v>
      </c>
      <c r="D5" s="5">
        <v>26697037.780000001</v>
      </c>
      <c r="E5" s="5">
        <f>D5</f>
        <v>26697037.780000001</v>
      </c>
      <c r="F5" s="5">
        <f>D5-E5</f>
        <v>0</v>
      </c>
      <c r="H5" s="5">
        <v>26421620.079999998</v>
      </c>
      <c r="I5" s="5">
        <f>H5</f>
        <v>26421620.079999998</v>
      </c>
      <c r="J5" s="5">
        <f>H5-I5</f>
        <v>0</v>
      </c>
      <c r="L5" s="5">
        <v>25868398.120000001</v>
      </c>
      <c r="M5" s="5">
        <f>L5</f>
        <v>25868398.120000001</v>
      </c>
      <c r="N5" s="5">
        <f>L5-M5</f>
        <v>0</v>
      </c>
      <c r="P5" s="5">
        <v>29394469.25</v>
      </c>
      <c r="Q5" s="5">
        <v>22631904.739999998</v>
      </c>
      <c r="R5" s="5">
        <f>P5-Q5</f>
        <v>6762564.5100000016</v>
      </c>
    </row>
    <row r="6" spans="1:18" x14ac:dyDescent="0.35">
      <c r="A6" s="12">
        <v>155</v>
      </c>
      <c r="B6" s="6" t="s">
        <v>12</v>
      </c>
      <c r="D6" s="5">
        <v>560594.67000000004</v>
      </c>
      <c r="E6" s="5">
        <f t="shared" ref="E6:E57" si="0">D6</f>
        <v>560594.67000000004</v>
      </c>
      <c r="F6" s="5">
        <f t="shared" ref="F6:F57" si="1">D6-E6</f>
        <v>0</v>
      </c>
      <c r="H6" s="5">
        <v>552873</v>
      </c>
      <c r="I6" s="5">
        <f t="shared" ref="I6:I57" si="2">H6</f>
        <v>552873</v>
      </c>
      <c r="J6" s="5">
        <f t="shared" ref="J6:J57" si="3">H6-I6</f>
        <v>0</v>
      </c>
      <c r="L6" s="5">
        <v>156207.63</v>
      </c>
      <c r="M6" s="5">
        <f>L6</f>
        <v>156207.63</v>
      </c>
      <c r="N6" s="5">
        <f t="shared" ref="N6:N50" si="4">L6-M6</f>
        <v>0</v>
      </c>
      <c r="P6" s="5">
        <v>158483.76999999999</v>
      </c>
      <c r="Q6" s="5">
        <v>21060.25</v>
      </c>
      <c r="R6" s="5">
        <f>P6-Q6</f>
        <v>137423.51999999999</v>
      </c>
    </row>
    <row r="7" spans="1:18" x14ac:dyDescent="0.35">
      <c r="A7" s="12">
        <v>107</v>
      </c>
      <c r="B7" s="6" t="s">
        <v>13</v>
      </c>
      <c r="D7" s="5">
        <v>151740.28</v>
      </c>
      <c r="E7" s="5">
        <f t="shared" si="0"/>
        <v>151740.28</v>
      </c>
      <c r="F7" s="5">
        <f t="shared" si="1"/>
        <v>0</v>
      </c>
      <c r="H7" s="5">
        <v>174590.27</v>
      </c>
      <c r="I7" s="5">
        <f t="shared" si="2"/>
        <v>174590.27</v>
      </c>
      <c r="J7" s="5">
        <f t="shared" si="3"/>
        <v>0</v>
      </c>
      <c r="L7" s="5">
        <v>150199.65</v>
      </c>
      <c r="M7" s="5">
        <f>L7</f>
        <v>150199.65</v>
      </c>
      <c r="N7" s="5">
        <f t="shared" si="4"/>
        <v>0</v>
      </c>
      <c r="P7" s="5">
        <v>137070.31</v>
      </c>
      <c r="Q7" s="5">
        <v>137070.31</v>
      </c>
      <c r="R7" s="5">
        <f t="shared" ref="R7:R30" si="5">P7-Q7</f>
        <v>0</v>
      </c>
    </row>
    <row r="8" spans="1:18" x14ac:dyDescent="0.35">
      <c r="A8" s="12">
        <v>108</v>
      </c>
      <c r="B8" s="6" t="s">
        <v>14</v>
      </c>
      <c r="D8" s="5">
        <v>485501.47</v>
      </c>
      <c r="E8" s="5">
        <f t="shared" si="0"/>
        <v>485501.47</v>
      </c>
      <c r="F8" s="5">
        <f t="shared" si="1"/>
        <v>0</v>
      </c>
      <c r="H8" s="5">
        <v>531627.41</v>
      </c>
      <c r="I8" s="5">
        <f t="shared" si="2"/>
        <v>531627.41</v>
      </c>
      <c r="J8" s="5">
        <f t="shared" si="3"/>
        <v>0</v>
      </c>
      <c r="L8" s="5">
        <v>514970.22</v>
      </c>
      <c r="M8" s="5">
        <v>514970.22</v>
      </c>
      <c r="N8" s="5">
        <f t="shared" si="4"/>
        <v>0</v>
      </c>
      <c r="P8" s="5">
        <v>576045.81000000006</v>
      </c>
      <c r="Q8" s="5">
        <v>575242.81000000006</v>
      </c>
      <c r="R8" s="5">
        <f t="shared" si="5"/>
        <v>803</v>
      </c>
    </row>
    <row r="9" spans="1:18" x14ac:dyDescent="0.35">
      <c r="A9" s="12">
        <v>334</v>
      </c>
      <c r="B9" s="6" t="s">
        <v>15</v>
      </c>
      <c r="D9" s="26"/>
      <c r="E9" s="26"/>
      <c r="F9" s="26"/>
      <c r="H9" s="5">
        <v>50631.18</v>
      </c>
      <c r="I9" s="5">
        <f t="shared" si="2"/>
        <v>50631.18</v>
      </c>
      <c r="J9" s="5">
        <f t="shared" si="3"/>
        <v>0</v>
      </c>
      <c r="L9" s="5">
        <v>64258.57</v>
      </c>
      <c r="M9" s="5">
        <f>L9</f>
        <v>64258.57</v>
      </c>
      <c r="N9" s="5">
        <f t="shared" si="4"/>
        <v>0</v>
      </c>
      <c r="P9" s="5">
        <v>70226.34</v>
      </c>
      <c r="Q9" s="5">
        <v>70226.34</v>
      </c>
      <c r="R9" s="5">
        <f t="shared" si="5"/>
        <v>0</v>
      </c>
    </row>
    <row r="10" spans="1:18" x14ac:dyDescent="0.35">
      <c r="A10" s="12">
        <v>123</v>
      </c>
      <c r="B10" s="6" t="s">
        <v>16</v>
      </c>
      <c r="D10" s="5">
        <v>88190.17</v>
      </c>
      <c r="E10" s="5">
        <f t="shared" si="0"/>
        <v>88190.17</v>
      </c>
      <c r="F10" s="5">
        <f t="shared" si="1"/>
        <v>0</v>
      </c>
      <c r="H10" s="5">
        <v>185065.7</v>
      </c>
      <c r="I10" s="5">
        <f t="shared" si="2"/>
        <v>185065.7</v>
      </c>
      <c r="J10" s="5">
        <f t="shared" si="3"/>
        <v>0</v>
      </c>
      <c r="L10" s="5">
        <v>213134.86</v>
      </c>
      <c r="M10" s="5">
        <v>213134.86</v>
      </c>
      <c r="N10" s="5">
        <f t="shared" si="4"/>
        <v>0</v>
      </c>
      <c r="P10" s="5">
        <v>279007.35999999999</v>
      </c>
      <c r="Q10" s="5">
        <v>279007.35999999999</v>
      </c>
      <c r="R10" s="5">
        <f t="shared" si="5"/>
        <v>0</v>
      </c>
    </row>
    <row r="11" spans="1:18" x14ac:dyDescent="0.35">
      <c r="A11" s="12">
        <v>156</v>
      </c>
      <c r="B11" s="6" t="s">
        <v>17</v>
      </c>
      <c r="D11" s="5">
        <v>807513.61</v>
      </c>
      <c r="E11" s="5">
        <f t="shared" si="0"/>
        <v>807513.61</v>
      </c>
      <c r="F11" s="5">
        <f t="shared" si="1"/>
        <v>0</v>
      </c>
      <c r="H11" s="5">
        <v>855492.37</v>
      </c>
      <c r="I11" s="5">
        <f t="shared" si="2"/>
        <v>855492.37</v>
      </c>
      <c r="J11" s="5">
        <f t="shared" si="3"/>
        <v>0</v>
      </c>
      <c r="L11" s="5">
        <v>829960.34</v>
      </c>
      <c r="M11" s="5">
        <f>L11</f>
        <v>829960.34</v>
      </c>
      <c r="N11" s="5">
        <f t="shared" si="4"/>
        <v>0</v>
      </c>
      <c r="P11" s="5">
        <v>866441.23</v>
      </c>
      <c r="Q11" s="5">
        <v>829456.12</v>
      </c>
      <c r="R11" s="5">
        <f t="shared" si="5"/>
        <v>36985.109999999986</v>
      </c>
    </row>
    <row r="12" spans="1:18" x14ac:dyDescent="0.35">
      <c r="A12" s="12">
        <v>109</v>
      </c>
      <c r="B12" s="6" t="s">
        <v>18</v>
      </c>
      <c r="D12" s="5">
        <v>799412.24</v>
      </c>
      <c r="E12" s="5">
        <f t="shared" si="0"/>
        <v>799412.24</v>
      </c>
      <c r="F12" s="5">
        <f t="shared" si="1"/>
        <v>0</v>
      </c>
      <c r="H12" s="5">
        <v>407526.02</v>
      </c>
      <c r="I12" s="5">
        <f t="shared" si="2"/>
        <v>407526.02</v>
      </c>
      <c r="J12" s="5">
        <f t="shared" si="3"/>
        <v>0</v>
      </c>
      <c r="L12" s="5">
        <v>375928.27</v>
      </c>
      <c r="M12" s="5">
        <v>375928.27</v>
      </c>
      <c r="N12" s="5">
        <f t="shared" si="4"/>
        <v>0</v>
      </c>
      <c r="P12" s="5">
        <v>372438.93</v>
      </c>
      <c r="Q12" s="5">
        <v>372438.93</v>
      </c>
      <c r="R12" s="5">
        <f t="shared" si="5"/>
        <v>0</v>
      </c>
    </row>
    <row r="13" spans="1:18" x14ac:dyDescent="0.35">
      <c r="A13" s="12">
        <v>169</v>
      </c>
      <c r="B13" s="6" t="s">
        <v>19</v>
      </c>
      <c r="D13" s="5">
        <v>0</v>
      </c>
      <c r="E13" s="5">
        <v>0</v>
      </c>
      <c r="F13" s="5">
        <f t="shared" si="1"/>
        <v>0</v>
      </c>
      <c r="H13" s="5">
        <v>0</v>
      </c>
      <c r="I13" s="5">
        <f t="shared" si="2"/>
        <v>0</v>
      </c>
      <c r="J13" s="5">
        <f t="shared" si="3"/>
        <v>0</v>
      </c>
      <c r="L13" s="5">
        <v>123427.35</v>
      </c>
      <c r="M13" s="5">
        <f>L13</f>
        <v>123427.35</v>
      </c>
      <c r="N13" s="5">
        <f t="shared" si="4"/>
        <v>0</v>
      </c>
      <c r="P13" s="5">
        <v>191698.93</v>
      </c>
      <c r="Q13" s="5">
        <v>148127.32999999999</v>
      </c>
      <c r="R13" s="5">
        <f t="shared" si="5"/>
        <v>43571.600000000006</v>
      </c>
    </row>
    <row r="14" spans="1:18" x14ac:dyDescent="0.35">
      <c r="A14" s="12">
        <v>114</v>
      </c>
      <c r="B14" s="6" t="s">
        <v>20</v>
      </c>
      <c r="D14" s="5">
        <v>196080.55</v>
      </c>
      <c r="E14" s="5">
        <f t="shared" si="0"/>
        <v>196080.55</v>
      </c>
      <c r="F14" s="5">
        <f t="shared" si="1"/>
        <v>0</v>
      </c>
      <c r="H14" s="5">
        <v>193308.32</v>
      </c>
      <c r="I14" s="5">
        <f t="shared" si="2"/>
        <v>193308.32</v>
      </c>
      <c r="J14" s="5">
        <f t="shared" si="3"/>
        <v>0</v>
      </c>
      <c r="L14" s="5">
        <v>165648.75</v>
      </c>
      <c r="M14" s="5">
        <f>L14</f>
        <v>165648.75</v>
      </c>
      <c r="N14" s="5">
        <f t="shared" si="4"/>
        <v>0</v>
      </c>
      <c r="P14" s="5">
        <v>163666.04</v>
      </c>
      <c r="Q14" s="5">
        <v>163666.04</v>
      </c>
      <c r="R14" s="5">
        <f t="shared" si="5"/>
        <v>0</v>
      </c>
    </row>
    <row r="15" spans="1:18" x14ac:dyDescent="0.35">
      <c r="A15" s="12">
        <v>115</v>
      </c>
      <c r="B15" s="6" t="s">
        <v>21</v>
      </c>
      <c r="D15" s="5">
        <v>992993.92</v>
      </c>
      <c r="E15" s="5">
        <f t="shared" si="0"/>
        <v>992993.92</v>
      </c>
      <c r="F15" s="5">
        <f t="shared" si="1"/>
        <v>0</v>
      </c>
      <c r="H15" s="5">
        <v>1053652.3500000001</v>
      </c>
      <c r="I15" s="5">
        <f t="shared" si="2"/>
        <v>1053652.3500000001</v>
      </c>
      <c r="J15" s="5">
        <f t="shared" si="3"/>
        <v>0</v>
      </c>
      <c r="L15" s="5">
        <v>1075853.8799999999</v>
      </c>
      <c r="M15" s="5">
        <f>L15</f>
        <v>1075853.8799999999</v>
      </c>
      <c r="N15" s="5">
        <f t="shared" si="4"/>
        <v>0</v>
      </c>
      <c r="P15" s="5">
        <v>1448181.06</v>
      </c>
      <c r="Q15" s="5">
        <v>1448181.06</v>
      </c>
      <c r="R15" s="5">
        <f t="shared" si="5"/>
        <v>0</v>
      </c>
    </row>
    <row r="16" spans="1:18" x14ac:dyDescent="0.35">
      <c r="A16" s="12">
        <v>170</v>
      </c>
      <c r="B16" s="6" t="s">
        <v>22</v>
      </c>
      <c r="D16" s="5">
        <v>329591.15000000002</v>
      </c>
      <c r="E16" s="5">
        <f t="shared" si="0"/>
        <v>329591.15000000002</v>
      </c>
      <c r="F16" s="5">
        <f t="shared" si="1"/>
        <v>0</v>
      </c>
      <c r="H16" s="5">
        <v>337832.19</v>
      </c>
      <c r="I16" s="5">
        <f t="shared" si="2"/>
        <v>337832.19</v>
      </c>
      <c r="J16" s="5">
        <f t="shared" si="3"/>
        <v>0</v>
      </c>
      <c r="L16" s="5">
        <v>330068.90000000002</v>
      </c>
      <c r="M16" s="5">
        <f>L16</f>
        <v>330068.90000000002</v>
      </c>
      <c r="N16" s="5">
        <f t="shared" si="4"/>
        <v>0</v>
      </c>
      <c r="P16" s="5">
        <v>452675.21</v>
      </c>
      <c r="Q16" s="5">
        <v>452674.47</v>
      </c>
      <c r="R16" s="5">
        <f t="shared" si="5"/>
        <v>0.74000000004889444</v>
      </c>
    </row>
    <row r="17" spans="1:18" x14ac:dyDescent="0.35">
      <c r="A17" s="12">
        <v>317</v>
      </c>
      <c r="B17" s="6" t="s">
        <v>23</v>
      </c>
      <c r="D17" s="5">
        <v>204143.92</v>
      </c>
      <c r="E17" s="5">
        <f t="shared" si="0"/>
        <v>204143.92</v>
      </c>
      <c r="F17" s="5">
        <f t="shared" si="1"/>
        <v>0</v>
      </c>
      <c r="H17" s="5">
        <v>333467.43</v>
      </c>
      <c r="I17" s="5">
        <f t="shared" si="2"/>
        <v>333467.43</v>
      </c>
      <c r="J17" s="5">
        <f t="shared" si="3"/>
        <v>0</v>
      </c>
      <c r="L17" s="5">
        <v>326078.15000000002</v>
      </c>
      <c r="M17" s="5">
        <f t="shared" ref="M17:M57" si="6">L17</f>
        <v>326078.15000000002</v>
      </c>
      <c r="N17" s="5">
        <f t="shared" si="4"/>
        <v>0</v>
      </c>
      <c r="P17" s="5">
        <v>550422.67000000004</v>
      </c>
      <c r="Q17" s="5">
        <v>550422.67000000004</v>
      </c>
      <c r="R17" s="5">
        <f t="shared" si="5"/>
        <v>0</v>
      </c>
    </row>
    <row r="18" spans="1:18" x14ac:dyDescent="0.35">
      <c r="A18" s="12">
        <v>181</v>
      </c>
      <c r="B18" s="6" t="s">
        <v>24</v>
      </c>
      <c r="D18" s="5">
        <v>681230.28</v>
      </c>
      <c r="E18" s="5">
        <f t="shared" si="0"/>
        <v>681230.28</v>
      </c>
      <c r="F18" s="5">
        <f t="shared" si="1"/>
        <v>0</v>
      </c>
      <c r="H18" s="5">
        <v>583395.71</v>
      </c>
      <c r="I18" s="5">
        <f t="shared" si="2"/>
        <v>583395.71</v>
      </c>
      <c r="J18" s="5">
        <f t="shared" si="3"/>
        <v>0</v>
      </c>
      <c r="L18" s="5">
        <v>532846.43000000005</v>
      </c>
      <c r="M18" s="5">
        <f t="shared" si="6"/>
        <v>532846.43000000005</v>
      </c>
      <c r="N18" s="5">
        <f t="shared" si="4"/>
        <v>0</v>
      </c>
      <c r="P18" s="5">
        <v>599770.92000000004</v>
      </c>
      <c r="Q18" s="5">
        <v>599770.92000000004</v>
      </c>
      <c r="R18" s="5">
        <f t="shared" si="5"/>
        <v>0</v>
      </c>
    </row>
    <row r="19" spans="1:18" x14ac:dyDescent="0.35">
      <c r="A19" s="12">
        <v>116</v>
      </c>
      <c r="B19" s="6" t="s">
        <v>25</v>
      </c>
      <c r="D19" s="5">
        <v>558459.11</v>
      </c>
      <c r="E19" s="5">
        <f t="shared" si="0"/>
        <v>558459.11</v>
      </c>
      <c r="F19" s="5">
        <f t="shared" si="1"/>
        <v>0</v>
      </c>
      <c r="H19" s="5">
        <v>600590.56000000006</v>
      </c>
      <c r="I19" s="5">
        <f t="shared" si="2"/>
        <v>600590.56000000006</v>
      </c>
      <c r="J19" s="5">
        <f t="shared" si="3"/>
        <v>0</v>
      </c>
      <c r="L19" s="5">
        <v>568183.81000000006</v>
      </c>
      <c r="M19" s="5">
        <f t="shared" si="6"/>
        <v>568183.81000000006</v>
      </c>
      <c r="N19" s="5">
        <f t="shared" si="4"/>
        <v>0</v>
      </c>
      <c r="P19" s="5">
        <v>675691.29</v>
      </c>
      <c r="Q19" s="5">
        <v>633532.79</v>
      </c>
      <c r="R19" s="5">
        <f>P19-Q19</f>
        <v>42158.5</v>
      </c>
    </row>
    <row r="20" spans="1:18" x14ac:dyDescent="0.35">
      <c r="A20" s="12">
        <v>117</v>
      </c>
      <c r="B20" s="6" t="s">
        <v>26</v>
      </c>
      <c r="D20" s="5">
        <v>461629.89</v>
      </c>
      <c r="E20" s="5">
        <f t="shared" si="0"/>
        <v>461629.89</v>
      </c>
      <c r="F20" s="5">
        <f t="shared" si="1"/>
        <v>0</v>
      </c>
      <c r="H20" s="5">
        <v>487106.87</v>
      </c>
      <c r="I20" s="5">
        <f t="shared" si="2"/>
        <v>487106.87</v>
      </c>
      <c r="J20" s="5">
        <f t="shared" si="3"/>
        <v>0</v>
      </c>
      <c r="L20" s="5">
        <v>443732.67</v>
      </c>
      <c r="M20" s="5">
        <f t="shared" si="6"/>
        <v>443732.67</v>
      </c>
      <c r="N20" s="5">
        <f t="shared" si="4"/>
        <v>0</v>
      </c>
      <c r="P20" s="5">
        <v>414279.65</v>
      </c>
      <c r="Q20" s="5">
        <v>385408.27</v>
      </c>
      <c r="R20" s="5">
        <f>P20-Q20</f>
        <v>28871.380000000005</v>
      </c>
    </row>
    <row r="21" spans="1:18" x14ac:dyDescent="0.35">
      <c r="A21" s="12">
        <v>118</v>
      </c>
      <c r="B21" s="6" t="s">
        <v>27</v>
      </c>
      <c r="D21" s="5">
        <v>129343.11</v>
      </c>
      <c r="E21" s="5">
        <f t="shared" si="0"/>
        <v>129343.11</v>
      </c>
      <c r="F21" s="5">
        <f t="shared" si="1"/>
        <v>0</v>
      </c>
      <c r="H21" s="5">
        <v>162368.95000000001</v>
      </c>
      <c r="I21" s="5">
        <f t="shared" si="2"/>
        <v>162368.95000000001</v>
      </c>
      <c r="J21" s="5">
        <f t="shared" si="3"/>
        <v>0</v>
      </c>
      <c r="L21" s="5">
        <v>158983.07</v>
      </c>
      <c r="M21" s="5">
        <f t="shared" si="6"/>
        <v>158983.07</v>
      </c>
      <c r="N21" s="5">
        <f t="shared" si="4"/>
        <v>0</v>
      </c>
      <c r="P21" s="5">
        <v>157032.64000000001</v>
      </c>
      <c r="Q21" s="5">
        <v>157032.64000000001</v>
      </c>
      <c r="R21" s="5">
        <f t="shared" si="5"/>
        <v>0</v>
      </c>
    </row>
    <row r="22" spans="1:18" ht="17.25" customHeight="1" x14ac:dyDescent="0.35">
      <c r="A22" s="12">
        <v>144</v>
      </c>
      <c r="B22" s="6" t="s">
        <v>28</v>
      </c>
      <c r="D22" s="5">
        <v>131636.26</v>
      </c>
      <c r="E22" s="5">
        <f t="shared" si="0"/>
        <v>131636.26</v>
      </c>
      <c r="F22" s="5">
        <f t="shared" si="1"/>
        <v>0</v>
      </c>
      <c r="H22" s="5">
        <v>144909.94</v>
      </c>
      <c r="I22" s="5">
        <f t="shared" si="2"/>
        <v>144909.94</v>
      </c>
      <c r="J22" s="5">
        <f t="shared" si="3"/>
        <v>0</v>
      </c>
      <c r="L22" s="5">
        <v>141576.95000000001</v>
      </c>
      <c r="M22" s="5">
        <f t="shared" si="6"/>
        <v>141576.95000000001</v>
      </c>
      <c r="N22" s="5">
        <f t="shared" si="4"/>
        <v>0</v>
      </c>
      <c r="P22" s="5">
        <v>120340.41</v>
      </c>
      <c r="Q22" s="5">
        <v>120340.41</v>
      </c>
      <c r="R22" s="5">
        <f t="shared" si="5"/>
        <v>0</v>
      </c>
    </row>
    <row r="23" spans="1:18" x14ac:dyDescent="0.35">
      <c r="A23" s="12">
        <v>120</v>
      </c>
      <c r="B23" s="6" t="s">
        <v>29</v>
      </c>
      <c r="D23" s="5">
        <v>2626853.89</v>
      </c>
      <c r="E23" s="5">
        <f t="shared" si="0"/>
        <v>2626853.89</v>
      </c>
      <c r="F23" s="5">
        <f t="shared" si="1"/>
        <v>0</v>
      </c>
      <c r="H23" s="5">
        <v>2590788.86</v>
      </c>
      <c r="I23" s="5">
        <f t="shared" si="2"/>
        <v>2590788.86</v>
      </c>
      <c r="J23" s="5">
        <f t="shared" si="3"/>
        <v>0</v>
      </c>
      <c r="L23" s="5">
        <v>2529966.81</v>
      </c>
      <c r="M23" s="5">
        <f t="shared" si="6"/>
        <v>2529966.81</v>
      </c>
      <c r="N23" s="5">
        <f t="shared" si="4"/>
        <v>0</v>
      </c>
      <c r="P23" s="5">
        <v>4656765.6900000004</v>
      </c>
      <c r="Q23" s="5">
        <v>4248210.59</v>
      </c>
      <c r="R23" s="5">
        <f t="shared" si="5"/>
        <v>408555.10000000056</v>
      </c>
    </row>
    <row r="24" spans="1:18" x14ac:dyDescent="0.35">
      <c r="A24" s="12">
        <v>340</v>
      </c>
      <c r="B24" s="6" t="s">
        <v>30</v>
      </c>
      <c r="D24" s="26"/>
      <c r="E24" s="26"/>
      <c r="F24" s="26"/>
      <c r="H24" s="5">
        <v>50631.18</v>
      </c>
      <c r="I24" s="5">
        <f t="shared" si="2"/>
        <v>50631.18</v>
      </c>
      <c r="J24" s="5">
        <f t="shared" si="3"/>
        <v>0</v>
      </c>
      <c r="L24" s="5">
        <v>54715.22</v>
      </c>
      <c r="M24" s="5">
        <f t="shared" si="6"/>
        <v>54715.22</v>
      </c>
      <c r="N24" s="5">
        <f t="shared" si="4"/>
        <v>0</v>
      </c>
      <c r="P24" s="5">
        <v>198341.96</v>
      </c>
      <c r="Q24" s="5">
        <v>198341.96</v>
      </c>
      <c r="R24" s="5">
        <f t="shared" si="5"/>
        <v>0</v>
      </c>
    </row>
    <row r="25" spans="1:18" x14ac:dyDescent="0.35">
      <c r="A25" s="12"/>
      <c r="B25" s="6" t="s">
        <v>31</v>
      </c>
      <c r="D25" s="26"/>
      <c r="E25" s="26"/>
      <c r="F25" s="26"/>
      <c r="H25" s="26"/>
      <c r="I25" s="26"/>
      <c r="J25" s="26"/>
      <c r="L25" s="26"/>
      <c r="M25" s="26"/>
      <c r="N25" s="26"/>
      <c r="P25" s="5">
        <v>30368.15</v>
      </c>
      <c r="Q25" s="5">
        <v>30368.15</v>
      </c>
      <c r="R25" s="5">
        <f t="shared" si="5"/>
        <v>0</v>
      </c>
    </row>
    <row r="26" spans="1:18" x14ac:dyDescent="0.35">
      <c r="A26" s="12">
        <v>180</v>
      </c>
      <c r="B26" s="6" t="s">
        <v>32</v>
      </c>
      <c r="D26" s="5">
        <v>76357.679999999993</v>
      </c>
      <c r="E26" s="5">
        <f t="shared" si="0"/>
        <v>76357.679999999993</v>
      </c>
      <c r="F26" s="5">
        <f t="shared" si="1"/>
        <v>0</v>
      </c>
      <c r="H26" s="5">
        <v>94278.75</v>
      </c>
      <c r="I26" s="5">
        <f t="shared" si="2"/>
        <v>94278.75</v>
      </c>
      <c r="J26" s="5">
        <f t="shared" si="3"/>
        <v>0</v>
      </c>
      <c r="L26" s="5">
        <v>92288.98</v>
      </c>
      <c r="M26" s="5">
        <f t="shared" si="6"/>
        <v>92288.98</v>
      </c>
      <c r="N26" s="5">
        <f t="shared" si="4"/>
        <v>0</v>
      </c>
      <c r="P26" s="5">
        <v>102492.5</v>
      </c>
      <c r="Q26" s="5">
        <v>102492.5</v>
      </c>
      <c r="R26" s="5">
        <f t="shared" si="5"/>
        <v>0</v>
      </c>
    </row>
    <row r="27" spans="1:18" x14ac:dyDescent="0.35">
      <c r="A27" s="12">
        <v>121</v>
      </c>
      <c r="B27" s="6" t="s">
        <v>33</v>
      </c>
      <c r="D27" s="5">
        <v>345357.06</v>
      </c>
      <c r="E27" s="5">
        <f t="shared" si="0"/>
        <v>345357.06</v>
      </c>
      <c r="F27" s="5">
        <f t="shared" si="1"/>
        <v>0</v>
      </c>
      <c r="H27" s="5">
        <v>411160.11</v>
      </c>
      <c r="I27" s="5">
        <f t="shared" si="2"/>
        <v>411160.11</v>
      </c>
      <c r="J27" s="5">
        <f t="shared" si="3"/>
        <v>0</v>
      </c>
      <c r="L27" s="5">
        <v>369061.99</v>
      </c>
      <c r="M27" s="5">
        <f t="shared" si="6"/>
        <v>369061.99</v>
      </c>
      <c r="N27" s="5">
        <f t="shared" si="4"/>
        <v>0</v>
      </c>
      <c r="P27" s="5">
        <v>254705.27</v>
      </c>
      <c r="Q27" s="5">
        <v>244249.84</v>
      </c>
      <c r="R27" s="5">
        <f t="shared" si="5"/>
        <v>10455.429999999993</v>
      </c>
    </row>
    <row r="28" spans="1:18" ht="29" x14ac:dyDescent="0.35">
      <c r="A28" s="12">
        <v>124</v>
      </c>
      <c r="B28" s="6" t="s">
        <v>34</v>
      </c>
      <c r="D28" s="5">
        <v>162847.64000000001</v>
      </c>
      <c r="E28" s="5">
        <f t="shared" si="0"/>
        <v>162847.64000000001</v>
      </c>
      <c r="F28" s="5">
        <f t="shared" si="1"/>
        <v>0</v>
      </c>
      <c r="H28" s="5">
        <v>188557.51</v>
      </c>
      <c r="I28" s="5">
        <f t="shared" si="2"/>
        <v>188557.51</v>
      </c>
      <c r="J28" s="5">
        <f t="shared" si="3"/>
        <v>0</v>
      </c>
      <c r="L28" s="5">
        <v>184577.98</v>
      </c>
      <c r="M28" s="5">
        <f t="shared" si="6"/>
        <v>184577.98</v>
      </c>
      <c r="N28" s="5">
        <f t="shared" si="4"/>
        <v>0</v>
      </c>
      <c r="P28" s="5">
        <v>243894.19</v>
      </c>
      <c r="Q28" s="5">
        <v>243894.19</v>
      </c>
      <c r="R28" s="5">
        <f t="shared" si="5"/>
        <v>0</v>
      </c>
    </row>
    <row r="29" spans="1:18" x14ac:dyDescent="0.35">
      <c r="A29" s="13">
        <v>345</v>
      </c>
      <c r="B29" s="6" t="s">
        <v>35</v>
      </c>
      <c r="D29" s="26"/>
      <c r="E29" s="26"/>
      <c r="F29" s="26"/>
      <c r="H29" s="5">
        <v>27934.45</v>
      </c>
      <c r="I29" s="5">
        <f t="shared" si="2"/>
        <v>27934.45</v>
      </c>
      <c r="J29" s="5">
        <f t="shared" si="3"/>
        <v>0</v>
      </c>
      <c r="L29" s="5">
        <v>27357.61</v>
      </c>
      <c r="M29" s="5">
        <f t="shared" si="6"/>
        <v>27357.61</v>
      </c>
      <c r="N29" s="5">
        <f t="shared" si="4"/>
        <v>0</v>
      </c>
      <c r="P29" s="5">
        <v>38909.19</v>
      </c>
      <c r="Q29" s="5">
        <v>38909.19</v>
      </c>
      <c r="R29" s="5">
        <f t="shared" si="5"/>
        <v>0</v>
      </c>
    </row>
    <row r="30" spans="1:18" x14ac:dyDescent="0.35">
      <c r="A30" s="12">
        <v>126</v>
      </c>
      <c r="B30" s="6" t="s">
        <v>36</v>
      </c>
      <c r="D30" s="5">
        <v>254525.59</v>
      </c>
      <c r="E30" s="5">
        <f t="shared" si="0"/>
        <v>254525.59</v>
      </c>
      <c r="F30" s="5">
        <f t="shared" si="1"/>
        <v>0</v>
      </c>
      <c r="H30" s="5">
        <v>239220.61</v>
      </c>
      <c r="I30" s="5">
        <f t="shared" si="2"/>
        <v>239220.61</v>
      </c>
      <c r="J30" s="5">
        <f t="shared" si="3"/>
        <v>0</v>
      </c>
      <c r="L30" s="5">
        <v>233935.87</v>
      </c>
      <c r="M30" s="5">
        <f t="shared" si="6"/>
        <v>233935.87</v>
      </c>
      <c r="N30" s="5">
        <f t="shared" si="4"/>
        <v>0</v>
      </c>
      <c r="P30" s="5">
        <v>331202.61</v>
      </c>
      <c r="Q30" s="5">
        <v>328233.03000000003</v>
      </c>
      <c r="R30" s="5">
        <f t="shared" si="5"/>
        <v>2969.5799999999581</v>
      </c>
    </row>
    <row r="31" spans="1:18" x14ac:dyDescent="0.35">
      <c r="A31" s="12">
        <v>127</v>
      </c>
      <c r="B31" s="6" t="s">
        <v>37</v>
      </c>
      <c r="D31" s="26"/>
      <c r="E31" s="26"/>
      <c r="F31" s="26"/>
      <c r="H31" s="26"/>
      <c r="I31" s="26"/>
      <c r="J31" s="26"/>
      <c r="L31" s="26"/>
      <c r="M31" s="26"/>
      <c r="N31" s="26"/>
      <c r="P31" s="26"/>
      <c r="Q31" s="26"/>
      <c r="R31" s="26"/>
    </row>
    <row r="32" spans="1:18" x14ac:dyDescent="0.35">
      <c r="A32" s="12">
        <v>173</v>
      </c>
      <c r="B32" s="6" t="s">
        <v>38</v>
      </c>
      <c r="D32" s="5">
        <v>362896.24</v>
      </c>
      <c r="E32" s="5">
        <f t="shared" si="0"/>
        <v>362896.24</v>
      </c>
      <c r="F32" s="5">
        <f t="shared" si="1"/>
        <v>0</v>
      </c>
      <c r="H32" s="5">
        <v>508057.72</v>
      </c>
      <c r="I32" s="5">
        <f t="shared" si="2"/>
        <v>508057.72</v>
      </c>
      <c r="J32" s="5">
        <f t="shared" si="3"/>
        <v>0</v>
      </c>
      <c r="L32" s="5">
        <v>496431.85</v>
      </c>
      <c r="M32" s="5">
        <f t="shared" si="6"/>
        <v>496431.85</v>
      </c>
      <c r="N32" s="5">
        <f t="shared" si="4"/>
        <v>0</v>
      </c>
      <c r="P32" s="5">
        <v>595025.89</v>
      </c>
      <c r="Q32" s="5">
        <v>595025.89</v>
      </c>
      <c r="R32" s="5">
        <f t="shared" ref="R32:R39" si="7">P32-Q32</f>
        <v>0</v>
      </c>
    </row>
    <row r="33" spans="1:18" x14ac:dyDescent="0.35">
      <c r="A33" s="12">
        <v>186</v>
      </c>
      <c r="B33" s="6" t="s">
        <v>39</v>
      </c>
      <c r="D33" s="5">
        <v>218592.57</v>
      </c>
      <c r="E33" s="5">
        <f t="shared" si="0"/>
        <v>218592.57</v>
      </c>
      <c r="F33" s="5">
        <f t="shared" si="1"/>
        <v>0</v>
      </c>
      <c r="H33" s="5">
        <v>215494.8</v>
      </c>
      <c r="I33" s="5">
        <f t="shared" si="2"/>
        <v>215494.8</v>
      </c>
      <c r="J33" s="5">
        <f t="shared" si="3"/>
        <v>0</v>
      </c>
      <c r="L33" s="5">
        <v>210943.47</v>
      </c>
      <c r="M33" s="5">
        <f t="shared" si="6"/>
        <v>210943.47</v>
      </c>
      <c r="N33" s="5">
        <f t="shared" si="4"/>
        <v>0</v>
      </c>
      <c r="P33" s="5">
        <v>269517.31</v>
      </c>
      <c r="Q33" s="5">
        <v>267985.65000000002</v>
      </c>
      <c r="R33" s="5">
        <f t="shared" si="7"/>
        <v>1531.6599999999744</v>
      </c>
    </row>
    <row r="34" spans="1:18" x14ac:dyDescent="0.35">
      <c r="A34" s="12">
        <v>129</v>
      </c>
      <c r="B34" s="6" t="s">
        <v>40</v>
      </c>
      <c r="D34" s="5">
        <v>3621749.55</v>
      </c>
      <c r="E34" s="5">
        <f t="shared" si="0"/>
        <v>3621749.55</v>
      </c>
      <c r="F34" s="5">
        <f t="shared" si="1"/>
        <v>0</v>
      </c>
      <c r="H34" s="5">
        <v>4322855.34</v>
      </c>
      <c r="I34" s="5">
        <f t="shared" si="2"/>
        <v>4322855.34</v>
      </c>
      <c r="J34" s="5">
        <f t="shared" si="3"/>
        <v>0</v>
      </c>
      <c r="L34" s="5">
        <v>4231805.96</v>
      </c>
      <c r="M34" s="5">
        <f t="shared" si="6"/>
        <v>4231805.96</v>
      </c>
      <c r="N34" s="5">
        <f t="shared" si="4"/>
        <v>0</v>
      </c>
      <c r="P34" s="5">
        <v>6123926.8399999999</v>
      </c>
      <c r="Q34" s="5">
        <v>5902556.3799999999</v>
      </c>
      <c r="R34" s="5">
        <f t="shared" si="7"/>
        <v>221370.45999999996</v>
      </c>
    </row>
    <row r="35" spans="1:18" x14ac:dyDescent="0.35">
      <c r="A35" s="12">
        <v>358</v>
      </c>
      <c r="B35" s="4" t="s">
        <v>41</v>
      </c>
      <c r="D35" s="26"/>
      <c r="E35" s="26"/>
      <c r="F35" s="26"/>
      <c r="H35" s="26"/>
      <c r="I35" s="26"/>
      <c r="J35" s="26"/>
      <c r="L35" s="5">
        <v>57896.34</v>
      </c>
      <c r="M35" s="5">
        <f t="shared" si="6"/>
        <v>57896.34</v>
      </c>
      <c r="N35" s="5">
        <f t="shared" si="4"/>
        <v>0</v>
      </c>
      <c r="P35" s="5">
        <v>52106.71</v>
      </c>
      <c r="Q35" s="5">
        <v>52106.71</v>
      </c>
      <c r="R35" s="5">
        <f t="shared" si="7"/>
        <v>0</v>
      </c>
    </row>
    <row r="36" spans="1:18" x14ac:dyDescent="0.35">
      <c r="A36" s="12">
        <v>132</v>
      </c>
      <c r="B36" s="6" t="s">
        <v>42</v>
      </c>
      <c r="D36" s="5">
        <v>235642.5</v>
      </c>
      <c r="E36" s="5">
        <f t="shared" si="0"/>
        <v>235642.5</v>
      </c>
      <c r="F36" s="5">
        <f t="shared" si="1"/>
        <v>0</v>
      </c>
      <c r="H36" s="5">
        <v>260139.51999999999</v>
      </c>
      <c r="I36" s="5">
        <f t="shared" si="2"/>
        <v>260139.51999999999</v>
      </c>
      <c r="J36" s="5">
        <f t="shared" si="3"/>
        <v>0</v>
      </c>
      <c r="L36" s="5">
        <v>240319.43</v>
      </c>
      <c r="M36" s="5">
        <f t="shared" si="6"/>
        <v>240319.43</v>
      </c>
      <c r="N36" s="5">
        <f t="shared" si="4"/>
        <v>0</v>
      </c>
      <c r="P36" s="5">
        <v>237353.85</v>
      </c>
      <c r="Q36" s="5">
        <v>205424.62</v>
      </c>
      <c r="R36" s="5">
        <f t="shared" si="7"/>
        <v>31929.23000000001</v>
      </c>
    </row>
    <row r="37" spans="1:18" x14ac:dyDescent="0.35">
      <c r="A37" s="12">
        <v>133</v>
      </c>
      <c r="B37" s="6" t="s">
        <v>43</v>
      </c>
      <c r="D37" s="5">
        <v>160950.01</v>
      </c>
      <c r="E37" s="5">
        <f t="shared" si="0"/>
        <v>160950.01</v>
      </c>
      <c r="F37" s="5">
        <f t="shared" si="1"/>
        <v>0</v>
      </c>
      <c r="H37" s="5">
        <v>171971.42</v>
      </c>
      <c r="I37" s="5">
        <f t="shared" si="2"/>
        <v>171971.42</v>
      </c>
      <c r="J37" s="5">
        <f t="shared" si="3"/>
        <v>0</v>
      </c>
      <c r="L37" s="5">
        <v>155349.35</v>
      </c>
      <c r="M37" s="5">
        <f t="shared" si="6"/>
        <v>155349.35</v>
      </c>
      <c r="N37" s="5">
        <f t="shared" si="4"/>
        <v>0</v>
      </c>
      <c r="P37" s="5">
        <v>159432.76999999999</v>
      </c>
      <c r="Q37" s="5">
        <v>159210.53</v>
      </c>
      <c r="R37" s="5">
        <f t="shared" si="7"/>
        <v>222.23999999999069</v>
      </c>
    </row>
    <row r="38" spans="1:18" x14ac:dyDescent="0.35">
      <c r="A38" s="12">
        <v>135</v>
      </c>
      <c r="B38" s="6" t="s">
        <v>44</v>
      </c>
      <c r="D38" s="5">
        <v>307995.76</v>
      </c>
      <c r="E38" s="5">
        <f t="shared" si="0"/>
        <v>307995.76</v>
      </c>
      <c r="F38" s="5">
        <f t="shared" si="1"/>
        <v>0</v>
      </c>
      <c r="H38" s="5">
        <v>331721.53000000003</v>
      </c>
      <c r="I38" s="5">
        <f t="shared" si="2"/>
        <v>331721.53000000003</v>
      </c>
      <c r="J38" s="5">
        <f t="shared" si="3"/>
        <v>0</v>
      </c>
      <c r="L38" s="5">
        <v>324844.18</v>
      </c>
      <c r="M38" s="5">
        <f t="shared" si="6"/>
        <v>324844.18</v>
      </c>
      <c r="N38" s="5">
        <f t="shared" si="4"/>
        <v>0</v>
      </c>
      <c r="P38" s="5">
        <v>448879.18</v>
      </c>
      <c r="Q38" s="5">
        <v>448879.18</v>
      </c>
      <c r="R38" s="5">
        <f t="shared" si="7"/>
        <v>0</v>
      </c>
    </row>
    <row r="39" spans="1:18" x14ac:dyDescent="0.35">
      <c r="A39" s="12">
        <v>184</v>
      </c>
      <c r="B39" s="6" t="s">
        <v>45</v>
      </c>
      <c r="D39" s="5">
        <v>116605.8</v>
      </c>
      <c r="E39" s="5">
        <f t="shared" si="0"/>
        <v>116605.8</v>
      </c>
      <c r="F39" s="5">
        <f t="shared" si="1"/>
        <v>0</v>
      </c>
      <c r="H39" s="5">
        <v>104008.96000000001</v>
      </c>
      <c r="I39" s="5">
        <f t="shared" si="2"/>
        <v>104008.96000000001</v>
      </c>
      <c r="J39" s="5">
        <f t="shared" si="3"/>
        <v>0</v>
      </c>
      <c r="L39" s="5">
        <v>81536.95</v>
      </c>
      <c r="M39" s="5">
        <f t="shared" si="6"/>
        <v>81536.95</v>
      </c>
      <c r="N39" s="5">
        <f t="shared" si="4"/>
        <v>0</v>
      </c>
      <c r="P39" s="5">
        <v>106288.53</v>
      </c>
      <c r="Q39" s="5">
        <v>106042.23</v>
      </c>
      <c r="R39" s="5">
        <f t="shared" si="7"/>
        <v>246.30000000000291</v>
      </c>
    </row>
    <row r="40" spans="1:18" x14ac:dyDescent="0.35">
      <c r="A40" s="12">
        <v>535</v>
      </c>
      <c r="B40" s="4" t="s">
        <v>46</v>
      </c>
      <c r="D40" s="5">
        <v>215108.3</v>
      </c>
      <c r="E40" s="5">
        <f t="shared" si="0"/>
        <v>215108.3</v>
      </c>
      <c r="F40" s="5">
        <f t="shared" si="1"/>
        <v>0</v>
      </c>
      <c r="H40" s="26"/>
      <c r="I40" s="26"/>
      <c r="J40" s="26"/>
      <c r="L40" s="26"/>
      <c r="M40" s="26"/>
      <c r="N40" s="26"/>
      <c r="P40" s="26"/>
      <c r="Q40" s="26"/>
      <c r="R40" s="26"/>
    </row>
    <row r="41" spans="1:18" x14ac:dyDescent="0.35">
      <c r="A41" s="12">
        <v>138</v>
      </c>
      <c r="B41" s="6" t="s">
        <v>47</v>
      </c>
      <c r="D41" s="5">
        <v>456648.87</v>
      </c>
      <c r="E41" s="5">
        <f t="shared" si="0"/>
        <v>456648.87</v>
      </c>
      <c r="F41" s="5">
        <f t="shared" si="1"/>
        <v>0</v>
      </c>
      <c r="H41" s="5">
        <v>537738.06000000006</v>
      </c>
      <c r="I41" s="5">
        <f t="shared" si="2"/>
        <v>537738.06000000006</v>
      </c>
      <c r="J41" s="5">
        <f t="shared" si="3"/>
        <v>0</v>
      </c>
      <c r="L41" s="5">
        <v>526536.57999999996</v>
      </c>
      <c r="M41" s="5">
        <f t="shared" si="6"/>
        <v>526536.57999999996</v>
      </c>
      <c r="N41" s="5">
        <f t="shared" si="4"/>
        <v>0</v>
      </c>
      <c r="P41" s="5">
        <v>522901.54</v>
      </c>
      <c r="Q41" s="5">
        <v>516950.91</v>
      </c>
      <c r="R41" s="5">
        <f t="shared" ref="R41:R57" si="8">P41-Q41</f>
        <v>5950.6300000000047</v>
      </c>
    </row>
    <row r="42" spans="1:18" x14ac:dyDescent="0.35">
      <c r="A42" s="12">
        <v>125</v>
      </c>
      <c r="B42" s="6" t="s">
        <v>48</v>
      </c>
      <c r="D42" s="5">
        <v>184156.76</v>
      </c>
      <c r="E42" s="5">
        <f t="shared" si="0"/>
        <v>184156.76</v>
      </c>
      <c r="F42" s="5">
        <f t="shared" si="1"/>
        <v>0</v>
      </c>
      <c r="H42" s="5">
        <v>247045.25</v>
      </c>
      <c r="I42" s="5">
        <f t="shared" si="2"/>
        <v>247045.25</v>
      </c>
      <c r="J42" s="5">
        <f t="shared" si="3"/>
        <v>0</v>
      </c>
      <c r="L42" s="5">
        <v>241660.32</v>
      </c>
      <c r="M42" s="5">
        <f t="shared" si="6"/>
        <v>241660.32</v>
      </c>
      <c r="N42" s="5">
        <f t="shared" si="4"/>
        <v>0</v>
      </c>
      <c r="P42" s="5">
        <v>300834.46999999997</v>
      </c>
      <c r="Q42" s="5">
        <v>300415.11</v>
      </c>
      <c r="R42" s="5">
        <f t="shared" si="8"/>
        <v>419.35999999998603</v>
      </c>
    </row>
    <row r="43" spans="1:18" ht="29" x14ac:dyDescent="0.35">
      <c r="A43" s="12">
        <v>167</v>
      </c>
      <c r="B43" s="6" t="s">
        <v>49</v>
      </c>
      <c r="D43" s="5">
        <v>224581.41</v>
      </c>
      <c r="E43" s="5">
        <f t="shared" si="0"/>
        <v>224581.41</v>
      </c>
      <c r="F43" s="5">
        <f t="shared" si="1"/>
        <v>0</v>
      </c>
      <c r="H43" s="5">
        <v>221413.27</v>
      </c>
      <c r="I43" s="5">
        <f t="shared" si="2"/>
        <v>221413.27</v>
      </c>
      <c r="J43" s="5">
        <f t="shared" si="3"/>
        <v>0</v>
      </c>
      <c r="L43" s="5">
        <v>216791.96</v>
      </c>
      <c r="M43" s="5">
        <f t="shared" si="6"/>
        <v>216791.96</v>
      </c>
      <c r="N43" s="5">
        <f t="shared" si="4"/>
        <v>0</v>
      </c>
      <c r="P43" s="5">
        <v>257180.25</v>
      </c>
      <c r="Q43" s="5">
        <v>257180.25</v>
      </c>
      <c r="R43" s="5">
        <f t="shared" si="8"/>
        <v>0</v>
      </c>
    </row>
    <row r="44" spans="1:18" ht="29" x14ac:dyDescent="0.35">
      <c r="A44" s="12">
        <v>191</v>
      </c>
      <c r="B44" s="6" t="s">
        <v>50</v>
      </c>
      <c r="D44" s="5">
        <v>734381.21</v>
      </c>
      <c r="E44" s="5">
        <f t="shared" si="0"/>
        <v>734381.21</v>
      </c>
      <c r="F44" s="5">
        <f t="shared" si="1"/>
        <v>0</v>
      </c>
      <c r="H44" s="5">
        <v>1032701.51</v>
      </c>
      <c r="I44" s="5">
        <f t="shared" si="2"/>
        <v>1032701.51</v>
      </c>
      <c r="J44" s="5">
        <f t="shared" si="3"/>
        <v>0</v>
      </c>
      <c r="L44" s="5">
        <v>967285.72</v>
      </c>
      <c r="M44" s="5">
        <f t="shared" si="6"/>
        <v>967285.72</v>
      </c>
      <c r="N44" s="5">
        <f t="shared" si="4"/>
        <v>0</v>
      </c>
      <c r="P44" s="5">
        <v>1187204.78</v>
      </c>
      <c r="Q44" s="5">
        <v>870318.26</v>
      </c>
      <c r="R44" s="5">
        <f t="shared" si="8"/>
        <v>316886.52</v>
      </c>
    </row>
    <row r="45" spans="1:18" x14ac:dyDescent="0.35">
      <c r="A45" s="12">
        <v>140</v>
      </c>
      <c r="B45" s="6" t="s">
        <v>51</v>
      </c>
      <c r="D45" s="5">
        <v>0</v>
      </c>
      <c r="E45" s="5">
        <f t="shared" si="0"/>
        <v>0</v>
      </c>
      <c r="F45" s="5">
        <f t="shared" si="1"/>
        <v>0</v>
      </c>
      <c r="H45" s="5">
        <v>0</v>
      </c>
      <c r="I45" s="5">
        <f t="shared" si="2"/>
        <v>0</v>
      </c>
      <c r="J45" s="5">
        <f t="shared" si="3"/>
        <v>0</v>
      </c>
      <c r="L45" s="5">
        <v>0</v>
      </c>
      <c r="M45" s="5">
        <f t="shared" si="6"/>
        <v>0</v>
      </c>
      <c r="N45" s="5">
        <f t="shared" si="4"/>
        <v>0</v>
      </c>
      <c r="P45" s="5">
        <v>0</v>
      </c>
      <c r="Q45" s="5">
        <f t="shared" ref="Q45" si="9">P45</f>
        <v>0</v>
      </c>
      <c r="R45" s="5">
        <f t="shared" si="8"/>
        <v>0</v>
      </c>
    </row>
    <row r="46" spans="1:18" ht="29" x14ac:dyDescent="0.35">
      <c r="A46" s="12">
        <v>142</v>
      </c>
      <c r="B46" s="6" t="s">
        <v>52</v>
      </c>
      <c r="D46" s="5">
        <v>243339.6</v>
      </c>
      <c r="E46" s="5">
        <f t="shared" si="0"/>
        <v>243339.6</v>
      </c>
      <c r="F46" s="5">
        <f t="shared" si="1"/>
        <v>0</v>
      </c>
      <c r="H46" s="5">
        <v>208963.46</v>
      </c>
      <c r="I46" s="5">
        <f t="shared" si="2"/>
        <v>208963.46</v>
      </c>
      <c r="J46" s="5">
        <f t="shared" si="3"/>
        <v>0</v>
      </c>
      <c r="L46" s="5">
        <v>176806.43</v>
      </c>
      <c r="M46" s="5">
        <f t="shared" si="6"/>
        <v>176806.43</v>
      </c>
      <c r="N46" s="5">
        <f t="shared" si="4"/>
        <v>0</v>
      </c>
      <c r="P46" s="5">
        <v>234404.14</v>
      </c>
      <c r="Q46" s="5">
        <v>209174.13</v>
      </c>
      <c r="R46" s="5">
        <f t="shared" si="8"/>
        <v>25230.010000000009</v>
      </c>
    </row>
    <row r="47" spans="1:18" x14ac:dyDescent="0.35">
      <c r="A47" s="12">
        <v>174</v>
      </c>
      <c r="B47" s="6" t="s">
        <v>53</v>
      </c>
      <c r="D47" s="5">
        <v>55396.75</v>
      </c>
      <c r="E47" s="5">
        <f t="shared" si="0"/>
        <v>55396.75</v>
      </c>
      <c r="F47" s="5">
        <f t="shared" si="1"/>
        <v>0</v>
      </c>
      <c r="H47" s="5">
        <v>53895.56</v>
      </c>
      <c r="I47" s="5">
        <f t="shared" si="2"/>
        <v>53895.56</v>
      </c>
      <c r="J47" s="5">
        <f t="shared" si="3"/>
        <v>0</v>
      </c>
      <c r="L47" s="5">
        <v>50638.74</v>
      </c>
      <c r="M47" s="5">
        <f t="shared" si="6"/>
        <v>50638.74</v>
      </c>
      <c r="N47" s="5">
        <f t="shared" si="4"/>
        <v>0</v>
      </c>
      <c r="P47" s="5">
        <v>45574.87</v>
      </c>
      <c r="Q47" s="5">
        <v>45574.87</v>
      </c>
      <c r="R47" s="5">
        <f t="shared" si="8"/>
        <v>0</v>
      </c>
    </row>
    <row r="48" spans="1:18" x14ac:dyDescent="0.35">
      <c r="A48" s="12">
        <v>166</v>
      </c>
      <c r="B48" s="6" t="s">
        <v>54</v>
      </c>
      <c r="D48" s="5">
        <v>43379.1</v>
      </c>
      <c r="E48" s="5">
        <f t="shared" si="0"/>
        <v>43379.1</v>
      </c>
      <c r="F48" s="5">
        <f t="shared" si="1"/>
        <v>0</v>
      </c>
      <c r="H48" s="5">
        <v>63725.45</v>
      </c>
      <c r="I48" s="5">
        <f t="shared" si="2"/>
        <v>63725.45</v>
      </c>
      <c r="J48" s="5">
        <f t="shared" si="3"/>
        <v>0</v>
      </c>
      <c r="L48" s="5">
        <v>62403.97</v>
      </c>
      <c r="M48" s="5">
        <f t="shared" si="6"/>
        <v>62403.97</v>
      </c>
      <c r="N48" s="5">
        <f t="shared" si="4"/>
        <v>0</v>
      </c>
      <c r="P48" s="5">
        <v>74022.36</v>
      </c>
      <c r="Q48" s="5">
        <v>71194.02</v>
      </c>
      <c r="R48" s="5">
        <f t="shared" si="8"/>
        <v>2828.3399999999965</v>
      </c>
    </row>
    <row r="49" spans="1:18" x14ac:dyDescent="0.35">
      <c r="A49" s="12">
        <v>350</v>
      </c>
      <c r="B49" s="4" t="s">
        <v>55</v>
      </c>
      <c r="D49" s="26"/>
      <c r="E49" s="26"/>
      <c r="F49" s="26"/>
      <c r="H49" s="5">
        <v>41901.67</v>
      </c>
      <c r="I49" s="5">
        <f t="shared" si="2"/>
        <v>41901.67</v>
      </c>
      <c r="J49" s="5">
        <f t="shared" si="3"/>
        <v>0</v>
      </c>
      <c r="L49" s="5">
        <v>77619.259999999995</v>
      </c>
      <c r="M49" s="5">
        <f t="shared" si="6"/>
        <v>77619.259999999995</v>
      </c>
      <c r="N49" s="5">
        <f t="shared" si="4"/>
        <v>0</v>
      </c>
      <c r="P49" s="5">
        <v>141401.70000000001</v>
      </c>
      <c r="Q49" s="5">
        <v>141401.70000000001</v>
      </c>
      <c r="R49" s="5">
        <f t="shared" si="8"/>
        <v>0</v>
      </c>
    </row>
    <row r="50" spans="1:18" x14ac:dyDescent="0.35">
      <c r="A50" s="12">
        <v>143</v>
      </c>
      <c r="B50" s="6" t="s">
        <v>56</v>
      </c>
      <c r="D50" s="5">
        <v>122905.58</v>
      </c>
      <c r="E50" s="5">
        <f t="shared" si="0"/>
        <v>122905.58</v>
      </c>
      <c r="F50" s="5">
        <f t="shared" si="1"/>
        <v>0</v>
      </c>
      <c r="H50" s="5">
        <v>108736.64</v>
      </c>
      <c r="I50" s="5">
        <f t="shared" si="2"/>
        <v>108736.64</v>
      </c>
      <c r="J50" s="5">
        <f t="shared" si="3"/>
        <v>0</v>
      </c>
      <c r="L50" s="5">
        <v>110066.65</v>
      </c>
      <c r="M50" s="5">
        <f t="shared" si="6"/>
        <v>110066.65</v>
      </c>
      <c r="N50" s="5">
        <f t="shared" si="4"/>
        <v>0</v>
      </c>
      <c r="P50" s="5">
        <v>98199.62</v>
      </c>
      <c r="Q50" s="5">
        <v>82542.95</v>
      </c>
      <c r="R50" s="5">
        <f t="shared" si="8"/>
        <v>15656.669999999998</v>
      </c>
    </row>
    <row r="51" spans="1:18" ht="29" x14ac:dyDescent="0.35">
      <c r="A51" s="12">
        <v>314</v>
      </c>
      <c r="B51" s="6" t="s">
        <v>57</v>
      </c>
      <c r="D51" s="5">
        <v>36084.58</v>
      </c>
      <c r="E51" s="5">
        <f t="shared" si="0"/>
        <v>36084.58</v>
      </c>
      <c r="F51" s="5">
        <f t="shared" si="1"/>
        <v>0</v>
      </c>
      <c r="H51" s="5">
        <v>120467.29</v>
      </c>
      <c r="I51" s="5">
        <f t="shared" si="2"/>
        <v>120467.29</v>
      </c>
      <c r="J51" s="5">
        <f t="shared" si="3"/>
        <v>0</v>
      </c>
      <c r="L51" s="5">
        <v>124063.57</v>
      </c>
      <c r="M51" s="5">
        <f t="shared" si="6"/>
        <v>124063.57</v>
      </c>
      <c r="N51" s="5">
        <f t="shared" ref="N51:N57" si="10">L51-M51</f>
        <v>0</v>
      </c>
      <c r="P51" s="5">
        <v>203086.99</v>
      </c>
      <c r="Q51" s="5">
        <v>203086.99</v>
      </c>
      <c r="R51" s="5">
        <f t="shared" si="8"/>
        <v>0</v>
      </c>
    </row>
    <row r="52" spans="1:18" ht="29" x14ac:dyDescent="0.35">
      <c r="A52" s="12">
        <v>188</v>
      </c>
      <c r="B52" s="6" t="s">
        <v>58</v>
      </c>
      <c r="D52" s="5">
        <v>286715.61</v>
      </c>
      <c r="E52" s="5">
        <f t="shared" si="0"/>
        <v>286715.61</v>
      </c>
      <c r="F52" s="5">
        <f t="shared" si="1"/>
        <v>0</v>
      </c>
      <c r="H52" s="5">
        <v>295930.52</v>
      </c>
      <c r="I52" s="5">
        <f t="shared" si="2"/>
        <v>295930.52</v>
      </c>
      <c r="J52" s="5">
        <f t="shared" si="3"/>
        <v>0</v>
      </c>
      <c r="L52" s="5">
        <v>251477.13</v>
      </c>
      <c r="M52" s="5">
        <f t="shared" si="6"/>
        <v>251477.13</v>
      </c>
      <c r="N52" s="5">
        <f t="shared" si="10"/>
        <v>0</v>
      </c>
      <c r="P52" s="5">
        <v>231178.28</v>
      </c>
      <c r="Q52" s="5">
        <v>231178.28</v>
      </c>
      <c r="R52" s="5">
        <f t="shared" si="8"/>
        <v>0</v>
      </c>
    </row>
    <row r="53" spans="1:18" x14ac:dyDescent="0.35">
      <c r="A53" s="12">
        <v>323</v>
      </c>
      <c r="B53" s="6" t="s">
        <v>59</v>
      </c>
      <c r="D53" s="26"/>
      <c r="E53" s="26"/>
      <c r="F53" s="26"/>
      <c r="H53" s="5">
        <v>50631.18</v>
      </c>
      <c r="I53" s="5">
        <f t="shared" si="2"/>
        <v>50631.18</v>
      </c>
      <c r="J53" s="5">
        <f t="shared" si="3"/>
        <v>0</v>
      </c>
      <c r="L53" s="5">
        <v>30039.93</v>
      </c>
      <c r="M53" s="5">
        <f t="shared" si="6"/>
        <v>30039.93</v>
      </c>
      <c r="N53" s="5">
        <f t="shared" si="10"/>
        <v>0</v>
      </c>
      <c r="P53" s="5">
        <v>121472.59</v>
      </c>
      <c r="Q53" s="5">
        <v>121472.59</v>
      </c>
      <c r="R53" s="5">
        <f t="shared" si="8"/>
        <v>0</v>
      </c>
    </row>
    <row r="54" spans="1:18" x14ac:dyDescent="0.35">
      <c r="A54" s="12">
        <v>146</v>
      </c>
      <c r="B54" s="6" t="s">
        <v>60</v>
      </c>
      <c r="D54" s="5">
        <v>234563.95</v>
      </c>
      <c r="E54" s="5">
        <f t="shared" si="0"/>
        <v>234563.95</v>
      </c>
      <c r="F54" s="5">
        <f t="shared" si="1"/>
        <v>0</v>
      </c>
      <c r="H54" s="5">
        <v>267123.12</v>
      </c>
      <c r="I54" s="5">
        <f t="shared" si="2"/>
        <v>267123.12</v>
      </c>
      <c r="J54" s="5">
        <f t="shared" si="3"/>
        <v>0</v>
      </c>
      <c r="L54" s="5">
        <v>261623.62</v>
      </c>
      <c r="M54" s="5">
        <f t="shared" si="6"/>
        <v>261623.62</v>
      </c>
      <c r="N54" s="5">
        <f t="shared" si="10"/>
        <v>0</v>
      </c>
      <c r="P54" s="5">
        <v>298936.46000000002</v>
      </c>
      <c r="Q54" s="5">
        <v>298936.46000000002</v>
      </c>
      <c r="R54" s="5">
        <f t="shared" si="8"/>
        <v>0</v>
      </c>
    </row>
    <row r="55" spans="1:18" x14ac:dyDescent="0.35">
      <c r="A55">
        <v>149</v>
      </c>
      <c r="B55" s="6" t="s">
        <v>61</v>
      </c>
      <c r="D55" s="5">
        <v>242009.69</v>
      </c>
      <c r="E55" s="5">
        <f t="shared" si="0"/>
        <v>242009.69</v>
      </c>
      <c r="F55" s="5">
        <f t="shared" si="1"/>
        <v>0</v>
      </c>
      <c r="H55" s="5">
        <v>217808.72</v>
      </c>
      <c r="I55" s="5">
        <f t="shared" si="2"/>
        <v>217808.72</v>
      </c>
      <c r="J55" s="5">
        <f t="shared" si="3"/>
        <v>0</v>
      </c>
      <c r="L55" s="5">
        <v>279302.09999999998</v>
      </c>
      <c r="M55" s="5">
        <f t="shared" si="6"/>
        <v>279302.09999999998</v>
      </c>
      <c r="N55" s="5">
        <f t="shared" si="10"/>
        <v>0</v>
      </c>
      <c r="P55" s="5">
        <v>370111.81</v>
      </c>
      <c r="Q55" s="5">
        <v>370111.81</v>
      </c>
      <c r="R55" s="5">
        <f t="shared" si="8"/>
        <v>0</v>
      </c>
    </row>
    <row r="56" spans="1:18" x14ac:dyDescent="0.35">
      <c r="A56">
        <v>185</v>
      </c>
      <c r="B56" s="6" t="s">
        <v>62</v>
      </c>
      <c r="D56" s="5">
        <v>170213.04</v>
      </c>
      <c r="E56" s="5">
        <f t="shared" si="0"/>
        <v>170213.04</v>
      </c>
      <c r="F56" s="5">
        <f t="shared" si="1"/>
        <v>0</v>
      </c>
      <c r="H56" s="5">
        <v>187684.55</v>
      </c>
      <c r="I56" s="5">
        <f t="shared" si="2"/>
        <v>187684.55</v>
      </c>
      <c r="J56" s="5">
        <f t="shared" si="3"/>
        <v>0</v>
      </c>
      <c r="L56" s="5">
        <v>183692.31</v>
      </c>
      <c r="M56" s="5">
        <f t="shared" si="6"/>
        <v>183692.31</v>
      </c>
      <c r="N56" s="5">
        <f t="shared" si="10"/>
        <v>0</v>
      </c>
      <c r="P56" s="5">
        <v>200239.98</v>
      </c>
      <c r="Q56" s="5">
        <v>200239.97</v>
      </c>
      <c r="R56" s="5">
        <f t="shared" si="8"/>
        <v>1.0000000009313226E-2</v>
      </c>
    </row>
    <row r="57" spans="1:18" x14ac:dyDescent="0.35">
      <c r="A57">
        <v>194</v>
      </c>
      <c r="B57" s="6" t="s">
        <v>63</v>
      </c>
      <c r="D57" s="5">
        <v>211106.52</v>
      </c>
      <c r="E57" s="5">
        <f t="shared" si="0"/>
        <v>211106.52</v>
      </c>
      <c r="F57" s="5">
        <f t="shared" si="1"/>
        <v>0</v>
      </c>
      <c r="H57" s="5">
        <v>240061.64</v>
      </c>
      <c r="I57" s="5">
        <f t="shared" si="2"/>
        <v>240061.64</v>
      </c>
      <c r="J57" s="5">
        <f t="shared" si="3"/>
        <v>0</v>
      </c>
      <c r="L57" s="5">
        <v>177664.73</v>
      </c>
      <c r="M57" s="5">
        <f t="shared" si="6"/>
        <v>177664.73</v>
      </c>
      <c r="N57" s="5">
        <f t="shared" si="10"/>
        <v>0</v>
      </c>
      <c r="P57" s="5">
        <v>370111.81</v>
      </c>
      <c r="Q57" s="5">
        <v>370111.81</v>
      </c>
      <c r="R57" s="5">
        <f t="shared" si="8"/>
        <v>0</v>
      </c>
    </row>
    <row r="58" spans="1:18" ht="15" thickBot="1" x14ac:dyDescent="0.4">
      <c r="A58" t="s">
        <v>64</v>
      </c>
      <c r="B58" s="10" t="s">
        <v>65</v>
      </c>
      <c r="D58" s="11">
        <f t="shared" ref="D58:J58" si="11">SUM(D5:D57)</f>
        <v>45226063.669999994</v>
      </c>
      <c r="E58" s="11">
        <f t="shared" si="11"/>
        <v>45226063.669999994</v>
      </c>
      <c r="F58" s="11">
        <f t="shared" si="11"/>
        <v>0</v>
      </c>
      <c r="H58" s="11">
        <f t="shared" si="11"/>
        <v>46488707.000000007</v>
      </c>
      <c r="I58" s="11">
        <f t="shared" si="11"/>
        <v>46488707.000000007</v>
      </c>
      <c r="J58" s="11">
        <f t="shared" si="11"/>
        <v>0</v>
      </c>
      <c r="L58" s="11">
        <f>SUM(L5:L57)</f>
        <v>45068162.629999988</v>
      </c>
      <c r="M58" s="11">
        <f>SUM(M5:M57)</f>
        <v>45068162.629999988</v>
      </c>
      <c r="N58" s="11">
        <f>SUM(N5:N57)</f>
        <v>0</v>
      </c>
      <c r="P58" s="11">
        <f>SUM(P5:P57)</f>
        <v>55134014.109999999</v>
      </c>
      <c r="Q58" s="11">
        <f>SUM(Q5:Q57)</f>
        <v>47037384.210000008</v>
      </c>
      <c r="R58" s="11">
        <f>SUM(R5:R57)</f>
        <v>8096629.9000000022</v>
      </c>
    </row>
    <row r="59" spans="1:18" ht="15" thickTop="1" x14ac:dyDescent="0.35">
      <c r="B59" t="s">
        <v>66</v>
      </c>
      <c r="M59" s="1"/>
      <c r="Q59" s="1"/>
    </row>
    <row r="60" spans="1:18" x14ac:dyDescent="0.35">
      <c r="B60" t="s">
        <v>66</v>
      </c>
    </row>
    <row r="61" spans="1:18" x14ac:dyDescent="0.35">
      <c r="B61" s="31" t="s">
        <v>67</v>
      </c>
    </row>
    <row r="62" spans="1:18" ht="30.5" customHeight="1" x14ac:dyDescent="0.35">
      <c r="B62" s="33" t="s">
        <v>68</v>
      </c>
      <c r="C62" s="33"/>
      <c r="D62" s="33"/>
      <c r="E62" s="33"/>
      <c r="F62" s="33"/>
      <c r="G62" s="33"/>
      <c r="H62" s="33"/>
    </row>
    <row r="63" spans="1:18" x14ac:dyDescent="0.35">
      <c r="B63" s="32"/>
      <c r="C63" s="32"/>
      <c r="D63" s="32"/>
      <c r="E63" s="32"/>
      <c r="F63" s="32"/>
      <c r="G63" s="32"/>
    </row>
  </sheetData>
  <autoFilter ref="A4:R62" xr:uid="{8B19EECF-5E6F-4B2F-93C6-809A6043FC82}"/>
  <mergeCells count="2">
    <mergeCell ref="B62:H62"/>
    <mergeCell ref="B63:G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5CDDD-4422-4957-9A8F-477B5D0F0616}">
  <sheetPr>
    <tabColor rgb="FFFCE4D6"/>
  </sheetPr>
  <dimension ref="A1:Q70"/>
  <sheetViews>
    <sheetView showGridLines="0" topLeftCell="A30" workbookViewId="0">
      <pane xSplit="1" topLeftCell="B1" activePane="topRight" state="frozen"/>
      <selection pane="topRight" activeCell="A5" sqref="A5"/>
    </sheetView>
  </sheetViews>
  <sheetFormatPr defaultColWidth="9.08984375" defaultRowHeight="14.5" x14ac:dyDescent="0.35"/>
  <cols>
    <col min="1" max="1" width="45.6328125" customWidth="1"/>
    <col min="2" max="2" width="2.6328125" customWidth="1"/>
    <col min="3" max="3" width="14.54296875" customWidth="1"/>
    <col min="4" max="4" width="14.453125" customWidth="1"/>
    <col min="5" max="5" width="13.453125" bestFit="1" customWidth="1"/>
    <col min="6" max="6" width="2.6328125" customWidth="1"/>
    <col min="7" max="8" width="13.453125" bestFit="1" customWidth="1"/>
    <col min="9" max="9" width="16.6328125" customWidth="1"/>
    <col min="10" max="10" width="2.6328125" customWidth="1"/>
    <col min="11" max="13" width="13.453125" bestFit="1" customWidth="1"/>
    <col min="14" max="14" width="2.54296875" customWidth="1"/>
    <col min="15" max="15" width="17" customWidth="1"/>
    <col min="16" max="16" width="13.453125" bestFit="1" customWidth="1"/>
    <col min="17" max="17" width="14.36328125" bestFit="1" customWidth="1"/>
  </cols>
  <sheetData>
    <row r="1" spans="1:17" ht="21" x14ac:dyDescent="0.5">
      <c r="A1" s="27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O1" s="28"/>
      <c r="P1" s="28"/>
      <c r="Q1" s="28"/>
    </row>
    <row r="2" spans="1:17" x14ac:dyDescent="0.35">
      <c r="G2" s="16"/>
    </row>
    <row r="3" spans="1:17" x14ac:dyDescent="0.35">
      <c r="A3" s="3"/>
      <c r="C3" s="15" t="s">
        <v>1</v>
      </c>
      <c r="D3" s="9"/>
      <c r="E3" s="9"/>
      <c r="G3" s="14" t="s">
        <v>2</v>
      </c>
      <c r="H3" s="14"/>
      <c r="I3" s="8"/>
      <c r="K3" s="15" t="s">
        <v>3</v>
      </c>
      <c r="L3" s="9"/>
      <c r="M3" s="9"/>
      <c r="O3" s="14" t="s">
        <v>4</v>
      </c>
      <c r="P3" s="14"/>
      <c r="Q3" s="8"/>
    </row>
    <row r="4" spans="1:17" x14ac:dyDescent="0.35">
      <c r="A4" s="21" t="s">
        <v>6</v>
      </c>
      <c r="C4" s="22" t="s">
        <v>70</v>
      </c>
      <c r="D4" s="22" t="s">
        <v>8</v>
      </c>
      <c r="E4" s="22" t="s">
        <v>9</v>
      </c>
      <c r="G4" s="22" t="s">
        <v>70</v>
      </c>
      <c r="H4" s="22" t="s">
        <v>8</v>
      </c>
      <c r="I4" s="22" t="s">
        <v>9</v>
      </c>
      <c r="K4" s="22" t="s">
        <v>70</v>
      </c>
      <c r="L4" s="22" t="s">
        <v>8</v>
      </c>
      <c r="M4" s="22" t="s">
        <v>10</v>
      </c>
      <c r="O4" s="22" t="s">
        <v>70</v>
      </c>
      <c r="P4" s="22" t="s">
        <v>8</v>
      </c>
      <c r="Q4" s="22" t="s">
        <v>10</v>
      </c>
    </row>
    <row r="5" spans="1:17" s="1" customFormat="1" x14ac:dyDescent="0.35">
      <c r="A5" s="24" t="s">
        <v>11</v>
      </c>
      <c r="B5"/>
      <c r="C5" s="5">
        <v>5143079.42</v>
      </c>
      <c r="D5" s="5">
        <f>C5</f>
        <v>5143079.42</v>
      </c>
      <c r="E5" s="5">
        <f>C5-D5</f>
        <v>0</v>
      </c>
      <c r="F5"/>
      <c r="G5" s="5">
        <v>5619596.6799999997</v>
      </c>
      <c r="H5" s="5">
        <f>G5</f>
        <v>5619596.6799999997</v>
      </c>
      <c r="I5" s="5">
        <f>G5-H5</f>
        <v>0</v>
      </c>
      <c r="J5"/>
      <c r="K5" s="5">
        <v>5568099.1399999997</v>
      </c>
      <c r="L5" s="5">
        <v>4806573.3900000006</v>
      </c>
      <c r="M5" s="5">
        <v>1727161.44</v>
      </c>
      <c r="O5" s="5">
        <v>5492078.9900000002</v>
      </c>
      <c r="P5" s="5">
        <v>2373213.08</v>
      </c>
      <c r="Q5" s="5">
        <f>O5-P5</f>
        <v>3118865.91</v>
      </c>
    </row>
    <row r="6" spans="1:17" s="1" customFormat="1" x14ac:dyDescent="0.35">
      <c r="A6" s="24" t="s">
        <v>12</v>
      </c>
      <c r="B6"/>
      <c r="C6" s="5">
        <v>103822.01</v>
      </c>
      <c r="D6" s="5">
        <f t="shared" ref="D6:D66" si="0">C6</f>
        <v>103822.01</v>
      </c>
      <c r="E6" s="5">
        <f t="shared" ref="E6:E66" si="1">C6-D6</f>
        <v>0</v>
      </c>
      <c r="F6"/>
      <c r="G6" s="5">
        <v>102206</v>
      </c>
      <c r="H6" s="5">
        <f t="shared" ref="H6:H66" si="2">G6</f>
        <v>102206</v>
      </c>
      <c r="I6" s="5">
        <f t="shared" ref="I6:I66" si="3">G6-H6</f>
        <v>0</v>
      </c>
      <c r="J6"/>
      <c r="K6" s="5">
        <v>29651.69</v>
      </c>
      <c r="L6" s="5">
        <v>29651.69</v>
      </c>
      <c r="M6" s="5">
        <v>27792.719999999998</v>
      </c>
      <c r="O6" s="5">
        <v>27112.639999999999</v>
      </c>
      <c r="P6" s="5">
        <v>3586.4</v>
      </c>
      <c r="Q6" s="5">
        <f t="shared" ref="Q6:Q66" si="4">O6-P6</f>
        <v>23526.239999999998</v>
      </c>
    </row>
    <row r="7" spans="1:17" s="1" customFormat="1" x14ac:dyDescent="0.35">
      <c r="A7" s="24" t="s">
        <v>71</v>
      </c>
      <c r="B7"/>
      <c r="C7" s="5">
        <v>0</v>
      </c>
      <c r="D7" s="5">
        <f t="shared" si="0"/>
        <v>0</v>
      </c>
      <c r="E7" s="5">
        <f t="shared" si="1"/>
        <v>0</v>
      </c>
      <c r="F7"/>
      <c r="G7" s="5">
        <v>0</v>
      </c>
      <c r="H7" s="5">
        <f t="shared" si="2"/>
        <v>0</v>
      </c>
      <c r="I7" s="5">
        <f t="shared" si="3"/>
        <v>0</v>
      </c>
      <c r="J7"/>
      <c r="K7" s="5">
        <v>0</v>
      </c>
      <c r="L7" s="5">
        <v>0</v>
      </c>
      <c r="M7" s="5">
        <v>0</v>
      </c>
      <c r="O7" s="5">
        <v>0</v>
      </c>
      <c r="P7" s="5"/>
      <c r="Q7" s="5">
        <f t="shared" si="4"/>
        <v>0</v>
      </c>
    </row>
    <row r="8" spans="1:17" s="1" customFormat="1" x14ac:dyDescent="0.35">
      <c r="A8" s="24" t="s">
        <v>72</v>
      </c>
      <c r="B8"/>
      <c r="C8" s="5">
        <v>30512.080000000002</v>
      </c>
      <c r="D8" s="5">
        <f t="shared" si="0"/>
        <v>30512.080000000002</v>
      </c>
      <c r="E8" s="5">
        <f t="shared" si="1"/>
        <v>0</v>
      </c>
      <c r="F8"/>
      <c r="G8" s="5">
        <v>28994.11</v>
      </c>
      <c r="H8" s="5">
        <f t="shared" si="2"/>
        <v>28994.11</v>
      </c>
      <c r="I8" s="5">
        <f t="shared" si="3"/>
        <v>0</v>
      </c>
      <c r="J8"/>
      <c r="K8" s="5">
        <v>28528.04</v>
      </c>
      <c r="L8" s="5">
        <v>28357.800000000003</v>
      </c>
      <c r="M8" s="5">
        <v>4577.09</v>
      </c>
      <c r="O8" s="5">
        <v>26831.08</v>
      </c>
      <c r="P8" s="5">
        <v>23575.15</v>
      </c>
      <c r="Q8" s="5">
        <f t="shared" si="4"/>
        <v>3255.9300000000003</v>
      </c>
    </row>
    <row r="9" spans="1:17" s="1" customFormat="1" x14ac:dyDescent="0.35">
      <c r="A9" s="24" t="s">
        <v>73</v>
      </c>
      <c r="B9"/>
      <c r="C9" s="5">
        <v>8084.87</v>
      </c>
      <c r="D9" s="5">
        <f t="shared" si="0"/>
        <v>8084.87</v>
      </c>
      <c r="E9" s="5">
        <f t="shared" si="1"/>
        <v>0</v>
      </c>
      <c r="F9"/>
      <c r="G9" s="5">
        <v>11089.71</v>
      </c>
      <c r="H9" s="5">
        <f t="shared" si="2"/>
        <v>11089.71</v>
      </c>
      <c r="I9" s="5">
        <f t="shared" si="3"/>
        <v>0</v>
      </c>
      <c r="J9"/>
      <c r="K9" s="5">
        <v>14503.53</v>
      </c>
      <c r="L9" s="5">
        <v>14485.53</v>
      </c>
      <c r="M9" s="5">
        <v>18</v>
      </c>
      <c r="O9" s="5">
        <v>14756.98</v>
      </c>
      <c r="P9" s="5">
        <v>14669.89</v>
      </c>
      <c r="Q9" s="5">
        <f t="shared" si="4"/>
        <v>87.090000000000146</v>
      </c>
    </row>
    <row r="10" spans="1:17" s="1" customFormat="1" x14ac:dyDescent="0.35">
      <c r="A10" s="24" t="s">
        <v>13</v>
      </c>
      <c r="B10"/>
      <c r="C10" s="5">
        <v>36717.58</v>
      </c>
      <c r="D10" s="5">
        <f t="shared" si="0"/>
        <v>36717.58</v>
      </c>
      <c r="E10" s="5">
        <f t="shared" si="1"/>
        <v>0</v>
      </c>
      <c r="F10"/>
      <c r="G10" s="5">
        <v>36258.019999999997</v>
      </c>
      <c r="H10" s="5">
        <f t="shared" si="2"/>
        <v>36258.019999999997</v>
      </c>
      <c r="I10" s="5">
        <f t="shared" si="3"/>
        <v>0</v>
      </c>
      <c r="J10"/>
      <c r="K10" s="5">
        <v>31397.72</v>
      </c>
      <c r="L10" s="5">
        <v>31397.72</v>
      </c>
      <c r="M10" s="5">
        <v>0</v>
      </c>
      <c r="O10" s="5">
        <v>24780.46</v>
      </c>
      <c r="P10" s="5">
        <v>24780.46</v>
      </c>
      <c r="Q10" s="5">
        <f t="shared" si="4"/>
        <v>0</v>
      </c>
    </row>
    <row r="11" spans="1:17" s="1" customFormat="1" x14ac:dyDescent="0.35">
      <c r="A11" s="24" t="s">
        <v>14</v>
      </c>
      <c r="B11"/>
      <c r="C11" s="5">
        <v>110698.97</v>
      </c>
      <c r="D11" s="5">
        <f t="shared" si="0"/>
        <v>110698.97</v>
      </c>
      <c r="E11" s="5">
        <f t="shared" si="1"/>
        <v>0</v>
      </c>
      <c r="F11"/>
      <c r="G11" s="5">
        <v>110181.15</v>
      </c>
      <c r="H11" s="5">
        <f t="shared" si="2"/>
        <v>110181.15</v>
      </c>
      <c r="I11" s="5">
        <f t="shared" si="3"/>
        <v>0</v>
      </c>
      <c r="J11"/>
      <c r="K11" s="5">
        <v>105309.31</v>
      </c>
      <c r="L11" s="5">
        <v>105309.31</v>
      </c>
      <c r="M11" s="5">
        <v>0</v>
      </c>
      <c r="O11" s="5">
        <v>106014.6</v>
      </c>
      <c r="P11" s="5">
        <v>105384.77</v>
      </c>
      <c r="Q11" s="5">
        <f t="shared" si="4"/>
        <v>629.83000000000175</v>
      </c>
    </row>
    <row r="12" spans="1:17" s="1" customFormat="1" x14ac:dyDescent="0.35">
      <c r="A12" s="24" t="s">
        <v>15</v>
      </c>
      <c r="B12"/>
      <c r="C12" s="26"/>
      <c r="D12" s="26"/>
      <c r="E12" s="30"/>
      <c r="F12"/>
      <c r="G12" s="5">
        <v>10571.49</v>
      </c>
      <c r="H12" s="5">
        <f t="shared" si="2"/>
        <v>10571.49</v>
      </c>
      <c r="I12" s="5">
        <f t="shared" si="3"/>
        <v>0</v>
      </c>
      <c r="J12"/>
      <c r="K12" s="5">
        <v>16384.66</v>
      </c>
      <c r="L12" s="5">
        <v>16384.66</v>
      </c>
      <c r="M12" s="5">
        <v>0</v>
      </c>
      <c r="O12" s="5">
        <v>12494.2</v>
      </c>
      <c r="P12" s="5">
        <v>12494.2</v>
      </c>
      <c r="Q12" s="5">
        <f t="shared" si="4"/>
        <v>0</v>
      </c>
    </row>
    <row r="13" spans="1:17" s="1" customFormat="1" x14ac:dyDescent="0.35">
      <c r="A13" s="24" t="s">
        <v>16</v>
      </c>
      <c r="B13"/>
      <c r="C13" s="5">
        <v>17567.060000000001</v>
      </c>
      <c r="D13" s="5">
        <f t="shared" si="0"/>
        <v>17567.060000000001</v>
      </c>
      <c r="E13" s="5">
        <f t="shared" si="1"/>
        <v>0</v>
      </c>
      <c r="F13"/>
      <c r="G13" s="5">
        <v>36066</v>
      </c>
      <c r="H13" s="5">
        <f t="shared" si="2"/>
        <v>36066</v>
      </c>
      <c r="I13" s="5">
        <f t="shared" si="3"/>
        <v>0</v>
      </c>
      <c r="J13"/>
      <c r="K13" s="5">
        <v>54766.41</v>
      </c>
      <c r="L13" s="5">
        <v>54766.41</v>
      </c>
      <c r="M13" s="5">
        <v>0</v>
      </c>
      <c r="O13" s="5">
        <v>47755.24</v>
      </c>
      <c r="P13" s="5">
        <v>47755.24</v>
      </c>
      <c r="Q13" s="5">
        <f t="shared" si="4"/>
        <v>0</v>
      </c>
    </row>
    <row r="14" spans="1:17" s="1" customFormat="1" x14ac:dyDescent="0.35">
      <c r="A14" s="24" t="s">
        <v>17</v>
      </c>
      <c r="B14"/>
      <c r="C14" s="5">
        <v>165183.39000000001</v>
      </c>
      <c r="D14" s="5">
        <f t="shared" si="0"/>
        <v>165183.39000000001</v>
      </c>
      <c r="E14" s="5">
        <f t="shared" si="1"/>
        <v>0</v>
      </c>
      <c r="F14"/>
      <c r="G14" s="5">
        <v>172963.03</v>
      </c>
      <c r="H14" s="5">
        <f t="shared" si="2"/>
        <v>172963.03</v>
      </c>
      <c r="I14" s="5">
        <f t="shared" si="3"/>
        <v>0</v>
      </c>
      <c r="J14"/>
      <c r="K14" s="5">
        <v>164467.85</v>
      </c>
      <c r="L14" s="5">
        <v>163434.16</v>
      </c>
      <c r="M14" s="5">
        <v>1203.95</v>
      </c>
      <c r="O14" s="5">
        <v>155117.76999999999</v>
      </c>
      <c r="P14" s="5">
        <v>148825.93</v>
      </c>
      <c r="Q14" s="5">
        <f t="shared" si="4"/>
        <v>6291.8399999999965</v>
      </c>
    </row>
    <row r="15" spans="1:17" s="1" customFormat="1" x14ac:dyDescent="0.35">
      <c r="A15" s="24" t="s">
        <v>18</v>
      </c>
      <c r="B15"/>
      <c r="C15" s="5">
        <v>142061.14000000001</v>
      </c>
      <c r="D15" s="5">
        <f t="shared" si="0"/>
        <v>142061.14000000001</v>
      </c>
      <c r="E15" s="5">
        <f t="shared" si="1"/>
        <v>0</v>
      </c>
      <c r="F15"/>
      <c r="G15" s="5">
        <v>72638.490000000005</v>
      </c>
      <c r="H15" s="5">
        <f t="shared" si="2"/>
        <v>72638.490000000005</v>
      </c>
      <c r="I15" s="5">
        <f t="shared" si="3"/>
        <v>0</v>
      </c>
      <c r="J15"/>
      <c r="K15" s="5">
        <v>69153.649999999994</v>
      </c>
      <c r="L15" s="5">
        <v>69153.649999999994</v>
      </c>
      <c r="M15" s="5">
        <v>0</v>
      </c>
      <c r="O15" s="5">
        <v>65052.57</v>
      </c>
      <c r="P15" s="5">
        <v>64665.06</v>
      </c>
      <c r="Q15" s="5">
        <f t="shared" si="4"/>
        <v>387.51000000000204</v>
      </c>
    </row>
    <row r="16" spans="1:17" s="1" customFormat="1" x14ac:dyDescent="0.35">
      <c r="A16" s="24" t="s">
        <v>19</v>
      </c>
      <c r="B16"/>
      <c r="C16" s="5">
        <v>31398.66</v>
      </c>
      <c r="D16" s="5">
        <f t="shared" si="0"/>
        <v>31398.66</v>
      </c>
      <c r="E16" s="5">
        <f t="shared" si="1"/>
        <v>0</v>
      </c>
      <c r="F16"/>
      <c r="G16" s="5">
        <v>27304.42</v>
      </c>
      <c r="H16" s="5">
        <f t="shared" si="2"/>
        <v>27304.42</v>
      </c>
      <c r="I16" s="5">
        <f t="shared" si="3"/>
        <v>0</v>
      </c>
      <c r="J16"/>
      <c r="K16" s="5">
        <v>37332.769999999997</v>
      </c>
      <c r="L16" s="5">
        <v>52260.060000000005</v>
      </c>
      <c r="M16" s="5">
        <v>1129.6099999999999</v>
      </c>
      <c r="O16" s="5">
        <v>38557.599999999999</v>
      </c>
      <c r="P16" s="5">
        <v>31178.18</v>
      </c>
      <c r="Q16" s="5">
        <f t="shared" si="4"/>
        <v>7379.4199999999983</v>
      </c>
    </row>
    <row r="17" spans="1:17" s="1" customFormat="1" x14ac:dyDescent="0.35">
      <c r="A17" s="24" t="s">
        <v>20</v>
      </c>
      <c r="B17"/>
      <c r="C17" s="5">
        <v>43281.46</v>
      </c>
      <c r="D17" s="5">
        <f t="shared" si="0"/>
        <v>43281.46</v>
      </c>
      <c r="E17" s="5">
        <f t="shared" si="1"/>
        <v>0</v>
      </c>
      <c r="F17"/>
      <c r="G17" s="5">
        <v>40763.370000000003</v>
      </c>
      <c r="H17" s="5">
        <f t="shared" si="2"/>
        <v>40763.370000000003</v>
      </c>
      <c r="I17" s="5">
        <f t="shared" si="3"/>
        <v>0</v>
      </c>
      <c r="J17"/>
      <c r="K17" s="5">
        <v>35879.15</v>
      </c>
      <c r="L17" s="5">
        <v>36126.81</v>
      </c>
      <c r="M17" s="5">
        <v>5051.6899999999996</v>
      </c>
      <c r="O17" s="5">
        <v>31186.61</v>
      </c>
      <c r="P17" s="5">
        <v>31186.61</v>
      </c>
      <c r="Q17" s="5">
        <f t="shared" si="4"/>
        <v>0</v>
      </c>
    </row>
    <row r="18" spans="1:17" s="1" customFormat="1" x14ac:dyDescent="0.35">
      <c r="A18" s="24" t="s">
        <v>21</v>
      </c>
      <c r="B18"/>
      <c r="C18" s="5">
        <v>199649.02</v>
      </c>
      <c r="D18" s="5">
        <f t="shared" si="0"/>
        <v>199649.02</v>
      </c>
      <c r="E18" s="5">
        <f t="shared" si="1"/>
        <v>0</v>
      </c>
      <c r="F18"/>
      <c r="G18" s="5">
        <v>215643.1</v>
      </c>
      <c r="H18" s="5">
        <f t="shared" si="2"/>
        <v>215643.1</v>
      </c>
      <c r="I18" s="5">
        <f t="shared" si="3"/>
        <v>0</v>
      </c>
      <c r="J18"/>
      <c r="K18" s="5">
        <v>278175.38</v>
      </c>
      <c r="L18" s="5">
        <v>310325.37</v>
      </c>
      <c r="M18" s="5">
        <v>11005.8</v>
      </c>
      <c r="O18" s="5">
        <v>251661.61</v>
      </c>
      <c r="P18" s="5">
        <v>251661.61</v>
      </c>
      <c r="Q18" s="5">
        <f t="shared" si="4"/>
        <v>0</v>
      </c>
    </row>
    <row r="19" spans="1:17" s="1" customFormat="1" x14ac:dyDescent="0.35">
      <c r="A19" s="24" t="s">
        <v>22</v>
      </c>
      <c r="B19"/>
      <c r="C19" s="5">
        <v>68875.03</v>
      </c>
      <c r="D19" s="5">
        <f t="shared" si="0"/>
        <v>68875.03</v>
      </c>
      <c r="E19" s="5">
        <f t="shared" si="1"/>
        <v>0</v>
      </c>
      <c r="F19"/>
      <c r="G19" s="5">
        <v>66474.81</v>
      </c>
      <c r="H19" s="5">
        <f t="shared" si="2"/>
        <v>66474.81</v>
      </c>
      <c r="I19" s="5">
        <f t="shared" si="3"/>
        <v>0</v>
      </c>
      <c r="J19"/>
      <c r="K19" s="5">
        <v>74291.86</v>
      </c>
      <c r="L19" s="5">
        <v>69796.89</v>
      </c>
      <c r="M19" s="5">
        <v>4494.97</v>
      </c>
      <c r="O19" s="5">
        <v>77441.47</v>
      </c>
      <c r="P19" s="5">
        <v>77441.33</v>
      </c>
      <c r="Q19" s="5">
        <f t="shared" si="4"/>
        <v>0.13999999999941792</v>
      </c>
    </row>
    <row r="20" spans="1:17" s="1" customFormat="1" x14ac:dyDescent="0.35">
      <c r="A20" s="24" t="s">
        <v>23</v>
      </c>
      <c r="B20"/>
      <c r="C20" s="5">
        <v>42142.14</v>
      </c>
      <c r="D20" s="5">
        <f t="shared" si="0"/>
        <v>42142.14</v>
      </c>
      <c r="E20" s="5">
        <f t="shared" si="1"/>
        <v>0</v>
      </c>
      <c r="F20"/>
      <c r="G20" s="5">
        <v>64597.9</v>
      </c>
      <c r="H20" s="5">
        <f t="shared" si="2"/>
        <v>64597.9</v>
      </c>
      <c r="I20" s="5">
        <f t="shared" si="3"/>
        <v>0</v>
      </c>
      <c r="J20"/>
      <c r="K20" s="5">
        <v>73151.72</v>
      </c>
      <c r="L20" s="5">
        <v>73423.92</v>
      </c>
      <c r="M20" s="5">
        <v>0</v>
      </c>
      <c r="O20" s="5">
        <v>94163.65</v>
      </c>
      <c r="P20" s="5">
        <v>94163.65</v>
      </c>
      <c r="Q20" s="5">
        <f t="shared" si="4"/>
        <v>0</v>
      </c>
    </row>
    <row r="21" spans="1:17" s="1" customFormat="1" x14ac:dyDescent="0.35">
      <c r="A21" s="24" t="s">
        <v>24</v>
      </c>
      <c r="B21"/>
      <c r="C21" s="5">
        <v>157370.85999999999</v>
      </c>
      <c r="D21" s="5">
        <f t="shared" si="0"/>
        <v>157370.85999999999</v>
      </c>
      <c r="E21" s="5">
        <f t="shared" si="1"/>
        <v>0</v>
      </c>
      <c r="F21"/>
      <c r="G21" s="5">
        <v>118723.67</v>
      </c>
      <c r="H21" s="5">
        <f t="shared" si="2"/>
        <v>118723.67</v>
      </c>
      <c r="I21" s="5">
        <f t="shared" si="3"/>
        <v>0</v>
      </c>
      <c r="J21"/>
      <c r="K21" s="5">
        <v>76424.84</v>
      </c>
      <c r="L21" s="5">
        <v>76424.84</v>
      </c>
      <c r="M21" s="5">
        <v>0</v>
      </c>
      <c r="O21" s="5">
        <v>124239.97</v>
      </c>
      <c r="P21" s="5">
        <v>124239.97</v>
      </c>
      <c r="Q21" s="5">
        <f t="shared" si="4"/>
        <v>0</v>
      </c>
    </row>
    <row r="22" spans="1:17" s="1" customFormat="1" x14ac:dyDescent="0.35">
      <c r="A22" s="24" t="s">
        <v>25</v>
      </c>
      <c r="B22"/>
      <c r="C22" s="5">
        <v>150770.20000000001</v>
      </c>
      <c r="D22" s="5">
        <f t="shared" si="0"/>
        <v>150770.20000000001</v>
      </c>
      <c r="E22" s="5">
        <f t="shared" si="1"/>
        <v>0</v>
      </c>
      <c r="F22"/>
      <c r="G22" s="5">
        <v>125128.42</v>
      </c>
      <c r="H22" s="5">
        <f t="shared" si="2"/>
        <v>125128.42</v>
      </c>
      <c r="I22" s="5">
        <f t="shared" si="3"/>
        <v>0</v>
      </c>
      <c r="J22"/>
      <c r="K22" s="5">
        <v>117710.23</v>
      </c>
      <c r="L22" s="5">
        <v>111849.4</v>
      </c>
      <c r="M22" s="5">
        <v>5860.83</v>
      </c>
      <c r="O22" s="5">
        <v>123517.68</v>
      </c>
      <c r="P22" s="5">
        <v>114514.64</v>
      </c>
      <c r="Q22" s="5">
        <f t="shared" si="4"/>
        <v>9003.0399999999936</v>
      </c>
    </row>
    <row r="23" spans="1:17" s="1" customFormat="1" x14ac:dyDescent="0.35">
      <c r="A23" s="24" t="s">
        <v>26</v>
      </c>
      <c r="B23"/>
      <c r="C23" s="5">
        <v>92143.95</v>
      </c>
      <c r="D23" s="5">
        <f t="shared" si="0"/>
        <v>92143.95</v>
      </c>
      <c r="E23" s="5">
        <f t="shared" si="1"/>
        <v>0</v>
      </c>
      <c r="F23"/>
      <c r="G23" s="5">
        <v>94497.08</v>
      </c>
      <c r="H23" s="5">
        <f t="shared" si="2"/>
        <v>94497.08</v>
      </c>
      <c r="I23" s="5">
        <f t="shared" si="3"/>
        <v>0</v>
      </c>
      <c r="J23"/>
      <c r="K23" s="5">
        <v>84230.37</v>
      </c>
      <c r="L23" s="5">
        <v>79745.45</v>
      </c>
      <c r="M23" s="5">
        <v>4484.92</v>
      </c>
      <c r="O23" s="5">
        <v>65704.179999999993</v>
      </c>
      <c r="P23" s="5">
        <v>61083.85</v>
      </c>
      <c r="Q23" s="5">
        <f t="shared" si="4"/>
        <v>4620.3299999999945</v>
      </c>
    </row>
    <row r="24" spans="1:17" s="1" customFormat="1" x14ac:dyDescent="0.35">
      <c r="A24" s="24" t="s">
        <v>27</v>
      </c>
      <c r="B24"/>
      <c r="C24" s="5">
        <v>30667.42</v>
      </c>
      <c r="D24" s="5">
        <f t="shared" si="0"/>
        <v>30667.42</v>
      </c>
      <c r="E24" s="5">
        <f t="shared" si="1"/>
        <v>0</v>
      </c>
      <c r="F24"/>
      <c r="G24" s="5">
        <v>31569.26</v>
      </c>
      <c r="H24" s="5">
        <f t="shared" si="2"/>
        <v>31569.26</v>
      </c>
      <c r="I24" s="5">
        <f t="shared" si="3"/>
        <v>0</v>
      </c>
      <c r="J24"/>
      <c r="K24" s="5">
        <v>31188.39</v>
      </c>
      <c r="L24" s="5">
        <v>31188.39</v>
      </c>
      <c r="M24" s="5">
        <v>0</v>
      </c>
      <c r="O24" s="5">
        <v>26300.880000000001</v>
      </c>
      <c r="P24" s="5">
        <v>26300.880000000001</v>
      </c>
      <c r="Q24" s="5">
        <f t="shared" si="4"/>
        <v>0</v>
      </c>
    </row>
    <row r="25" spans="1:17" s="1" customFormat="1" x14ac:dyDescent="0.35">
      <c r="A25" s="24" t="s">
        <v>28</v>
      </c>
      <c r="B25"/>
      <c r="C25" s="5">
        <v>29347.919999999998</v>
      </c>
      <c r="D25" s="5">
        <f t="shared" si="0"/>
        <v>29347.919999999998</v>
      </c>
      <c r="E25" s="5">
        <f t="shared" si="1"/>
        <v>0</v>
      </c>
      <c r="F25"/>
      <c r="G25" s="5">
        <v>33684.269999999997</v>
      </c>
      <c r="H25" s="5">
        <f t="shared" si="2"/>
        <v>33684.269999999997</v>
      </c>
      <c r="I25" s="5">
        <f t="shared" si="3"/>
        <v>0</v>
      </c>
      <c r="J25"/>
      <c r="K25" s="5">
        <v>40384.04</v>
      </c>
      <c r="L25" s="5">
        <v>40384.04</v>
      </c>
      <c r="M25" s="5">
        <v>0</v>
      </c>
      <c r="O25" s="5">
        <v>10444.86</v>
      </c>
      <c r="P25" s="5">
        <v>10385.83</v>
      </c>
      <c r="Q25" s="5">
        <f t="shared" si="4"/>
        <v>59.030000000000655</v>
      </c>
    </row>
    <row r="26" spans="1:17" s="1" customFormat="1" x14ac:dyDescent="0.35">
      <c r="A26" s="24" t="s">
        <v>29</v>
      </c>
      <c r="B26"/>
      <c r="C26" s="5">
        <v>576712.67000000004</v>
      </c>
      <c r="D26" s="5">
        <f t="shared" si="0"/>
        <v>576712.67000000004</v>
      </c>
      <c r="E26" s="5">
        <f t="shared" si="1"/>
        <v>0</v>
      </c>
      <c r="F26"/>
      <c r="G26" s="5">
        <v>490512.4</v>
      </c>
      <c r="H26" s="5">
        <f t="shared" si="2"/>
        <v>490512.4</v>
      </c>
      <c r="I26" s="5">
        <f t="shared" si="3"/>
        <v>0</v>
      </c>
      <c r="J26"/>
      <c r="K26" s="5">
        <v>646589.79</v>
      </c>
      <c r="L26" s="5">
        <v>641006.73</v>
      </c>
      <c r="M26" s="5">
        <v>40636.9</v>
      </c>
      <c r="O26" s="5">
        <v>788781.21</v>
      </c>
      <c r="P26" s="5">
        <v>715845.13</v>
      </c>
      <c r="Q26" s="5">
        <f t="shared" si="4"/>
        <v>72936.079999999958</v>
      </c>
    </row>
    <row r="27" spans="1:17" s="1" customFormat="1" x14ac:dyDescent="0.35">
      <c r="A27" s="24" t="s">
        <v>30</v>
      </c>
      <c r="B27"/>
      <c r="C27" s="26"/>
      <c r="D27" s="26"/>
      <c r="E27" s="30"/>
      <c r="F27"/>
      <c r="G27" s="5">
        <v>10571.49</v>
      </c>
      <c r="H27" s="5">
        <f t="shared" si="2"/>
        <v>10571.49</v>
      </c>
      <c r="I27" s="5">
        <f t="shared" si="3"/>
        <v>0</v>
      </c>
      <c r="J27"/>
      <c r="K27" s="5">
        <v>14996.87</v>
      </c>
      <c r="L27" s="5">
        <v>14996.87</v>
      </c>
      <c r="M27" s="5">
        <v>0</v>
      </c>
      <c r="O27" s="5">
        <v>34675.72</v>
      </c>
      <c r="P27" s="5">
        <v>34675.72</v>
      </c>
      <c r="Q27" s="5">
        <f t="shared" si="4"/>
        <v>0</v>
      </c>
    </row>
    <row r="28" spans="1:17" s="1" customFormat="1" x14ac:dyDescent="0.35">
      <c r="A28" s="24" t="s">
        <v>31</v>
      </c>
      <c r="B28"/>
      <c r="C28" s="26"/>
      <c r="D28" s="26"/>
      <c r="E28" s="30"/>
      <c r="F28"/>
      <c r="G28" s="26"/>
      <c r="H28" s="26"/>
      <c r="I28" s="30"/>
      <c r="J28"/>
      <c r="K28" s="26"/>
      <c r="L28" s="26"/>
      <c r="M28" s="30"/>
      <c r="O28" s="5">
        <v>5195.24</v>
      </c>
      <c r="P28" s="5">
        <v>5195.24</v>
      </c>
      <c r="Q28" s="5">
        <f t="shared" si="4"/>
        <v>0</v>
      </c>
    </row>
    <row r="29" spans="1:17" s="1" customFormat="1" x14ac:dyDescent="0.35">
      <c r="A29" s="24" t="s">
        <v>32</v>
      </c>
      <c r="B29"/>
      <c r="C29" s="5">
        <v>16820.34</v>
      </c>
      <c r="D29" s="5">
        <f t="shared" si="0"/>
        <v>16820.34</v>
      </c>
      <c r="E29" s="5">
        <f t="shared" si="1"/>
        <v>0</v>
      </c>
      <c r="F29"/>
      <c r="G29" s="5">
        <v>18523.89</v>
      </c>
      <c r="H29" s="5">
        <f t="shared" si="2"/>
        <v>18523.89</v>
      </c>
      <c r="I29" s="5">
        <f t="shared" si="3"/>
        <v>0</v>
      </c>
      <c r="J29"/>
      <c r="K29" s="5">
        <v>18549.57</v>
      </c>
      <c r="L29" s="5">
        <v>18549.57</v>
      </c>
      <c r="M29" s="5">
        <v>0</v>
      </c>
      <c r="O29" s="5">
        <v>17557.93</v>
      </c>
      <c r="P29" s="5">
        <v>17557.93</v>
      </c>
      <c r="Q29" s="5">
        <f t="shared" si="4"/>
        <v>0</v>
      </c>
    </row>
    <row r="30" spans="1:17" s="1" customFormat="1" x14ac:dyDescent="0.35">
      <c r="A30" s="24" t="s">
        <v>33</v>
      </c>
      <c r="B30"/>
      <c r="C30" s="5">
        <v>77599.7</v>
      </c>
      <c r="D30" s="5">
        <f t="shared" si="0"/>
        <v>77599.7</v>
      </c>
      <c r="E30" s="5">
        <f t="shared" si="1"/>
        <v>0</v>
      </c>
      <c r="F30"/>
      <c r="G30" s="5">
        <v>82128.36</v>
      </c>
      <c r="H30" s="5">
        <f t="shared" si="2"/>
        <v>82128.36</v>
      </c>
      <c r="I30" s="5">
        <f t="shared" si="3"/>
        <v>0</v>
      </c>
      <c r="J30"/>
      <c r="K30" s="5">
        <v>70901.03</v>
      </c>
      <c r="L30" s="5">
        <v>61951.39</v>
      </c>
      <c r="M30" s="5">
        <v>21571.09</v>
      </c>
      <c r="O30" s="5">
        <v>40425.42</v>
      </c>
      <c r="P30" s="5">
        <v>38630.26</v>
      </c>
      <c r="Q30" s="5">
        <f t="shared" si="4"/>
        <v>1795.1599999999962</v>
      </c>
    </row>
    <row r="31" spans="1:17" s="1" customFormat="1" ht="29" x14ac:dyDescent="0.35">
      <c r="A31" s="24" t="s">
        <v>74</v>
      </c>
      <c r="B31"/>
      <c r="C31" s="5">
        <v>35680.35</v>
      </c>
      <c r="D31" s="5">
        <f t="shared" si="0"/>
        <v>35680.35</v>
      </c>
      <c r="E31" s="5">
        <f t="shared" si="1"/>
        <v>0</v>
      </c>
      <c r="F31"/>
      <c r="G31" s="5">
        <v>38405.71</v>
      </c>
      <c r="H31" s="5">
        <f t="shared" si="2"/>
        <v>38405.71</v>
      </c>
      <c r="I31" s="5">
        <f t="shared" si="3"/>
        <v>0</v>
      </c>
      <c r="J31"/>
      <c r="K31" s="5">
        <v>38601.050000000003</v>
      </c>
      <c r="L31" s="5">
        <v>38601.050000000003</v>
      </c>
      <c r="M31" s="5">
        <v>0</v>
      </c>
      <c r="O31" s="5">
        <v>42324.51</v>
      </c>
      <c r="P31" s="5">
        <v>42324.51</v>
      </c>
      <c r="Q31" s="5">
        <f t="shared" si="4"/>
        <v>0</v>
      </c>
    </row>
    <row r="32" spans="1:17" s="1" customFormat="1" x14ac:dyDescent="0.35">
      <c r="A32" s="24" t="s">
        <v>35</v>
      </c>
      <c r="B32"/>
      <c r="C32" s="26"/>
      <c r="D32" s="26"/>
      <c r="E32" s="30"/>
      <c r="F32"/>
      <c r="G32" s="5">
        <v>5840.62</v>
      </c>
      <c r="H32" s="5">
        <f t="shared" si="2"/>
        <v>5840.62</v>
      </c>
      <c r="I32" s="5">
        <f t="shared" si="3"/>
        <v>0</v>
      </c>
      <c r="J32"/>
      <c r="K32" s="5">
        <v>6794.42</v>
      </c>
      <c r="L32" s="5">
        <v>6794.42</v>
      </c>
      <c r="M32" s="5">
        <v>0</v>
      </c>
      <c r="O32" s="5">
        <v>6464.31</v>
      </c>
      <c r="P32" s="5">
        <v>6464.31</v>
      </c>
      <c r="Q32" s="5">
        <f t="shared" si="4"/>
        <v>0</v>
      </c>
    </row>
    <row r="33" spans="1:17" s="1" customFormat="1" x14ac:dyDescent="0.35">
      <c r="A33" s="24" t="s">
        <v>36</v>
      </c>
      <c r="B33"/>
      <c r="C33" s="5">
        <v>54834.28</v>
      </c>
      <c r="D33" s="5">
        <f t="shared" si="0"/>
        <v>54834.28</v>
      </c>
      <c r="E33" s="5">
        <f t="shared" si="1"/>
        <v>0</v>
      </c>
      <c r="F33"/>
      <c r="G33" s="5">
        <v>43571.24</v>
      </c>
      <c r="H33" s="5">
        <f t="shared" si="2"/>
        <v>43571.24</v>
      </c>
      <c r="I33" s="5">
        <f t="shared" si="3"/>
        <v>0</v>
      </c>
      <c r="J33"/>
      <c r="K33" s="5">
        <v>51994.05</v>
      </c>
      <c r="L33" s="5">
        <v>48165.35</v>
      </c>
      <c r="M33" s="5">
        <v>4113.7299999999996</v>
      </c>
      <c r="O33" s="5">
        <v>56132.29</v>
      </c>
      <c r="P33" s="5">
        <v>55629</v>
      </c>
      <c r="Q33" s="5">
        <f t="shared" si="4"/>
        <v>503.29000000000087</v>
      </c>
    </row>
    <row r="34" spans="1:17" s="1" customFormat="1" x14ac:dyDescent="0.35">
      <c r="A34" s="24" t="s">
        <v>37</v>
      </c>
      <c r="B34"/>
      <c r="C34" s="26"/>
      <c r="D34" s="26"/>
      <c r="E34" s="26"/>
      <c r="F34"/>
      <c r="G34" s="26"/>
      <c r="H34" s="26"/>
      <c r="I34" s="26"/>
      <c r="J34"/>
      <c r="K34" s="26"/>
      <c r="L34" s="26"/>
      <c r="M34" s="26"/>
      <c r="O34" s="26"/>
      <c r="P34" s="26"/>
      <c r="Q34" s="26"/>
    </row>
    <row r="35" spans="1:17" s="1" customFormat="1" x14ac:dyDescent="0.35">
      <c r="A35" s="24" t="s">
        <v>38</v>
      </c>
      <c r="B35"/>
      <c r="C35" s="5">
        <v>77922.740000000005</v>
      </c>
      <c r="D35" s="5">
        <f t="shared" si="0"/>
        <v>77922.740000000005</v>
      </c>
      <c r="E35" s="5">
        <f t="shared" si="1"/>
        <v>0</v>
      </c>
      <c r="F35"/>
      <c r="G35" s="5">
        <v>98561.48</v>
      </c>
      <c r="H35" s="5">
        <f t="shared" si="2"/>
        <v>98561.48</v>
      </c>
      <c r="I35" s="5">
        <f t="shared" si="3"/>
        <v>0</v>
      </c>
      <c r="J35"/>
      <c r="K35" s="5">
        <v>119375.8</v>
      </c>
      <c r="L35" s="5">
        <v>119375.8</v>
      </c>
      <c r="M35" s="5">
        <v>0</v>
      </c>
      <c r="O35" s="5">
        <v>101770.13</v>
      </c>
      <c r="P35" s="5">
        <v>101770.13</v>
      </c>
      <c r="Q35" s="5">
        <f t="shared" si="4"/>
        <v>0</v>
      </c>
    </row>
    <row r="36" spans="1:17" s="1" customFormat="1" x14ac:dyDescent="0.35">
      <c r="A36" s="24" t="s">
        <v>75</v>
      </c>
      <c r="B36"/>
      <c r="C36" s="5">
        <v>18811.45</v>
      </c>
      <c r="D36" s="5">
        <f t="shared" si="0"/>
        <v>18811.45</v>
      </c>
      <c r="E36" s="5">
        <f t="shared" si="1"/>
        <v>0</v>
      </c>
      <c r="F36"/>
      <c r="G36" s="5">
        <v>19231.060000000001</v>
      </c>
      <c r="H36" s="5">
        <f t="shared" si="2"/>
        <v>19231.060000000001</v>
      </c>
      <c r="I36" s="5">
        <f t="shared" si="3"/>
        <v>0</v>
      </c>
      <c r="J36"/>
      <c r="K36" s="5">
        <v>11391.6</v>
      </c>
      <c r="L36" s="5">
        <v>11250</v>
      </c>
      <c r="M36" s="5">
        <v>141.6</v>
      </c>
      <c r="O36" s="5">
        <v>20050.89</v>
      </c>
      <c r="P36" s="5">
        <v>19933.990000000002</v>
      </c>
      <c r="Q36" s="5">
        <f t="shared" si="4"/>
        <v>116.89999999999782</v>
      </c>
    </row>
    <row r="37" spans="1:17" s="1" customFormat="1" x14ac:dyDescent="0.35">
      <c r="A37" s="24" t="s">
        <v>39</v>
      </c>
      <c r="B37"/>
      <c r="C37" s="5">
        <v>45507.85</v>
      </c>
      <c r="D37" s="5">
        <f t="shared" si="0"/>
        <v>45507.85</v>
      </c>
      <c r="E37" s="5">
        <f t="shared" si="1"/>
        <v>0</v>
      </c>
      <c r="F37"/>
      <c r="G37" s="5">
        <v>38962.080000000002</v>
      </c>
      <c r="H37" s="5">
        <f t="shared" si="2"/>
        <v>38962.080000000002</v>
      </c>
      <c r="I37" s="5">
        <f t="shared" si="3"/>
        <v>0</v>
      </c>
      <c r="J37"/>
      <c r="K37" s="5">
        <v>39471.74</v>
      </c>
      <c r="L37" s="5">
        <v>39433.18</v>
      </c>
      <c r="M37" s="5">
        <v>38.56</v>
      </c>
      <c r="O37" s="5">
        <v>42530.05</v>
      </c>
      <c r="P37" s="5">
        <v>42249.87</v>
      </c>
      <c r="Q37" s="5">
        <f t="shared" si="4"/>
        <v>280.18000000000029</v>
      </c>
    </row>
    <row r="38" spans="1:17" s="1" customFormat="1" x14ac:dyDescent="0.35">
      <c r="A38" s="24" t="s">
        <v>40</v>
      </c>
      <c r="B38"/>
      <c r="C38" s="5">
        <v>805919.03</v>
      </c>
      <c r="D38" s="5">
        <f t="shared" si="0"/>
        <v>805919.03</v>
      </c>
      <c r="E38" s="5">
        <f t="shared" si="1"/>
        <v>0</v>
      </c>
      <c r="F38"/>
      <c r="G38" s="5">
        <v>855804.22</v>
      </c>
      <c r="H38" s="5">
        <f t="shared" si="2"/>
        <v>855804.22</v>
      </c>
      <c r="I38" s="5">
        <f t="shared" si="3"/>
        <v>0</v>
      </c>
      <c r="J38"/>
      <c r="K38" s="5">
        <v>867064.07</v>
      </c>
      <c r="L38" s="5">
        <v>848349.76</v>
      </c>
      <c r="M38" s="5">
        <v>47095.74</v>
      </c>
      <c r="O38" s="5">
        <v>1033869.27</v>
      </c>
      <c r="P38" s="5">
        <v>996248.32</v>
      </c>
      <c r="Q38" s="5">
        <f t="shared" si="4"/>
        <v>37620.95000000007</v>
      </c>
    </row>
    <row r="39" spans="1:17" s="1" customFormat="1" x14ac:dyDescent="0.35">
      <c r="A39" s="24" t="s">
        <v>76</v>
      </c>
      <c r="B39"/>
      <c r="C39" s="5">
        <v>18390.03</v>
      </c>
      <c r="D39" s="5">
        <f t="shared" si="0"/>
        <v>18390.03</v>
      </c>
      <c r="E39" s="5">
        <f t="shared" si="1"/>
        <v>0</v>
      </c>
      <c r="F39"/>
      <c r="G39" s="5">
        <v>17060.71</v>
      </c>
      <c r="H39" s="5">
        <f t="shared" si="2"/>
        <v>17060.71</v>
      </c>
      <c r="I39" s="5">
        <f t="shared" si="3"/>
        <v>0</v>
      </c>
      <c r="J39"/>
      <c r="K39" s="5">
        <v>16140.31</v>
      </c>
      <c r="L39" s="5">
        <v>16121.26</v>
      </c>
      <c r="M39" s="5">
        <v>19.05</v>
      </c>
      <c r="O39" s="5">
        <v>15933.75</v>
      </c>
      <c r="P39" s="5">
        <v>15822.01</v>
      </c>
      <c r="Q39" s="5">
        <f t="shared" si="4"/>
        <v>111.73999999999978</v>
      </c>
    </row>
    <row r="40" spans="1:17" s="1" customFormat="1" x14ac:dyDescent="0.35">
      <c r="A40" s="24" t="s">
        <v>41</v>
      </c>
      <c r="B40"/>
      <c r="C40" s="26"/>
      <c r="D40" s="26"/>
      <c r="E40" s="30"/>
      <c r="F40"/>
      <c r="G40" s="26"/>
      <c r="H40" s="26"/>
      <c r="I40" s="26"/>
      <c r="J40"/>
      <c r="K40" s="5">
        <v>15905.35</v>
      </c>
      <c r="L40" s="5">
        <v>15905.35</v>
      </c>
      <c r="M40" s="5">
        <v>0</v>
      </c>
      <c r="O40" s="5">
        <v>2689.25</v>
      </c>
      <c r="P40" s="5">
        <v>2674.05</v>
      </c>
      <c r="Q40" s="5">
        <f t="shared" si="4"/>
        <v>15.199999999999818</v>
      </c>
    </row>
    <row r="41" spans="1:17" s="1" customFormat="1" x14ac:dyDescent="0.35">
      <c r="A41" s="24" t="s">
        <v>77</v>
      </c>
      <c r="B41"/>
      <c r="C41" s="5">
        <v>10581.47</v>
      </c>
      <c r="D41" s="5">
        <f t="shared" si="0"/>
        <v>10581.47</v>
      </c>
      <c r="E41" s="5">
        <f t="shared" si="1"/>
        <v>0</v>
      </c>
      <c r="F41"/>
      <c r="G41" s="5">
        <v>9457.1</v>
      </c>
      <c r="H41" s="5">
        <f t="shared" si="2"/>
        <v>9457.1</v>
      </c>
      <c r="I41" s="5">
        <f t="shared" si="3"/>
        <v>0</v>
      </c>
      <c r="J41"/>
      <c r="K41" s="5">
        <v>15054.07</v>
      </c>
      <c r="L41" s="5">
        <v>15035.88</v>
      </c>
      <c r="M41" s="5">
        <v>44.71</v>
      </c>
      <c r="O41" s="5">
        <v>14447.26</v>
      </c>
      <c r="P41" s="5">
        <v>14447.26</v>
      </c>
      <c r="Q41" s="5">
        <f t="shared" si="4"/>
        <v>0</v>
      </c>
    </row>
    <row r="42" spans="1:17" s="1" customFormat="1" x14ac:dyDescent="0.35">
      <c r="A42" s="24" t="s">
        <v>42</v>
      </c>
      <c r="B42"/>
      <c r="C42" s="5">
        <v>50847.08</v>
      </c>
      <c r="D42" s="5">
        <f t="shared" si="0"/>
        <v>50847.08</v>
      </c>
      <c r="E42" s="5">
        <f t="shared" si="1"/>
        <v>0</v>
      </c>
      <c r="F42"/>
      <c r="G42" s="5">
        <v>50395.94</v>
      </c>
      <c r="H42" s="5">
        <f t="shared" si="2"/>
        <v>50395.94</v>
      </c>
      <c r="I42" s="5">
        <f t="shared" si="3"/>
        <v>0</v>
      </c>
      <c r="J42"/>
      <c r="K42" s="5">
        <v>45430.26</v>
      </c>
      <c r="L42" s="5">
        <v>48479.23</v>
      </c>
      <c r="M42" s="5">
        <v>9194.39</v>
      </c>
      <c r="O42" s="5">
        <v>40917.1</v>
      </c>
      <c r="P42" s="5">
        <v>35144.78</v>
      </c>
      <c r="Q42" s="5">
        <f t="shared" si="4"/>
        <v>5772.32</v>
      </c>
    </row>
    <row r="43" spans="1:17" s="1" customFormat="1" x14ac:dyDescent="0.35">
      <c r="A43" s="24" t="s">
        <v>43</v>
      </c>
      <c r="B43"/>
      <c r="C43" s="5">
        <v>34204.51</v>
      </c>
      <c r="D43" s="5">
        <f t="shared" si="0"/>
        <v>34204.51</v>
      </c>
      <c r="E43" s="5">
        <f t="shared" si="1"/>
        <v>0</v>
      </c>
      <c r="F43"/>
      <c r="G43" s="5">
        <v>32472.19</v>
      </c>
      <c r="H43" s="5">
        <f t="shared" si="2"/>
        <v>32472.19</v>
      </c>
      <c r="I43" s="5">
        <f t="shared" si="3"/>
        <v>0</v>
      </c>
      <c r="J43"/>
      <c r="K43" s="5">
        <v>28010.34</v>
      </c>
      <c r="L43" s="5">
        <v>28010.34</v>
      </c>
      <c r="M43" s="5">
        <v>0</v>
      </c>
      <c r="O43" s="5">
        <v>26146.46</v>
      </c>
      <c r="P43" s="5">
        <v>25990.2</v>
      </c>
      <c r="Q43" s="5">
        <f t="shared" si="4"/>
        <v>156.2599999999984</v>
      </c>
    </row>
    <row r="44" spans="1:17" s="1" customFormat="1" x14ac:dyDescent="0.35">
      <c r="A44" s="24" t="s">
        <v>44</v>
      </c>
      <c r="B44"/>
      <c r="C44" s="5">
        <v>64753.79</v>
      </c>
      <c r="D44" s="5">
        <f t="shared" si="0"/>
        <v>64753.79</v>
      </c>
      <c r="E44" s="5">
        <f t="shared" si="1"/>
        <v>0</v>
      </c>
      <c r="F44"/>
      <c r="G44" s="5">
        <v>67373.09</v>
      </c>
      <c r="H44" s="5">
        <f t="shared" si="2"/>
        <v>67373.09</v>
      </c>
      <c r="I44" s="5">
        <f t="shared" si="3"/>
        <v>0</v>
      </c>
      <c r="J44"/>
      <c r="K44" s="5">
        <v>65681.62</v>
      </c>
      <c r="L44" s="5">
        <v>60138.15</v>
      </c>
      <c r="M44" s="5">
        <v>5543.47</v>
      </c>
      <c r="O44" s="5">
        <v>78184.72</v>
      </c>
      <c r="P44" s="5">
        <v>78184.72</v>
      </c>
      <c r="Q44" s="5">
        <f t="shared" si="4"/>
        <v>0</v>
      </c>
    </row>
    <row r="45" spans="1:17" s="1" customFormat="1" x14ac:dyDescent="0.35">
      <c r="A45" s="24" t="s">
        <v>45</v>
      </c>
      <c r="B45"/>
      <c r="C45" s="5">
        <v>22943.48</v>
      </c>
      <c r="D45" s="5">
        <f t="shared" si="0"/>
        <v>22943.48</v>
      </c>
      <c r="E45" s="5">
        <f t="shared" si="1"/>
        <v>0</v>
      </c>
      <c r="F45"/>
      <c r="G45" s="5">
        <v>18628.45</v>
      </c>
      <c r="H45" s="5">
        <f t="shared" si="2"/>
        <v>18628.45</v>
      </c>
      <c r="I45" s="5">
        <f t="shared" si="3"/>
        <v>0</v>
      </c>
      <c r="J45"/>
      <c r="K45" s="5">
        <v>15477.53</v>
      </c>
      <c r="L45" s="5">
        <v>15457.33</v>
      </c>
      <c r="M45" s="5">
        <v>20.2</v>
      </c>
      <c r="O45" s="5">
        <v>18183.32</v>
      </c>
      <c r="P45" s="5">
        <v>18054.7</v>
      </c>
      <c r="Q45" s="5">
        <f t="shared" si="4"/>
        <v>128.61999999999898</v>
      </c>
    </row>
    <row r="46" spans="1:17" s="1" customFormat="1" x14ac:dyDescent="0.35">
      <c r="A46" s="24" t="s">
        <v>78</v>
      </c>
      <c r="B46"/>
      <c r="C46" s="5">
        <v>34883.08</v>
      </c>
      <c r="D46" s="5">
        <f t="shared" si="0"/>
        <v>34883.08</v>
      </c>
      <c r="E46" s="5">
        <f t="shared" si="1"/>
        <v>0</v>
      </c>
      <c r="F46"/>
      <c r="G46" s="5">
        <v>44064.639999999999</v>
      </c>
      <c r="H46" s="5">
        <f t="shared" si="2"/>
        <v>44064.639999999999</v>
      </c>
      <c r="I46" s="5">
        <f t="shared" si="3"/>
        <v>0</v>
      </c>
      <c r="J46"/>
      <c r="K46" s="5">
        <v>43222.53</v>
      </c>
      <c r="L46" s="5">
        <v>46125.04</v>
      </c>
      <c r="M46" s="5">
        <v>0</v>
      </c>
      <c r="O46" s="5">
        <v>55893.04</v>
      </c>
      <c r="P46" s="5">
        <v>55563.76</v>
      </c>
      <c r="Q46" s="5">
        <f t="shared" si="4"/>
        <v>329.27999999999884</v>
      </c>
    </row>
    <row r="47" spans="1:17" s="1" customFormat="1" x14ac:dyDescent="0.35">
      <c r="A47" s="24" t="s">
        <v>46</v>
      </c>
      <c r="B47"/>
      <c r="C47" s="5">
        <v>41647.31</v>
      </c>
      <c r="D47" s="5">
        <f t="shared" si="0"/>
        <v>41647.31</v>
      </c>
      <c r="E47" s="5">
        <f t="shared" si="1"/>
        <v>0</v>
      </c>
      <c r="F47"/>
      <c r="G47" s="26"/>
      <c r="H47" s="26"/>
      <c r="I47" s="26"/>
      <c r="J47"/>
      <c r="K47" s="26"/>
      <c r="L47" s="26"/>
      <c r="M47" s="26"/>
      <c r="O47" s="26"/>
      <c r="P47" s="26"/>
      <c r="Q47" s="26"/>
    </row>
    <row r="48" spans="1:17" s="1" customFormat="1" x14ac:dyDescent="0.35">
      <c r="A48" s="24" t="s">
        <v>47</v>
      </c>
      <c r="B48"/>
      <c r="C48" s="5">
        <v>101332.23</v>
      </c>
      <c r="D48" s="5">
        <f t="shared" si="0"/>
        <v>101332.23</v>
      </c>
      <c r="E48" s="5">
        <f t="shared" si="1"/>
        <v>0</v>
      </c>
      <c r="F48"/>
      <c r="G48" s="5">
        <v>106426.51</v>
      </c>
      <c r="H48" s="5">
        <f t="shared" si="2"/>
        <v>106426.51</v>
      </c>
      <c r="I48" s="5">
        <f t="shared" si="3"/>
        <v>0</v>
      </c>
      <c r="J48"/>
      <c r="K48" s="5">
        <v>104493.06</v>
      </c>
      <c r="L48" s="5">
        <v>112960.15</v>
      </c>
      <c r="M48" s="5">
        <v>0</v>
      </c>
      <c r="O48" s="5">
        <v>93489.34</v>
      </c>
      <c r="P48" s="5">
        <v>92933.14</v>
      </c>
      <c r="Q48" s="5">
        <f t="shared" si="4"/>
        <v>556.19999999999709</v>
      </c>
    </row>
    <row r="49" spans="1:17" s="1" customFormat="1" x14ac:dyDescent="0.35">
      <c r="A49" s="24" t="s">
        <v>48</v>
      </c>
      <c r="B49"/>
      <c r="C49" s="5">
        <v>47207.18</v>
      </c>
      <c r="D49" s="5">
        <f t="shared" si="0"/>
        <v>47207.18</v>
      </c>
      <c r="E49" s="5">
        <f t="shared" si="1"/>
        <v>0</v>
      </c>
      <c r="F49"/>
      <c r="G49" s="5">
        <v>48956.1</v>
      </c>
      <c r="H49" s="5">
        <f t="shared" si="2"/>
        <v>48956.1</v>
      </c>
      <c r="I49" s="5">
        <f t="shared" si="3"/>
        <v>0</v>
      </c>
      <c r="J49"/>
      <c r="K49" s="5">
        <v>53494.61</v>
      </c>
      <c r="L49" s="5">
        <v>53494.61</v>
      </c>
      <c r="M49" s="5">
        <v>0</v>
      </c>
      <c r="O49" s="5">
        <v>52641.85</v>
      </c>
      <c r="P49" s="5">
        <v>52328.32</v>
      </c>
      <c r="Q49" s="5">
        <f t="shared" si="4"/>
        <v>313.52999999999884</v>
      </c>
    </row>
    <row r="50" spans="1:17" s="1" customFormat="1" x14ac:dyDescent="0.35">
      <c r="A50" s="24" t="s">
        <v>49</v>
      </c>
      <c r="B50"/>
      <c r="C50" s="5">
        <v>48526.12</v>
      </c>
      <c r="D50" s="5">
        <f t="shared" si="0"/>
        <v>48526.12</v>
      </c>
      <c r="E50" s="5">
        <f t="shared" si="1"/>
        <v>0</v>
      </c>
      <c r="F50"/>
      <c r="G50" s="5">
        <v>43227.08</v>
      </c>
      <c r="H50" s="5">
        <f t="shared" si="2"/>
        <v>43227.08</v>
      </c>
      <c r="I50" s="5">
        <f t="shared" si="3"/>
        <v>0</v>
      </c>
      <c r="J50"/>
      <c r="K50" s="5">
        <v>43085.7</v>
      </c>
      <c r="L50" s="5">
        <v>43029.61</v>
      </c>
      <c r="M50" s="5">
        <v>767.42</v>
      </c>
      <c r="O50" s="5">
        <v>44285.279999999999</v>
      </c>
      <c r="P50" s="5">
        <v>44285.279999999999</v>
      </c>
      <c r="Q50" s="5">
        <f t="shared" si="4"/>
        <v>0</v>
      </c>
    </row>
    <row r="51" spans="1:17" s="1" customFormat="1" x14ac:dyDescent="0.35">
      <c r="A51" s="24" t="s">
        <v>50</v>
      </c>
      <c r="B51"/>
      <c r="C51" s="5">
        <v>159694.93</v>
      </c>
      <c r="D51" s="5">
        <f t="shared" si="0"/>
        <v>159694.93</v>
      </c>
      <c r="E51" s="5">
        <f t="shared" si="1"/>
        <v>0</v>
      </c>
      <c r="F51"/>
      <c r="G51" s="5">
        <v>200527.89</v>
      </c>
      <c r="H51" s="5">
        <f t="shared" si="2"/>
        <v>200527.89</v>
      </c>
      <c r="I51" s="5">
        <f t="shared" si="3"/>
        <v>0</v>
      </c>
      <c r="J51"/>
      <c r="K51" s="5">
        <v>183471.63</v>
      </c>
      <c r="L51" s="5">
        <v>183471.63</v>
      </c>
      <c r="M51" s="5">
        <v>0</v>
      </c>
      <c r="O51" s="5">
        <v>203173.27</v>
      </c>
      <c r="P51" s="5">
        <v>149758.81</v>
      </c>
      <c r="Q51" s="5">
        <f t="shared" si="4"/>
        <v>53414.459999999992</v>
      </c>
    </row>
    <row r="52" spans="1:17" s="1" customFormat="1" x14ac:dyDescent="0.35">
      <c r="A52" s="24" t="s">
        <v>51</v>
      </c>
      <c r="B52"/>
      <c r="C52" s="5">
        <v>0</v>
      </c>
      <c r="D52" s="5">
        <v>0</v>
      </c>
      <c r="E52" s="5">
        <v>0</v>
      </c>
      <c r="F52"/>
      <c r="G52" s="5">
        <v>0</v>
      </c>
      <c r="H52" s="5">
        <v>0</v>
      </c>
      <c r="I52" s="5">
        <v>0</v>
      </c>
      <c r="J52"/>
      <c r="K52" s="5">
        <v>0</v>
      </c>
      <c r="L52" s="5">
        <v>0</v>
      </c>
      <c r="M52" s="5">
        <v>0</v>
      </c>
      <c r="O52" s="5">
        <v>0</v>
      </c>
      <c r="P52" s="5">
        <v>0</v>
      </c>
      <c r="Q52" s="5">
        <f t="shared" si="4"/>
        <v>0</v>
      </c>
    </row>
    <row r="53" spans="1:17" s="1" customFormat="1" ht="29" x14ac:dyDescent="0.35">
      <c r="A53" s="24" t="s">
        <v>52</v>
      </c>
      <c r="B53"/>
      <c r="C53" s="5">
        <v>49594.45</v>
      </c>
      <c r="D53" s="5">
        <f t="shared" si="0"/>
        <v>49594.45</v>
      </c>
      <c r="E53" s="5">
        <f t="shared" si="1"/>
        <v>0</v>
      </c>
      <c r="F53"/>
      <c r="G53" s="5">
        <v>37754.04</v>
      </c>
      <c r="H53" s="5">
        <f t="shared" si="2"/>
        <v>37754.04</v>
      </c>
      <c r="I53" s="5">
        <f t="shared" si="3"/>
        <v>0</v>
      </c>
      <c r="J53"/>
      <c r="K53" s="5">
        <v>33866.879999999997</v>
      </c>
      <c r="L53" s="5">
        <v>33844.959999999999</v>
      </c>
      <c r="M53" s="5">
        <v>21.92</v>
      </c>
      <c r="O53" s="5">
        <v>39932.639999999999</v>
      </c>
      <c r="P53" s="5">
        <v>35629.03</v>
      </c>
      <c r="Q53" s="5">
        <f t="shared" si="4"/>
        <v>4303.6100000000006</v>
      </c>
    </row>
    <row r="54" spans="1:17" s="1" customFormat="1" x14ac:dyDescent="0.35">
      <c r="A54" s="24" t="s">
        <v>53</v>
      </c>
      <c r="B54"/>
      <c r="C54" s="5">
        <v>13445.68</v>
      </c>
      <c r="D54" s="5">
        <f t="shared" si="0"/>
        <v>13445.68</v>
      </c>
      <c r="E54" s="5">
        <f t="shared" si="1"/>
        <v>0</v>
      </c>
      <c r="F54"/>
      <c r="G54" s="5">
        <v>11549.36</v>
      </c>
      <c r="H54" s="5">
        <f t="shared" si="2"/>
        <v>11549.36</v>
      </c>
      <c r="I54" s="5">
        <f t="shared" si="3"/>
        <v>0</v>
      </c>
      <c r="J54"/>
      <c r="K54" s="5">
        <v>11935.62</v>
      </c>
      <c r="L54" s="5">
        <v>16729.27</v>
      </c>
      <c r="M54" s="5">
        <v>0</v>
      </c>
      <c r="O54" s="5">
        <v>10319.76</v>
      </c>
      <c r="P54" s="5">
        <v>10259.06</v>
      </c>
      <c r="Q54" s="5">
        <f t="shared" si="4"/>
        <v>60.700000000000728</v>
      </c>
    </row>
    <row r="55" spans="1:17" s="1" customFormat="1" x14ac:dyDescent="0.35">
      <c r="A55" s="24" t="s">
        <v>54</v>
      </c>
      <c r="B55"/>
      <c r="C55" s="5">
        <v>12843.92</v>
      </c>
      <c r="D55" s="5">
        <f t="shared" si="0"/>
        <v>12843.92</v>
      </c>
      <c r="E55" s="5">
        <f t="shared" si="1"/>
        <v>0</v>
      </c>
      <c r="F55"/>
      <c r="G55" s="5">
        <v>14727.21</v>
      </c>
      <c r="H55" s="5">
        <f t="shared" si="2"/>
        <v>14727.21</v>
      </c>
      <c r="I55" s="5">
        <f t="shared" si="3"/>
        <v>0</v>
      </c>
      <c r="J55"/>
      <c r="K55" s="5">
        <v>14637.59</v>
      </c>
      <c r="L55" s="5">
        <v>14831.8</v>
      </c>
      <c r="M55" s="5">
        <v>0</v>
      </c>
      <c r="O55" s="5">
        <v>14800.38</v>
      </c>
      <c r="P55" s="5">
        <v>14231.09</v>
      </c>
      <c r="Q55" s="5">
        <f t="shared" si="4"/>
        <v>569.28999999999905</v>
      </c>
    </row>
    <row r="56" spans="1:17" s="1" customFormat="1" x14ac:dyDescent="0.35">
      <c r="A56" s="24" t="s">
        <v>55</v>
      </c>
      <c r="B56"/>
      <c r="C56" s="26"/>
      <c r="D56" s="26"/>
      <c r="E56" s="26"/>
      <c r="F56"/>
      <c r="G56" s="5">
        <v>8760.93</v>
      </c>
      <c r="H56" s="5">
        <f t="shared" si="2"/>
        <v>8760.93</v>
      </c>
      <c r="I56" s="5">
        <f t="shared" si="3"/>
        <v>0</v>
      </c>
      <c r="J56"/>
      <c r="K56" s="5">
        <v>19242.79</v>
      </c>
      <c r="L56" s="5">
        <v>19242.79</v>
      </c>
      <c r="M56" s="5">
        <v>0</v>
      </c>
      <c r="O56" s="5">
        <v>24190.32</v>
      </c>
      <c r="P56" s="5">
        <v>24190.32</v>
      </c>
      <c r="Q56" s="5">
        <f t="shared" si="4"/>
        <v>0</v>
      </c>
    </row>
    <row r="57" spans="1:17" s="1" customFormat="1" x14ac:dyDescent="0.35">
      <c r="A57" s="24" t="s">
        <v>56</v>
      </c>
      <c r="B57"/>
      <c r="C57" s="5">
        <v>24980.880000000001</v>
      </c>
      <c r="D57" s="5">
        <f t="shared" si="0"/>
        <v>24980.880000000001</v>
      </c>
      <c r="E57" s="5">
        <f t="shared" si="1"/>
        <v>0</v>
      </c>
      <c r="F57"/>
      <c r="G57" s="5">
        <v>20973.62</v>
      </c>
      <c r="H57" s="5">
        <f t="shared" si="2"/>
        <v>20973.62</v>
      </c>
      <c r="I57" s="5">
        <f t="shared" si="3"/>
        <v>0</v>
      </c>
      <c r="J57"/>
      <c r="K57" s="5">
        <v>31001.47</v>
      </c>
      <c r="L57" s="5">
        <v>20958.87</v>
      </c>
      <c r="M57" s="5">
        <v>31001.47</v>
      </c>
      <c r="O57" s="5">
        <v>17410.55</v>
      </c>
      <c r="P57" s="5">
        <v>10077.73</v>
      </c>
      <c r="Q57" s="5">
        <f t="shared" si="4"/>
        <v>7332.82</v>
      </c>
    </row>
    <row r="58" spans="1:17" s="1" customFormat="1" ht="29" x14ac:dyDescent="0.35">
      <c r="A58" s="24" t="s">
        <v>57</v>
      </c>
      <c r="B58"/>
      <c r="C58" s="5">
        <v>6725.04</v>
      </c>
      <c r="D58" s="5">
        <f t="shared" si="0"/>
        <v>6725.04</v>
      </c>
      <c r="E58" s="5">
        <f t="shared" si="1"/>
        <v>0</v>
      </c>
      <c r="F58"/>
      <c r="G58" s="5">
        <v>24821.84</v>
      </c>
      <c r="H58" s="5">
        <f t="shared" si="2"/>
        <v>24821.84</v>
      </c>
      <c r="I58" s="5">
        <f t="shared" si="3"/>
        <v>0</v>
      </c>
      <c r="J58"/>
      <c r="K58" s="5">
        <v>32825.71</v>
      </c>
      <c r="L58" s="5">
        <v>32825.71</v>
      </c>
      <c r="M58" s="5">
        <v>0</v>
      </c>
      <c r="O58" s="5">
        <v>35535.5</v>
      </c>
      <c r="P58" s="5">
        <v>35535.5</v>
      </c>
      <c r="Q58" s="5">
        <f t="shared" si="4"/>
        <v>0</v>
      </c>
    </row>
    <row r="59" spans="1:17" s="1" customFormat="1" ht="14.4" customHeight="1" x14ac:dyDescent="0.35">
      <c r="A59" s="24" t="s">
        <v>58</v>
      </c>
      <c r="B59"/>
      <c r="C59" s="5">
        <v>62321.66</v>
      </c>
      <c r="D59" s="5">
        <f t="shared" si="0"/>
        <v>62321.66</v>
      </c>
      <c r="E59" s="5">
        <f t="shared" si="1"/>
        <v>0</v>
      </c>
      <c r="F59"/>
      <c r="G59" s="5">
        <v>57409.52</v>
      </c>
      <c r="H59" s="5">
        <f t="shared" si="2"/>
        <v>57409.52</v>
      </c>
      <c r="I59" s="5">
        <f t="shared" si="3"/>
        <v>0</v>
      </c>
      <c r="J59"/>
      <c r="K59" s="5">
        <v>43019.05</v>
      </c>
      <c r="L59" s="5">
        <v>43019.05</v>
      </c>
      <c r="M59" s="5">
        <v>0</v>
      </c>
      <c r="O59" s="5">
        <v>36691.35</v>
      </c>
      <c r="P59" s="5">
        <v>36691.35</v>
      </c>
      <c r="Q59" s="5">
        <f t="shared" si="4"/>
        <v>0</v>
      </c>
    </row>
    <row r="60" spans="1:17" s="1" customFormat="1" x14ac:dyDescent="0.35">
      <c r="A60" s="24" t="s">
        <v>59</v>
      </c>
      <c r="B60"/>
      <c r="C60" s="26"/>
      <c r="D60" s="26"/>
      <c r="E60" s="26"/>
      <c r="F60"/>
      <c r="G60" s="5">
        <v>10571.49</v>
      </c>
      <c r="H60" s="5">
        <f t="shared" si="2"/>
        <v>10571.49</v>
      </c>
      <c r="I60" s="5">
        <f t="shared" si="3"/>
        <v>0</v>
      </c>
      <c r="J60"/>
      <c r="K60" s="5">
        <v>7908.17</v>
      </c>
      <c r="L60" s="5">
        <v>7908.17</v>
      </c>
      <c r="M60" s="5">
        <v>0</v>
      </c>
      <c r="O60" s="5">
        <v>23734.32</v>
      </c>
      <c r="P60" s="5">
        <v>23734.32</v>
      </c>
      <c r="Q60" s="5">
        <f t="shared" si="4"/>
        <v>0</v>
      </c>
    </row>
    <row r="61" spans="1:17" s="1" customFormat="1" x14ac:dyDescent="0.35">
      <c r="A61" s="24" t="s">
        <v>60</v>
      </c>
      <c r="B61"/>
      <c r="C61" s="5">
        <v>52137.34</v>
      </c>
      <c r="D61" s="5">
        <f t="shared" si="0"/>
        <v>52137.34</v>
      </c>
      <c r="E61" s="5">
        <f t="shared" si="1"/>
        <v>0</v>
      </c>
      <c r="F61"/>
      <c r="G61" s="5">
        <v>53295.99</v>
      </c>
      <c r="H61" s="5">
        <f t="shared" si="2"/>
        <v>53295.99</v>
      </c>
      <c r="I61" s="5">
        <f t="shared" si="3"/>
        <v>0</v>
      </c>
      <c r="J61"/>
      <c r="K61" s="5">
        <v>51052.13</v>
      </c>
      <c r="L61" s="5">
        <v>51052.13</v>
      </c>
      <c r="M61" s="5">
        <v>0</v>
      </c>
      <c r="O61" s="5">
        <v>51620.83</v>
      </c>
      <c r="P61" s="5">
        <v>51620.83</v>
      </c>
      <c r="Q61" s="5">
        <f t="shared" si="4"/>
        <v>0</v>
      </c>
    </row>
    <row r="62" spans="1:17" s="1" customFormat="1" x14ac:dyDescent="0.35">
      <c r="A62" s="24" t="s">
        <v>61</v>
      </c>
      <c r="B62"/>
      <c r="C62" s="5">
        <v>48435.82</v>
      </c>
      <c r="D62" s="5">
        <f t="shared" si="0"/>
        <v>48435.82</v>
      </c>
      <c r="E62" s="5">
        <f t="shared" si="1"/>
        <v>0</v>
      </c>
      <c r="F62"/>
      <c r="G62" s="5">
        <v>51041.57</v>
      </c>
      <c r="H62" s="5">
        <f t="shared" si="2"/>
        <v>51041.57</v>
      </c>
      <c r="I62" s="5">
        <f t="shared" si="3"/>
        <v>0</v>
      </c>
      <c r="J62"/>
      <c r="K62" s="5">
        <v>81261.42</v>
      </c>
      <c r="L62" s="5">
        <v>80903.710000000006</v>
      </c>
      <c r="M62" s="5">
        <v>357.71</v>
      </c>
      <c r="O62" s="5">
        <v>74650.210000000006</v>
      </c>
      <c r="P62" s="5">
        <v>74650.210000000006</v>
      </c>
      <c r="Q62" s="5">
        <f t="shared" si="4"/>
        <v>0</v>
      </c>
    </row>
    <row r="63" spans="1:17" s="1" customFormat="1" x14ac:dyDescent="0.35">
      <c r="A63" s="24" t="s">
        <v>62</v>
      </c>
      <c r="B63"/>
      <c r="C63" s="5">
        <v>35354.769999999997</v>
      </c>
      <c r="D63" s="5">
        <f t="shared" si="0"/>
        <v>35354.769999999997</v>
      </c>
      <c r="E63" s="5">
        <f t="shared" si="1"/>
        <v>0</v>
      </c>
      <c r="F63"/>
      <c r="G63" s="5">
        <v>36901.83</v>
      </c>
      <c r="H63" s="5">
        <f t="shared" si="2"/>
        <v>36901.83</v>
      </c>
      <c r="I63" s="5">
        <f t="shared" si="3"/>
        <v>0</v>
      </c>
      <c r="J63"/>
      <c r="K63" s="5">
        <v>37634.839999999997</v>
      </c>
      <c r="L63" s="5">
        <v>36815.879999999997</v>
      </c>
      <c r="M63" s="5">
        <v>818.96</v>
      </c>
      <c r="O63" s="5">
        <v>34256.080000000002</v>
      </c>
      <c r="P63" s="5">
        <v>34256.080000000002</v>
      </c>
      <c r="Q63" s="5">
        <f t="shared" si="4"/>
        <v>0</v>
      </c>
    </row>
    <row r="64" spans="1:17" s="1" customFormat="1" x14ac:dyDescent="0.35">
      <c r="A64" s="24" t="s">
        <v>79</v>
      </c>
      <c r="B64"/>
      <c r="C64" s="5">
        <v>46350.85</v>
      </c>
      <c r="D64" s="5">
        <f t="shared" si="0"/>
        <v>46350.85</v>
      </c>
      <c r="E64" s="5">
        <f t="shared" si="1"/>
        <v>0</v>
      </c>
      <c r="F64"/>
      <c r="G64" s="5">
        <v>32110.32</v>
      </c>
      <c r="H64" s="5">
        <f t="shared" si="2"/>
        <v>32110.32</v>
      </c>
      <c r="I64" s="5">
        <f t="shared" si="3"/>
        <v>0</v>
      </c>
      <c r="J64"/>
      <c r="K64" s="5">
        <v>34677.51</v>
      </c>
      <c r="L64" s="5">
        <v>34793.19</v>
      </c>
      <c r="M64" s="5">
        <v>0</v>
      </c>
      <c r="O64" s="5">
        <v>44965.5</v>
      </c>
      <c r="P64" s="5">
        <v>44702.83</v>
      </c>
      <c r="Q64" s="5">
        <f t="shared" si="4"/>
        <v>262.66999999999825</v>
      </c>
    </row>
    <row r="65" spans="1:17" s="1" customFormat="1" x14ac:dyDescent="0.35">
      <c r="A65" s="24" t="s">
        <v>63</v>
      </c>
      <c r="B65"/>
      <c r="C65" s="5">
        <v>47915.57</v>
      </c>
      <c r="D65" s="5">
        <f t="shared" si="0"/>
        <v>47915.57</v>
      </c>
      <c r="E65" s="5">
        <f t="shared" si="1"/>
        <v>0</v>
      </c>
      <c r="F65"/>
      <c r="G65" s="5">
        <v>48865.59</v>
      </c>
      <c r="H65" s="5">
        <f t="shared" si="2"/>
        <v>48865.59</v>
      </c>
      <c r="I65" s="5">
        <f t="shared" si="3"/>
        <v>0</v>
      </c>
      <c r="J65"/>
      <c r="K65" s="5">
        <v>37925.379999999997</v>
      </c>
      <c r="L65" s="5">
        <v>37925.379999999997</v>
      </c>
      <c r="M65" s="5">
        <v>0</v>
      </c>
      <c r="O65" s="5">
        <v>62500.55</v>
      </c>
      <c r="P65" s="5">
        <v>62500.55</v>
      </c>
      <c r="Q65" s="5">
        <f t="shared" si="4"/>
        <v>0</v>
      </c>
    </row>
    <row r="66" spans="1:17" s="1" customFormat="1" x14ac:dyDescent="0.35">
      <c r="A66" s="24" t="s">
        <v>80</v>
      </c>
      <c r="B66"/>
      <c r="C66" s="5">
        <v>15927.22</v>
      </c>
      <c r="D66" s="5">
        <f t="shared" si="0"/>
        <v>15927.22</v>
      </c>
      <c r="E66" s="5">
        <f t="shared" si="1"/>
        <v>0</v>
      </c>
      <c r="F66"/>
      <c r="G66" s="5">
        <v>15169.81</v>
      </c>
      <c r="H66" s="5">
        <f t="shared" si="2"/>
        <v>15169.81</v>
      </c>
      <c r="I66" s="5">
        <f t="shared" si="3"/>
        <v>0</v>
      </c>
      <c r="J66"/>
      <c r="K66" s="5">
        <v>16806.84</v>
      </c>
      <c r="L66" s="5">
        <v>16806.84</v>
      </c>
      <c r="M66" s="5">
        <v>16.37</v>
      </c>
      <c r="O66" s="5">
        <v>16658.71</v>
      </c>
      <c r="P66" s="5">
        <v>16658.71</v>
      </c>
      <c r="Q66" s="5">
        <f t="shared" si="4"/>
        <v>0</v>
      </c>
    </row>
    <row r="67" spans="1:17" ht="15" thickBot="1" x14ac:dyDescent="0.4">
      <c r="A67" s="23" t="s">
        <v>65</v>
      </c>
      <c r="C67" s="23">
        <f>SUM(C5:C66)</f>
        <v>9364225.9999999963</v>
      </c>
      <c r="D67" s="23">
        <f>SUM(D5:D66)</f>
        <v>9364225.9999999963</v>
      </c>
      <c r="E67" s="23">
        <f>SUM(E5:E66)</f>
        <v>0</v>
      </c>
      <c r="G67" s="23">
        <f>SUM(G5:G66)</f>
        <v>9783606.3499999996</v>
      </c>
      <c r="H67" s="23">
        <f>SUM(H5:H66)</f>
        <v>9783606.3499999996</v>
      </c>
      <c r="I67" s="23">
        <f>SUM(I5:I66)</f>
        <v>0</v>
      </c>
      <c r="K67" s="23">
        <f>SUM(K5:K66)</f>
        <v>9900023.1500000004</v>
      </c>
      <c r="L67" s="23">
        <f>SUM(L5:L66)</f>
        <v>9135399.9400000032</v>
      </c>
      <c r="M67" s="23">
        <f>SUM(M5:M66)</f>
        <v>1954184.3099999998</v>
      </c>
      <c r="N67" s="11"/>
      <c r="O67" s="23">
        <f>SUM(O5:O66)</f>
        <v>10138241.350000001</v>
      </c>
      <c r="P67" s="23">
        <f>SUM(P5:P66)</f>
        <v>6777555.7800000003</v>
      </c>
      <c r="Q67" s="23">
        <f>SUM(Q5:Q66)</f>
        <v>3360685.5700000003</v>
      </c>
    </row>
    <row r="68" spans="1:17" ht="15" thickTop="1" x14ac:dyDescent="0.35">
      <c r="A68" t="s">
        <v>66</v>
      </c>
      <c r="L68" s="1"/>
      <c r="P68" s="1"/>
    </row>
    <row r="69" spans="1:17" x14ac:dyDescent="0.35">
      <c r="A69" s="31" t="s">
        <v>67</v>
      </c>
    </row>
    <row r="70" spans="1:17" x14ac:dyDescent="0.35">
      <c r="A70" t="s">
        <v>81</v>
      </c>
    </row>
  </sheetData>
  <autoFilter ref="A4:Q70" xr:uid="{0F05CDDD-4422-4957-9A8F-477B5D0F061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15DD4-C7CC-40B5-91AA-BA181612C528}">
  <sheetPr>
    <tabColor rgb="FFFCE4D6"/>
  </sheetPr>
  <dimension ref="A1:Q28"/>
  <sheetViews>
    <sheetView showGridLines="0" workbookViewId="0">
      <pane xSplit="1" topLeftCell="B1" activePane="topRight" state="frozen"/>
      <selection pane="topRight" activeCell="A25" sqref="A25:XFD25"/>
    </sheetView>
  </sheetViews>
  <sheetFormatPr defaultColWidth="8.90625" defaultRowHeight="14.5" x14ac:dyDescent="0.35"/>
  <cols>
    <col min="1" max="1" width="45.6328125" customWidth="1"/>
    <col min="2" max="2" width="2.6328125" customWidth="1"/>
    <col min="3" max="3" width="13.36328125" bestFit="1" customWidth="1"/>
    <col min="4" max="4" width="13.453125" bestFit="1" customWidth="1"/>
    <col min="5" max="5" width="14.36328125" customWidth="1"/>
    <col min="6" max="6" width="2.6328125" customWidth="1"/>
    <col min="7" max="7" width="13.54296875" customWidth="1"/>
    <col min="8" max="9" width="13.453125" bestFit="1" customWidth="1"/>
    <col min="10" max="10" width="2.6328125" customWidth="1"/>
    <col min="11" max="11" width="14.90625" customWidth="1"/>
    <col min="12" max="13" width="13.453125" bestFit="1" customWidth="1"/>
    <col min="14" max="14" width="2.90625" customWidth="1"/>
    <col min="15" max="15" width="14.90625" customWidth="1"/>
    <col min="16" max="17" width="13.453125" bestFit="1" customWidth="1"/>
  </cols>
  <sheetData>
    <row r="1" spans="1:17" ht="21" x14ac:dyDescent="0.5">
      <c r="A1" s="27" t="s">
        <v>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O1" s="28"/>
      <c r="P1" s="28"/>
      <c r="Q1" s="28"/>
    </row>
    <row r="2" spans="1:17" x14ac:dyDescent="0.35">
      <c r="G2" s="16"/>
    </row>
    <row r="3" spans="1:17" x14ac:dyDescent="0.35">
      <c r="A3" s="3"/>
      <c r="C3" s="15" t="s">
        <v>1</v>
      </c>
      <c r="D3" s="9"/>
      <c r="E3" s="9"/>
      <c r="G3" s="14" t="s">
        <v>2</v>
      </c>
      <c r="H3" s="14"/>
      <c r="I3" s="8"/>
      <c r="K3" s="15" t="s">
        <v>3</v>
      </c>
      <c r="L3" s="9"/>
      <c r="M3" s="9"/>
      <c r="O3" s="14" t="s">
        <v>4</v>
      </c>
      <c r="P3" s="14"/>
      <c r="Q3" s="8"/>
    </row>
    <row r="4" spans="1:17" x14ac:dyDescent="0.35">
      <c r="A4" s="7" t="s">
        <v>6</v>
      </c>
      <c r="C4" s="18" t="s">
        <v>70</v>
      </c>
      <c r="D4" s="18" t="s">
        <v>8</v>
      </c>
      <c r="E4" s="18" t="s">
        <v>9</v>
      </c>
      <c r="G4" s="18" t="s">
        <v>70</v>
      </c>
      <c r="H4" s="18" t="s">
        <v>8</v>
      </c>
      <c r="I4" s="18" t="s">
        <v>9</v>
      </c>
      <c r="K4" s="18" t="s">
        <v>70</v>
      </c>
      <c r="L4" s="18" t="s">
        <v>8</v>
      </c>
      <c r="M4" s="18" t="s">
        <v>10</v>
      </c>
      <c r="O4" s="18" t="s">
        <v>70</v>
      </c>
      <c r="P4" s="18" t="s">
        <v>8</v>
      </c>
      <c r="Q4" s="18" t="s">
        <v>10</v>
      </c>
    </row>
    <row r="5" spans="1:17" s="1" customFormat="1" x14ac:dyDescent="0.35">
      <c r="A5" s="19" t="s">
        <v>11</v>
      </c>
      <c r="C5" s="5">
        <v>879977.86</v>
      </c>
      <c r="D5" s="5">
        <f>C5</f>
        <v>879977.86</v>
      </c>
      <c r="E5" s="5">
        <f>C5-D5</f>
        <v>0</v>
      </c>
      <c r="G5" s="5">
        <v>1100634.79</v>
      </c>
      <c r="H5" s="5">
        <f>G5</f>
        <v>1100634.79</v>
      </c>
      <c r="I5" s="5">
        <f>G5-H5</f>
        <v>0</v>
      </c>
      <c r="K5" s="5">
        <v>1045039.76</v>
      </c>
      <c r="L5" s="5">
        <f>K5</f>
        <v>1045039.76</v>
      </c>
      <c r="M5" s="5">
        <v>712485.91</v>
      </c>
      <c r="O5" s="5">
        <v>1059651.08</v>
      </c>
      <c r="P5" s="5">
        <v>160711.01</v>
      </c>
      <c r="Q5" s="5">
        <f>O5-P5</f>
        <v>898940.07000000007</v>
      </c>
    </row>
    <row r="6" spans="1:17" s="1" customFormat="1" x14ac:dyDescent="0.35">
      <c r="A6" s="19" t="s">
        <v>71</v>
      </c>
      <c r="C6" s="5">
        <v>11053.21</v>
      </c>
      <c r="D6" s="5">
        <v>2803.09</v>
      </c>
      <c r="E6" s="5">
        <f t="shared" ref="E6:E24" si="0">C6-D6</f>
        <v>8250.119999999999</v>
      </c>
      <c r="G6" s="5">
        <v>0</v>
      </c>
      <c r="H6" s="5">
        <f t="shared" ref="H6:H24" si="1">G6</f>
        <v>0</v>
      </c>
      <c r="I6" s="5">
        <f t="shared" ref="I6:I24" si="2">G6-H6</f>
        <v>0</v>
      </c>
      <c r="J6" s="20"/>
      <c r="K6" s="5">
        <v>0</v>
      </c>
      <c r="L6" s="5">
        <f t="shared" ref="L6:L24" si="3">K6</f>
        <v>0</v>
      </c>
      <c r="M6" s="5">
        <v>0</v>
      </c>
      <c r="O6" s="5">
        <v>0</v>
      </c>
      <c r="P6" s="5">
        <v>0</v>
      </c>
      <c r="Q6" s="5">
        <f t="shared" ref="Q6:Q24" si="4">O6-P6</f>
        <v>0</v>
      </c>
    </row>
    <row r="7" spans="1:17" s="1" customFormat="1" x14ac:dyDescent="0.35">
      <c r="A7" s="19" t="s">
        <v>13</v>
      </c>
      <c r="C7" s="5">
        <v>21036.75</v>
      </c>
      <c r="D7" s="5">
        <f>C7</f>
        <v>21036.75</v>
      </c>
      <c r="E7" s="5">
        <f t="shared" si="0"/>
        <v>0</v>
      </c>
      <c r="G7" s="5">
        <v>25895.71</v>
      </c>
      <c r="H7" s="5">
        <f t="shared" si="1"/>
        <v>25895.71</v>
      </c>
      <c r="I7" s="5">
        <f t="shared" si="2"/>
        <v>0</v>
      </c>
      <c r="K7" s="5">
        <v>28392.6</v>
      </c>
      <c r="L7" s="5">
        <f t="shared" si="3"/>
        <v>28392.6</v>
      </c>
      <c r="M7" s="5">
        <v>0</v>
      </c>
      <c r="O7" s="5">
        <v>26674.67</v>
      </c>
      <c r="P7" s="5">
        <v>26674.67</v>
      </c>
      <c r="Q7" s="5">
        <f t="shared" si="4"/>
        <v>0</v>
      </c>
    </row>
    <row r="8" spans="1:17" s="1" customFormat="1" x14ac:dyDescent="0.35">
      <c r="A8" s="19" t="s">
        <v>14</v>
      </c>
      <c r="C8" s="5">
        <v>30901.43</v>
      </c>
      <c r="D8" s="5">
        <f t="shared" ref="D8:D24" si="5">C8</f>
        <v>30901.43</v>
      </c>
      <c r="E8" s="5">
        <f t="shared" si="0"/>
        <v>0</v>
      </c>
      <c r="G8" s="5">
        <v>40520.75</v>
      </c>
      <c r="H8" s="5">
        <f t="shared" si="1"/>
        <v>40520.75</v>
      </c>
      <c r="I8" s="5">
        <f t="shared" si="2"/>
        <v>0</v>
      </c>
      <c r="K8" s="5">
        <v>46635.19</v>
      </c>
      <c r="L8" s="5">
        <f t="shared" si="3"/>
        <v>46635.19</v>
      </c>
      <c r="M8" s="5">
        <v>2284.25</v>
      </c>
      <c r="O8" s="5">
        <v>51215.360000000001</v>
      </c>
      <c r="P8" s="5">
        <v>43818.98</v>
      </c>
      <c r="Q8" s="5">
        <f t="shared" si="4"/>
        <v>7396.3799999999974</v>
      </c>
    </row>
    <row r="9" spans="1:17" s="1" customFormat="1" x14ac:dyDescent="0.35">
      <c r="A9" s="19" t="s">
        <v>17</v>
      </c>
      <c r="C9" s="5">
        <v>31257.99</v>
      </c>
      <c r="D9" s="5">
        <f t="shared" si="5"/>
        <v>31257.99</v>
      </c>
      <c r="E9" s="5">
        <f t="shared" si="0"/>
        <v>0</v>
      </c>
      <c r="G9" s="5">
        <v>38776.480000000003</v>
      </c>
      <c r="H9" s="5">
        <f t="shared" si="1"/>
        <v>38776.480000000003</v>
      </c>
      <c r="I9" s="5">
        <f t="shared" si="2"/>
        <v>0</v>
      </c>
      <c r="K9" s="5">
        <v>40600.050000000003</v>
      </c>
      <c r="L9" s="5">
        <f t="shared" si="3"/>
        <v>40600.050000000003</v>
      </c>
      <c r="M9" s="5">
        <v>1569.93</v>
      </c>
      <c r="O9" s="5">
        <v>47614.28</v>
      </c>
      <c r="P9" s="5">
        <v>40189.980000000003</v>
      </c>
      <c r="Q9" s="5">
        <f t="shared" si="4"/>
        <v>7424.2999999999956</v>
      </c>
    </row>
    <row r="10" spans="1:17" s="1" customFormat="1" x14ac:dyDescent="0.35">
      <c r="A10" s="19" t="s">
        <v>18</v>
      </c>
      <c r="C10" s="5">
        <v>11766.32</v>
      </c>
      <c r="D10" s="5">
        <f t="shared" si="5"/>
        <v>11766.32</v>
      </c>
      <c r="E10" s="5">
        <f t="shared" si="0"/>
        <v>0</v>
      </c>
      <c r="G10" s="5">
        <v>0</v>
      </c>
      <c r="H10" s="5">
        <f t="shared" si="1"/>
        <v>0</v>
      </c>
      <c r="I10" s="5">
        <f t="shared" si="2"/>
        <v>0</v>
      </c>
      <c r="J10" s="20"/>
      <c r="K10" s="5">
        <v>0</v>
      </c>
      <c r="L10" s="5">
        <f t="shared" si="3"/>
        <v>0</v>
      </c>
      <c r="M10" s="5">
        <v>0</v>
      </c>
      <c r="O10" s="5">
        <v>0</v>
      </c>
      <c r="P10" s="5">
        <v>0</v>
      </c>
      <c r="Q10" s="5">
        <f t="shared" si="4"/>
        <v>0</v>
      </c>
    </row>
    <row r="11" spans="1:17" s="1" customFormat="1" x14ac:dyDescent="0.35">
      <c r="A11" s="19" t="s">
        <v>19</v>
      </c>
      <c r="C11" s="5">
        <v>0</v>
      </c>
      <c r="D11" s="5">
        <f t="shared" si="5"/>
        <v>0</v>
      </c>
      <c r="E11" s="5">
        <f t="shared" si="0"/>
        <v>0</v>
      </c>
      <c r="G11" s="5">
        <v>11136.5</v>
      </c>
      <c r="H11" s="5">
        <f t="shared" si="1"/>
        <v>11136.5</v>
      </c>
      <c r="I11" s="5">
        <f t="shared" si="2"/>
        <v>0</v>
      </c>
      <c r="K11" s="5">
        <v>12618.93</v>
      </c>
      <c r="L11" s="5">
        <f t="shared" si="3"/>
        <v>12618.93</v>
      </c>
      <c r="M11" s="5">
        <v>3970.63</v>
      </c>
      <c r="O11" s="5">
        <v>12003.6</v>
      </c>
      <c r="P11" s="5">
        <v>5872.11</v>
      </c>
      <c r="Q11" s="5">
        <f t="shared" si="4"/>
        <v>6131.4900000000007</v>
      </c>
    </row>
    <row r="12" spans="1:17" s="1" customFormat="1" x14ac:dyDescent="0.35">
      <c r="A12" s="19" t="s">
        <v>20</v>
      </c>
      <c r="C12" s="5">
        <v>23294.93</v>
      </c>
      <c r="D12" s="5">
        <f t="shared" si="5"/>
        <v>23294.93</v>
      </c>
      <c r="E12" s="5">
        <f t="shared" si="0"/>
        <v>0</v>
      </c>
      <c r="G12" s="5">
        <v>24956.49</v>
      </c>
      <c r="H12" s="5">
        <f t="shared" si="1"/>
        <v>24956.49</v>
      </c>
      <c r="I12" s="5">
        <f t="shared" si="2"/>
        <v>0</v>
      </c>
      <c r="K12" s="5">
        <v>22768.95</v>
      </c>
      <c r="L12" s="5">
        <f t="shared" si="3"/>
        <v>22768.95</v>
      </c>
      <c r="M12" s="5">
        <v>2532.34</v>
      </c>
      <c r="O12" s="5">
        <v>22006.6</v>
      </c>
      <c r="P12" s="5">
        <v>22006.6</v>
      </c>
      <c r="Q12" s="5">
        <f t="shared" si="4"/>
        <v>0</v>
      </c>
    </row>
    <row r="13" spans="1:17" s="1" customFormat="1" x14ac:dyDescent="0.35">
      <c r="A13" s="19" t="s">
        <v>21</v>
      </c>
      <c r="C13" s="5">
        <v>0</v>
      </c>
      <c r="D13" s="5">
        <f t="shared" si="5"/>
        <v>0</v>
      </c>
      <c r="E13" s="5">
        <f t="shared" si="0"/>
        <v>0</v>
      </c>
      <c r="G13" s="5">
        <v>0</v>
      </c>
      <c r="H13" s="5">
        <f t="shared" si="1"/>
        <v>0</v>
      </c>
      <c r="I13" s="5">
        <f t="shared" si="2"/>
        <v>0</v>
      </c>
      <c r="K13" s="5">
        <v>13716.23</v>
      </c>
      <c r="L13" s="5">
        <f t="shared" si="3"/>
        <v>13716.23</v>
      </c>
      <c r="M13" s="5">
        <v>582.19000000000005</v>
      </c>
      <c r="O13" s="5">
        <v>17605.28</v>
      </c>
      <c r="P13" s="5">
        <v>17605.28</v>
      </c>
      <c r="Q13" s="5">
        <f t="shared" si="4"/>
        <v>0</v>
      </c>
    </row>
    <row r="14" spans="1:17" s="1" customFormat="1" x14ac:dyDescent="0.35">
      <c r="A14" s="19" t="s">
        <v>24</v>
      </c>
      <c r="C14" s="5">
        <v>12717.13</v>
      </c>
      <c r="D14" s="5">
        <f t="shared" si="5"/>
        <v>12717.13</v>
      </c>
      <c r="E14" s="5">
        <f t="shared" si="0"/>
        <v>0</v>
      </c>
      <c r="G14" s="5">
        <v>18650.28</v>
      </c>
      <c r="H14" s="5">
        <f t="shared" si="1"/>
        <v>18650.28</v>
      </c>
      <c r="I14" s="5">
        <f t="shared" si="2"/>
        <v>0</v>
      </c>
      <c r="K14" s="5">
        <v>24277.73</v>
      </c>
      <c r="L14" s="5">
        <f t="shared" si="3"/>
        <v>24277.73</v>
      </c>
      <c r="M14" s="5">
        <v>0</v>
      </c>
      <c r="O14" s="5">
        <v>29475.51</v>
      </c>
      <c r="P14" s="5">
        <v>29475.51</v>
      </c>
      <c r="Q14" s="5">
        <f t="shared" si="4"/>
        <v>0</v>
      </c>
    </row>
    <row r="15" spans="1:17" s="1" customFormat="1" x14ac:dyDescent="0.35">
      <c r="A15" s="19" t="s">
        <v>25</v>
      </c>
      <c r="C15" s="5">
        <v>36368.620000000003</v>
      </c>
      <c r="D15" s="5">
        <f t="shared" si="5"/>
        <v>36368.620000000003</v>
      </c>
      <c r="E15" s="5">
        <f t="shared" si="0"/>
        <v>0</v>
      </c>
      <c r="G15" s="5">
        <v>45216.86</v>
      </c>
      <c r="H15" s="5">
        <f t="shared" si="1"/>
        <v>45216.86</v>
      </c>
      <c r="I15" s="5">
        <f t="shared" si="2"/>
        <v>0</v>
      </c>
      <c r="K15" s="5">
        <v>51435.87</v>
      </c>
      <c r="L15" s="5">
        <f t="shared" si="3"/>
        <v>51435.87</v>
      </c>
      <c r="M15" s="5">
        <v>3011.88</v>
      </c>
      <c r="O15" s="5">
        <v>54949.81</v>
      </c>
      <c r="P15" s="5">
        <v>45501</v>
      </c>
      <c r="Q15" s="5">
        <f t="shared" si="4"/>
        <v>9448.8099999999977</v>
      </c>
    </row>
    <row r="16" spans="1:17" s="1" customFormat="1" x14ac:dyDescent="0.35">
      <c r="A16" s="19" t="s">
        <v>28</v>
      </c>
      <c r="C16" s="5">
        <v>0</v>
      </c>
      <c r="D16" s="5">
        <f t="shared" si="5"/>
        <v>0</v>
      </c>
      <c r="E16" s="5">
        <f t="shared" si="0"/>
        <v>0</v>
      </c>
      <c r="G16" s="5">
        <v>0</v>
      </c>
      <c r="H16" s="5">
        <f t="shared" si="1"/>
        <v>0</v>
      </c>
      <c r="I16" s="5">
        <f t="shared" si="2"/>
        <v>0</v>
      </c>
      <c r="K16" s="5">
        <v>0</v>
      </c>
      <c r="L16" s="5">
        <f t="shared" si="3"/>
        <v>0</v>
      </c>
      <c r="M16" s="5">
        <v>0</v>
      </c>
      <c r="O16" s="5">
        <v>14671.07</v>
      </c>
      <c r="P16" s="5">
        <v>13206.66</v>
      </c>
      <c r="Q16" s="5">
        <f t="shared" si="4"/>
        <v>1464.4099999999999</v>
      </c>
    </row>
    <row r="17" spans="1:17" s="1" customFormat="1" x14ac:dyDescent="0.35">
      <c r="A17" s="19" t="s">
        <v>29</v>
      </c>
      <c r="C17" s="5">
        <v>0</v>
      </c>
      <c r="D17" s="5">
        <f t="shared" si="5"/>
        <v>0</v>
      </c>
      <c r="E17" s="5">
        <f t="shared" si="0"/>
        <v>0</v>
      </c>
      <c r="G17" s="5">
        <v>0</v>
      </c>
      <c r="H17" s="5">
        <f t="shared" si="1"/>
        <v>0</v>
      </c>
      <c r="I17" s="5">
        <f t="shared" si="2"/>
        <v>0</v>
      </c>
      <c r="K17" s="5">
        <v>12481.77</v>
      </c>
      <c r="L17" s="5">
        <f t="shared" si="3"/>
        <v>12481.77</v>
      </c>
      <c r="M17" s="5">
        <v>1189.1400000000001</v>
      </c>
      <c r="O17" s="5">
        <v>15071.19</v>
      </c>
      <c r="P17" s="5">
        <v>13283.54</v>
      </c>
      <c r="Q17" s="5">
        <f t="shared" si="4"/>
        <v>1787.6499999999996</v>
      </c>
    </row>
    <row r="18" spans="1:17" s="1" customFormat="1" x14ac:dyDescent="0.35">
      <c r="A18" s="19" t="s">
        <v>33</v>
      </c>
      <c r="C18" s="5">
        <v>0</v>
      </c>
      <c r="D18" s="5">
        <f t="shared" si="5"/>
        <v>0</v>
      </c>
      <c r="E18" s="5">
        <f t="shared" si="0"/>
        <v>0</v>
      </c>
      <c r="G18" s="5">
        <v>0</v>
      </c>
      <c r="H18" s="5">
        <f t="shared" si="1"/>
        <v>0</v>
      </c>
      <c r="I18" s="5">
        <f t="shared" si="2"/>
        <v>0</v>
      </c>
      <c r="K18" s="5">
        <v>0</v>
      </c>
      <c r="L18" s="5">
        <f t="shared" si="3"/>
        <v>0</v>
      </c>
      <c r="M18" s="5">
        <v>0</v>
      </c>
      <c r="O18" s="5">
        <v>0</v>
      </c>
      <c r="P18" s="5">
        <v>0</v>
      </c>
      <c r="Q18" s="5">
        <f t="shared" si="4"/>
        <v>0</v>
      </c>
    </row>
    <row r="19" spans="1:17" s="1" customFormat="1" x14ac:dyDescent="0.35">
      <c r="A19" s="19" t="s">
        <v>76</v>
      </c>
      <c r="C19" s="5">
        <v>14262.2</v>
      </c>
      <c r="D19" s="5">
        <f t="shared" si="5"/>
        <v>14262.2</v>
      </c>
      <c r="E19" s="5">
        <f t="shared" si="0"/>
        <v>0</v>
      </c>
      <c r="G19" s="5">
        <v>15027.56</v>
      </c>
      <c r="H19" s="5">
        <f t="shared" si="1"/>
        <v>15027.56</v>
      </c>
      <c r="I19" s="5">
        <f t="shared" si="2"/>
        <v>0</v>
      </c>
      <c r="K19" s="5">
        <v>14264.88</v>
      </c>
      <c r="L19" s="5">
        <f t="shared" si="3"/>
        <v>14264.88</v>
      </c>
      <c r="M19" s="5">
        <v>1842.08</v>
      </c>
      <c r="O19" s="5">
        <v>16938.41</v>
      </c>
      <c r="P19" s="5">
        <v>13405.6</v>
      </c>
      <c r="Q19" s="5">
        <f t="shared" si="4"/>
        <v>3532.8099999999995</v>
      </c>
    </row>
    <row r="20" spans="1:17" s="1" customFormat="1" x14ac:dyDescent="0.35">
      <c r="A20" s="19" t="s">
        <v>44</v>
      </c>
      <c r="C20" s="5">
        <v>23057.22</v>
      </c>
      <c r="D20" s="5">
        <f t="shared" si="5"/>
        <v>23057.22</v>
      </c>
      <c r="E20" s="5">
        <f t="shared" si="0"/>
        <v>0</v>
      </c>
      <c r="G20" s="5">
        <v>25895.71</v>
      </c>
      <c r="H20" s="5">
        <f t="shared" si="1"/>
        <v>25895.71</v>
      </c>
      <c r="I20" s="5">
        <f t="shared" si="2"/>
        <v>0</v>
      </c>
      <c r="K20" s="5">
        <v>24277.73</v>
      </c>
      <c r="L20" s="5">
        <f t="shared" si="3"/>
        <v>24277.73</v>
      </c>
      <c r="M20" s="5">
        <v>4153.99</v>
      </c>
      <c r="O20" s="5">
        <v>24674.07</v>
      </c>
      <c r="P20" s="5">
        <v>24674.07</v>
      </c>
      <c r="Q20" s="5">
        <f t="shared" si="4"/>
        <v>0</v>
      </c>
    </row>
    <row r="21" spans="1:17" s="1" customFormat="1" x14ac:dyDescent="0.35">
      <c r="A21" s="19" t="s">
        <v>78</v>
      </c>
      <c r="C21" s="5">
        <v>20323.64</v>
      </c>
      <c r="D21" s="5">
        <f t="shared" si="5"/>
        <v>20323.64</v>
      </c>
      <c r="E21" s="5">
        <f t="shared" si="0"/>
        <v>0</v>
      </c>
      <c r="G21" s="5">
        <v>18381.93</v>
      </c>
      <c r="H21" s="5">
        <f t="shared" si="1"/>
        <v>18381.93</v>
      </c>
      <c r="I21" s="5">
        <f t="shared" si="2"/>
        <v>0</v>
      </c>
      <c r="K21" s="5">
        <v>17419.62</v>
      </c>
      <c r="L21" s="5">
        <f t="shared" si="3"/>
        <v>17419.62</v>
      </c>
      <c r="M21" s="5">
        <v>550.09</v>
      </c>
      <c r="O21" s="5">
        <v>26541.29</v>
      </c>
      <c r="P21" s="5">
        <v>23892.04</v>
      </c>
      <c r="Q21" s="5">
        <f t="shared" si="4"/>
        <v>2649.25</v>
      </c>
    </row>
    <row r="22" spans="1:17" s="1" customFormat="1" x14ac:dyDescent="0.35">
      <c r="A22" s="19" t="s">
        <v>47</v>
      </c>
      <c r="C22" s="5">
        <v>17114.64</v>
      </c>
      <c r="D22" s="5">
        <f t="shared" si="5"/>
        <v>17114.64</v>
      </c>
      <c r="E22" s="5">
        <f t="shared" si="0"/>
        <v>0</v>
      </c>
      <c r="F22" s="20"/>
      <c r="G22" s="5">
        <v>21333.77</v>
      </c>
      <c r="H22" s="5">
        <f t="shared" si="1"/>
        <v>21333.77</v>
      </c>
      <c r="I22" s="5">
        <f t="shared" si="2"/>
        <v>0</v>
      </c>
      <c r="K22" s="5">
        <v>24414.89</v>
      </c>
      <c r="L22" s="5">
        <f t="shared" si="3"/>
        <v>24414.89</v>
      </c>
      <c r="M22" s="5">
        <v>0</v>
      </c>
      <c r="O22" s="5">
        <v>27741.65</v>
      </c>
      <c r="P22" s="5">
        <v>24972.59</v>
      </c>
      <c r="Q22" s="5">
        <f t="shared" si="4"/>
        <v>2769.0600000000013</v>
      </c>
    </row>
    <row r="23" spans="1:17" s="1" customFormat="1" x14ac:dyDescent="0.35">
      <c r="A23" s="19" t="s">
        <v>54</v>
      </c>
      <c r="C23" s="5">
        <v>0</v>
      </c>
      <c r="D23" s="5">
        <f t="shared" si="5"/>
        <v>0</v>
      </c>
      <c r="E23" s="5">
        <f t="shared" si="0"/>
        <v>0</v>
      </c>
      <c r="G23" s="5">
        <v>11539.02</v>
      </c>
      <c r="H23" s="5">
        <f t="shared" si="1"/>
        <v>11539.02</v>
      </c>
      <c r="I23" s="5">
        <f t="shared" si="2"/>
        <v>0</v>
      </c>
      <c r="K23" s="5">
        <v>10561.5</v>
      </c>
      <c r="L23" s="5">
        <f t="shared" si="3"/>
        <v>10561.5</v>
      </c>
      <c r="M23" s="5">
        <v>0</v>
      </c>
      <c r="O23" s="5">
        <v>0</v>
      </c>
      <c r="P23" s="5">
        <v>0</v>
      </c>
      <c r="Q23" s="5">
        <f t="shared" si="4"/>
        <v>0</v>
      </c>
    </row>
    <row r="24" spans="1:17" s="1" customFormat="1" x14ac:dyDescent="0.35">
      <c r="A24" s="19" t="s">
        <v>61</v>
      </c>
      <c r="C24" s="5">
        <v>12004.01</v>
      </c>
      <c r="D24" s="5">
        <f t="shared" si="5"/>
        <v>12004.01</v>
      </c>
      <c r="E24" s="5">
        <f t="shared" si="0"/>
        <v>0</v>
      </c>
      <c r="F24" s="20"/>
      <c r="G24" s="5">
        <v>0</v>
      </c>
      <c r="H24" s="5">
        <f t="shared" si="1"/>
        <v>0</v>
      </c>
      <c r="I24" s="5">
        <f t="shared" si="2"/>
        <v>0</v>
      </c>
      <c r="K24" s="5">
        <v>0</v>
      </c>
      <c r="L24" s="5">
        <f t="shared" si="3"/>
        <v>0</v>
      </c>
      <c r="M24" s="5">
        <v>0</v>
      </c>
      <c r="O24" s="5">
        <v>0</v>
      </c>
      <c r="P24" s="5">
        <v>0</v>
      </c>
      <c r="Q24" s="5">
        <f t="shared" si="4"/>
        <v>0</v>
      </c>
    </row>
    <row r="25" spans="1:17" s="1" customFormat="1" ht="15" thickBot="1" x14ac:dyDescent="0.4">
      <c r="A25" s="25" t="s">
        <v>64</v>
      </c>
      <c r="B25" s="11"/>
      <c r="C25" s="11">
        <f>SUM(C5:C24)</f>
        <v>1145135.9499999997</v>
      </c>
      <c r="D25" s="11">
        <f>SUM(D5:D24)</f>
        <v>1136885.8299999998</v>
      </c>
      <c r="E25" s="11">
        <f>SUM(E5:E24)</f>
        <v>8250.119999999999</v>
      </c>
      <c r="F25" s="11"/>
      <c r="G25" s="11">
        <f>SUM(G5:G24)</f>
        <v>1397965.85</v>
      </c>
      <c r="H25" s="11">
        <v>1397965.85</v>
      </c>
      <c r="I25" s="11">
        <f>SUM(I5:I24)</f>
        <v>0</v>
      </c>
      <c r="J25" s="11"/>
      <c r="K25" s="11">
        <f>SUM(K5:K24)</f>
        <v>1388905.7</v>
      </c>
      <c r="L25" s="11">
        <f>SUM(L5:L24)</f>
        <v>1388905.7</v>
      </c>
      <c r="M25" s="11">
        <f>SUM(M5:M24)</f>
        <v>734172.42999999993</v>
      </c>
      <c r="O25" s="11">
        <f>SUM(O5:O24)</f>
        <v>1446833.8700000003</v>
      </c>
      <c r="P25" s="11">
        <f>SUM(P5:P24)</f>
        <v>505289.63999999996</v>
      </c>
      <c r="Q25" s="11">
        <f>SUM(Q5:Q24)</f>
        <v>941544.23000000021</v>
      </c>
    </row>
    <row r="26" spans="1:17" ht="15" thickTop="1" x14ac:dyDescent="0.35">
      <c r="A26" t="s">
        <v>66</v>
      </c>
    </row>
    <row r="27" spans="1:17" x14ac:dyDescent="0.35">
      <c r="A27" s="31"/>
    </row>
    <row r="28" spans="1:17" x14ac:dyDescent="0.35">
      <c r="A28" t="s">
        <v>83</v>
      </c>
    </row>
  </sheetData>
  <autoFilter ref="A4:Q26" xr:uid="{1CC15DD4-C7CC-40B5-91AA-BA181612C528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65006EB1C1E4FA0D250E1B160D0B8" ma:contentTypeVersion="12" ma:contentTypeDescription="Create a new document." ma:contentTypeScope="" ma:versionID="8ec1476369f0e0305493d91e606131d6">
  <xsd:schema xmlns:xsd="http://www.w3.org/2001/XMLSchema" xmlns:xs="http://www.w3.org/2001/XMLSchema" xmlns:p="http://schemas.microsoft.com/office/2006/metadata/properties" xmlns:ns2="169807ae-8637-4626-b22d-49c862e07b93" xmlns:ns3="923e5547-9440-422d-96cc-0608022d6188" targetNamespace="http://schemas.microsoft.com/office/2006/metadata/properties" ma:root="true" ma:fieldsID="d070c0e5f00f90256a191beb89333422" ns2:_="" ns3:_="">
    <xsd:import namespace="169807ae-8637-4626-b22d-49c862e07b93"/>
    <xsd:import namespace="923e5547-9440-422d-96cc-0608022d61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807ae-8637-4626-b22d-49c862e07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e5547-9440-422d-96cc-0608022d61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3e5547-9440-422d-96cc-0608022d6188">
      <UserInfo>
        <DisplayName>Hood, Joseph (OSSE)</DisplayName>
        <AccountId>579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4882F7-30D4-4115-9409-8444702AD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9807ae-8637-4626-b22d-49c862e07b93"/>
    <ds:schemaRef ds:uri="923e5547-9440-422d-96cc-0608022d61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7B5248-1A6A-4FC4-B107-BD4141234AF7}">
  <ds:schemaRefs>
    <ds:schemaRef ds:uri="http://schemas.microsoft.com/office/2006/metadata/properties"/>
    <ds:schemaRef ds:uri="http://schemas.microsoft.com/office/infopath/2007/PartnerControls"/>
    <ds:schemaRef ds:uri="923e5547-9440-422d-96cc-0608022d6188"/>
  </ds:schemaRefs>
</ds:datastoreItem>
</file>

<file path=customXml/itemProps3.xml><?xml version="1.0" encoding="utf-8"?>
<ds:datastoreItem xmlns:ds="http://schemas.openxmlformats.org/officeDocument/2006/customXml" ds:itemID="{7EC41451-3B2C-473C-8C2E-415AB2B789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 I-A </vt:lpstr>
      <vt:lpstr>Title II-A</vt:lpstr>
      <vt:lpstr>Title III-A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Bacon, Bonnie (OSSE)</dc:creator>
  <cp:keywords/>
  <dc:description/>
  <cp:lastModifiedBy>Hood, Joseph (OSSE)</cp:lastModifiedBy>
  <cp:revision/>
  <dcterms:created xsi:type="dcterms:W3CDTF">2023-02-03T14:33:10Z</dcterms:created>
  <dcterms:modified xsi:type="dcterms:W3CDTF">2024-02-23T05:41:14Z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0x010100AA565006EB1C1E4FA0D250E1B160D0B8</vt:lpwstr>
  </property>
  <property fmtid="{D5CDD505-2E9C-101B-9397-08002B2CF9AE}" pid="3" name="MediaServiceImageTags">
    <vt:lpwstr/>
  </property>
</Properties>
</file>