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18 POH\Attachments to Review\"/>
    </mc:Choice>
  </mc:AlternateContent>
  <bookViews>
    <workbookView xWindow="0" yWindow="0" windowWidth="20730" windowHeight="8145"/>
  </bookViews>
  <sheets>
    <sheet name="Data Notes" sheetId="4" r:id="rId1"/>
    <sheet name="Prior Years Title I, II, III" sheetId="5" r:id="rId2"/>
    <sheet name="ESEA TITLE I 15-16" sheetId="6" r:id="rId3"/>
    <sheet name="ESEA TITLE II 15-16" sheetId="7" r:id="rId4"/>
    <sheet name="ESEA TITLE III 15-16" sheetId="8" r:id="rId5"/>
    <sheet name="ESEA Title I 2016-2017" sheetId="1" r:id="rId6"/>
    <sheet name="ESEA Title II 2016-2017" sheetId="2" r:id="rId7"/>
    <sheet name="ESEA Title III 2016-2017" sheetId="3" r:id="rId8"/>
    <sheet name="ESEA Title I 2017-2018" sheetId="9" r:id="rId9"/>
    <sheet name=" ESEA Title II 2017-2018" sheetId="10" r:id="rId10"/>
    <sheet name="ESEA Title III 2017-2018" sheetId="11" r:id="rId11"/>
  </sheets>
  <definedNames>
    <definedName name="_xlnm.Print_Titles" localSheetId="2">'ESEA TITLE I 15-16'!$1:$7</definedName>
    <definedName name="_xlnm.Print_Titles" localSheetId="5">'ESEA Title I 2016-2017'!$1:$7</definedName>
    <definedName name="_xlnm.Print_Titles" localSheetId="8">'ESEA Title I 2017-2018'!$1:$7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8" i="5" l="1"/>
  <c r="I178" i="5"/>
  <c r="J178" i="5"/>
  <c r="G178" i="5"/>
  <c r="D178" i="5"/>
  <c r="J177" i="5"/>
  <c r="G177" i="5"/>
  <c r="D177" i="5"/>
  <c r="J176" i="5"/>
  <c r="G176" i="5"/>
  <c r="D176" i="5"/>
  <c r="J175" i="5"/>
  <c r="G175" i="5"/>
  <c r="D175" i="5"/>
  <c r="J174" i="5"/>
  <c r="G174" i="5"/>
  <c r="D174" i="5"/>
  <c r="J173" i="5"/>
  <c r="G173" i="5"/>
  <c r="D173" i="5"/>
  <c r="J172" i="5"/>
  <c r="E172" i="5"/>
  <c r="F172" i="5"/>
  <c r="G172" i="5"/>
  <c r="D172" i="5"/>
  <c r="J171" i="5"/>
  <c r="G171" i="5"/>
  <c r="D171" i="5"/>
  <c r="J170" i="5"/>
  <c r="G170" i="5"/>
  <c r="D170" i="5"/>
  <c r="J169" i="5"/>
  <c r="G169" i="5"/>
  <c r="D169" i="5"/>
  <c r="J168" i="5"/>
  <c r="G168" i="5"/>
  <c r="D168" i="5"/>
  <c r="J167" i="5"/>
  <c r="G167" i="5"/>
  <c r="D167" i="5"/>
  <c r="J166" i="5"/>
  <c r="G166" i="5"/>
  <c r="D166" i="5"/>
  <c r="J165" i="5"/>
  <c r="G165" i="5"/>
  <c r="D165" i="5"/>
  <c r="J164" i="5"/>
  <c r="G164" i="5"/>
  <c r="D164" i="5"/>
  <c r="J163" i="5"/>
  <c r="G163" i="5"/>
  <c r="D163" i="5"/>
  <c r="J162" i="5"/>
  <c r="G162" i="5"/>
  <c r="D162" i="5"/>
  <c r="J161" i="5"/>
  <c r="G161" i="5"/>
  <c r="D161" i="5"/>
  <c r="J160" i="5"/>
  <c r="G160" i="5"/>
  <c r="D160" i="5"/>
  <c r="J159" i="5"/>
  <c r="G159" i="5"/>
  <c r="D159" i="5"/>
  <c r="J158" i="5"/>
  <c r="G158" i="5"/>
  <c r="D158" i="5"/>
  <c r="J157" i="5"/>
  <c r="G157" i="5"/>
  <c r="D157" i="5"/>
  <c r="J156" i="5"/>
  <c r="G156" i="5"/>
  <c r="D156" i="5"/>
  <c r="J155" i="5"/>
  <c r="G155" i="5"/>
  <c r="D155" i="5"/>
  <c r="J154" i="5"/>
  <c r="G154" i="5"/>
  <c r="D154" i="5"/>
  <c r="J153" i="5"/>
  <c r="G153" i="5"/>
  <c r="D153" i="5"/>
  <c r="J152" i="5"/>
  <c r="G152" i="5"/>
  <c r="D152" i="5"/>
  <c r="J151" i="5"/>
  <c r="G151" i="5"/>
  <c r="D151" i="5"/>
  <c r="J150" i="5"/>
  <c r="G150" i="5"/>
  <c r="D150" i="5"/>
  <c r="H149" i="5"/>
  <c r="J149" i="5" s="1"/>
  <c r="I149" i="5"/>
  <c r="G149" i="5"/>
  <c r="D149" i="5"/>
  <c r="G148" i="5"/>
  <c r="D148" i="5"/>
  <c r="G147" i="5"/>
  <c r="D147" i="5"/>
  <c r="G146" i="5"/>
  <c r="D146" i="5"/>
  <c r="G145" i="5"/>
  <c r="D145" i="5"/>
  <c r="G144" i="5"/>
  <c r="D144" i="5"/>
  <c r="G143" i="5"/>
  <c r="D143" i="5"/>
  <c r="G142" i="5"/>
  <c r="D142" i="5"/>
  <c r="G141" i="5"/>
  <c r="D141" i="5"/>
  <c r="G140" i="5"/>
  <c r="D140" i="5"/>
  <c r="G139" i="5"/>
  <c r="D139" i="5"/>
  <c r="G138" i="5"/>
  <c r="D138" i="5"/>
  <c r="J137" i="5"/>
  <c r="G137" i="5"/>
  <c r="D137" i="5"/>
  <c r="J136" i="5"/>
  <c r="G136" i="5"/>
  <c r="D136" i="5"/>
  <c r="J135" i="5"/>
  <c r="G135" i="5"/>
  <c r="D135" i="5"/>
  <c r="J134" i="5"/>
  <c r="G134" i="5"/>
  <c r="D134" i="5"/>
  <c r="J133" i="5"/>
  <c r="F133" i="5"/>
  <c r="G133" i="5" s="1"/>
  <c r="D133" i="5"/>
  <c r="J132" i="5"/>
  <c r="G132" i="5"/>
  <c r="D132" i="5"/>
  <c r="J131" i="5"/>
  <c r="G131" i="5"/>
  <c r="D131" i="5"/>
  <c r="H130" i="5"/>
  <c r="I130" i="5"/>
  <c r="J130" i="5"/>
  <c r="G130" i="5"/>
  <c r="D130" i="5"/>
  <c r="J129" i="5"/>
  <c r="G129" i="5"/>
  <c r="D129" i="5"/>
  <c r="J128" i="5"/>
  <c r="G128" i="5"/>
  <c r="D128" i="5"/>
  <c r="J127" i="5"/>
  <c r="G127" i="5"/>
  <c r="D127" i="5"/>
  <c r="J126" i="5"/>
  <c r="F126" i="5"/>
  <c r="G126" i="5" s="1"/>
  <c r="D126" i="5"/>
  <c r="J125" i="5"/>
  <c r="G125" i="5"/>
  <c r="D125" i="5"/>
  <c r="J124" i="5"/>
  <c r="G124" i="5"/>
  <c r="D124" i="5"/>
  <c r="J123" i="5"/>
  <c r="G123" i="5"/>
  <c r="D123" i="5"/>
  <c r="H122" i="5"/>
  <c r="J122" i="5" s="1"/>
  <c r="I122" i="5"/>
  <c r="G122" i="5"/>
  <c r="D122" i="5"/>
  <c r="J121" i="5"/>
  <c r="G121" i="5"/>
  <c r="D121" i="5"/>
  <c r="J120" i="5"/>
  <c r="G120" i="5"/>
  <c r="D120" i="5"/>
  <c r="J119" i="5"/>
  <c r="G119" i="5"/>
  <c r="D119" i="5"/>
  <c r="J118" i="5"/>
  <c r="G118" i="5"/>
  <c r="D118" i="5"/>
  <c r="J117" i="5"/>
  <c r="G117" i="5"/>
  <c r="D117" i="5"/>
  <c r="J116" i="5"/>
  <c r="G116" i="5"/>
  <c r="D116" i="5"/>
  <c r="J112" i="5"/>
  <c r="G112" i="5"/>
  <c r="D112" i="5"/>
  <c r="J111" i="5"/>
  <c r="G111" i="5"/>
  <c r="D111" i="5"/>
  <c r="J110" i="5"/>
  <c r="G110" i="5"/>
  <c r="D110" i="5"/>
  <c r="J109" i="5"/>
  <c r="G109" i="5"/>
  <c r="D109" i="5"/>
  <c r="J108" i="5"/>
  <c r="G108" i="5"/>
  <c r="D108" i="5"/>
  <c r="J107" i="5"/>
  <c r="G107" i="5"/>
  <c r="D107" i="5"/>
  <c r="J106" i="5"/>
  <c r="G106" i="5"/>
  <c r="D106" i="5"/>
  <c r="J105" i="5"/>
  <c r="G105" i="5"/>
  <c r="D105" i="5"/>
  <c r="J104" i="5"/>
  <c r="G104" i="5"/>
  <c r="D104" i="5"/>
  <c r="J103" i="5"/>
  <c r="G103" i="5"/>
  <c r="D103" i="5"/>
  <c r="J102" i="5"/>
  <c r="G102" i="5"/>
  <c r="D102" i="5"/>
  <c r="J101" i="5"/>
  <c r="G101" i="5"/>
  <c r="D101" i="5"/>
  <c r="J100" i="5"/>
  <c r="G100" i="5"/>
  <c r="D100" i="5"/>
  <c r="J99" i="5"/>
  <c r="G99" i="5"/>
  <c r="D99" i="5"/>
  <c r="J98" i="5"/>
  <c r="G98" i="5"/>
  <c r="D98" i="5"/>
  <c r="J97" i="5"/>
  <c r="G97" i="5"/>
  <c r="D97" i="5"/>
  <c r="J96" i="5"/>
  <c r="G96" i="5"/>
  <c r="D96" i="5"/>
  <c r="J95" i="5"/>
  <c r="G95" i="5"/>
  <c r="D95" i="5"/>
  <c r="J94" i="5"/>
  <c r="G94" i="5"/>
  <c r="D94" i="5"/>
  <c r="J93" i="5"/>
  <c r="G93" i="5"/>
  <c r="D93" i="5"/>
  <c r="J92" i="5"/>
  <c r="G92" i="5"/>
  <c r="D92" i="5"/>
  <c r="J91" i="5"/>
  <c r="G91" i="5"/>
  <c r="D91" i="5"/>
  <c r="J90" i="5"/>
  <c r="G90" i="5"/>
  <c r="D90" i="5"/>
  <c r="J89" i="5"/>
  <c r="G89" i="5"/>
  <c r="J88" i="5"/>
  <c r="G88" i="5"/>
  <c r="D88" i="5"/>
  <c r="J87" i="5"/>
  <c r="G87" i="5"/>
  <c r="D87" i="5"/>
  <c r="J86" i="5"/>
  <c r="G86" i="5"/>
  <c r="J85" i="5"/>
  <c r="G85" i="5"/>
  <c r="D85" i="5"/>
  <c r="J84" i="5"/>
  <c r="G84" i="5"/>
  <c r="D84" i="5"/>
  <c r="J83" i="5"/>
  <c r="G83" i="5"/>
  <c r="D83" i="5"/>
  <c r="J82" i="5"/>
  <c r="G82" i="5"/>
  <c r="D82" i="5"/>
  <c r="J81" i="5"/>
  <c r="G81" i="5"/>
  <c r="D81" i="5"/>
  <c r="J80" i="5"/>
  <c r="G80" i="5"/>
  <c r="D80" i="5"/>
  <c r="J79" i="5"/>
  <c r="G79" i="5"/>
  <c r="D79" i="5"/>
  <c r="J78" i="5"/>
  <c r="G78" i="5"/>
  <c r="D78" i="5"/>
  <c r="J77" i="5"/>
  <c r="G77" i="5"/>
  <c r="D77" i="5"/>
  <c r="J76" i="5"/>
  <c r="G76" i="5"/>
  <c r="D76" i="5"/>
  <c r="J75" i="5"/>
  <c r="G75" i="5"/>
  <c r="D75" i="5"/>
  <c r="J74" i="5"/>
  <c r="G74" i="5"/>
  <c r="D74" i="5"/>
  <c r="J73" i="5"/>
  <c r="G73" i="5"/>
  <c r="D73" i="5"/>
  <c r="J72" i="5"/>
  <c r="G72" i="5"/>
  <c r="D72" i="5"/>
  <c r="J71" i="5"/>
  <c r="G71" i="5"/>
  <c r="D71" i="5"/>
  <c r="J70" i="5"/>
  <c r="G70" i="5"/>
  <c r="D70" i="5"/>
  <c r="J69" i="5"/>
  <c r="G69" i="5"/>
  <c r="D69" i="5"/>
  <c r="J68" i="5"/>
  <c r="G68" i="5"/>
  <c r="D68" i="5"/>
  <c r="J67" i="5"/>
  <c r="G67" i="5"/>
  <c r="D67" i="5"/>
  <c r="J66" i="5"/>
  <c r="G66" i="5"/>
  <c r="D66" i="5"/>
  <c r="J65" i="5"/>
  <c r="G65" i="5"/>
  <c r="D65" i="5"/>
  <c r="J64" i="5"/>
  <c r="G64" i="5"/>
  <c r="D64" i="5"/>
  <c r="J63" i="5"/>
  <c r="G63" i="5"/>
  <c r="D63" i="5"/>
  <c r="J62" i="5"/>
  <c r="G62" i="5"/>
  <c r="D62" i="5"/>
  <c r="J61" i="5"/>
  <c r="G61" i="5"/>
  <c r="D61" i="5"/>
  <c r="J60" i="5"/>
  <c r="G60" i="5"/>
  <c r="B60" i="5"/>
  <c r="D60" i="5"/>
  <c r="J59" i="5"/>
  <c r="G59" i="5"/>
  <c r="D59" i="5"/>
  <c r="J55" i="5"/>
  <c r="D55" i="5"/>
  <c r="J54" i="5"/>
  <c r="G54" i="5"/>
  <c r="D54" i="5"/>
  <c r="J53" i="5"/>
  <c r="G53" i="5"/>
  <c r="D53" i="5"/>
  <c r="J52" i="5"/>
  <c r="G52" i="5"/>
  <c r="D52" i="5"/>
  <c r="J51" i="5"/>
  <c r="G51" i="5"/>
  <c r="D51" i="5"/>
  <c r="J50" i="5"/>
  <c r="G50" i="5"/>
  <c r="D50" i="5"/>
  <c r="J49" i="5"/>
  <c r="G49" i="5"/>
  <c r="D49" i="5"/>
  <c r="J48" i="5"/>
  <c r="G48" i="5"/>
  <c r="D48" i="5"/>
  <c r="J47" i="5"/>
  <c r="G47" i="5"/>
  <c r="D47" i="5"/>
  <c r="J46" i="5"/>
  <c r="G46" i="5"/>
  <c r="D46" i="5"/>
  <c r="J45" i="5"/>
  <c r="G45" i="5"/>
  <c r="D45" i="5"/>
  <c r="J44" i="5"/>
  <c r="G44" i="5"/>
  <c r="D44" i="5"/>
  <c r="J43" i="5"/>
  <c r="G43" i="5"/>
  <c r="D43" i="5"/>
  <c r="J42" i="5"/>
  <c r="G42" i="5"/>
  <c r="D42" i="5"/>
  <c r="J41" i="5"/>
  <c r="G41" i="5"/>
  <c r="D41" i="5"/>
  <c r="J40" i="5"/>
  <c r="G40" i="5"/>
  <c r="D40" i="5"/>
  <c r="J39" i="5"/>
  <c r="G39" i="5"/>
  <c r="D39" i="5"/>
  <c r="J38" i="5"/>
  <c r="G38" i="5"/>
  <c r="D38" i="5"/>
  <c r="J37" i="5"/>
  <c r="G37" i="5"/>
  <c r="D37" i="5"/>
  <c r="J36" i="5"/>
  <c r="G36" i="5"/>
  <c r="D36" i="5"/>
  <c r="J35" i="5"/>
  <c r="G35" i="5"/>
  <c r="D35" i="5"/>
  <c r="J34" i="5"/>
  <c r="G34" i="5"/>
  <c r="D34" i="5"/>
  <c r="J33" i="5"/>
  <c r="G33" i="5"/>
  <c r="D33" i="5"/>
  <c r="J32" i="5"/>
  <c r="G32" i="5"/>
  <c r="D32" i="5"/>
  <c r="J31" i="5"/>
  <c r="G31" i="5"/>
  <c r="D31" i="5"/>
  <c r="J30" i="5"/>
  <c r="G30" i="5"/>
  <c r="D30" i="5"/>
  <c r="J29" i="5"/>
  <c r="G29" i="5"/>
  <c r="D29" i="5"/>
  <c r="J28" i="5"/>
  <c r="G28" i="5"/>
  <c r="D28" i="5"/>
  <c r="J27" i="5"/>
  <c r="G27" i="5"/>
  <c r="D27" i="5"/>
  <c r="J26" i="5"/>
  <c r="G26" i="5"/>
  <c r="D26" i="5"/>
  <c r="J25" i="5"/>
  <c r="G25" i="5"/>
  <c r="D25" i="5"/>
  <c r="J24" i="5"/>
  <c r="G24" i="5"/>
  <c r="D24" i="5"/>
  <c r="J23" i="5"/>
  <c r="G23" i="5"/>
  <c r="D23" i="5"/>
  <c r="J22" i="5"/>
  <c r="G22" i="5"/>
  <c r="D22" i="5"/>
  <c r="J21" i="5"/>
  <c r="G21" i="5"/>
  <c r="D21" i="5"/>
  <c r="J20" i="5"/>
  <c r="G20" i="5"/>
  <c r="D20" i="5"/>
  <c r="J19" i="5"/>
  <c r="G19" i="5"/>
  <c r="D19" i="5"/>
  <c r="J18" i="5"/>
  <c r="G18" i="5"/>
  <c r="D18" i="5"/>
  <c r="J17" i="5"/>
  <c r="G17" i="5"/>
  <c r="D17" i="5"/>
  <c r="J16" i="5"/>
  <c r="G16" i="5"/>
  <c r="D16" i="5"/>
  <c r="J15" i="5"/>
  <c r="G15" i="5"/>
  <c r="D15" i="5"/>
  <c r="J14" i="5"/>
  <c r="G14" i="5"/>
  <c r="D14" i="5"/>
  <c r="J13" i="5"/>
  <c r="G13" i="5"/>
  <c r="J12" i="5"/>
  <c r="G12" i="5"/>
  <c r="D12" i="5"/>
  <c r="J11" i="5"/>
  <c r="G11" i="5"/>
  <c r="D11" i="5"/>
  <c r="J10" i="5"/>
  <c r="G10" i="5"/>
  <c r="D10" i="5"/>
  <c r="J9" i="5"/>
  <c r="G9" i="5"/>
  <c r="D9" i="5"/>
  <c r="J8" i="5"/>
  <c r="G8" i="5"/>
  <c r="D8" i="5"/>
  <c r="J7" i="5"/>
  <c r="G7" i="5"/>
  <c r="D7" i="5"/>
  <c r="J6" i="5"/>
  <c r="G6" i="5"/>
  <c r="D6" i="5"/>
  <c r="J5" i="5"/>
  <c r="G5" i="5"/>
  <c r="D5" i="5"/>
  <c r="J4" i="5"/>
  <c r="G4" i="5"/>
  <c r="D4" i="5"/>
  <c r="Q227" i="2"/>
  <c r="R226" i="1"/>
  <c r="R106" i="1"/>
  <c r="O73" i="1"/>
</calcChain>
</file>

<file path=xl/sharedStrings.xml><?xml version="1.0" encoding="utf-8"?>
<sst xmlns="http://schemas.openxmlformats.org/spreadsheetml/2006/main" count="5569" uniqueCount="218">
  <si>
    <t>Funding Stream Summary</t>
  </si>
  <si>
    <t/>
  </si>
  <si>
    <t>Allocations</t>
  </si>
  <si>
    <t>Title I-A</t>
  </si>
  <si>
    <t>Organization Detail</t>
  </si>
  <si>
    <t>Approp Year</t>
  </si>
  <si>
    <t>Achievement Preparatory Academy PCS (000-0155)</t>
  </si>
  <si>
    <t>Bridges PCS (000-0107)</t>
  </si>
  <si>
    <t>Capital City PCS (000-0108)</t>
  </si>
  <si>
    <t>Cedar Tree Academy Public Charter School (000-0123)</t>
  </si>
  <si>
    <t>Center City PCS (000-0156)</t>
  </si>
  <si>
    <t>Cesar Chavez PCS (000-0109)</t>
  </si>
  <si>
    <t>City Arts &amp; Prep PCS (000-0153)</t>
  </si>
  <si>
    <t>D.C. Bilingual PCS (000-0114)</t>
  </si>
  <si>
    <t>D.C. Preparatory Academy PCS (000-0115)</t>
  </si>
  <si>
    <t>DC Scholars PCS (000-0170)</t>
  </si>
  <si>
    <t>Democracy Preparatory PCS (000-0179)</t>
  </si>
  <si>
    <t>District of Columbia International School (000-0181)</t>
  </si>
  <si>
    <t>District of Columbia Public Schools (000-0001)</t>
  </si>
  <si>
    <t>E.L. Haynes PCS (000-0116)</t>
  </si>
  <si>
    <t>Eagle Academy PCS (000-0117)</t>
  </si>
  <si>
    <t>Early Childhood Academy PCS (000-0118)</t>
  </si>
  <si>
    <t>Elsie Whitlow Stokes Community Freedom PCS (000-0144)</t>
  </si>
  <si>
    <t>Excel Academy PCS (000-0158)</t>
  </si>
  <si>
    <t>Friendship PCS (000-0120)</t>
  </si>
  <si>
    <t>Harmony DC PCS (000-0180)</t>
  </si>
  <si>
    <t>Hope Community Academy PCS (000-0121)</t>
  </si>
  <si>
    <t>Howard University Middle School of Math and Science (000-0124)</t>
  </si>
  <si>
    <t>IDEA PCS (000-0126)</t>
  </si>
  <si>
    <t>Ideal Academy PCS (000-0127)</t>
  </si>
  <si>
    <t>Ingenuity Prep PCS (000-0173)</t>
  </si>
  <si>
    <t>Kingsman Academy Public Charter School (000-0186)</t>
  </si>
  <si>
    <t>KIPP DC PCS (000-0129)</t>
  </si>
  <si>
    <t>Lee Montessori PCS (000-0177)</t>
  </si>
  <si>
    <t>Mary McLeod Bethune  PCS (000-0132)</t>
  </si>
  <si>
    <t>Maya Angelou PCS (000-0133)</t>
  </si>
  <si>
    <t>Meridian PCS (000-0135)</t>
  </si>
  <si>
    <t>Monument Academy Public Charter School (000-0184)</t>
  </si>
  <si>
    <t>National Collegiate Preparatory PCS (000-0163)</t>
  </si>
  <si>
    <t>Paul PCS (000-0138)</t>
  </si>
  <si>
    <t>Perry Street Prep PCS (000-0125)</t>
  </si>
  <si>
    <t>Richard Wright PCS for Journalism and Media Arts (000-0167)</t>
  </si>
  <si>
    <t>Rocketship Education DC Public Charter School Inc (000-0191)</t>
  </si>
  <si>
    <t>School for Educational Evolution and Development (SEED) PCS (000-0142)</t>
  </si>
  <si>
    <t>Sela PCS (000-0174)</t>
  </si>
  <si>
    <t>Shining Stars Montessori PCS (000-0166)</t>
  </si>
  <si>
    <t>Somerset PCS (000-0175)</t>
  </si>
  <si>
    <t>St. Coletta Special Education PCS (000-0143)</t>
  </si>
  <si>
    <t>The Children's Guild Public Charter School DC Campus (000-0188)</t>
  </si>
  <si>
    <t>The Next Step PCS (000-0145)</t>
  </si>
  <si>
    <t>Thurgood Marshall Academy PCS (000-0146)</t>
  </si>
  <si>
    <t>Two Rivers PCS (000-0149)</t>
  </si>
  <si>
    <t>Washington Global Public Charter School (000-0185)</t>
  </si>
  <si>
    <t>Washington Leadership Academy (000-0194)</t>
  </si>
  <si>
    <t>Washington Math Science &amp; Technology (WMST) PCS (000-0152)</t>
  </si>
  <si>
    <t>UNSPENT</t>
  </si>
  <si>
    <t>SPENT</t>
  </si>
  <si>
    <t>ALLOCATIONS</t>
  </si>
  <si>
    <t>Title II-A</t>
  </si>
  <si>
    <t>Basis DC PCS (000-0168)</t>
  </si>
  <si>
    <t>Creative Minds International PCS (000-0169)</t>
  </si>
  <si>
    <t>Inspired Teaching Demonstration PCS (000-0165)</t>
  </si>
  <si>
    <t>Latin American Montessori Bilingual (LAMB) PCS (000-0130)</t>
  </si>
  <si>
    <t>Mundo Verde Bilingual PCS (000-0171)</t>
  </si>
  <si>
    <t>The Goodwill Excel Center Public Charter School (000-0190)</t>
  </si>
  <si>
    <t>Washington Latin PCS (000-0151)</t>
  </si>
  <si>
    <t>Washington Yu Ying PCS (000-0160)</t>
  </si>
  <si>
    <t>Title III-A</t>
  </si>
  <si>
    <t>AppleTree Early Learning Center PCS (000-0103)</t>
  </si>
  <si>
    <t>Title</t>
  </si>
  <si>
    <t>Table of Contents</t>
  </si>
  <si>
    <t>Tab 1: Data Notes</t>
  </si>
  <si>
    <t>Tab 2: Prior Years Title I, II, III</t>
  </si>
  <si>
    <t>Tab 3: ESEA Title I  2015-2016</t>
  </si>
  <si>
    <t>Tab 4: ESEA Title II  2015-2016</t>
  </si>
  <si>
    <t>Tab 5: ESEA Title III  2015-2016</t>
  </si>
  <si>
    <t>Data Notes</t>
  </si>
  <si>
    <t>Due to advancements with EGMS, the requested information is readily available as a report on EGMS for the most recent program years, beginning SY15-16</t>
  </si>
  <si>
    <t>Tab 6: ESEA Title I 2016-2017</t>
  </si>
  <si>
    <t>Tab 7: ESEA Title II 2016-2017</t>
  </si>
  <si>
    <t>Tab 8: ESEA Title III 2016-2017</t>
  </si>
  <si>
    <t>FFY12</t>
  </si>
  <si>
    <t>Subrecipient</t>
  </si>
  <si>
    <t>Title I Budget</t>
  </si>
  <si>
    <t>Title I Actual Spent</t>
  </si>
  <si>
    <t>Title I Unspent</t>
  </si>
  <si>
    <t>Title II Budget</t>
  </si>
  <si>
    <t>Title II Actual Spent</t>
  </si>
  <si>
    <t>Title II Unspent</t>
  </si>
  <si>
    <t>Title III Budget *</t>
  </si>
  <si>
    <t>Title III Actual Spent</t>
  </si>
  <si>
    <t>Title III Unspent</t>
  </si>
  <si>
    <t>Achievement Preparatory Academy Public Charter School</t>
  </si>
  <si>
    <t>Arts and Technology Public Charter School</t>
  </si>
  <si>
    <t>BASIS Public Charter School</t>
  </si>
  <si>
    <t>Booker T. Washington Public Charter School</t>
  </si>
  <si>
    <t>Bridges Public Charter School</t>
  </si>
  <si>
    <t>Capital City Public Charter School</t>
  </si>
  <si>
    <t>Center City Public Charter School</t>
  </si>
  <si>
    <t>Cesar Chavez Public Charter School</t>
  </si>
  <si>
    <t>Community Academy Public Charter School</t>
  </si>
  <si>
    <t>Creative Minds Public Charter School</t>
  </si>
  <si>
    <t>DC Bilingual Public Charter School</t>
  </si>
  <si>
    <t>DC Preparatory Public Charter School</t>
  </si>
  <si>
    <t>DC Scholars Public Charter School</t>
  </si>
  <si>
    <t>District of Columbia Public Schools (DCPS)</t>
  </si>
  <si>
    <t>Eagle Academy Public Charter School</t>
  </si>
  <si>
    <t>Early Childhood Academy Public Charter School</t>
  </si>
  <si>
    <t>Elsie Whitlow Stokes Public Charter School</t>
  </si>
  <si>
    <t>Euphemia L. Haynes Public Charter School</t>
  </si>
  <si>
    <t>Excel Academy Public Charter School</t>
  </si>
  <si>
    <t>Friendship Public Charter School</t>
  </si>
  <si>
    <t>Hope Community Public Charter School</t>
  </si>
  <si>
    <t>Hospitality Public Charter School</t>
  </si>
  <si>
    <t>Howard Road Academy Public Charter School</t>
  </si>
  <si>
    <t>Howard University Middle School for Math &amp; Science Public Charter School</t>
  </si>
  <si>
    <t>Ideal Academy Public Charter School</t>
  </si>
  <si>
    <t>Imagine Southeast Public Charter School</t>
  </si>
  <si>
    <t>Inspired Teaching Demonstration Public Charter School</t>
  </si>
  <si>
    <t>Integrated Design &amp; Electronics Academy (IDEA) Public Charter School</t>
  </si>
  <si>
    <t>KIPP DC Public Charter School</t>
  </si>
  <si>
    <t>Latin American Montesori Bilingual (LAMB) Public Charter School</t>
  </si>
  <si>
    <t>Mary McLeod Bethune Public Charter School</t>
  </si>
  <si>
    <t>Maya Angelou Public Charter School</t>
  </si>
  <si>
    <t>Meridian Public Charter School</t>
  </si>
  <si>
    <t>Mundo Verde Bilingual Public Charter School</t>
  </si>
  <si>
    <t>National Collegiate Preparatory Public Charter School</t>
  </si>
  <si>
    <t>Next Step Public Charter School</t>
  </si>
  <si>
    <t>Options Public Charter School</t>
  </si>
  <si>
    <t>Paul Public Charter School</t>
  </si>
  <si>
    <t>Perry Street Preparatory Public Charter School</t>
  </si>
  <si>
    <t>Potomac Lighthouse Public Charter School</t>
  </si>
  <si>
    <t>Richard Wright Public Charter School</t>
  </si>
  <si>
    <t>SEED Public Charter School</t>
  </si>
  <si>
    <t>Septima Clark Public Charter School</t>
  </si>
  <si>
    <t>Shining Stars Montessori Academy Public Charter School</t>
  </si>
  <si>
    <t>St. Coletta Public Charter School</t>
  </si>
  <si>
    <t>Thurgood Marshall Academy Public Charter School</t>
  </si>
  <si>
    <t>Tree of Life Public Charter School</t>
  </si>
  <si>
    <t>Two Rivers Public Charter School</t>
  </si>
  <si>
    <t>Washington Latin Public Charter School</t>
  </si>
  <si>
    <t>Washington Math Science &amp; Technology Public Charter School</t>
  </si>
  <si>
    <t>Washington Yu Ying Public Charter School</t>
  </si>
  <si>
    <t>William E. Doar Jr. Public Charter School</t>
  </si>
  <si>
    <t>FFY13</t>
  </si>
  <si>
    <t>Arts and Technology Academy PCS</t>
  </si>
  <si>
    <t>Basis DC</t>
  </si>
  <si>
    <t>Bridges PCS</t>
  </si>
  <si>
    <t>Cedar Tree Academy PCS (formerly Howard Road Academy)</t>
  </si>
  <si>
    <t>Creative Minds</t>
  </si>
  <si>
    <t>Ingenuity Prep</t>
  </si>
  <si>
    <t>Inspired Teaching Demonstration</t>
  </si>
  <si>
    <t>Latin American Montessouri Bilingual</t>
  </si>
  <si>
    <t>National Collegiate Prep Public Charter School</t>
  </si>
  <si>
    <t>Sela PCS</t>
  </si>
  <si>
    <t>Shining Stars Montessori Public Charter School</t>
  </si>
  <si>
    <t>Somerset PCS</t>
  </si>
  <si>
    <t>Washington Latin PCS</t>
  </si>
  <si>
    <t>Washington Mathematics Science Technology Public Charter School</t>
  </si>
  <si>
    <t>FFY14</t>
  </si>
  <si>
    <t>Academy of Hope Public Charter School</t>
  </si>
  <si>
    <t>AppleTree Early Learning Public Charter School</t>
  </si>
  <si>
    <t xml:space="preserve">Briya Public Charter School </t>
  </si>
  <si>
    <t>Carlos Rosario International Public Charter School</t>
  </si>
  <si>
    <t>Cedar Tree Public Charter School</t>
  </si>
  <si>
    <t>Community College Preparatory Public Charter School</t>
  </si>
  <si>
    <t>Democracy PreparatoryPublic Charter School</t>
  </si>
  <si>
    <t>Harmony Public Charter School</t>
  </si>
  <si>
    <t>Ingenuity Preparatory Public Charter School</t>
  </si>
  <si>
    <t>Integrated Design Electronics Academy (IDEA) Public Charter School</t>
  </si>
  <si>
    <t>Latin American Montessori Bilingual (LAMB) Public Charter School</t>
  </si>
  <si>
    <t>LAYC Career Academy Public Charter School</t>
  </si>
  <si>
    <t>LAYC YouthBuild Public Charter School</t>
  </si>
  <si>
    <t>Lee Montessori Public Charter School</t>
  </si>
  <si>
    <t>The Next Step Public Charter School</t>
  </si>
  <si>
    <t>Potomac Lighthouse Academy Public Charter School</t>
  </si>
  <si>
    <t>Roots Public Charter School</t>
  </si>
  <si>
    <t>SEED (School for Ed Evol &amp; Dev) Public Charter School</t>
  </si>
  <si>
    <t>Sela Public Charter School</t>
  </si>
  <si>
    <t>Somerset Preparatory Academy Public Charter School</t>
  </si>
  <si>
    <t>Washington Math, Science &amp; Technology (WMST) Public Charter School</t>
  </si>
  <si>
    <t>DC International (DCI) Public Charter School</t>
  </si>
  <si>
    <t>Rpt Cat Year</t>
  </si>
  <si>
    <t>Status of Unspent Funds</t>
  </si>
  <si>
    <t xml:space="preserve">Unspent funds will become carryover for FY17 </t>
  </si>
  <si>
    <t>Potomac Lighthouse PCS (000-0139)</t>
  </si>
  <si>
    <t>District of Columbia International School (000-0185)</t>
  </si>
  <si>
    <t>The Children's Guild Public Charter School DC Campus (000-0181)</t>
  </si>
  <si>
    <t>Monument Academy Public Charter School (000-0182)</t>
  </si>
  <si>
    <t>Washington Global Public Charter School (000-0183)</t>
  </si>
  <si>
    <t>Unspent Funds will become carryover for FY17</t>
  </si>
  <si>
    <t>CARRYOVER</t>
  </si>
  <si>
    <t xml:space="preserve">*Any LEA with a Title III, Part A allocation of less than  </t>
  </si>
  <si>
    <t xml:space="preserve">$10,000 may only access Title III, Part A funds by </t>
  </si>
  <si>
    <t>joining a consortium.</t>
  </si>
  <si>
    <t>Carlos Rosario International PCS (000-0162)</t>
  </si>
  <si>
    <t>OSSE FY17 POH Q89 RESPONSE -- Funding Stream Summary for Title I-A Program Year 2016-17</t>
  </si>
  <si>
    <t>Sustainable Futures Public Charter School (000-0215)</t>
  </si>
  <si>
    <t>Cedar Tree (000-0123)</t>
  </si>
  <si>
    <t>Spent</t>
  </si>
  <si>
    <t xml:space="preserve">Allocations </t>
  </si>
  <si>
    <t>Breakthrough Montessori Public Charter School (000-0189)</t>
  </si>
  <si>
    <t xml:space="preserve">ALLOCATION </t>
  </si>
  <si>
    <t>Tab 6: ESEA Title I 2017-2018</t>
  </si>
  <si>
    <t>Tab 7: ESEA Title II 2017-2018</t>
  </si>
  <si>
    <t>Tab 8: ESEA Title III 2017-2018</t>
  </si>
  <si>
    <t>Q90 Attachment- SY15-15, SY 16-17, SY17-18 Titles I, II, III.xlsx</t>
  </si>
  <si>
    <t>UNSPENT/CARRYOVER</t>
  </si>
  <si>
    <t>Unspent/CARRYOVER</t>
  </si>
  <si>
    <t>OSSE FY18 POH Q90 RESPONSE-Funding Stream Summary for Title III-A Program Year 2016-17</t>
  </si>
  <si>
    <t>OSSE FY18 POH Q90 RESPONSE-Program Year: 2017-2018  ▪  Program: Title I-A  ▪  Organization: All▪  Program Division: All</t>
  </si>
  <si>
    <t>OSSE FY18 POH Q90 RESPONSE-TITLE II A 2017-2018</t>
  </si>
  <si>
    <t>OSSE FY18 POH Q90 RESPONSE- Title III-A 2017-2018</t>
  </si>
  <si>
    <t>OSSE FY18 POH Q90 RESPONSE -- Funding Stream Summary for Title II-A Program Year 2016-17</t>
  </si>
  <si>
    <t>OSSE FY18 POH Q90 RESPONSE- Funding Stream Summary for Title III-A Program Year 2015-16</t>
  </si>
  <si>
    <t>OSSE FY18 POH Q90 RESPONSE-- Funding Stream Summary for Title II-A Program Year 2015-16</t>
  </si>
  <si>
    <t>OSSE FY18 POH Q90 RESPONSE -- Funding Stream Summary for Title I-A Program Year 2015-16</t>
  </si>
  <si>
    <t>OSSE FY18 POH Q90 RESPONSE- FFY12, FFY13, FFY14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</si>
</sst>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4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8"/>
      <color rgb="FF808080"/>
      <name val="Arial"/>
      <family val="2"/>
    </font>
    <font>
      <b/>
      <sz val="9"/>
      <color rgb="FFFFFFFF"/>
      <name val="Arial"/>
      <family val="2"/>
    </font>
    <font>
      <sz val="7"/>
      <color rgb="FF80808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7"/>
      <color rgb="FF80808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0"/>
      <color rgb="FFFF0000"/>
      <name val="Arial"/>
      <family val="2"/>
    </font>
    <font>
      <b/>
      <sz val="7"/>
      <color rgb="FF808080"/>
      <name val="Arial"/>
      <family val="2"/>
    </font>
    <font>
      <b/>
      <i/>
      <sz val="11"/>
      <color rgb="FF000000"/>
      <name val="Calibri"/>
      <family val="2"/>
      <scheme val="minor"/>
    </font>
    <font>
      <b/>
      <sz val="14"/>
      <name val="Calibri"/>
      <family val="2"/>
    </font>
    <font>
      <b/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81C5"/>
        <bgColor rgb="FF0081C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81C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5F9FC"/>
        <bgColor rgb="FFF5F9FC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0081C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81C5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  <xf numFmtId="44" fontId="31" fillId="0" borderId="0" applyFont="0" applyFill="0" applyBorder="0" applyAlignment="0" applyProtection="0"/>
    <xf numFmtId="0" fontId="3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</cellStyleXfs>
  <cellXfs count="323"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center" readingOrder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164" fontId="6" fillId="0" borderId="0" xfId="0" applyNumberFormat="1" applyFont="1" applyFill="1" applyBorder="1" applyAlignment="1">
      <alignment vertical="center" readingOrder="1"/>
    </xf>
    <xf numFmtId="0" fontId="11" fillId="0" borderId="0" xfId="0" applyFont="1" applyFill="1" applyBorder="1" applyAlignment="1"/>
    <xf numFmtId="0" fontId="10" fillId="0" borderId="0" xfId="0" applyNumberFormat="1" applyFont="1" applyFill="1" applyBorder="1" applyAlignment="1">
      <alignment readingOrder="1"/>
    </xf>
    <xf numFmtId="0" fontId="10" fillId="0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164" fontId="6" fillId="0" borderId="4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readingOrder="1"/>
    </xf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165" fontId="12" fillId="0" borderId="0" xfId="0" applyNumberFormat="1" applyFont="1" applyFill="1" applyBorder="1"/>
    <xf numFmtId="0" fontId="14" fillId="3" borderId="0" xfId="0" applyNumberFormat="1" applyFont="1" applyFill="1" applyBorder="1" applyAlignment="1">
      <alignment vertical="top" readingOrder="1"/>
    </xf>
    <xf numFmtId="0" fontId="13" fillId="3" borderId="0" xfId="0" applyNumberFormat="1" applyFont="1" applyFill="1" applyBorder="1" applyAlignment="1">
      <alignment readingOrder="1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wrapText="1" readingOrder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0" fontId="5" fillId="5" borderId="0" xfId="0" applyNumberFormat="1" applyFont="1" applyFill="1" applyBorder="1" applyAlignment="1">
      <alignment horizontal="right" wrapText="1" readingOrder="1"/>
    </xf>
    <xf numFmtId="0" fontId="14" fillId="3" borderId="0" xfId="0" applyNumberFormat="1" applyFont="1" applyFill="1" applyBorder="1" applyAlignment="1">
      <alignment vertical="top" wrapText="1" readingOrder="1"/>
    </xf>
    <xf numFmtId="164" fontId="6" fillId="5" borderId="0" xfId="0" applyNumberFormat="1" applyFont="1" applyFill="1" applyBorder="1" applyAlignment="1">
      <alignment horizontal="right" vertical="center" wrapText="1" readingOrder="1"/>
    </xf>
    <xf numFmtId="0" fontId="6" fillId="5" borderId="0" xfId="0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/>
    <xf numFmtId="0" fontId="15" fillId="5" borderId="0" xfId="0" applyFont="1" applyFill="1" applyBorder="1"/>
    <xf numFmtId="0" fontId="17" fillId="5" borderId="0" xfId="0" applyNumberFormat="1" applyFont="1" applyFill="1" applyBorder="1" applyAlignment="1">
      <alignment horizontal="right" wrapText="1" readingOrder="1"/>
    </xf>
    <xf numFmtId="0" fontId="14" fillId="5" borderId="0" xfId="0" applyNumberFormat="1" applyFont="1" applyFill="1" applyBorder="1" applyAlignment="1">
      <alignment vertical="top" readingOrder="1"/>
    </xf>
    <xf numFmtId="0" fontId="13" fillId="5" borderId="0" xfId="0" applyNumberFormat="1" applyFont="1" applyFill="1" applyBorder="1" applyAlignment="1">
      <alignment readingOrder="1"/>
    </xf>
    <xf numFmtId="0" fontId="2" fillId="5" borderId="0" xfId="0" applyNumberFormat="1" applyFont="1" applyFill="1" applyBorder="1" applyAlignment="1">
      <alignment readingOrder="1"/>
    </xf>
    <xf numFmtId="0" fontId="15" fillId="5" borderId="0" xfId="0" applyFont="1" applyFill="1" applyBorder="1" applyAlignment="1"/>
    <xf numFmtId="164" fontId="18" fillId="5" borderId="0" xfId="0" applyNumberFormat="1" applyFont="1" applyFill="1" applyBorder="1" applyAlignment="1">
      <alignment horizontal="right" vertical="center" readingOrder="1"/>
    </xf>
    <xf numFmtId="0" fontId="18" fillId="5" borderId="0" xfId="0" applyNumberFormat="1" applyFont="1" applyFill="1" applyBorder="1" applyAlignment="1">
      <alignment horizontal="right" vertical="center" readingOrder="1"/>
    </xf>
    <xf numFmtId="0" fontId="18" fillId="5" borderId="0" xfId="0" applyNumberFormat="1" applyFont="1" applyFill="1" applyBorder="1" applyAlignment="1">
      <alignment horizontal="right" vertical="center" wrapText="1" readingOrder="1"/>
    </xf>
    <xf numFmtId="164" fontId="18" fillId="5" borderId="0" xfId="0" applyNumberFormat="1" applyFont="1" applyFill="1" applyBorder="1" applyAlignment="1">
      <alignment horizontal="right" vertical="center" wrapText="1" readingOrder="1"/>
    </xf>
    <xf numFmtId="0" fontId="15" fillId="5" borderId="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vertical="top" wrapText="1" readingOrder="1"/>
    </xf>
    <xf numFmtId="0" fontId="15" fillId="0" borderId="7" xfId="0" applyFont="1" applyFill="1" applyBorder="1"/>
    <xf numFmtId="0" fontId="24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5" fillId="0" borderId="8" xfId="0" applyFont="1" applyBorder="1" applyAlignment="1">
      <alignment horizontal="left"/>
    </xf>
    <xf numFmtId="0" fontId="1" fillId="0" borderId="8" xfId="0" applyFont="1" applyFill="1" applyBorder="1" applyAlignment="1">
      <alignment wrapText="1"/>
    </xf>
    <xf numFmtId="0" fontId="29" fillId="7" borderId="0" xfId="0" applyFont="1" applyFill="1"/>
    <xf numFmtId="0" fontId="29" fillId="7" borderId="8" xfId="0" applyFont="1" applyFill="1" applyBorder="1" applyAlignment="1">
      <alignment horizontal="center"/>
    </xf>
    <xf numFmtId="0" fontId="30" fillId="0" borderId="8" xfId="8" applyFont="1" applyBorder="1" applyAlignment="1" applyProtection="1">
      <alignment shrinkToFit="1"/>
    </xf>
    <xf numFmtId="44" fontId="30" fillId="0" borderId="8" xfId="9" applyFont="1" applyBorder="1" applyAlignment="1" applyProtection="1">
      <alignment horizontal="right"/>
    </xf>
    <xf numFmtId="44" fontId="30" fillId="0" borderId="8" xfId="9" applyFont="1" applyFill="1" applyBorder="1" applyAlignment="1" applyProtection="1">
      <alignment horizontal="right"/>
    </xf>
    <xf numFmtId="0" fontId="29" fillId="0" borderId="0" xfId="0" applyFont="1"/>
    <xf numFmtId="44" fontId="29" fillId="0" borderId="0" xfId="0" applyNumberFormat="1" applyFont="1"/>
    <xf numFmtId="0" fontId="30" fillId="0" borderId="8" xfId="8" applyFont="1" applyFill="1" applyBorder="1" applyAlignment="1" applyProtection="1">
      <alignment shrinkToFit="1"/>
    </xf>
    <xf numFmtId="0" fontId="30" fillId="0" borderId="8" xfId="10" applyFont="1" applyBorder="1" applyAlignment="1" applyProtection="1">
      <alignment shrinkToFit="1"/>
    </xf>
    <xf numFmtId="0" fontId="30" fillId="0" borderId="8" xfId="10" applyFont="1" applyFill="1" applyBorder="1" applyAlignment="1" applyProtection="1">
      <alignment shrinkToFit="1"/>
    </xf>
    <xf numFmtId="0" fontId="29" fillId="8" borderId="0" xfId="0" applyFont="1" applyFill="1"/>
    <xf numFmtId="0" fontId="30" fillId="8" borderId="8" xfId="8" applyFont="1" applyFill="1" applyBorder="1" applyAlignment="1" applyProtection="1">
      <alignment horizontal="center" shrinkToFit="1"/>
    </xf>
    <xf numFmtId="0" fontId="29" fillId="8" borderId="8" xfId="0" applyFont="1" applyFill="1" applyBorder="1" applyAlignment="1">
      <alignment horizontal="center"/>
    </xf>
    <xf numFmtId="0" fontId="29" fillId="0" borderId="8" xfId="0" applyFont="1" applyBorder="1"/>
    <xf numFmtId="44" fontId="29" fillId="0" borderId="8" xfId="0" applyNumberFormat="1" applyFont="1" applyFill="1" applyBorder="1"/>
    <xf numFmtId="44" fontId="29" fillId="0" borderId="8" xfId="1" applyNumberFormat="1" applyFont="1" applyBorder="1"/>
    <xf numFmtId="44" fontId="29" fillId="0" borderId="8" xfId="0" applyNumberFormat="1" applyFont="1" applyBorder="1"/>
    <xf numFmtId="0" fontId="29" fillId="0" borderId="8" xfId="0" applyFont="1" applyFill="1" applyBorder="1"/>
    <xf numFmtId="44" fontId="29" fillId="0" borderId="8" xfId="1" applyNumberFormat="1" applyFont="1" applyFill="1" applyBorder="1"/>
    <xf numFmtId="0" fontId="30" fillId="9" borderId="8" xfId="8" applyFont="1" applyFill="1" applyBorder="1" applyAlignment="1" applyProtection="1">
      <alignment horizontal="center" shrinkToFit="1"/>
    </xf>
    <xf numFmtId="0" fontId="29" fillId="9" borderId="8" xfId="0" applyFont="1" applyFill="1" applyBorder="1" applyAlignment="1">
      <alignment horizontal="center" wrapText="1"/>
    </xf>
    <xf numFmtId="0" fontId="29" fillId="9" borderId="14" xfId="0" applyFont="1" applyFill="1" applyBorder="1" applyAlignment="1">
      <alignment horizontal="center" wrapText="1"/>
    </xf>
    <xf numFmtId="0" fontId="29" fillId="9" borderId="13" xfId="0" applyFont="1" applyFill="1" applyBorder="1" applyAlignment="1">
      <alignment horizontal="center" wrapText="1"/>
    </xf>
    <xf numFmtId="0" fontId="29" fillId="0" borderId="11" xfId="0" applyFont="1" applyFill="1" applyBorder="1"/>
    <xf numFmtId="44" fontId="29" fillId="0" borderId="11" xfId="0" applyNumberFormat="1" applyFont="1" applyFill="1" applyBorder="1"/>
    <xf numFmtId="44" fontId="29" fillId="0" borderId="15" xfId="1" applyNumberFormat="1" applyFont="1" applyFill="1" applyBorder="1"/>
    <xf numFmtId="44" fontId="30" fillId="0" borderId="16" xfId="11" applyNumberFormat="1" applyFont="1" applyFill="1" applyBorder="1" applyAlignment="1" applyProtection="1">
      <alignment vertical="center"/>
    </xf>
    <xf numFmtId="44" fontId="29" fillId="0" borderId="6" xfId="0" applyNumberFormat="1" applyFont="1" applyFill="1" applyBorder="1"/>
    <xf numFmtId="44" fontId="29" fillId="0" borderId="11" xfId="1" applyNumberFormat="1" applyFont="1" applyFill="1" applyBorder="1"/>
    <xf numFmtId="0" fontId="29" fillId="0" borderId="0" xfId="0" applyFont="1" applyFill="1"/>
    <xf numFmtId="44" fontId="34" fillId="5" borderId="10" xfId="1" applyFont="1" applyFill="1" applyBorder="1"/>
    <xf numFmtId="44" fontId="29" fillId="0" borderId="12" xfId="1" applyNumberFormat="1" applyFont="1" applyFill="1" applyBorder="1"/>
    <xf numFmtId="44" fontId="35" fillId="0" borderId="10" xfId="11" applyNumberFormat="1" applyFont="1" applyBorder="1" applyAlignment="1" applyProtection="1">
      <alignment vertical="center"/>
    </xf>
    <xf numFmtId="44" fontId="30" fillId="0" borderId="17" xfId="11" applyNumberFormat="1" applyFont="1" applyFill="1" applyBorder="1" applyAlignment="1" applyProtection="1">
      <alignment vertical="center"/>
    </xf>
    <xf numFmtId="44" fontId="29" fillId="0" borderId="7" xfId="0" applyNumberFormat="1" applyFont="1" applyFill="1" applyBorder="1"/>
    <xf numFmtId="44" fontId="29" fillId="0" borderId="7" xfId="1" applyNumberFormat="1" applyFont="1" applyFill="1" applyBorder="1"/>
    <xf numFmtId="44" fontId="29" fillId="0" borderId="12" xfId="1" applyNumberFormat="1" applyFont="1" applyBorder="1"/>
    <xf numFmtId="44" fontId="30" fillId="0" borderId="17" xfId="11" applyNumberFormat="1" applyFont="1" applyBorder="1" applyAlignment="1" applyProtection="1">
      <alignment vertical="center"/>
    </xf>
    <xf numFmtId="44" fontId="29" fillId="0" borderId="17" xfId="11" applyNumberFormat="1" applyFont="1" applyFill="1" applyBorder="1" applyAlignment="1" applyProtection="1">
      <alignment vertical="center"/>
    </xf>
    <xf numFmtId="44" fontId="34" fillId="0" borderId="10" xfId="0" applyNumberFormat="1" applyFont="1" applyFill="1" applyBorder="1"/>
    <xf numFmtId="44" fontId="34" fillId="0" borderId="10" xfId="1" applyFont="1" applyFill="1" applyBorder="1"/>
    <xf numFmtId="44" fontId="29" fillId="0" borderId="17" xfId="0" applyNumberFormat="1" applyFont="1" applyFill="1" applyBorder="1"/>
    <xf numFmtId="0" fontId="37" fillId="0" borderId="0" xfId="0" applyNumberFormat="1" applyFont="1" applyFill="1" applyBorder="1" applyAlignment="1">
      <alignment horizontal="right" wrapText="1" readingOrder="1"/>
    </xf>
    <xf numFmtId="164" fontId="6" fillId="10" borderId="0" xfId="0" applyNumberFormat="1" applyFont="1" applyFill="1" applyBorder="1" applyAlignment="1">
      <alignment horizontal="right" vertical="top" wrapText="1" readingOrder="1"/>
    </xf>
    <xf numFmtId="0" fontId="6" fillId="10" borderId="0" xfId="0" applyNumberFormat="1" applyFont="1" applyFill="1" applyBorder="1" applyAlignment="1">
      <alignment horizontal="right" vertical="top" wrapText="1" readingOrder="1"/>
    </xf>
    <xf numFmtId="164" fontId="6" fillId="10" borderId="4" xfId="0" applyNumberFormat="1" applyFont="1" applyFill="1" applyBorder="1" applyAlignment="1">
      <alignment horizontal="right" vertical="top" wrapText="1" readingOrder="1"/>
    </xf>
    <xf numFmtId="164" fontId="8" fillId="10" borderId="2" xfId="0" applyNumberFormat="1" applyFont="1" applyFill="1" applyBorder="1" applyAlignment="1">
      <alignment horizontal="right" vertical="center" wrapText="1" readingOrder="1"/>
    </xf>
    <xf numFmtId="0" fontId="8" fillId="10" borderId="0" xfId="0" applyNumberFormat="1" applyFont="1" applyFill="1" applyBorder="1" applyAlignment="1">
      <alignment horizontal="right" vertical="center" wrapText="1" readingOrder="1"/>
    </xf>
    <xf numFmtId="0" fontId="8" fillId="0" borderId="5" xfId="0" applyNumberFormat="1" applyFont="1" applyFill="1" applyBorder="1" applyAlignment="1">
      <alignment horizontal="right" vertical="center" wrapText="1" readingOrder="1"/>
    </xf>
    <xf numFmtId="0" fontId="1" fillId="0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164" fontId="6" fillId="0" borderId="0" xfId="0" applyNumberFormat="1" applyFont="1" applyFill="1" applyBorder="1" applyAlignment="1">
      <alignment horizontal="right" vertical="top" wrapText="1" readingOrder="1"/>
    </xf>
    <xf numFmtId="0" fontId="6" fillId="10" borderId="4" xfId="0" applyNumberFormat="1" applyFont="1" applyFill="1" applyBorder="1" applyAlignment="1">
      <alignment horizontal="right" vertical="top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4" xfId="0" applyNumberFormat="1" applyFont="1" applyFill="1" applyBorder="1" applyAlignment="1">
      <alignment horizontal="right" vertical="top" wrapText="1" readingOrder="1"/>
    </xf>
    <xf numFmtId="0" fontId="8" fillId="10" borderId="2" xfId="0" applyNumberFormat="1" applyFont="1" applyFill="1" applyBorder="1" applyAlignment="1">
      <alignment horizontal="right" vertical="center" wrapText="1" readingOrder="1"/>
    </xf>
    <xf numFmtId="0" fontId="6" fillId="0" borderId="4" xfId="0" applyNumberFormat="1" applyFont="1" applyFill="1" applyBorder="1" applyAlignment="1">
      <alignment horizontal="right" vertical="top" wrapText="1" readingOrder="1"/>
    </xf>
    <xf numFmtId="0" fontId="37" fillId="0" borderId="0" xfId="13" applyNumberFormat="1" applyFont="1" applyFill="1" applyBorder="1" applyAlignment="1">
      <alignment horizontal="right" wrapText="1" readingOrder="1"/>
    </xf>
    <xf numFmtId="0" fontId="7" fillId="0" borderId="0" xfId="13" applyNumberFormat="1" applyFont="1" applyFill="1" applyBorder="1" applyAlignment="1">
      <alignment wrapText="1" readingOrder="1"/>
    </xf>
    <xf numFmtId="0" fontId="5" fillId="0" borderId="0" xfId="13" applyNumberFormat="1" applyFont="1" applyFill="1" applyBorder="1" applyAlignment="1">
      <alignment horizontal="right" wrapText="1" readingOrder="1"/>
    </xf>
    <xf numFmtId="164" fontId="6" fillId="10" borderId="0" xfId="13" applyNumberFormat="1" applyFont="1" applyFill="1" applyBorder="1" applyAlignment="1">
      <alignment horizontal="right" vertical="top" wrapText="1" readingOrder="1"/>
    </xf>
    <xf numFmtId="0" fontId="9" fillId="10" borderId="0" xfId="13" applyNumberFormat="1" applyFont="1" applyFill="1" applyBorder="1" applyAlignment="1">
      <alignment vertical="top" wrapText="1" readingOrder="1"/>
    </xf>
    <xf numFmtId="0" fontId="6" fillId="10" borderId="0" xfId="13" applyNumberFormat="1" applyFont="1" applyFill="1" applyBorder="1" applyAlignment="1">
      <alignment horizontal="right" vertical="top" wrapText="1" readingOrder="1"/>
    </xf>
    <xf numFmtId="164" fontId="8" fillId="10" borderId="2" xfId="13" applyNumberFormat="1" applyFont="1" applyFill="1" applyBorder="1" applyAlignment="1">
      <alignment horizontal="right" vertical="center" wrapText="1" readingOrder="1"/>
    </xf>
    <xf numFmtId="0" fontId="8" fillId="0" borderId="0" xfId="13" applyNumberFormat="1" applyFont="1" applyFill="1" applyBorder="1" applyAlignment="1">
      <alignment horizontal="right" vertical="center" wrapText="1" readingOrder="1"/>
    </xf>
    <xf numFmtId="0" fontId="9" fillId="0" borderId="0" xfId="13" applyNumberFormat="1" applyFont="1" applyFill="1" applyBorder="1" applyAlignment="1">
      <alignment vertical="top" wrapText="1" readingOrder="1"/>
    </xf>
    <xf numFmtId="164" fontId="6" fillId="0" borderId="0" xfId="13" applyNumberFormat="1" applyFont="1" applyFill="1" applyBorder="1" applyAlignment="1">
      <alignment horizontal="right" vertical="top" wrapText="1" readingOrder="1"/>
    </xf>
    <xf numFmtId="164" fontId="8" fillId="0" borderId="2" xfId="13" applyNumberFormat="1" applyFont="1" applyFill="1" applyBorder="1" applyAlignment="1">
      <alignment horizontal="right" vertical="center" wrapText="1" readingOrder="1"/>
    </xf>
    <xf numFmtId="0" fontId="6" fillId="0" borderId="0" xfId="13" applyNumberFormat="1" applyFont="1" applyFill="1" applyBorder="1" applyAlignment="1">
      <alignment horizontal="right" vertical="top" wrapText="1" readingOrder="1"/>
    </xf>
    <xf numFmtId="164" fontId="6" fillId="0" borderId="24" xfId="13" applyNumberFormat="1" applyFont="1" applyFill="1" applyBorder="1" applyAlignment="1">
      <alignment horizontal="right" vertical="top" wrapText="1" readingOrder="1"/>
    </xf>
    <xf numFmtId="164" fontId="6" fillId="10" borderId="24" xfId="13" applyNumberFormat="1" applyFont="1" applyFill="1" applyBorder="1" applyAlignment="1">
      <alignment horizontal="right" vertical="top" wrapText="1" readingOrder="1"/>
    </xf>
    <xf numFmtId="164" fontId="6" fillId="10" borderId="26" xfId="13" applyNumberFormat="1" applyFont="1" applyFill="1" applyBorder="1" applyAlignment="1">
      <alignment horizontal="right" vertical="top" wrapText="1" readingOrder="1"/>
    </xf>
    <xf numFmtId="0" fontId="8" fillId="0" borderId="2" xfId="13" applyNumberFormat="1" applyFont="1" applyFill="1" applyBorder="1" applyAlignment="1">
      <alignment horizontal="right" vertical="center" wrapText="1" readingOrder="1"/>
    </xf>
    <xf numFmtId="0" fontId="1" fillId="0" borderId="0" xfId="13" applyFont="1" applyFill="1" applyBorder="1"/>
    <xf numFmtId="0" fontId="1" fillId="0" borderId="0" xfId="12" applyFont="1" applyFill="1" applyBorder="1"/>
    <xf numFmtId="0" fontId="5" fillId="0" borderId="0" xfId="12" applyNumberFormat="1" applyFont="1" applyFill="1" applyBorder="1" applyAlignment="1">
      <alignment wrapText="1" readingOrder="1"/>
    </xf>
    <xf numFmtId="0" fontId="37" fillId="0" borderId="0" xfId="12" applyNumberFormat="1" applyFont="1" applyFill="1" applyBorder="1" applyAlignment="1">
      <alignment horizontal="right" wrapText="1" readingOrder="1"/>
    </xf>
    <xf numFmtId="0" fontId="5" fillId="0" borderId="0" xfId="12" applyNumberFormat="1" applyFont="1" applyFill="1" applyBorder="1" applyAlignment="1">
      <alignment horizontal="right" wrapText="1" readingOrder="1"/>
    </xf>
    <xf numFmtId="0" fontId="7" fillId="0" borderId="0" xfId="12" applyNumberFormat="1" applyFont="1" applyFill="1" applyBorder="1" applyAlignment="1">
      <alignment wrapText="1" readingOrder="1"/>
    </xf>
    <xf numFmtId="0" fontId="38" fillId="0" borderId="27" xfId="0" applyFont="1" applyFill="1" applyBorder="1" applyAlignment="1">
      <alignment vertical="center"/>
    </xf>
    <xf numFmtId="0" fontId="1" fillId="0" borderId="28" xfId="0" applyFont="1" applyFill="1" applyBorder="1"/>
    <xf numFmtId="0" fontId="38" fillId="0" borderId="28" xfId="0" applyFont="1" applyFill="1" applyBorder="1" applyAlignment="1">
      <alignment vertical="center"/>
    </xf>
    <xf numFmtId="0" fontId="38" fillId="0" borderId="29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/>
    </xf>
    <xf numFmtId="0" fontId="6" fillId="10" borderId="0" xfId="12" applyNumberFormat="1" applyFont="1" applyFill="1" applyBorder="1" applyAlignment="1">
      <alignment horizontal="left" vertical="top" wrapText="1" readingOrder="1"/>
    </xf>
    <xf numFmtId="164" fontId="6" fillId="10" borderId="0" xfId="12" applyNumberFormat="1" applyFont="1" applyFill="1" applyBorder="1" applyAlignment="1">
      <alignment horizontal="right" vertical="top" wrapText="1" readingOrder="1"/>
    </xf>
    <xf numFmtId="0" fontId="6" fillId="10" borderId="0" xfId="12" applyNumberFormat="1" applyFont="1" applyFill="1" applyBorder="1" applyAlignment="1">
      <alignment horizontal="right" vertical="top" wrapText="1" readingOrder="1"/>
    </xf>
    <xf numFmtId="164" fontId="8" fillId="10" borderId="2" xfId="12" applyNumberFormat="1" applyFont="1" applyFill="1" applyBorder="1" applyAlignment="1">
      <alignment horizontal="right" vertical="center" wrapText="1" readingOrder="1"/>
    </xf>
    <xf numFmtId="0" fontId="8" fillId="10" borderId="0" xfId="12" applyNumberFormat="1" applyFont="1" applyFill="1" applyBorder="1" applyAlignment="1">
      <alignment horizontal="right" vertical="center" wrapText="1" readingOrder="1"/>
    </xf>
    <xf numFmtId="0" fontId="1" fillId="0" borderId="30" xfId="0" applyFont="1" applyFill="1" applyBorder="1" applyAlignment="1"/>
    <xf numFmtId="0" fontId="1" fillId="0" borderId="31" xfId="0" applyFont="1" applyFill="1" applyBorder="1" applyAlignment="1"/>
    <xf numFmtId="0" fontId="6" fillId="0" borderId="0" xfId="12" applyNumberFormat="1" applyFont="1" applyFill="1" applyBorder="1" applyAlignment="1">
      <alignment horizontal="left" vertical="top" wrapText="1" readingOrder="1"/>
    </xf>
    <xf numFmtId="0" fontId="8" fillId="0" borderId="0" xfId="12" applyNumberFormat="1" applyFont="1" applyFill="1" applyBorder="1" applyAlignment="1">
      <alignment horizontal="right" vertical="center" wrapText="1" readingOrder="1"/>
    </xf>
    <xf numFmtId="0" fontId="1" fillId="0" borderId="15" xfId="0" applyFont="1" applyFill="1" applyBorder="1" applyAlignment="1"/>
    <xf numFmtId="0" fontId="1" fillId="0" borderId="6" xfId="0" applyFont="1" applyFill="1" applyBorder="1" applyAlignment="1"/>
    <xf numFmtId="0" fontId="1" fillId="0" borderId="32" xfId="0" applyFont="1" applyFill="1" applyBorder="1" applyAlignment="1"/>
    <xf numFmtId="164" fontId="6" fillId="0" borderId="0" xfId="12" applyNumberFormat="1" applyFont="1" applyFill="1" applyBorder="1" applyAlignment="1">
      <alignment horizontal="right" vertical="top" wrapText="1" readingOrder="1"/>
    </xf>
    <xf numFmtId="164" fontId="8" fillId="0" borderId="2" xfId="12" applyNumberFormat="1" applyFont="1" applyFill="1" applyBorder="1" applyAlignment="1">
      <alignment horizontal="right" vertical="center" wrapText="1" readingOrder="1"/>
    </xf>
    <xf numFmtId="164" fontId="6" fillId="10" borderId="24" xfId="12" applyNumberFormat="1" applyFont="1" applyFill="1" applyBorder="1" applyAlignment="1">
      <alignment horizontal="right" vertical="top" wrapText="1" readingOrder="1"/>
    </xf>
    <xf numFmtId="0" fontId="6" fillId="0" borderId="0" xfId="12" applyNumberFormat="1" applyFont="1" applyFill="1" applyBorder="1" applyAlignment="1">
      <alignment horizontal="right" vertical="top" wrapText="1" readingOrder="1"/>
    </xf>
    <xf numFmtId="164" fontId="6" fillId="0" borderId="24" xfId="12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4" borderId="0" xfId="0" applyNumberFormat="1" applyFont="1" applyFill="1" applyBorder="1" applyAlignment="1">
      <alignment wrapText="1" readingOrder="1"/>
    </xf>
    <xf numFmtId="0" fontId="7" fillId="0" borderId="0" xfId="0" applyNumberFormat="1" applyFont="1" applyFill="1" applyBorder="1" applyAlignment="1">
      <alignment readingOrder="1"/>
    </xf>
    <xf numFmtId="0" fontId="39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1" fillId="5" borderId="0" xfId="0" applyFont="1" applyFill="1" applyBorder="1"/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8" fillId="6" borderId="0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30" fillId="8" borderId="6" xfId="8" applyFont="1" applyFill="1" applyBorder="1" applyAlignment="1" applyProtection="1">
      <alignment horizontal="center" shrinkToFit="1"/>
    </xf>
    <xf numFmtId="0" fontId="32" fillId="9" borderId="12" xfId="8" applyFont="1" applyFill="1" applyBorder="1" applyAlignment="1" applyProtection="1">
      <alignment horizontal="center" vertical="center" shrinkToFit="1"/>
    </xf>
    <xf numFmtId="0" fontId="32" fillId="9" borderId="7" xfId="8" applyFont="1" applyFill="1" applyBorder="1" applyAlignment="1" applyProtection="1">
      <alignment horizontal="center" vertical="center" shrinkToFit="1"/>
    </xf>
    <xf numFmtId="0" fontId="32" fillId="9" borderId="13" xfId="8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7" fillId="10" borderId="0" xfId="0" applyNumberFormat="1" applyFont="1" applyFill="1" applyBorder="1" applyAlignment="1">
      <alignment wrapText="1" readingOrder="1"/>
    </xf>
    <xf numFmtId="0" fontId="9" fillId="10" borderId="0" xfId="0" applyNumberFormat="1" applyFont="1" applyFill="1" applyBorder="1" applyAlignment="1">
      <alignment vertical="top" wrapText="1" readingOrder="1"/>
    </xf>
    <xf numFmtId="0" fontId="6" fillId="10" borderId="0" xfId="0" applyNumberFormat="1" applyFont="1" applyFill="1" applyBorder="1" applyAlignment="1">
      <alignment horizontal="left" vertical="top" wrapText="1" readingOrder="1"/>
    </xf>
    <xf numFmtId="164" fontId="6" fillId="1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8" fillId="10" borderId="2" xfId="0" applyNumberFormat="1" applyFont="1" applyFill="1" applyBorder="1" applyAlignment="1">
      <alignment horizontal="right" vertical="center" wrapText="1" readingOrder="1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9" fillId="0" borderId="0" xfId="13" applyNumberFormat="1" applyFont="1" applyFill="1" applyBorder="1" applyAlignment="1">
      <alignment vertical="top" wrapText="1" readingOrder="1"/>
    </xf>
    <xf numFmtId="0" fontId="1" fillId="0" borderId="0" xfId="13" applyFont="1" applyFill="1" applyBorder="1"/>
    <xf numFmtId="0" fontId="6" fillId="0" borderId="0" xfId="13" applyNumberFormat="1" applyFont="1" applyFill="1" applyBorder="1" applyAlignment="1">
      <alignment horizontal="left" vertical="top" wrapText="1" readingOrder="1"/>
    </xf>
    <xf numFmtId="0" fontId="6" fillId="0" borderId="0" xfId="13" applyNumberFormat="1" applyFont="1" applyFill="1" applyBorder="1" applyAlignment="1">
      <alignment horizontal="right" vertical="top" wrapText="1" readingOrder="1"/>
    </xf>
    <xf numFmtId="0" fontId="8" fillId="0" borderId="0" xfId="13" applyNumberFormat="1" applyFont="1" applyFill="1" applyBorder="1" applyAlignment="1">
      <alignment horizontal="right" vertical="center" wrapText="1" readingOrder="1"/>
    </xf>
    <xf numFmtId="0" fontId="7" fillId="10" borderId="0" xfId="13" applyNumberFormat="1" applyFont="1" applyFill="1" applyBorder="1" applyAlignment="1">
      <alignment wrapText="1" readingOrder="1"/>
    </xf>
    <xf numFmtId="0" fontId="9" fillId="10" borderId="0" xfId="13" applyNumberFormat="1" applyFont="1" applyFill="1" applyBorder="1" applyAlignment="1">
      <alignment vertical="top" wrapText="1" readingOrder="1"/>
    </xf>
    <xf numFmtId="0" fontId="6" fillId="10" borderId="0" xfId="13" applyNumberFormat="1" applyFont="1" applyFill="1" applyBorder="1" applyAlignment="1">
      <alignment horizontal="left" vertical="top" wrapText="1" readingOrder="1"/>
    </xf>
    <xf numFmtId="0" fontId="6" fillId="10" borderId="0" xfId="13" applyNumberFormat="1" applyFont="1" applyFill="1" applyBorder="1" applyAlignment="1">
      <alignment horizontal="right" vertical="top" wrapText="1" readingOrder="1"/>
    </xf>
    <xf numFmtId="164" fontId="6" fillId="10" borderId="24" xfId="13" applyNumberFormat="1" applyFont="1" applyFill="1" applyBorder="1" applyAlignment="1">
      <alignment horizontal="right" vertical="top" wrapText="1" readingOrder="1"/>
    </xf>
    <xf numFmtId="0" fontId="1" fillId="0" borderId="24" xfId="13" applyFont="1" applyFill="1" applyBorder="1"/>
    <xf numFmtId="0" fontId="7" fillId="0" borderId="0" xfId="13" applyNumberFormat="1" applyFont="1" applyFill="1" applyBorder="1" applyAlignment="1">
      <alignment wrapText="1" readingOrder="1"/>
    </xf>
    <xf numFmtId="164" fontId="6" fillId="0" borderId="24" xfId="13" applyNumberFormat="1" applyFont="1" applyFill="1" applyBorder="1" applyAlignment="1">
      <alignment horizontal="right" vertical="top" wrapText="1" readingOrder="1"/>
    </xf>
    <xf numFmtId="0" fontId="1" fillId="0" borderId="2" xfId="13" applyNumberFormat="1" applyFont="1" applyFill="1" applyBorder="1" applyAlignment="1">
      <alignment vertical="top" wrapText="1"/>
    </xf>
    <xf numFmtId="164" fontId="8" fillId="0" borderId="2" xfId="13" applyNumberFormat="1" applyFont="1" applyFill="1" applyBorder="1" applyAlignment="1">
      <alignment horizontal="right" vertical="center" wrapText="1" readingOrder="1"/>
    </xf>
    <xf numFmtId="164" fontId="6" fillId="0" borderId="0" xfId="13" applyNumberFormat="1" applyFont="1" applyFill="1" applyBorder="1" applyAlignment="1">
      <alignment horizontal="right" vertical="top" wrapText="1" readingOrder="1"/>
    </xf>
    <xf numFmtId="0" fontId="8" fillId="10" borderId="0" xfId="13" applyNumberFormat="1" applyFont="1" applyFill="1" applyBorder="1" applyAlignment="1">
      <alignment horizontal="right" vertical="center" wrapText="1" readingOrder="1"/>
    </xf>
    <xf numFmtId="164" fontId="8" fillId="10" borderId="2" xfId="13" applyNumberFormat="1" applyFont="1" applyFill="1" applyBorder="1" applyAlignment="1">
      <alignment horizontal="right" vertical="center" wrapText="1" readingOrder="1"/>
    </xf>
    <xf numFmtId="164" fontId="6" fillId="10" borderId="0" xfId="13" applyNumberFormat="1" applyFont="1" applyFill="1" applyBorder="1" applyAlignment="1">
      <alignment horizontal="right" vertical="top" wrapText="1" readingOrder="1"/>
    </xf>
    <xf numFmtId="164" fontId="6" fillId="10" borderId="26" xfId="13" applyNumberFormat="1" applyFont="1" applyFill="1" applyBorder="1" applyAlignment="1">
      <alignment horizontal="right" vertical="top" wrapText="1" readingOrder="1"/>
    </xf>
    <xf numFmtId="0" fontId="1" fillId="0" borderId="26" xfId="13" applyFont="1" applyFill="1" applyBorder="1"/>
    <xf numFmtId="0" fontId="38" fillId="0" borderId="23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5" fillId="0" borderId="0" xfId="13" applyNumberFormat="1" applyFont="1" applyFill="1" applyBorder="1" applyAlignment="1">
      <alignment wrapText="1" readingOrder="1"/>
    </xf>
    <xf numFmtId="0" fontId="5" fillId="0" borderId="0" xfId="13" applyNumberFormat="1" applyFont="1" applyFill="1" applyBorder="1" applyAlignment="1">
      <alignment horizontal="right" wrapText="1" readingOrder="1"/>
    </xf>
    <xf numFmtId="0" fontId="9" fillId="0" borderId="0" xfId="12" applyNumberFormat="1" applyFont="1" applyFill="1" applyBorder="1" applyAlignment="1">
      <alignment vertical="top" wrapText="1" readingOrder="1"/>
    </xf>
    <xf numFmtId="0" fontId="1" fillId="0" borderId="0" xfId="12" applyFont="1" applyFill="1" applyBorder="1"/>
    <xf numFmtId="0" fontId="8" fillId="0" borderId="0" xfId="12" applyNumberFormat="1" applyFont="1" applyFill="1" applyBorder="1" applyAlignment="1">
      <alignment horizontal="right" vertical="center" wrapText="1" readingOrder="1"/>
    </xf>
    <xf numFmtId="0" fontId="6" fillId="0" borderId="0" xfId="12" applyNumberFormat="1" applyFont="1" applyFill="1" applyBorder="1" applyAlignment="1">
      <alignment horizontal="right" vertical="top" wrapText="1" readingOrder="1"/>
    </xf>
    <xf numFmtId="0" fontId="7" fillId="10" borderId="0" xfId="12" applyNumberFormat="1" applyFont="1" applyFill="1" applyBorder="1" applyAlignment="1">
      <alignment wrapText="1" readingOrder="1"/>
    </xf>
    <xf numFmtId="0" fontId="9" fillId="10" borderId="0" xfId="12" applyNumberFormat="1" applyFont="1" applyFill="1" applyBorder="1" applyAlignment="1">
      <alignment vertical="top" wrapText="1" readingOrder="1"/>
    </xf>
    <xf numFmtId="164" fontId="6" fillId="10" borderId="24" xfId="12" applyNumberFormat="1" applyFont="1" applyFill="1" applyBorder="1" applyAlignment="1">
      <alignment horizontal="right" vertical="top" wrapText="1" readingOrder="1"/>
    </xf>
    <xf numFmtId="0" fontId="1" fillId="0" borderId="24" xfId="12" applyFont="1" applyFill="1" applyBorder="1"/>
    <xf numFmtId="164" fontId="6" fillId="0" borderId="24" xfId="12" applyNumberFormat="1" applyFont="1" applyFill="1" applyBorder="1" applyAlignment="1">
      <alignment horizontal="right" vertical="top" wrapText="1" readingOrder="1"/>
    </xf>
    <xf numFmtId="0" fontId="7" fillId="0" borderId="0" xfId="12" applyNumberFormat="1" applyFont="1" applyFill="1" applyBorder="1" applyAlignment="1">
      <alignment wrapText="1" readingOrder="1"/>
    </xf>
    <xf numFmtId="164" fontId="6" fillId="10" borderId="0" xfId="12" applyNumberFormat="1" applyFont="1" applyFill="1" applyBorder="1" applyAlignment="1">
      <alignment horizontal="right" vertical="top" wrapText="1" readingOrder="1"/>
    </xf>
    <xf numFmtId="0" fontId="8" fillId="0" borderId="2" xfId="12" applyNumberFormat="1" applyFont="1" applyFill="1" applyBorder="1" applyAlignment="1">
      <alignment horizontal="right" vertical="center" wrapText="1" readingOrder="1"/>
    </xf>
    <xf numFmtId="0" fontId="1" fillId="0" borderId="2" xfId="12" applyNumberFormat="1" applyFont="1" applyFill="1" applyBorder="1" applyAlignment="1">
      <alignment vertical="top" wrapText="1"/>
    </xf>
    <xf numFmtId="164" fontId="8" fillId="10" borderId="2" xfId="12" applyNumberFormat="1" applyFont="1" applyFill="1" applyBorder="1" applyAlignment="1">
      <alignment horizontal="right" vertical="center" wrapText="1" readingOrder="1"/>
    </xf>
    <xf numFmtId="164" fontId="6" fillId="0" borderId="0" xfId="12" applyNumberFormat="1" applyFont="1" applyFill="1" applyBorder="1" applyAlignment="1">
      <alignment horizontal="right" vertical="top" wrapText="1" readingOrder="1"/>
    </xf>
    <xf numFmtId="164" fontId="8" fillId="0" borderId="2" xfId="12" applyNumberFormat="1" applyFont="1" applyFill="1" applyBorder="1" applyAlignment="1">
      <alignment horizontal="right" vertical="center" wrapText="1" readingOrder="1"/>
    </xf>
    <xf numFmtId="0" fontId="8" fillId="10" borderId="2" xfId="12" applyNumberFormat="1" applyFont="1" applyFill="1" applyBorder="1" applyAlignment="1">
      <alignment horizontal="right" vertical="center" wrapText="1" readingOrder="1"/>
    </xf>
    <xf numFmtId="0" fontId="6" fillId="10" borderId="0" xfId="12" applyNumberFormat="1" applyFont="1" applyFill="1" applyBorder="1" applyAlignment="1">
      <alignment horizontal="right" vertical="top" wrapText="1" readingOrder="1"/>
    </xf>
    <xf numFmtId="0" fontId="8" fillId="0" borderId="5" xfId="12" applyNumberFormat="1" applyFont="1" applyFill="1" applyBorder="1" applyAlignment="1">
      <alignment horizontal="right" vertical="center" wrapText="1" readingOrder="1"/>
    </xf>
    <xf numFmtId="164" fontId="6" fillId="10" borderId="4" xfId="12" applyNumberFormat="1" applyFont="1" applyFill="1" applyBorder="1" applyAlignment="1">
      <alignment horizontal="right" vertical="top" wrapText="1" readingOrder="1"/>
    </xf>
    <xf numFmtId="0" fontId="5" fillId="0" borderId="0" xfId="12" applyNumberFormat="1" applyFont="1" applyFill="1" applyBorder="1" applyAlignment="1">
      <alignment horizontal="right" wrapText="1" readingOrder="1"/>
    </xf>
    <xf numFmtId="0" fontId="37" fillId="0" borderId="0" xfId="12" applyNumberFormat="1" applyFont="1" applyFill="1" applyBorder="1" applyAlignment="1">
      <alignment horizontal="right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wrapText="1" readingOrder="1"/>
    </xf>
    <xf numFmtId="0" fontId="7" fillId="0" borderId="3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horizontal="right" wrapText="1" readingOrder="1"/>
    </xf>
    <xf numFmtId="0" fontId="10" fillId="0" borderId="3" xfId="0" applyNumberFormat="1" applyFont="1" applyFill="1" applyBorder="1" applyAlignment="1">
      <alignment horizontal="right" wrapText="1" readingOrder="1"/>
    </xf>
    <xf numFmtId="164" fontId="6" fillId="0" borderId="4" xfId="0" applyNumberFormat="1" applyFont="1" applyFill="1" applyBorder="1" applyAlignment="1">
      <alignment horizontal="right" vertical="top" wrapText="1" readingOrder="1"/>
    </xf>
    <xf numFmtId="0" fontId="9" fillId="0" borderId="5" xfId="0" applyNumberFormat="1" applyFont="1" applyFill="1" applyBorder="1" applyAlignment="1">
      <alignment vertical="top" wrapText="1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165" fontId="6" fillId="0" borderId="4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8" fillId="0" borderId="2" xfId="0" applyNumberFormat="1" applyFont="1" applyFill="1" applyBorder="1" applyAlignment="1">
      <alignment horizontal="right" vertical="center" wrapText="1" readingOrder="1"/>
    </xf>
    <xf numFmtId="0" fontId="6" fillId="0" borderId="4" xfId="0" applyNumberFormat="1" applyFont="1" applyFill="1" applyBorder="1" applyAlignment="1">
      <alignment horizontal="right" vertical="top" wrapText="1" readingOrder="1"/>
    </xf>
    <xf numFmtId="0" fontId="8" fillId="0" borderId="2" xfId="0" applyNumberFormat="1" applyFont="1" applyFill="1" applyBorder="1" applyAlignment="1">
      <alignment horizontal="right" vertical="center" wrapText="1" readingOrder="1"/>
    </xf>
    <xf numFmtId="0" fontId="4" fillId="4" borderId="0" xfId="0" applyNumberFormat="1" applyFont="1" applyFill="1" applyBorder="1" applyAlignment="1">
      <alignment wrapText="1" readingOrder="1"/>
    </xf>
    <xf numFmtId="0" fontId="3" fillId="5" borderId="0" xfId="0" applyNumberFormat="1" applyFont="1" applyFill="1" applyBorder="1" applyAlignment="1">
      <alignment wrapText="1" readingOrder="1"/>
    </xf>
    <xf numFmtId="0" fontId="5" fillId="5" borderId="0" xfId="0" applyNumberFormat="1" applyFont="1" applyFill="1" applyBorder="1" applyAlignment="1">
      <alignment wrapText="1" readingOrder="1"/>
    </xf>
    <xf numFmtId="0" fontId="5" fillId="5" borderId="0" xfId="0" applyNumberFormat="1" applyFont="1" applyFill="1" applyBorder="1" applyAlignment="1">
      <alignment horizontal="right" wrapText="1" readingOrder="1"/>
    </xf>
    <xf numFmtId="164" fontId="6" fillId="5" borderId="0" xfId="0" applyNumberFormat="1" applyFont="1" applyFill="1" applyBorder="1" applyAlignment="1">
      <alignment horizontal="right" vertical="center" wrapText="1" readingOrder="1"/>
    </xf>
    <xf numFmtId="0" fontId="6" fillId="5" borderId="0" xfId="0" applyNumberFormat="1" applyFont="1" applyFill="1" applyBorder="1" applyAlignment="1">
      <alignment vertical="center" wrapText="1" readingOrder="1"/>
    </xf>
    <xf numFmtId="0" fontId="6" fillId="5" borderId="0" xfId="0" applyNumberFormat="1" applyFont="1" applyFill="1" applyBorder="1" applyAlignment="1">
      <alignment horizontal="right" vertical="center" wrapText="1" readingOrder="1"/>
    </xf>
    <xf numFmtId="0" fontId="6" fillId="5" borderId="0" xfId="0" applyNumberFormat="1" applyFont="1" applyFill="1" applyBorder="1" applyAlignment="1">
      <alignment horizontal="left" vertical="center" wrapText="1" readingOrder="1"/>
    </xf>
    <xf numFmtId="0" fontId="13" fillId="5" borderId="0" xfId="0" applyNumberFormat="1" applyFont="1" applyFill="1" applyBorder="1" applyAlignment="1">
      <alignment horizontal="right" vertical="center" wrapText="1" readingOrder="1"/>
    </xf>
    <xf numFmtId="165" fontId="8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left" vertical="top" wrapText="1" readingOrder="1"/>
    </xf>
    <xf numFmtId="0" fontId="15" fillId="5" borderId="0" xfId="0" applyFont="1" applyFill="1" applyBorder="1"/>
    <xf numFmtId="0" fontId="17" fillId="5" borderId="0" xfId="0" applyNumberFormat="1" applyFont="1" applyFill="1" applyBorder="1" applyAlignment="1">
      <alignment wrapText="1" readingOrder="1"/>
    </xf>
    <xf numFmtId="0" fontId="18" fillId="5" borderId="0" xfId="0" applyNumberFormat="1" applyFont="1" applyFill="1" applyBorder="1" applyAlignment="1">
      <alignment horizontal="left" vertical="center" readingOrder="1"/>
    </xf>
    <xf numFmtId="0" fontId="15" fillId="5" borderId="0" xfId="0" applyFont="1" applyFill="1" applyBorder="1" applyAlignment="1"/>
    <xf numFmtId="0" fontId="20" fillId="0" borderId="0" xfId="0" applyNumberFormat="1" applyFont="1" applyFill="1" applyBorder="1" applyAlignment="1">
      <alignment wrapText="1" readingOrder="1"/>
    </xf>
    <xf numFmtId="0" fontId="18" fillId="0" borderId="0" xfId="0" applyNumberFormat="1" applyFont="1" applyFill="1" applyBorder="1" applyAlignment="1">
      <alignment horizontal="right" vertical="top" wrapText="1" readingOrder="1"/>
    </xf>
    <xf numFmtId="164" fontId="18" fillId="0" borderId="0" xfId="0" applyNumberFormat="1" applyFont="1" applyFill="1" applyBorder="1" applyAlignment="1">
      <alignment horizontal="right" vertical="top" wrapText="1" readingOrder="1"/>
    </xf>
    <xf numFmtId="0" fontId="18" fillId="5" borderId="0" xfId="0" applyNumberFormat="1" applyFont="1" applyFill="1" applyBorder="1" applyAlignment="1">
      <alignment horizontal="left" vertical="center" wrapText="1" readingOrder="1"/>
    </xf>
    <xf numFmtId="0" fontId="18" fillId="5" borderId="0" xfId="0" applyNumberFormat="1" applyFont="1" applyFill="1" applyBorder="1" applyAlignment="1">
      <alignment vertical="center" wrapText="1" readingOrder="1"/>
    </xf>
    <xf numFmtId="0" fontId="19" fillId="2" borderId="0" xfId="0" applyNumberFormat="1" applyFont="1" applyFill="1" applyBorder="1" applyAlignment="1">
      <alignment wrapText="1" readingOrder="1"/>
    </xf>
    <xf numFmtId="0" fontId="20" fillId="0" borderId="1" xfId="0" applyNumberFormat="1" applyFont="1" applyFill="1" applyBorder="1" applyAlignment="1">
      <alignment wrapText="1" readingOrder="1"/>
    </xf>
    <xf numFmtId="0" fontId="15" fillId="0" borderId="1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right" wrapText="1" readingOrder="1"/>
    </xf>
    <xf numFmtId="0" fontId="11" fillId="0" borderId="0" xfId="0" applyFont="1" applyFill="1" applyBorder="1"/>
    <xf numFmtId="0" fontId="17" fillId="0" borderId="0" xfId="0" applyNumberFormat="1" applyFont="1" applyFill="1" applyBorder="1" applyAlignment="1">
      <alignment horizontal="right" wrapText="1" readingOrder="1"/>
    </xf>
    <xf numFmtId="0" fontId="22" fillId="0" borderId="0" xfId="0" applyNumberFormat="1" applyFont="1" applyFill="1" applyBorder="1" applyAlignment="1">
      <alignment vertical="top" wrapText="1" readingOrder="1"/>
    </xf>
    <xf numFmtId="0" fontId="15" fillId="0" borderId="0" xfId="0" applyFont="1" applyFill="1" applyBorder="1" applyAlignment="1">
      <alignment horizontal="right" readingOrder="1"/>
    </xf>
    <xf numFmtId="0" fontId="18" fillId="0" borderId="0" xfId="0" applyNumberFormat="1" applyFont="1" applyFill="1" applyBorder="1" applyAlignment="1">
      <alignment vertical="center" wrapText="1" readingOrder="1"/>
    </xf>
    <xf numFmtId="164" fontId="21" fillId="0" borderId="2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vertical="top" wrapText="1"/>
    </xf>
    <xf numFmtId="164" fontId="21" fillId="0" borderId="4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40" fillId="3" borderId="0" xfId="0" applyNumberFormat="1" applyFont="1" applyFill="1" applyBorder="1" applyAlignment="1">
      <alignment horizontal="center" vertical="top" wrapText="1" readingOrder="1"/>
    </xf>
    <xf numFmtId="0" fontId="41" fillId="3" borderId="0" xfId="0" applyNumberFormat="1" applyFont="1" applyFill="1" applyBorder="1" applyAlignment="1">
      <alignment horizontal="center" vertical="center" wrapText="1" readingOrder="1"/>
    </xf>
    <xf numFmtId="0" fontId="42" fillId="3" borderId="0" xfId="0" applyNumberFormat="1" applyFont="1" applyFill="1" applyBorder="1" applyAlignment="1">
      <alignment horizontal="center" wrapText="1" readingOrder="1"/>
    </xf>
  </cellXfs>
  <cellStyles count="14">
    <cellStyle name="Currency" xfId="1" builtinId="4"/>
    <cellStyle name="Currency 2" xfId="9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11" builtinId="8"/>
    <cellStyle name="Normal" xfId="0" builtinId="0"/>
    <cellStyle name="Normal 2" xfId="8"/>
    <cellStyle name="Normal 2 2" xfId="13"/>
    <cellStyle name="Normal 3" xfId="12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696969"/>
      <rgbColor rgb="00D3D3D3"/>
      <rgbColor rgb="000081C5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4</xdr:row>
      <xdr:rowOff>0</xdr:rowOff>
    </xdr:from>
    <xdr:to>
      <xdr:col>14</xdr:col>
      <xdr:colOff>485775</xdr:colOff>
      <xdr:row>11</xdr:row>
      <xdr:rowOff>133350</xdr:rowOff>
    </xdr:to>
    <xdr:sp macro="" textlink="">
      <xdr:nvSpPr>
        <xdr:cNvPr id="2" name="TextBox 1"/>
        <xdr:cNvSpPr txBox="1"/>
      </xdr:nvSpPr>
      <xdr:spPr>
        <a:xfrm>
          <a:off x="23342600" y="749300"/>
          <a:ext cx="3267075" cy="14668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pPr algn="ctr"/>
          <a:endParaRPr lang="en-US" sz="1100"/>
        </a:p>
        <a:p>
          <a:pPr algn="l"/>
          <a:r>
            <a:rPr lang="en-US" sz="1100"/>
            <a:t>Unspent</a:t>
          </a:r>
          <a:r>
            <a:rPr lang="en-US" sz="1100" baseline="0"/>
            <a:t> funds were adjusted for carryover.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314325</xdr:colOff>
      <xdr:row>59</xdr:row>
      <xdr:rowOff>9525</xdr:rowOff>
    </xdr:from>
    <xdr:to>
      <xdr:col>14</xdr:col>
      <xdr:colOff>495300</xdr:colOff>
      <xdr:row>66</xdr:row>
      <xdr:rowOff>142875</xdr:rowOff>
    </xdr:to>
    <xdr:sp macro="" textlink="">
      <xdr:nvSpPr>
        <xdr:cNvPr id="3" name="TextBox 2"/>
        <xdr:cNvSpPr txBox="1"/>
      </xdr:nvSpPr>
      <xdr:spPr>
        <a:xfrm>
          <a:off x="23352125" y="11236325"/>
          <a:ext cx="3267075" cy="14668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pPr algn="ctr"/>
          <a:endParaRPr lang="en-US" sz="1100"/>
        </a:p>
        <a:p>
          <a:pPr algn="l"/>
          <a:r>
            <a:rPr lang="en-US" sz="1100"/>
            <a:t>Unspent</a:t>
          </a:r>
          <a:r>
            <a:rPr lang="en-US" sz="1100" baseline="0"/>
            <a:t> are being calculated to determine reallocation and carryover spending.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371475</xdr:colOff>
      <xdr:row>115</xdr:row>
      <xdr:rowOff>28574</xdr:rowOff>
    </xdr:from>
    <xdr:to>
      <xdr:col>14</xdr:col>
      <xdr:colOff>552450</xdr:colOff>
      <xdr:row>123</xdr:row>
      <xdr:rowOff>114300</xdr:rowOff>
    </xdr:to>
    <xdr:sp macro="" textlink="">
      <xdr:nvSpPr>
        <xdr:cNvPr id="4" name="TextBox 3"/>
        <xdr:cNvSpPr txBox="1"/>
      </xdr:nvSpPr>
      <xdr:spPr>
        <a:xfrm>
          <a:off x="23409275" y="21923374"/>
          <a:ext cx="3267075" cy="160972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are in progress 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Unspent are being calculated to determine reallocation and carryover spending. 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2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0"/>
          <a:ext cx="10566400" cy="63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229158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7030008" cy="625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8670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7" sqref="D7"/>
    </sheetView>
  </sheetViews>
  <sheetFormatPr defaultColWidth="11.42578125" defaultRowHeight="15" x14ac:dyDescent="0.25"/>
  <cols>
    <col min="1" max="1" width="19" customWidth="1"/>
    <col min="2" max="2" width="57.140625" customWidth="1"/>
  </cols>
  <sheetData>
    <row r="1" spans="1:2" x14ac:dyDescent="0.25">
      <c r="A1" s="56" t="s">
        <v>69</v>
      </c>
      <c r="B1" s="57" t="s">
        <v>206</v>
      </c>
    </row>
    <row r="2" spans="1:2" x14ac:dyDescent="0.25">
      <c r="A2" s="187" t="s">
        <v>70</v>
      </c>
      <c r="B2" s="58" t="s">
        <v>71</v>
      </c>
    </row>
    <row r="3" spans="1:2" x14ac:dyDescent="0.25">
      <c r="A3" s="188"/>
      <c r="B3" s="57" t="s">
        <v>72</v>
      </c>
    </row>
    <row r="4" spans="1:2" x14ac:dyDescent="0.25">
      <c r="A4" s="188"/>
      <c r="B4" s="57" t="s">
        <v>73</v>
      </c>
    </row>
    <row r="5" spans="1:2" s="30" customFormat="1" x14ac:dyDescent="0.25">
      <c r="A5" s="188"/>
      <c r="B5" s="57" t="s">
        <v>74</v>
      </c>
    </row>
    <row r="6" spans="1:2" x14ac:dyDescent="0.25">
      <c r="A6" s="188"/>
      <c r="B6" s="57" t="s">
        <v>75</v>
      </c>
    </row>
    <row r="7" spans="1:2" s="30" customFormat="1" x14ac:dyDescent="0.25">
      <c r="A7" s="188"/>
      <c r="B7" s="57" t="s">
        <v>78</v>
      </c>
    </row>
    <row r="8" spans="1:2" s="30" customFormat="1" x14ac:dyDescent="0.25">
      <c r="A8" s="188"/>
      <c r="B8" s="57" t="s">
        <v>79</v>
      </c>
    </row>
    <row r="9" spans="1:2" s="172" customFormat="1" x14ac:dyDescent="0.25">
      <c r="A9" s="188"/>
      <c r="B9" s="57" t="s">
        <v>80</v>
      </c>
    </row>
    <row r="10" spans="1:2" s="172" customFormat="1" x14ac:dyDescent="0.25">
      <c r="A10" s="188"/>
      <c r="B10" s="57" t="s">
        <v>203</v>
      </c>
    </row>
    <row r="11" spans="1:2" s="172" customFormat="1" x14ac:dyDescent="0.25">
      <c r="A11" s="188"/>
      <c r="B11" s="57" t="s">
        <v>204</v>
      </c>
    </row>
    <row r="12" spans="1:2" x14ac:dyDescent="0.25">
      <c r="A12" s="189"/>
      <c r="B12" s="57" t="s">
        <v>205</v>
      </c>
    </row>
    <row r="13" spans="1:2" ht="45" x14ac:dyDescent="0.25">
      <c r="A13" s="59" t="s">
        <v>76</v>
      </c>
      <c r="B13" s="60" t="s">
        <v>77</v>
      </c>
    </row>
  </sheetData>
  <mergeCells count="1">
    <mergeCell ref="A2:A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orkbookViewId="0">
      <selection sqref="A1:J1"/>
    </sheetView>
  </sheetViews>
  <sheetFormatPr defaultRowHeight="15" x14ac:dyDescent="0.25"/>
  <cols>
    <col min="1" max="1" width="11" style="172" customWidth="1"/>
    <col min="2" max="2" width="9.7109375" style="172" customWidth="1"/>
    <col min="3" max="3" width="30.7109375" style="172" customWidth="1"/>
    <col min="4" max="4" width="10.7109375" style="172" customWidth="1"/>
    <col min="5" max="5" width="9.85546875" style="172" customWidth="1"/>
    <col min="6" max="6" width="18.42578125" style="172" customWidth="1"/>
    <col min="7" max="7" width="11.42578125" style="172" customWidth="1"/>
    <col min="8" max="8" width="19.28515625" style="172" customWidth="1"/>
    <col min="9" max="9" width="13.42578125" style="172" customWidth="1"/>
    <col min="10" max="10" width="19" style="172" customWidth="1"/>
    <col min="11" max="16384" width="9.140625" style="172"/>
  </cols>
  <sheetData>
    <row r="1" spans="1:10" ht="15" customHeight="1" x14ac:dyDescent="0.25">
      <c r="A1" s="321" t="s">
        <v>211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x14ac:dyDescent="0.25">
      <c r="A2" s="181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5.75" customHeight="1" thickBot="1" x14ac:dyDescent="0.3">
      <c r="A3" s="179" t="s">
        <v>58</v>
      </c>
      <c r="B3" s="184"/>
      <c r="C3" s="184"/>
      <c r="D3" s="184"/>
      <c r="E3" s="184"/>
      <c r="F3" s="183" t="s">
        <v>202</v>
      </c>
      <c r="G3" s="184"/>
      <c r="H3" s="183" t="s">
        <v>56</v>
      </c>
      <c r="I3" s="184"/>
      <c r="J3" s="183" t="s">
        <v>207</v>
      </c>
    </row>
    <row r="4" spans="1:10" ht="15.75" customHeight="1" thickTop="1" x14ac:dyDescent="0.25">
      <c r="A4" s="173" t="s">
        <v>1</v>
      </c>
      <c r="B4" s="217"/>
      <c r="C4" s="197"/>
      <c r="E4" s="276"/>
      <c r="F4" s="276"/>
      <c r="G4" s="276"/>
      <c r="H4" s="276"/>
      <c r="I4" s="276"/>
      <c r="J4" s="276"/>
    </row>
    <row r="5" spans="1:10" x14ac:dyDescent="0.25">
      <c r="A5" s="206" t="s">
        <v>6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0" x14ac:dyDescent="0.25">
      <c r="A6" s="178" t="s">
        <v>1</v>
      </c>
      <c r="B6" s="319">
        <v>2018</v>
      </c>
      <c r="C6" s="197"/>
      <c r="E6" s="205">
        <v>105937.13</v>
      </c>
      <c r="F6" s="205"/>
      <c r="G6" s="205">
        <v>95408.82</v>
      </c>
      <c r="H6" s="205"/>
      <c r="I6" s="205">
        <v>10528.31</v>
      </c>
      <c r="J6" s="205"/>
    </row>
    <row r="7" spans="1:10" x14ac:dyDescent="0.25">
      <c r="A7" s="176" t="s">
        <v>1</v>
      </c>
      <c r="B7" s="196" t="s">
        <v>1</v>
      </c>
      <c r="C7" s="197"/>
      <c r="E7" s="196" t="s">
        <v>1</v>
      </c>
      <c r="F7" s="196"/>
      <c r="G7" s="196" t="s">
        <v>1</v>
      </c>
      <c r="H7" s="196"/>
      <c r="I7" s="196" t="s">
        <v>1</v>
      </c>
      <c r="J7" s="196"/>
    </row>
    <row r="8" spans="1:10" x14ac:dyDescent="0.25">
      <c r="A8" s="206" t="s">
        <v>59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0" x14ac:dyDescent="0.25">
      <c r="A9" s="178" t="s">
        <v>1</v>
      </c>
      <c r="B9" s="319">
        <v>2018</v>
      </c>
      <c r="C9" s="197"/>
      <c r="E9" s="205">
        <v>25492.45</v>
      </c>
      <c r="F9" s="205"/>
      <c r="G9" s="205">
        <v>25372.5</v>
      </c>
      <c r="H9" s="205"/>
      <c r="I9" s="205">
        <v>119.95</v>
      </c>
      <c r="J9" s="205"/>
    </row>
    <row r="10" spans="1:10" x14ac:dyDescent="0.25">
      <c r="A10" s="206" t="s">
        <v>201</v>
      </c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10" x14ac:dyDescent="0.25">
      <c r="A11" s="178" t="s">
        <v>1</v>
      </c>
      <c r="B11" s="319">
        <v>2018</v>
      </c>
      <c r="C11" s="197"/>
      <c r="E11" s="205">
        <v>1112.8399999999999</v>
      </c>
      <c r="F11" s="205"/>
      <c r="G11" s="205">
        <v>1112.8399999999999</v>
      </c>
      <c r="H11" s="205"/>
      <c r="I11" s="205">
        <v>0</v>
      </c>
      <c r="J11" s="205"/>
    </row>
    <row r="12" spans="1:10" x14ac:dyDescent="0.25">
      <c r="A12" s="176" t="s">
        <v>1</v>
      </c>
      <c r="B12" s="196" t="s">
        <v>1</v>
      </c>
      <c r="C12" s="197"/>
      <c r="E12" s="196" t="s">
        <v>1</v>
      </c>
      <c r="F12" s="196"/>
      <c r="G12" s="196" t="s">
        <v>1</v>
      </c>
      <c r="H12" s="196"/>
      <c r="I12" s="196" t="s">
        <v>1</v>
      </c>
      <c r="J12" s="196"/>
    </row>
    <row r="13" spans="1:10" x14ac:dyDescent="0.25">
      <c r="A13" s="206" t="s">
        <v>7</v>
      </c>
      <c r="B13" s="197"/>
      <c r="C13" s="197"/>
      <c r="D13" s="197"/>
      <c r="E13" s="197"/>
      <c r="F13" s="197"/>
      <c r="G13" s="197"/>
      <c r="H13" s="197"/>
      <c r="I13" s="197"/>
      <c r="J13" s="197"/>
    </row>
    <row r="14" spans="1:10" x14ac:dyDescent="0.25">
      <c r="A14" s="178" t="s">
        <v>1</v>
      </c>
      <c r="B14" s="319">
        <v>2018</v>
      </c>
      <c r="C14" s="197"/>
      <c r="E14" s="205">
        <v>29180.06</v>
      </c>
      <c r="F14" s="205"/>
      <c r="G14" s="205">
        <v>29180.06</v>
      </c>
      <c r="H14" s="205"/>
      <c r="I14" s="205">
        <v>0</v>
      </c>
      <c r="J14" s="205"/>
    </row>
    <row r="15" spans="1:10" x14ac:dyDescent="0.25">
      <c r="A15" s="206" t="s">
        <v>8</v>
      </c>
      <c r="B15" s="197"/>
      <c r="C15" s="197"/>
      <c r="D15" s="197"/>
      <c r="E15" s="197"/>
      <c r="F15" s="197"/>
      <c r="G15" s="197"/>
      <c r="H15" s="197"/>
      <c r="I15" s="197"/>
      <c r="J15" s="197"/>
    </row>
    <row r="16" spans="1:10" x14ac:dyDescent="0.25">
      <c r="A16" s="178" t="s">
        <v>1</v>
      </c>
      <c r="B16" s="319">
        <v>2018</v>
      </c>
      <c r="C16" s="197"/>
      <c r="E16" s="205">
        <v>104722.32</v>
      </c>
      <c r="F16" s="205"/>
      <c r="G16" s="205">
        <v>104722.32</v>
      </c>
      <c r="H16" s="205"/>
      <c r="I16" s="205">
        <v>0</v>
      </c>
      <c r="J16" s="205"/>
    </row>
    <row r="17" spans="1:10" x14ac:dyDescent="0.25">
      <c r="A17" s="176" t="s">
        <v>1</v>
      </c>
      <c r="B17" s="196" t="s">
        <v>1</v>
      </c>
      <c r="C17" s="197"/>
      <c r="E17" s="196" t="s">
        <v>1</v>
      </c>
      <c r="F17" s="196"/>
      <c r="G17" s="196" t="s">
        <v>1</v>
      </c>
      <c r="H17" s="196"/>
      <c r="I17" s="196" t="s">
        <v>1</v>
      </c>
      <c r="J17" s="196"/>
    </row>
    <row r="18" spans="1:10" x14ac:dyDescent="0.25">
      <c r="A18" s="206" t="s">
        <v>9</v>
      </c>
      <c r="B18" s="197"/>
      <c r="C18" s="197"/>
      <c r="D18" s="197"/>
      <c r="E18" s="197"/>
      <c r="F18" s="197"/>
      <c r="G18" s="197"/>
      <c r="H18" s="197"/>
      <c r="I18" s="197"/>
      <c r="J18" s="197"/>
    </row>
    <row r="19" spans="1:10" x14ac:dyDescent="0.25">
      <c r="A19" s="178" t="s">
        <v>1</v>
      </c>
      <c r="B19" s="319">
        <v>2018</v>
      </c>
      <c r="C19" s="197"/>
      <c r="E19" s="205">
        <v>18205.490000000002</v>
      </c>
      <c r="F19" s="205"/>
      <c r="G19" s="205">
        <v>18205.490000000002</v>
      </c>
      <c r="H19" s="205"/>
      <c r="I19" s="205">
        <v>0</v>
      </c>
      <c r="J19" s="205"/>
    </row>
    <row r="20" spans="1:10" x14ac:dyDescent="0.25">
      <c r="A20" s="176" t="s">
        <v>1</v>
      </c>
      <c r="B20" s="196" t="s">
        <v>1</v>
      </c>
      <c r="C20" s="197"/>
      <c r="E20" s="196" t="s">
        <v>1</v>
      </c>
      <c r="F20" s="196"/>
      <c r="G20" s="196" t="s">
        <v>1</v>
      </c>
      <c r="H20" s="196"/>
      <c r="I20" s="196" t="s">
        <v>1</v>
      </c>
      <c r="J20" s="196"/>
    </row>
    <row r="21" spans="1:10" x14ac:dyDescent="0.25">
      <c r="A21" s="206" t="s">
        <v>10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178" t="s">
        <v>1</v>
      </c>
      <c r="B22" s="319">
        <v>2018</v>
      </c>
      <c r="C22" s="197"/>
      <c r="E22" s="205">
        <v>168978.81</v>
      </c>
      <c r="F22" s="205"/>
      <c r="G22" s="205">
        <v>168978.81</v>
      </c>
      <c r="H22" s="205"/>
      <c r="I22" s="205">
        <v>0</v>
      </c>
      <c r="J22" s="205"/>
    </row>
    <row r="23" spans="1:10" x14ac:dyDescent="0.25">
      <c r="A23" s="176" t="s">
        <v>1</v>
      </c>
      <c r="B23" s="196" t="s">
        <v>1</v>
      </c>
      <c r="C23" s="197"/>
      <c r="E23" s="196" t="s">
        <v>1</v>
      </c>
      <c r="F23" s="196"/>
      <c r="G23" s="196" t="s">
        <v>1</v>
      </c>
      <c r="H23" s="196"/>
      <c r="I23" s="196" t="s">
        <v>1</v>
      </c>
      <c r="J23" s="196"/>
    </row>
    <row r="24" spans="1:10" x14ac:dyDescent="0.25">
      <c r="A24" s="206" t="s">
        <v>11</v>
      </c>
      <c r="B24" s="197"/>
      <c r="C24" s="197"/>
      <c r="D24" s="197"/>
      <c r="E24" s="197"/>
      <c r="F24" s="197"/>
      <c r="G24" s="197"/>
      <c r="H24" s="197"/>
      <c r="I24" s="197"/>
      <c r="J24" s="197"/>
    </row>
    <row r="25" spans="1:10" x14ac:dyDescent="0.25">
      <c r="A25" s="178" t="s">
        <v>1</v>
      </c>
      <c r="B25" s="319">
        <v>2018</v>
      </c>
      <c r="C25" s="197"/>
      <c r="E25" s="205">
        <v>220858.86</v>
      </c>
      <c r="F25" s="205"/>
      <c r="G25" s="205">
        <v>207452.34</v>
      </c>
      <c r="H25" s="205"/>
      <c r="I25" s="205">
        <v>13406.52</v>
      </c>
      <c r="J25" s="205"/>
    </row>
    <row r="26" spans="1:10" x14ac:dyDescent="0.25">
      <c r="A26" s="206" t="s">
        <v>12</v>
      </c>
      <c r="B26" s="197"/>
      <c r="C26" s="197"/>
      <c r="D26" s="197"/>
      <c r="E26" s="197"/>
      <c r="F26" s="197"/>
      <c r="G26" s="197"/>
      <c r="H26" s="197"/>
      <c r="I26" s="197"/>
      <c r="J26" s="197"/>
    </row>
    <row r="27" spans="1:10" x14ac:dyDescent="0.25">
      <c r="A27" s="178" t="s">
        <v>1</v>
      </c>
      <c r="B27" s="319">
        <v>2018</v>
      </c>
      <c r="C27" s="197"/>
      <c r="E27" s="205">
        <v>55075.97</v>
      </c>
      <c r="F27" s="205"/>
      <c r="G27" s="205">
        <v>55075.97</v>
      </c>
      <c r="H27" s="205"/>
      <c r="I27" s="205">
        <v>0</v>
      </c>
      <c r="J27" s="205"/>
    </row>
    <row r="28" spans="1:10" ht="17.25" customHeight="1" x14ac:dyDescent="0.25">
      <c r="A28" s="176" t="s">
        <v>1</v>
      </c>
      <c r="B28" s="196" t="s">
        <v>1</v>
      </c>
      <c r="C28" s="197"/>
      <c r="E28" s="196" t="s">
        <v>1</v>
      </c>
      <c r="F28" s="196"/>
      <c r="G28" s="196" t="s">
        <v>1</v>
      </c>
      <c r="H28" s="196"/>
      <c r="I28" s="196" t="s">
        <v>1</v>
      </c>
      <c r="J28" s="196"/>
    </row>
    <row r="29" spans="1:10" x14ac:dyDescent="0.25">
      <c r="A29" s="206" t="s">
        <v>60</v>
      </c>
      <c r="B29" s="197"/>
      <c r="C29" s="197"/>
      <c r="D29" s="197"/>
      <c r="E29" s="197"/>
      <c r="F29" s="197"/>
      <c r="G29" s="197"/>
      <c r="H29" s="197"/>
      <c r="I29" s="197"/>
      <c r="J29" s="197"/>
    </row>
    <row r="30" spans="1:10" x14ac:dyDescent="0.25">
      <c r="A30" s="178" t="s">
        <v>1</v>
      </c>
      <c r="B30" s="319">
        <v>2018</v>
      </c>
      <c r="C30" s="197"/>
      <c r="E30" s="205">
        <v>21983.23</v>
      </c>
      <c r="F30" s="205"/>
      <c r="G30" s="205">
        <v>21983.23</v>
      </c>
      <c r="H30" s="205"/>
      <c r="I30" s="205">
        <v>0</v>
      </c>
      <c r="J30" s="205"/>
    </row>
    <row r="31" spans="1:10" x14ac:dyDescent="0.25">
      <c r="A31" s="176" t="s">
        <v>1</v>
      </c>
      <c r="B31" s="196" t="s">
        <v>1</v>
      </c>
      <c r="C31" s="197"/>
      <c r="E31" s="196" t="s">
        <v>1</v>
      </c>
      <c r="F31" s="196"/>
      <c r="G31" s="196" t="s">
        <v>1</v>
      </c>
      <c r="H31" s="196"/>
      <c r="I31" s="196" t="s">
        <v>1</v>
      </c>
      <c r="J31" s="196"/>
    </row>
    <row r="32" spans="1:10" x14ac:dyDescent="0.25">
      <c r="A32" s="206" t="s">
        <v>13</v>
      </c>
      <c r="B32" s="197"/>
      <c r="C32" s="197"/>
      <c r="D32" s="197"/>
      <c r="E32" s="197"/>
      <c r="F32" s="197"/>
      <c r="G32" s="197"/>
      <c r="H32" s="197"/>
      <c r="I32" s="197"/>
      <c r="J32" s="197"/>
    </row>
    <row r="33" spans="1:10" x14ac:dyDescent="0.25">
      <c r="A33" s="178" t="s">
        <v>1</v>
      </c>
      <c r="B33" s="319">
        <v>2018</v>
      </c>
      <c r="C33" s="197"/>
      <c r="E33" s="205">
        <v>40437.17</v>
      </c>
      <c r="F33" s="205"/>
      <c r="G33" s="205">
        <v>40437.17</v>
      </c>
      <c r="H33" s="205"/>
      <c r="I33" s="205">
        <v>0</v>
      </c>
      <c r="J33" s="205"/>
    </row>
    <row r="34" spans="1:10" x14ac:dyDescent="0.25">
      <c r="A34" s="176" t="s">
        <v>1</v>
      </c>
      <c r="B34" s="196" t="s">
        <v>1</v>
      </c>
      <c r="C34" s="197"/>
      <c r="E34" s="196" t="s">
        <v>1</v>
      </c>
      <c r="F34" s="196"/>
      <c r="G34" s="196" t="s">
        <v>1</v>
      </c>
      <c r="H34" s="196"/>
      <c r="I34" s="196" t="s">
        <v>1</v>
      </c>
      <c r="J34" s="196"/>
    </row>
    <row r="35" spans="1:10" x14ac:dyDescent="0.25">
      <c r="A35" s="206" t="s">
        <v>14</v>
      </c>
      <c r="B35" s="197"/>
      <c r="C35" s="197"/>
      <c r="D35" s="197"/>
      <c r="E35" s="197"/>
      <c r="F35" s="197"/>
      <c r="G35" s="197"/>
      <c r="H35" s="197"/>
      <c r="I35" s="197"/>
      <c r="J35" s="197"/>
    </row>
    <row r="36" spans="1:10" x14ac:dyDescent="0.25">
      <c r="A36" s="178" t="s">
        <v>1</v>
      </c>
      <c r="B36" s="319">
        <v>2018</v>
      </c>
      <c r="C36" s="197"/>
      <c r="E36" s="205">
        <v>157873.95000000001</v>
      </c>
      <c r="F36" s="205"/>
      <c r="G36" s="205">
        <v>134799.47</v>
      </c>
      <c r="H36" s="205"/>
      <c r="I36" s="205">
        <v>23074.48</v>
      </c>
      <c r="J36" s="205"/>
    </row>
    <row r="37" spans="1:10" x14ac:dyDescent="0.25">
      <c r="A37" s="176" t="s">
        <v>1</v>
      </c>
      <c r="B37" s="196" t="s">
        <v>1</v>
      </c>
      <c r="C37" s="197"/>
      <c r="E37" s="196" t="s">
        <v>1</v>
      </c>
      <c r="F37" s="196"/>
      <c r="G37" s="196" t="s">
        <v>1</v>
      </c>
      <c r="H37" s="196"/>
      <c r="I37" s="196" t="s">
        <v>1</v>
      </c>
      <c r="J37" s="196"/>
    </row>
    <row r="38" spans="1:10" x14ac:dyDescent="0.25">
      <c r="A38" s="206" t="s">
        <v>15</v>
      </c>
      <c r="B38" s="197"/>
      <c r="C38" s="197"/>
      <c r="D38" s="197"/>
      <c r="E38" s="197"/>
      <c r="F38" s="197"/>
      <c r="G38" s="197"/>
      <c r="H38" s="197"/>
      <c r="I38" s="197"/>
      <c r="J38" s="197"/>
    </row>
    <row r="39" spans="1:10" x14ac:dyDescent="0.25">
      <c r="A39" s="178" t="s">
        <v>1</v>
      </c>
      <c r="B39" s="319">
        <v>2018</v>
      </c>
      <c r="C39" s="197"/>
      <c r="E39" s="205">
        <v>56813.17</v>
      </c>
      <c r="F39" s="205"/>
      <c r="G39" s="205">
        <v>56813.17</v>
      </c>
      <c r="H39" s="205"/>
      <c r="I39" s="205">
        <v>0</v>
      </c>
      <c r="J39" s="205"/>
    </row>
    <row r="40" spans="1:10" x14ac:dyDescent="0.25">
      <c r="A40" s="206" t="s">
        <v>16</v>
      </c>
      <c r="B40" s="197"/>
      <c r="C40" s="197"/>
      <c r="D40" s="197"/>
      <c r="E40" s="197"/>
      <c r="F40" s="197"/>
      <c r="G40" s="197"/>
      <c r="H40" s="197"/>
      <c r="I40" s="197"/>
      <c r="J40" s="197"/>
    </row>
    <row r="41" spans="1:10" x14ac:dyDescent="0.25">
      <c r="A41" s="178" t="s">
        <v>1</v>
      </c>
      <c r="B41" s="319">
        <v>2018</v>
      </c>
      <c r="C41" s="197"/>
      <c r="E41" s="205">
        <v>91383.4</v>
      </c>
      <c r="F41" s="205"/>
      <c r="G41" s="282">
        <v>14155</v>
      </c>
      <c r="H41" s="282"/>
      <c r="I41" s="205">
        <v>77228.399999999994</v>
      </c>
      <c r="J41" s="205"/>
    </row>
    <row r="42" spans="1:10" x14ac:dyDescent="0.25">
      <c r="A42" s="206" t="s">
        <v>17</v>
      </c>
      <c r="B42" s="197"/>
      <c r="C42" s="197"/>
      <c r="D42" s="197"/>
      <c r="E42" s="197"/>
      <c r="F42" s="197"/>
      <c r="G42" s="197"/>
      <c r="H42" s="197"/>
      <c r="I42" s="197"/>
      <c r="J42" s="197"/>
    </row>
    <row r="43" spans="1:10" x14ac:dyDescent="0.25">
      <c r="A43" s="178" t="s">
        <v>1</v>
      </c>
      <c r="B43" s="319">
        <v>2018</v>
      </c>
      <c r="C43" s="197"/>
      <c r="E43" s="205">
        <v>71189.33</v>
      </c>
      <c r="F43" s="205"/>
      <c r="G43" s="205">
        <v>71189.33</v>
      </c>
      <c r="H43" s="205"/>
      <c r="I43" s="205">
        <v>0</v>
      </c>
      <c r="J43" s="205"/>
    </row>
    <row r="44" spans="1:10" x14ac:dyDescent="0.25">
      <c r="A44" s="176" t="s">
        <v>1</v>
      </c>
      <c r="B44" s="196" t="s">
        <v>1</v>
      </c>
      <c r="C44" s="197"/>
      <c r="E44" s="196" t="s">
        <v>1</v>
      </c>
      <c r="F44" s="196"/>
      <c r="G44" s="196" t="s">
        <v>1</v>
      </c>
      <c r="H44" s="196"/>
      <c r="I44" s="196" t="s">
        <v>1</v>
      </c>
      <c r="J44" s="196"/>
    </row>
    <row r="45" spans="1:10" x14ac:dyDescent="0.25">
      <c r="A45" s="206" t="s">
        <v>18</v>
      </c>
      <c r="B45" s="197"/>
      <c r="C45" s="197"/>
      <c r="D45" s="197"/>
      <c r="E45" s="197"/>
      <c r="F45" s="197"/>
      <c r="G45" s="197"/>
      <c r="H45" s="197"/>
      <c r="I45" s="197"/>
      <c r="J45" s="197"/>
    </row>
    <row r="46" spans="1:10" x14ac:dyDescent="0.25">
      <c r="A46" s="178" t="s">
        <v>1</v>
      </c>
      <c r="B46" s="319">
        <v>2018</v>
      </c>
      <c r="C46" s="197"/>
      <c r="E46" s="205">
        <v>6350112.7199999997</v>
      </c>
      <c r="F46" s="205"/>
      <c r="G46" s="205">
        <v>4933835.13</v>
      </c>
      <c r="H46" s="205"/>
      <c r="I46" s="205">
        <v>1416277.59</v>
      </c>
      <c r="J46" s="205"/>
    </row>
    <row r="47" spans="1:10" x14ac:dyDescent="0.25">
      <c r="A47" s="206" t="s">
        <v>19</v>
      </c>
      <c r="B47" s="197"/>
      <c r="C47" s="197"/>
      <c r="D47" s="197"/>
      <c r="E47" s="197"/>
      <c r="F47" s="197"/>
      <c r="G47" s="197"/>
      <c r="H47" s="197"/>
      <c r="I47" s="197"/>
      <c r="J47" s="197"/>
    </row>
    <row r="48" spans="1:10" x14ac:dyDescent="0.25">
      <c r="A48" s="178" t="s">
        <v>1</v>
      </c>
      <c r="B48" s="319">
        <v>2018</v>
      </c>
      <c r="C48" s="197"/>
      <c r="E48" s="205">
        <v>119958.26</v>
      </c>
      <c r="F48" s="205"/>
      <c r="G48" s="205">
        <v>107336.02</v>
      </c>
      <c r="H48" s="205"/>
      <c r="I48" s="205">
        <v>12622.24</v>
      </c>
      <c r="J48" s="205"/>
    </row>
    <row r="49" spans="1:10" x14ac:dyDescent="0.25">
      <c r="A49" s="176" t="s">
        <v>1</v>
      </c>
      <c r="B49" s="196" t="s">
        <v>1</v>
      </c>
      <c r="C49" s="197"/>
      <c r="E49" s="196" t="s">
        <v>1</v>
      </c>
      <c r="F49" s="196"/>
      <c r="G49" s="196" t="s">
        <v>1</v>
      </c>
      <c r="H49" s="196"/>
      <c r="I49" s="196" t="s">
        <v>1</v>
      </c>
      <c r="J49" s="196"/>
    </row>
    <row r="50" spans="1:10" x14ac:dyDescent="0.25">
      <c r="A50" s="206" t="s">
        <v>20</v>
      </c>
      <c r="B50" s="197"/>
      <c r="C50" s="197"/>
      <c r="D50" s="197"/>
      <c r="E50" s="197"/>
      <c r="F50" s="197"/>
      <c r="G50" s="197"/>
      <c r="H50" s="197"/>
      <c r="I50" s="197"/>
      <c r="J50" s="197"/>
    </row>
    <row r="51" spans="1:10" x14ac:dyDescent="0.25">
      <c r="A51" s="178" t="s">
        <v>1</v>
      </c>
      <c r="B51" s="319">
        <v>2018</v>
      </c>
      <c r="C51" s="197"/>
      <c r="E51" s="205">
        <v>78068.17</v>
      </c>
      <c r="F51" s="205"/>
      <c r="G51" s="205">
        <v>78068.17</v>
      </c>
      <c r="H51" s="205"/>
      <c r="I51" s="205">
        <v>0</v>
      </c>
      <c r="J51" s="205"/>
    </row>
    <row r="52" spans="1:10" x14ac:dyDescent="0.25">
      <c r="A52" s="176" t="s">
        <v>1</v>
      </c>
      <c r="B52" s="196" t="s">
        <v>1</v>
      </c>
      <c r="C52" s="197"/>
      <c r="E52" s="196" t="s">
        <v>1</v>
      </c>
      <c r="F52" s="196"/>
      <c r="G52" s="196" t="s">
        <v>1</v>
      </c>
      <c r="H52" s="196"/>
      <c r="I52" s="196" t="s">
        <v>1</v>
      </c>
      <c r="J52" s="196"/>
    </row>
    <row r="53" spans="1:10" x14ac:dyDescent="0.25">
      <c r="A53" s="206" t="s">
        <v>21</v>
      </c>
      <c r="B53" s="197"/>
      <c r="C53" s="197"/>
      <c r="D53" s="197"/>
      <c r="E53" s="197"/>
      <c r="F53" s="197"/>
      <c r="G53" s="197"/>
      <c r="H53" s="197"/>
      <c r="I53" s="197"/>
      <c r="J53" s="197"/>
    </row>
    <row r="54" spans="1:10" x14ac:dyDescent="0.25">
      <c r="A54" s="178" t="s">
        <v>1</v>
      </c>
      <c r="B54" s="319">
        <v>2018</v>
      </c>
      <c r="C54" s="197"/>
      <c r="E54" s="205">
        <v>22786.91</v>
      </c>
      <c r="F54" s="205"/>
      <c r="G54" s="205">
        <v>22786.91</v>
      </c>
      <c r="H54" s="205"/>
      <c r="I54" s="205">
        <v>0</v>
      </c>
      <c r="J54" s="205"/>
    </row>
    <row r="55" spans="1:10" x14ac:dyDescent="0.25">
      <c r="A55" s="176" t="s">
        <v>1</v>
      </c>
      <c r="B55" s="196" t="s">
        <v>1</v>
      </c>
      <c r="C55" s="197"/>
      <c r="E55" s="196" t="s">
        <v>1</v>
      </c>
      <c r="F55" s="196"/>
      <c r="G55" s="196" t="s">
        <v>1</v>
      </c>
      <c r="H55" s="196"/>
      <c r="I55" s="196" t="s">
        <v>1</v>
      </c>
      <c r="J55" s="196"/>
    </row>
    <row r="56" spans="1:10" x14ac:dyDescent="0.25">
      <c r="A56" s="206" t="s">
        <v>22</v>
      </c>
      <c r="B56" s="197"/>
      <c r="C56" s="197"/>
      <c r="D56" s="197"/>
      <c r="E56" s="197"/>
      <c r="F56" s="197"/>
      <c r="G56" s="197"/>
      <c r="H56" s="197"/>
      <c r="I56" s="197"/>
      <c r="J56" s="197"/>
    </row>
    <row r="57" spans="1:10" x14ac:dyDescent="0.25">
      <c r="A57" s="178" t="s">
        <v>1</v>
      </c>
      <c r="B57" s="319">
        <v>2018</v>
      </c>
      <c r="C57" s="197"/>
      <c r="E57" s="205">
        <v>25495.77</v>
      </c>
      <c r="F57" s="205"/>
      <c r="G57" s="205">
        <v>25495.77</v>
      </c>
      <c r="H57" s="205"/>
      <c r="I57" s="205">
        <v>0</v>
      </c>
      <c r="J57" s="205"/>
    </row>
    <row r="58" spans="1:10" x14ac:dyDescent="0.25">
      <c r="A58" s="176" t="s">
        <v>1</v>
      </c>
      <c r="B58" s="196" t="s">
        <v>1</v>
      </c>
      <c r="C58" s="197"/>
      <c r="E58" s="196" t="s">
        <v>1</v>
      </c>
      <c r="F58" s="196"/>
      <c r="G58" s="196" t="s">
        <v>1</v>
      </c>
      <c r="H58" s="196"/>
      <c r="I58" s="196" t="s">
        <v>1</v>
      </c>
      <c r="J58" s="196"/>
    </row>
    <row r="59" spans="1:10" x14ac:dyDescent="0.25">
      <c r="A59" s="206" t="s">
        <v>23</v>
      </c>
      <c r="B59" s="197"/>
      <c r="C59" s="197"/>
      <c r="D59" s="197"/>
      <c r="E59" s="197"/>
      <c r="F59" s="197"/>
      <c r="G59" s="197"/>
      <c r="H59" s="197"/>
      <c r="I59" s="197"/>
      <c r="J59" s="197"/>
    </row>
    <row r="60" spans="1:10" x14ac:dyDescent="0.25">
      <c r="A60" s="178" t="s">
        <v>1</v>
      </c>
      <c r="B60" s="319">
        <v>2018</v>
      </c>
      <c r="C60" s="197"/>
      <c r="E60" s="205">
        <v>79788.81</v>
      </c>
      <c r="F60" s="205"/>
      <c r="G60" s="205">
        <v>48046.5</v>
      </c>
      <c r="H60" s="205"/>
      <c r="I60" s="205">
        <v>31742.31</v>
      </c>
      <c r="J60" s="205"/>
    </row>
    <row r="61" spans="1:10" x14ac:dyDescent="0.25">
      <c r="A61" s="176" t="s">
        <v>1</v>
      </c>
      <c r="B61" s="196" t="s">
        <v>1</v>
      </c>
      <c r="C61" s="197"/>
      <c r="E61" s="196" t="s">
        <v>1</v>
      </c>
      <c r="F61" s="196"/>
      <c r="G61" s="196" t="s">
        <v>1</v>
      </c>
      <c r="H61" s="196"/>
      <c r="I61" s="196" t="s">
        <v>1</v>
      </c>
      <c r="J61" s="196"/>
    </row>
    <row r="62" spans="1:10" x14ac:dyDescent="0.25">
      <c r="A62" s="206" t="s">
        <v>24</v>
      </c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x14ac:dyDescent="0.25">
      <c r="A63" s="178" t="s">
        <v>1</v>
      </c>
      <c r="B63" s="319">
        <v>2018</v>
      </c>
      <c r="C63" s="197"/>
      <c r="E63" s="205">
        <v>957686.8</v>
      </c>
      <c r="F63" s="205"/>
      <c r="G63" s="205">
        <v>858127.99</v>
      </c>
      <c r="H63" s="205"/>
      <c r="I63" s="205">
        <v>99558.81</v>
      </c>
      <c r="J63" s="205"/>
    </row>
    <row r="64" spans="1:10" x14ac:dyDescent="0.25">
      <c r="A64" s="206" t="s">
        <v>25</v>
      </c>
      <c r="B64" s="197"/>
      <c r="C64" s="197"/>
      <c r="D64" s="197"/>
      <c r="E64" s="197"/>
      <c r="F64" s="197"/>
      <c r="G64" s="197"/>
      <c r="H64" s="197"/>
      <c r="I64" s="197"/>
      <c r="J64" s="197"/>
    </row>
    <row r="65" spans="1:10" x14ac:dyDescent="0.25">
      <c r="A65" s="178" t="s">
        <v>1</v>
      </c>
      <c r="B65" s="319">
        <v>2018</v>
      </c>
      <c r="C65" s="197"/>
      <c r="E65" s="205">
        <v>21219.86</v>
      </c>
      <c r="F65" s="205"/>
      <c r="G65" s="205">
        <v>21219.86</v>
      </c>
      <c r="H65" s="205"/>
      <c r="I65" s="205">
        <v>0</v>
      </c>
      <c r="J65" s="205"/>
    </row>
    <row r="66" spans="1:10" x14ac:dyDescent="0.25">
      <c r="A66" s="206" t="s">
        <v>26</v>
      </c>
      <c r="B66" s="197"/>
      <c r="C66" s="197"/>
      <c r="D66" s="197"/>
      <c r="E66" s="197"/>
      <c r="F66" s="197"/>
      <c r="G66" s="197"/>
      <c r="H66" s="197"/>
      <c r="I66" s="197"/>
      <c r="J66" s="197"/>
    </row>
    <row r="67" spans="1:10" x14ac:dyDescent="0.25">
      <c r="A67" s="178" t="s">
        <v>1</v>
      </c>
      <c r="B67" s="319">
        <v>2018</v>
      </c>
      <c r="C67" s="197"/>
      <c r="E67" s="205">
        <v>102612.63</v>
      </c>
      <c r="F67" s="205"/>
      <c r="G67" s="205">
        <v>101293.91</v>
      </c>
      <c r="H67" s="205"/>
      <c r="I67" s="205">
        <v>1318.72</v>
      </c>
      <c r="J67" s="205"/>
    </row>
    <row r="68" spans="1:10" x14ac:dyDescent="0.25">
      <c r="A68" s="206" t="s">
        <v>27</v>
      </c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0" x14ac:dyDescent="0.25">
      <c r="A69" s="178" t="s">
        <v>1</v>
      </c>
      <c r="B69" s="319">
        <v>2018</v>
      </c>
      <c r="C69" s="197"/>
      <c r="E69" s="205">
        <v>33082.07</v>
      </c>
      <c r="F69" s="205"/>
      <c r="G69" s="205">
        <v>33082.07</v>
      </c>
      <c r="H69" s="205"/>
      <c r="I69" s="205">
        <v>0</v>
      </c>
      <c r="J69" s="205"/>
    </row>
    <row r="70" spans="1:10" x14ac:dyDescent="0.25">
      <c r="A70" s="206" t="s">
        <v>28</v>
      </c>
      <c r="B70" s="197"/>
      <c r="C70" s="197"/>
      <c r="D70" s="197"/>
      <c r="E70" s="197"/>
      <c r="F70" s="197"/>
      <c r="G70" s="197"/>
      <c r="H70" s="197"/>
      <c r="I70" s="197"/>
      <c r="J70" s="197"/>
    </row>
    <row r="71" spans="1:10" x14ac:dyDescent="0.25">
      <c r="A71" s="178" t="s">
        <v>1</v>
      </c>
      <c r="B71" s="319">
        <v>2018</v>
      </c>
      <c r="C71" s="197"/>
      <c r="E71" s="205">
        <v>39967.25</v>
      </c>
      <c r="F71" s="205"/>
      <c r="G71" s="205">
        <v>39967.25</v>
      </c>
      <c r="H71" s="205"/>
      <c r="I71" s="205">
        <v>0</v>
      </c>
      <c r="J71" s="205"/>
    </row>
    <row r="72" spans="1:10" x14ac:dyDescent="0.25">
      <c r="A72" s="176" t="s">
        <v>1</v>
      </c>
      <c r="B72" s="196" t="s">
        <v>1</v>
      </c>
      <c r="C72" s="197"/>
      <c r="E72" s="196" t="s">
        <v>1</v>
      </c>
      <c r="F72" s="196"/>
      <c r="G72" s="196" t="s">
        <v>1</v>
      </c>
      <c r="H72" s="196"/>
      <c r="I72" s="196" t="s">
        <v>1</v>
      </c>
      <c r="J72" s="196"/>
    </row>
    <row r="73" spans="1:10" x14ac:dyDescent="0.25">
      <c r="A73" s="206" t="s">
        <v>29</v>
      </c>
      <c r="B73" s="197"/>
      <c r="C73" s="197"/>
      <c r="D73" s="197"/>
      <c r="E73" s="197"/>
      <c r="F73" s="197"/>
      <c r="G73" s="197"/>
      <c r="H73" s="197"/>
      <c r="I73" s="197"/>
      <c r="J73" s="197"/>
    </row>
    <row r="74" spans="1:10" x14ac:dyDescent="0.25">
      <c r="A74" s="178" t="s">
        <v>1</v>
      </c>
      <c r="B74" s="319">
        <v>2018</v>
      </c>
      <c r="C74" s="197"/>
      <c r="E74" s="205">
        <v>33599.360000000001</v>
      </c>
      <c r="F74" s="205"/>
      <c r="G74" s="205">
        <v>33599.360000000001</v>
      </c>
      <c r="H74" s="205"/>
      <c r="I74" s="205">
        <v>0</v>
      </c>
      <c r="J74" s="205"/>
    </row>
    <row r="75" spans="1:10" x14ac:dyDescent="0.25">
      <c r="A75" s="176" t="s">
        <v>1</v>
      </c>
      <c r="B75" s="196" t="s">
        <v>1</v>
      </c>
      <c r="C75" s="197"/>
      <c r="E75" s="196" t="s">
        <v>1</v>
      </c>
      <c r="F75" s="196"/>
      <c r="G75" s="196" t="s">
        <v>1</v>
      </c>
      <c r="H75" s="196"/>
      <c r="I75" s="196" t="s">
        <v>1</v>
      </c>
      <c r="J75" s="196"/>
    </row>
    <row r="76" spans="1:10" x14ac:dyDescent="0.25">
      <c r="A76" s="206" t="s">
        <v>30</v>
      </c>
      <c r="B76" s="197"/>
      <c r="C76" s="197"/>
      <c r="D76" s="197"/>
      <c r="E76" s="197"/>
      <c r="F76" s="197"/>
      <c r="G76" s="197"/>
      <c r="H76" s="197"/>
      <c r="I76" s="197"/>
      <c r="J76" s="197"/>
    </row>
    <row r="77" spans="1:10" x14ac:dyDescent="0.25">
      <c r="A77" s="178" t="s">
        <v>1</v>
      </c>
      <c r="B77" s="319">
        <v>2018</v>
      </c>
      <c r="C77" s="197"/>
      <c r="E77" s="205">
        <v>48070.61</v>
      </c>
      <c r="F77" s="205"/>
      <c r="G77" s="205">
        <v>48070.61</v>
      </c>
      <c r="H77" s="205"/>
      <c r="I77" s="205">
        <v>0</v>
      </c>
      <c r="J77" s="205"/>
    </row>
    <row r="78" spans="1:10" x14ac:dyDescent="0.25">
      <c r="A78" s="176" t="s">
        <v>1</v>
      </c>
      <c r="B78" s="196" t="s">
        <v>1</v>
      </c>
      <c r="C78" s="197"/>
      <c r="E78" s="196" t="s">
        <v>1</v>
      </c>
      <c r="F78" s="196"/>
      <c r="G78" s="196" t="s">
        <v>1</v>
      </c>
      <c r="H78" s="196"/>
      <c r="I78" s="196" t="s">
        <v>1</v>
      </c>
      <c r="J78" s="196"/>
    </row>
    <row r="79" spans="1:10" x14ac:dyDescent="0.25">
      <c r="A79" s="206" t="s">
        <v>61</v>
      </c>
      <c r="B79" s="197"/>
      <c r="C79" s="197"/>
      <c r="D79" s="197"/>
      <c r="E79" s="197"/>
      <c r="F79" s="197"/>
      <c r="G79" s="197"/>
      <c r="H79" s="197"/>
      <c r="I79" s="197"/>
      <c r="J79" s="197"/>
    </row>
    <row r="80" spans="1:10" x14ac:dyDescent="0.25">
      <c r="A80" s="178" t="s">
        <v>1</v>
      </c>
      <c r="B80" s="319">
        <v>2018</v>
      </c>
      <c r="C80" s="197"/>
      <c r="E80" s="205">
        <v>17092.18</v>
      </c>
      <c r="F80" s="205"/>
      <c r="G80" s="205">
        <v>17092.18</v>
      </c>
      <c r="H80" s="205"/>
      <c r="I80" s="205">
        <v>0</v>
      </c>
      <c r="J80" s="205"/>
    </row>
    <row r="81" spans="1:15" x14ac:dyDescent="0.25">
      <c r="A81" s="176" t="s">
        <v>1</v>
      </c>
      <c r="B81" s="196" t="s">
        <v>1</v>
      </c>
      <c r="C81" s="197"/>
      <c r="E81" s="196" t="s">
        <v>1</v>
      </c>
      <c r="F81" s="196"/>
      <c r="G81" s="196" t="s">
        <v>1</v>
      </c>
      <c r="H81" s="196"/>
      <c r="I81" s="196" t="s">
        <v>1</v>
      </c>
      <c r="J81" s="196"/>
    </row>
    <row r="82" spans="1:15" x14ac:dyDescent="0.25">
      <c r="A82" s="206" t="s">
        <v>31</v>
      </c>
      <c r="B82" s="197"/>
      <c r="C82" s="197"/>
      <c r="D82" s="197"/>
      <c r="E82" s="197"/>
      <c r="F82" s="197"/>
      <c r="G82" s="197"/>
      <c r="H82" s="197"/>
      <c r="I82" s="197"/>
      <c r="J82" s="197"/>
    </row>
    <row r="83" spans="1:15" x14ac:dyDescent="0.25">
      <c r="A83" s="178" t="s">
        <v>1</v>
      </c>
      <c r="B83" s="319">
        <v>2018</v>
      </c>
      <c r="C83" s="197"/>
      <c r="E83" s="205">
        <v>31504.33</v>
      </c>
      <c r="F83" s="205"/>
      <c r="G83" s="205">
        <v>31504.33</v>
      </c>
      <c r="H83" s="205"/>
      <c r="I83" s="205">
        <v>0</v>
      </c>
      <c r="J83" s="205"/>
    </row>
    <row r="84" spans="1:15" x14ac:dyDescent="0.25">
      <c r="A84" s="206" t="s">
        <v>32</v>
      </c>
      <c r="B84" s="197"/>
      <c r="C84" s="197"/>
      <c r="D84" s="197"/>
      <c r="E84" s="197"/>
      <c r="F84" s="197"/>
      <c r="G84" s="197"/>
      <c r="H84" s="197"/>
      <c r="I84" s="197"/>
      <c r="J84" s="197"/>
    </row>
    <row r="85" spans="1:15" x14ac:dyDescent="0.25">
      <c r="A85" s="178" t="s">
        <v>1</v>
      </c>
      <c r="B85" s="319">
        <v>2018</v>
      </c>
      <c r="C85" s="197"/>
      <c r="E85" s="205">
        <v>706352.73</v>
      </c>
      <c r="F85" s="205"/>
      <c r="G85" s="205">
        <v>706352.73</v>
      </c>
      <c r="H85" s="205"/>
      <c r="I85" s="205">
        <v>0</v>
      </c>
      <c r="J85" s="205"/>
    </row>
    <row r="86" spans="1:15" x14ac:dyDescent="0.25">
      <c r="A86" s="206" t="s">
        <v>62</v>
      </c>
      <c r="B86" s="197"/>
      <c r="C86" s="197"/>
      <c r="D86" s="197"/>
      <c r="E86" s="197"/>
      <c r="F86" s="197"/>
      <c r="G86" s="197"/>
      <c r="H86" s="197"/>
      <c r="I86" s="197"/>
      <c r="J86" s="197"/>
    </row>
    <row r="87" spans="1:15" x14ac:dyDescent="0.25">
      <c r="A87" s="178" t="s">
        <v>1</v>
      </c>
      <c r="B87" s="319">
        <v>2018</v>
      </c>
      <c r="C87" s="197"/>
      <c r="E87" s="205">
        <v>14050.03</v>
      </c>
      <c r="F87" s="205"/>
      <c r="G87" s="205">
        <v>14050.03</v>
      </c>
      <c r="H87" s="205"/>
      <c r="I87" s="205">
        <v>0</v>
      </c>
      <c r="J87" s="205"/>
    </row>
    <row r="88" spans="1:15" x14ac:dyDescent="0.25">
      <c r="A88" s="176" t="s">
        <v>1</v>
      </c>
      <c r="B88" s="196" t="s">
        <v>1</v>
      </c>
      <c r="C88" s="197"/>
      <c r="E88" s="196" t="s">
        <v>1</v>
      </c>
      <c r="F88" s="196"/>
      <c r="G88" s="196" t="s">
        <v>1</v>
      </c>
      <c r="H88" s="196"/>
      <c r="I88" s="196" t="s">
        <v>1</v>
      </c>
      <c r="J88" s="196"/>
    </row>
    <row r="89" spans="1:15" x14ac:dyDescent="0.25">
      <c r="A89" s="206" t="s">
        <v>33</v>
      </c>
      <c r="B89" s="197"/>
      <c r="C89" s="197"/>
      <c r="D89" s="197"/>
      <c r="E89" s="197"/>
      <c r="F89" s="197"/>
      <c r="G89" s="197"/>
      <c r="H89" s="197"/>
      <c r="I89" s="197"/>
      <c r="J89" s="197"/>
    </row>
    <row r="90" spans="1:15" x14ac:dyDescent="0.25">
      <c r="A90" s="178" t="s">
        <v>1</v>
      </c>
      <c r="B90" s="319">
        <v>2018</v>
      </c>
      <c r="C90" s="197"/>
      <c r="E90" s="205">
        <v>6681.69</v>
      </c>
      <c r="F90" s="205"/>
      <c r="G90" s="205">
        <v>6681.69</v>
      </c>
      <c r="H90" s="205"/>
      <c r="I90" s="205">
        <v>0</v>
      </c>
      <c r="J90" s="205"/>
    </row>
    <row r="91" spans="1:15" x14ac:dyDescent="0.25">
      <c r="A91" s="176" t="s">
        <v>1</v>
      </c>
      <c r="B91" s="196" t="s">
        <v>1</v>
      </c>
      <c r="C91" s="197"/>
      <c r="E91" s="196" t="s">
        <v>1</v>
      </c>
      <c r="F91" s="196"/>
      <c r="G91" s="196" t="s">
        <v>1</v>
      </c>
      <c r="H91" s="196"/>
      <c r="I91" s="196" t="s">
        <v>1</v>
      </c>
      <c r="J91" s="196"/>
    </row>
    <row r="92" spans="1:15" x14ac:dyDescent="0.25">
      <c r="A92" s="206" t="s">
        <v>34</v>
      </c>
      <c r="B92" s="197"/>
      <c r="C92" s="197"/>
      <c r="D92" s="197"/>
      <c r="E92" s="197"/>
      <c r="F92" s="197"/>
      <c r="G92" s="197"/>
      <c r="H92" s="197"/>
      <c r="I92" s="197"/>
      <c r="J92" s="197"/>
    </row>
    <row r="93" spans="1:15" x14ac:dyDescent="0.25">
      <c r="A93" s="178" t="s">
        <v>1</v>
      </c>
      <c r="B93" s="319">
        <v>2018</v>
      </c>
      <c r="C93" s="197"/>
      <c r="E93" s="205">
        <v>76010.759999999995</v>
      </c>
      <c r="F93" s="205"/>
      <c r="G93" s="271">
        <v>72577.899999999994</v>
      </c>
      <c r="H93" s="271"/>
      <c r="I93" s="205">
        <v>3432.86</v>
      </c>
      <c r="J93" s="205"/>
      <c r="O93" s="185"/>
    </row>
    <row r="94" spans="1:15" x14ac:dyDescent="0.25">
      <c r="A94" s="206" t="s">
        <v>35</v>
      </c>
      <c r="B94" s="197"/>
      <c r="C94" s="197"/>
      <c r="D94" s="197"/>
      <c r="E94" s="197"/>
      <c r="F94" s="197"/>
      <c r="G94" s="197"/>
      <c r="H94" s="197"/>
      <c r="I94" s="197"/>
      <c r="J94" s="197"/>
    </row>
    <row r="95" spans="1:15" x14ac:dyDescent="0.25">
      <c r="A95" s="178" t="s">
        <v>1</v>
      </c>
      <c r="B95" s="319">
        <v>2018</v>
      </c>
      <c r="C95" s="197"/>
      <c r="E95" s="271">
        <v>30205.439999999999</v>
      </c>
      <c r="F95" s="271"/>
      <c r="G95" s="271">
        <v>27835.59</v>
      </c>
      <c r="H95" s="271"/>
      <c r="I95" s="205">
        <v>2956.01</v>
      </c>
      <c r="J95" s="205"/>
    </row>
    <row r="96" spans="1:15" x14ac:dyDescent="0.25">
      <c r="A96" s="206" t="s">
        <v>36</v>
      </c>
      <c r="B96" s="197"/>
      <c r="C96" s="197"/>
      <c r="D96" s="197"/>
      <c r="E96" s="197"/>
      <c r="F96" s="197"/>
      <c r="G96" s="197"/>
      <c r="H96" s="197"/>
      <c r="I96" s="197"/>
      <c r="J96" s="197"/>
    </row>
    <row r="97" spans="1:10" x14ac:dyDescent="0.25">
      <c r="A97" s="178" t="s">
        <v>1</v>
      </c>
      <c r="B97" s="319">
        <v>2018</v>
      </c>
      <c r="C97" s="197"/>
      <c r="E97" s="205">
        <v>64150.11</v>
      </c>
      <c r="F97" s="205"/>
      <c r="G97" s="205">
        <v>63607.11</v>
      </c>
      <c r="H97" s="205"/>
      <c r="I97" s="205">
        <v>543</v>
      </c>
      <c r="J97" s="205"/>
    </row>
    <row r="98" spans="1:10" x14ac:dyDescent="0.25">
      <c r="A98" s="176" t="s">
        <v>1</v>
      </c>
      <c r="B98" s="196" t="s">
        <v>1</v>
      </c>
      <c r="C98" s="197"/>
      <c r="E98" s="196" t="s">
        <v>1</v>
      </c>
      <c r="F98" s="196"/>
      <c r="G98" s="196" t="s">
        <v>1</v>
      </c>
      <c r="H98" s="196"/>
      <c r="I98" s="196" t="s">
        <v>1</v>
      </c>
      <c r="J98" s="196"/>
    </row>
    <row r="99" spans="1:10" x14ac:dyDescent="0.25">
      <c r="A99" s="206" t="s">
        <v>37</v>
      </c>
      <c r="B99" s="197"/>
      <c r="C99" s="197"/>
      <c r="D99" s="197"/>
      <c r="E99" s="197"/>
      <c r="F99" s="197"/>
      <c r="G99" s="197"/>
      <c r="H99" s="197"/>
      <c r="I99" s="197"/>
      <c r="J99" s="197"/>
    </row>
    <row r="100" spans="1:10" x14ac:dyDescent="0.25">
      <c r="A100" s="178" t="s">
        <v>1</v>
      </c>
      <c r="B100" s="319">
        <v>2018</v>
      </c>
      <c r="C100" s="197"/>
      <c r="E100" s="205">
        <v>19899.849999999999</v>
      </c>
      <c r="F100" s="205"/>
      <c r="G100" s="205">
        <v>19899.849999999999</v>
      </c>
      <c r="H100" s="205"/>
      <c r="I100" s="205">
        <v>0</v>
      </c>
      <c r="J100" s="205"/>
    </row>
    <row r="101" spans="1:10" x14ac:dyDescent="0.25">
      <c r="A101" s="176" t="s">
        <v>1</v>
      </c>
      <c r="B101" s="196" t="s">
        <v>1</v>
      </c>
      <c r="C101" s="197"/>
      <c r="E101" s="196" t="s">
        <v>1</v>
      </c>
      <c r="F101" s="196"/>
      <c r="G101" s="196" t="s">
        <v>1</v>
      </c>
      <c r="H101" s="196"/>
      <c r="I101" s="196" t="s">
        <v>1</v>
      </c>
      <c r="J101" s="196"/>
    </row>
    <row r="102" spans="1:10" x14ac:dyDescent="0.25">
      <c r="A102" s="206" t="s">
        <v>63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0" x14ac:dyDescent="0.25">
      <c r="A103" s="178" t="s">
        <v>1</v>
      </c>
      <c r="B103" s="319">
        <v>2018</v>
      </c>
      <c r="C103" s="197"/>
      <c r="E103" s="205">
        <v>27607.25</v>
      </c>
      <c r="F103" s="205"/>
      <c r="G103" s="205">
        <v>27607.25</v>
      </c>
      <c r="H103" s="205"/>
      <c r="I103" s="205">
        <v>0</v>
      </c>
      <c r="J103" s="205"/>
    </row>
    <row r="104" spans="1:10" x14ac:dyDescent="0.25">
      <c r="A104" s="176" t="s">
        <v>1</v>
      </c>
      <c r="B104" s="196" t="s">
        <v>1</v>
      </c>
      <c r="C104" s="197"/>
      <c r="E104" s="196" t="s">
        <v>1</v>
      </c>
      <c r="F104" s="196"/>
      <c r="G104" s="196" t="s">
        <v>1</v>
      </c>
      <c r="H104" s="196"/>
      <c r="I104" s="196" t="s">
        <v>1</v>
      </c>
      <c r="J104" s="196"/>
    </row>
    <row r="105" spans="1:10" x14ac:dyDescent="0.25">
      <c r="A105" s="206" t="s">
        <v>38</v>
      </c>
      <c r="B105" s="197"/>
      <c r="C105" s="197"/>
      <c r="D105" s="197"/>
      <c r="E105" s="197"/>
      <c r="F105" s="197"/>
      <c r="G105" s="197"/>
      <c r="H105" s="197"/>
      <c r="I105" s="197"/>
      <c r="J105" s="197"/>
    </row>
    <row r="106" spans="1:10" ht="16.5" customHeight="1" x14ac:dyDescent="0.25">
      <c r="A106" s="178" t="s">
        <v>1</v>
      </c>
      <c r="B106" s="319">
        <v>2018</v>
      </c>
      <c r="C106" s="197"/>
      <c r="E106" s="205">
        <v>51250.42</v>
      </c>
      <c r="F106" s="205"/>
      <c r="G106" s="205">
        <v>51250.42</v>
      </c>
      <c r="H106" s="205"/>
      <c r="I106" s="205">
        <v>0</v>
      </c>
      <c r="J106" s="205"/>
    </row>
    <row r="107" spans="1:10" x14ac:dyDescent="0.25">
      <c r="A107" s="176" t="s">
        <v>1</v>
      </c>
      <c r="B107" s="196" t="s">
        <v>1</v>
      </c>
      <c r="C107" s="197"/>
      <c r="E107" s="196" t="s">
        <v>1</v>
      </c>
      <c r="F107" s="196"/>
      <c r="G107" s="196" t="s">
        <v>1</v>
      </c>
      <c r="H107" s="196"/>
      <c r="I107" s="196" t="s">
        <v>1</v>
      </c>
      <c r="J107" s="196"/>
    </row>
    <row r="108" spans="1:10" x14ac:dyDescent="0.25">
      <c r="A108" s="206" t="s">
        <v>39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0" x14ac:dyDescent="0.25">
      <c r="A109" s="178" t="s">
        <v>1</v>
      </c>
      <c r="B109" s="319">
        <v>2018</v>
      </c>
      <c r="C109" s="197"/>
      <c r="E109" s="205">
        <v>65047.02</v>
      </c>
      <c r="F109" s="205"/>
      <c r="G109" s="205">
        <v>65047.02</v>
      </c>
      <c r="H109" s="205"/>
      <c r="I109" s="205">
        <v>0</v>
      </c>
      <c r="J109" s="205"/>
    </row>
    <row r="110" spans="1:10" x14ac:dyDescent="0.25">
      <c r="A110" s="176" t="s">
        <v>1</v>
      </c>
      <c r="B110" s="196" t="s">
        <v>1</v>
      </c>
      <c r="C110" s="197"/>
      <c r="E110" s="196" t="s">
        <v>1</v>
      </c>
      <c r="F110" s="196"/>
      <c r="G110" s="196" t="s">
        <v>1</v>
      </c>
      <c r="H110" s="196"/>
      <c r="I110" s="196" t="s">
        <v>1</v>
      </c>
      <c r="J110" s="196"/>
    </row>
    <row r="111" spans="1:10" x14ac:dyDescent="0.25">
      <c r="A111" s="206" t="s">
        <v>40</v>
      </c>
      <c r="B111" s="197"/>
      <c r="C111" s="197"/>
      <c r="D111" s="197"/>
      <c r="E111" s="197"/>
      <c r="F111" s="197"/>
      <c r="G111" s="197"/>
      <c r="H111" s="197"/>
      <c r="I111" s="197"/>
      <c r="J111" s="197"/>
    </row>
    <row r="112" spans="1:10" x14ac:dyDescent="0.25">
      <c r="A112" s="178" t="s">
        <v>1</v>
      </c>
      <c r="B112" s="319">
        <v>2018</v>
      </c>
      <c r="C112" s="197"/>
      <c r="E112" s="205">
        <v>28594.57</v>
      </c>
      <c r="F112" s="205"/>
      <c r="G112" s="205">
        <v>22003.78</v>
      </c>
      <c r="H112" s="205"/>
      <c r="I112" s="205">
        <v>6590.79</v>
      </c>
      <c r="J112" s="205"/>
    </row>
    <row r="113" spans="1:10" x14ac:dyDescent="0.25">
      <c r="A113" s="206" t="s">
        <v>41</v>
      </c>
      <c r="B113" s="197"/>
      <c r="C113" s="197"/>
      <c r="D113" s="197"/>
      <c r="E113" s="197"/>
      <c r="F113" s="197"/>
      <c r="G113" s="197"/>
      <c r="H113" s="197"/>
      <c r="I113" s="197"/>
      <c r="J113" s="197"/>
    </row>
    <row r="114" spans="1:10" x14ac:dyDescent="0.25">
      <c r="A114" s="178" t="s">
        <v>1</v>
      </c>
      <c r="B114" s="319">
        <v>2018</v>
      </c>
      <c r="C114" s="197"/>
      <c r="E114" s="205">
        <v>44246.080000000002</v>
      </c>
      <c r="F114" s="205"/>
      <c r="G114" s="205">
        <v>44246.080000000002</v>
      </c>
      <c r="H114" s="205"/>
      <c r="I114" s="205">
        <v>0</v>
      </c>
      <c r="J114" s="205"/>
    </row>
    <row r="115" spans="1:10" x14ac:dyDescent="0.25">
      <c r="A115" s="176" t="s">
        <v>1</v>
      </c>
      <c r="B115" s="196" t="s">
        <v>1</v>
      </c>
      <c r="C115" s="197"/>
      <c r="E115" s="196" t="s">
        <v>1</v>
      </c>
      <c r="F115" s="196"/>
      <c r="G115" s="196" t="s">
        <v>1</v>
      </c>
      <c r="H115" s="196"/>
      <c r="I115" s="196" t="s">
        <v>1</v>
      </c>
      <c r="J115" s="196"/>
    </row>
    <row r="116" spans="1:10" x14ac:dyDescent="0.25">
      <c r="A116" s="206" t="s">
        <v>42</v>
      </c>
      <c r="B116" s="197"/>
      <c r="C116" s="197"/>
      <c r="D116" s="197"/>
      <c r="E116" s="197"/>
      <c r="F116" s="197"/>
      <c r="G116" s="197"/>
      <c r="H116" s="197"/>
      <c r="I116" s="197"/>
      <c r="J116" s="197"/>
    </row>
    <row r="117" spans="1:10" ht="17.25" customHeight="1" x14ac:dyDescent="0.25">
      <c r="A117" s="178" t="s">
        <v>1</v>
      </c>
      <c r="B117" s="319">
        <v>2018</v>
      </c>
      <c r="C117" s="197"/>
      <c r="E117" s="205">
        <v>97907.83</v>
      </c>
      <c r="F117" s="205"/>
      <c r="G117" s="205">
        <v>97907.83</v>
      </c>
      <c r="H117" s="205"/>
      <c r="I117" s="205">
        <v>0</v>
      </c>
      <c r="J117" s="205"/>
    </row>
    <row r="118" spans="1:10" x14ac:dyDescent="0.25">
      <c r="A118" s="206" t="s">
        <v>43</v>
      </c>
      <c r="B118" s="197"/>
      <c r="C118" s="197"/>
      <c r="D118" s="197"/>
      <c r="E118" s="197"/>
      <c r="F118" s="197"/>
      <c r="G118" s="197"/>
      <c r="H118" s="197"/>
      <c r="I118" s="197"/>
      <c r="J118" s="197"/>
    </row>
    <row r="119" spans="1:10" x14ac:dyDescent="0.25">
      <c r="A119" s="178" t="s">
        <v>1</v>
      </c>
      <c r="B119" s="319">
        <v>2018</v>
      </c>
      <c r="C119" s="197"/>
      <c r="E119" s="205">
        <v>46417.42</v>
      </c>
      <c r="F119" s="205"/>
      <c r="G119" s="205">
        <v>39969.57</v>
      </c>
      <c r="H119" s="205"/>
      <c r="I119" s="205">
        <v>6447.85</v>
      </c>
      <c r="J119" s="205"/>
    </row>
    <row r="120" spans="1:10" x14ac:dyDescent="0.25">
      <c r="A120" s="206" t="s">
        <v>44</v>
      </c>
      <c r="B120" s="197"/>
      <c r="C120" s="197"/>
      <c r="D120" s="197"/>
      <c r="E120" s="197"/>
      <c r="F120" s="197"/>
      <c r="G120" s="197"/>
      <c r="H120" s="197"/>
      <c r="I120" s="197"/>
      <c r="J120" s="197"/>
    </row>
    <row r="121" spans="1:10" x14ac:dyDescent="0.25">
      <c r="A121" s="178" t="s">
        <v>1</v>
      </c>
      <c r="B121" s="319">
        <v>2018</v>
      </c>
      <c r="C121" s="197"/>
      <c r="E121" s="205">
        <v>13113.59</v>
      </c>
      <c r="F121" s="205"/>
      <c r="G121" s="205">
        <v>13113.59</v>
      </c>
      <c r="H121" s="205"/>
      <c r="I121" s="205">
        <v>0</v>
      </c>
      <c r="J121" s="205"/>
    </row>
    <row r="122" spans="1:10" x14ac:dyDescent="0.25">
      <c r="A122" s="176" t="s">
        <v>1</v>
      </c>
      <c r="B122" s="196" t="s">
        <v>1</v>
      </c>
      <c r="C122" s="197"/>
      <c r="E122" s="196" t="s">
        <v>1</v>
      </c>
      <c r="F122" s="196"/>
      <c r="G122" s="196" t="s">
        <v>1</v>
      </c>
      <c r="H122" s="196"/>
      <c r="I122" s="196" t="s">
        <v>1</v>
      </c>
      <c r="J122" s="196"/>
    </row>
    <row r="123" spans="1:10" x14ac:dyDescent="0.25">
      <c r="A123" s="206" t="s">
        <v>45</v>
      </c>
      <c r="B123" s="197"/>
      <c r="C123" s="197"/>
      <c r="D123" s="197"/>
      <c r="E123" s="197"/>
      <c r="F123" s="197"/>
      <c r="G123" s="197"/>
      <c r="H123" s="197"/>
      <c r="I123" s="197"/>
      <c r="J123" s="197"/>
    </row>
    <row r="124" spans="1:10" x14ac:dyDescent="0.25">
      <c r="A124" s="178" t="s">
        <v>1</v>
      </c>
      <c r="B124" s="319">
        <v>2018</v>
      </c>
      <c r="C124" s="197"/>
      <c r="E124" s="205">
        <v>6793.05</v>
      </c>
      <c r="F124" s="205"/>
      <c r="G124" s="205">
        <v>6793</v>
      </c>
      <c r="H124" s="205"/>
      <c r="I124" s="205">
        <v>0.05</v>
      </c>
      <c r="J124" s="205"/>
    </row>
    <row r="125" spans="1:10" x14ac:dyDescent="0.25">
      <c r="A125" s="176" t="s">
        <v>1</v>
      </c>
      <c r="B125" s="196" t="s">
        <v>1</v>
      </c>
      <c r="C125" s="197"/>
      <c r="E125" s="196" t="s">
        <v>1</v>
      </c>
      <c r="F125" s="196"/>
      <c r="G125" s="196" t="s">
        <v>1</v>
      </c>
      <c r="H125" s="196"/>
      <c r="I125" s="196" t="s">
        <v>1</v>
      </c>
      <c r="J125" s="196"/>
    </row>
    <row r="126" spans="1:10" x14ac:dyDescent="0.25">
      <c r="A126" s="206" t="s">
        <v>46</v>
      </c>
      <c r="B126" s="197"/>
      <c r="C126" s="197"/>
      <c r="D126" s="197"/>
      <c r="E126" s="197"/>
      <c r="F126" s="197"/>
      <c r="G126" s="197"/>
      <c r="H126" s="197"/>
      <c r="I126" s="197"/>
      <c r="J126" s="197"/>
    </row>
    <row r="127" spans="1:10" x14ac:dyDescent="0.25">
      <c r="A127" s="178" t="s">
        <v>1</v>
      </c>
      <c r="B127" s="319">
        <v>2018</v>
      </c>
      <c r="C127" s="197"/>
      <c r="E127" s="205">
        <v>56284.55</v>
      </c>
      <c r="F127" s="205"/>
      <c r="G127" s="205">
        <v>56284.55</v>
      </c>
      <c r="H127" s="205"/>
      <c r="I127" s="205">
        <v>0</v>
      </c>
      <c r="J127" s="205"/>
    </row>
    <row r="128" spans="1:10" x14ac:dyDescent="0.25">
      <c r="A128" s="176" t="s">
        <v>1</v>
      </c>
      <c r="B128" s="196" t="s">
        <v>1</v>
      </c>
      <c r="C128" s="197"/>
      <c r="E128" s="196" t="s">
        <v>1</v>
      </c>
      <c r="F128" s="196"/>
      <c r="G128" s="196" t="s">
        <v>1</v>
      </c>
      <c r="H128" s="196"/>
      <c r="I128" s="196" t="s">
        <v>1</v>
      </c>
      <c r="J128" s="196"/>
    </row>
    <row r="129" spans="1:10" x14ac:dyDescent="0.25">
      <c r="A129" s="206" t="s">
        <v>47</v>
      </c>
      <c r="B129" s="197"/>
      <c r="C129" s="197"/>
      <c r="D129" s="197"/>
      <c r="E129" s="197"/>
      <c r="F129" s="197"/>
      <c r="G129" s="197"/>
      <c r="H129" s="197"/>
      <c r="I129" s="197"/>
      <c r="J129" s="197"/>
    </row>
    <row r="130" spans="1:10" x14ac:dyDescent="0.25">
      <c r="A130" s="178" t="s">
        <v>1</v>
      </c>
      <c r="B130" s="319">
        <v>2018</v>
      </c>
      <c r="C130" s="197"/>
      <c r="E130" s="205">
        <v>35114.97</v>
      </c>
      <c r="F130" s="205"/>
      <c r="G130" s="205">
        <v>35020.47</v>
      </c>
      <c r="H130" s="205"/>
      <c r="I130" s="205">
        <v>94.5</v>
      </c>
      <c r="J130" s="205"/>
    </row>
    <row r="131" spans="1:10" x14ac:dyDescent="0.25">
      <c r="A131" s="206" t="s">
        <v>197</v>
      </c>
      <c r="B131" s="197"/>
      <c r="C131" s="197"/>
      <c r="D131" s="197"/>
      <c r="E131" s="197"/>
      <c r="F131" s="197"/>
      <c r="G131" s="197"/>
      <c r="H131" s="197"/>
      <c r="I131" s="197"/>
      <c r="J131" s="197"/>
    </row>
    <row r="132" spans="1:10" x14ac:dyDescent="0.25">
      <c r="A132" s="178" t="s">
        <v>1</v>
      </c>
      <c r="B132" s="319">
        <v>2018</v>
      </c>
      <c r="C132" s="197"/>
      <c r="E132" s="205">
        <v>14873.76</v>
      </c>
      <c r="F132" s="205"/>
      <c r="G132" s="205">
        <v>14873.76</v>
      </c>
      <c r="H132" s="205"/>
      <c r="I132" s="205">
        <v>0</v>
      </c>
      <c r="J132" s="205"/>
    </row>
    <row r="133" spans="1:10" x14ac:dyDescent="0.25">
      <c r="A133" s="176" t="s">
        <v>1</v>
      </c>
      <c r="B133" s="196" t="s">
        <v>1</v>
      </c>
      <c r="C133" s="197"/>
      <c r="E133" s="196" t="s">
        <v>1</v>
      </c>
      <c r="F133" s="196"/>
      <c r="G133" s="196" t="s">
        <v>1</v>
      </c>
      <c r="H133" s="196"/>
      <c r="I133" s="196" t="s">
        <v>1</v>
      </c>
      <c r="J133" s="196"/>
    </row>
    <row r="134" spans="1:10" x14ac:dyDescent="0.25">
      <c r="A134" s="206" t="s">
        <v>48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0" x14ac:dyDescent="0.25">
      <c r="A135" s="178" t="s">
        <v>1</v>
      </c>
      <c r="B135" s="319">
        <v>2018</v>
      </c>
      <c r="C135" s="197"/>
      <c r="E135" s="205">
        <v>69780.59</v>
      </c>
      <c r="F135" s="205"/>
      <c r="G135" s="205">
        <v>69780.59</v>
      </c>
      <c r="H135" s="205"/>
      <c r="I135" s="205">
        <v>0</v>
      </c>
      <c r="J135" s="205"/>
    </row>
    <row r="136" spans="1:10" x14ac:dyDescent="0.25">
      <c r="A136" s="176" t="s">
        <v>1</v>
      </c>
      <c r="B136" s="196" t="s">
        <v>1</v>
      </c>
      <c r="C136" s="197"/>
      <c r="E136" s="196" t="s">
        <v>1</v>
      </c>
      <c r="F136" s="196"/>
      <c r="G136" s="196" t="s">
        <v>1</v>
      </c>
      <c r="H136" s="196"/>
      <c r="I136" s="196" t="s">
        <v>1</v>
      </c>
      <c r="J136" s="196"/>
    </row>
    <row r="137" spans="1:10" x14ac:dyDescent="0.25">
      <c r="A137" s="206" t="s">
        <v>49</v>
      </c>
      <c r="B137" s="197"/>
      <c r="C137" s="197"/>
      <c r="D137" s="197"/>
      <c r="E137" s="197"/>
      <c r="F137" s="197"/>
      <c r="G137" s="197"/>
      <c r="H137" s="197"/>
      <c r="I137" s="197"/>
      <c r="J137" s="197"/>
    </row>
    <row r="138" spans="1:10" x14ac:dyDescent="0.25">
      <c r="A138" s="178" t="s">
        <v>1</v>
      </c>
      <c r="B138" s="319">
        <v>2018</v>
      </c>
      <c r="C138" s="197"/>
      <c r="E138" s="205">
        <v>41234.86</v>
      </c>
      <c r="F138" s="205"/>
      <c r="G138" s="205">
        <v>41234.86</v>
      </c>
      <c r="H138" s="205"/>
      <c r="I138" s="205">
        <v>0</v>
      </c>
      <c r="J138" s="205"/>
    </row>
    <row r="139" spans="1:10" x14ac:dyDescent="0.25">
      <c r="A139" s="176" t="s">
        <v>1</v>
      </c>
      <c r="B139" s="196" t="s">
        <v>1</v>
      </c>
      <c r="C139" s="197"/>
      <c r="E139" s="196" t="s">
        <v>1</v>
      </c>
      <c r="F139" s="196"/>
      <c r="G139" s="196" t="s">
        <v>1</v>
      </c>
      <c r="H139" s="196"/>
      <c r="I139" s="196" t="s">
        <v>1</v>
      </c>
      <c r="J139" s="196"/>
    </row>
    <row r="140" spans="1:10" x14ac:dyDescent="0.25">
      <c r="A140" s="206" t="s">
        <v>50</v>
      </c>
      <c r="B140" s="197"/>
      <c r="C140" s="197"/>
      <c r="D140" s="197"/>
      <c r="E140" s="197"/>
      <c r="F140" s="197"/>
      <c r="G140" s="197"/>
      <c r="H140" s="197"/>
      <c r="I140" s="197"/>
      <c r="J140" s="197"/>
    </row>
    <row r="141" spans="1:10" x14ac:dyDescent="0.25">
      <c r="A141" s="178" t="s">
        <v>1</v>
      </c>
      <c r="B141" s="319">
        <v>2018</v>
      </c>
      <c r="C141" s="197"/>
      <c r="E141" s="205">
        <v>46448.08</v>
      </c>
      <c r="F141" s="205"/>
      <c r="G141" s="205">
        <v>46448.08</v>
      </c>
      <c r="H141" s="205"/>
      <c r="I141" s="205">
        <v>0</v>
      </c>
      <c r="J141" s="205"/>
    </row>
    <row r="142" spans="1:10" x14ac:dyDescent="0.25">
      <c r="A142" s="176" t="s">
        <v>1</v>
      </c>
      <c r="B142" s="196" t="s">
        <v>1</v>
      </c>
      <c r="C142" s="197"/>
      <c r="E142" s="196" t="s">
        <v>1</v>
      </c>
      <c r="F142" s="196"/>
      <c r="G142" s="196" t="s">
        <v>1</v>
      </c>
      <c r="H142" s="196"/>
      <c r="I142" s="196" t="s">
        <v>1</v>
      </c>
      <c r="J142" s="196"/>
    </row>
    <row r="143" spans="1:10" x14ac:dyDescent="0.25">
      <c r="A143" s="206" t="s">
        <v>51</v>
      </c>
      <c r="B143" s="197"/>
      <c r="C143" s="197"/>
      <c r="D143" s="197"/>
      <c r="E143" s="197"/>
      <c r="F143" s="197"/>
      <c r="G143" s="197"/>
      <c r="H143" s="197"/>
      <c r="I143" s="197"/>
      <c r="J143" s="197"/>
    </row>
    <row r="144" spans="1:10" ht="20.25" customHeight="1" x14ac:dyDescent="0.25">
      <c r="A144" s="178" t="s">
        <v>1</v>
      </c>
      <c r="B144" s="319">
        <v>2018</v>
      </c>
      <c r="C144" s="197"/>
      <c r="E144" s="205">
        <v>53381.58</v>
      </c>
      <c r="F144" s="205"/>
      <c r="G144" s="205">
        <v>53381.58</v>
      </c>
      <c r="H144" s="205"/>
      <c r="I144" s="205">
        <v>0</v>
      </c>
      <c r="J144" s="205"/>
    </row>
    <row r="145" spans="1:10" x14ac:dyDescent="0.25">
      <c r="A145" s="206" t="s">
        <v>52</v>
      </c>
      <c r="B145" s="197"/>
      <c r="C145" s="197"/>
      <c r="D145" s="197"/>
      <c r="E145" s="197"/>
      <c r="F145" s="197"/>
      <c r="G145" s="197"/>
      <c r="H145" s="197"/>
      <c r="I145" s="197"/>
      <c r="J145" s="197"/>
    </row>
    <row r="146" spans="1:10" x14ac:dyDescent="0.25">
      <c r="A146" s="178" t="s">
        <v>1</v>
      </c>
      <c r="B146" s="319">
        <v>2018</v>
      </c>
      <c r="C146" s="197"/>
      <c r="E146" s="205">
        <v>36361.019999999997</v>
      </c>
      <c r="F146" s="205"/>
      <c r="G146" s="205">
        <v>36361.019999999997</v>
      </c>
      <c r="H146" s="205"/>
      <c r="I146" s="205">
        <v>0</v>
      </c>
      <c r="J146" s="205"/>
    </row>
    <row r="147" spans="1:10" x14ac:dyDescent="0.25">
      <c r="A147" s="176" t="s">
        <v>1</v>
      </c>
      <c r="B147" s="196" t="s">
        <v>1</v>
      </c>
      <c r="C147" s="197"/>
      <c r="E147" s="196" t="s">
        <v>1</v>
      </c>
      <c r="F147" s="196"/>
      <c r="G147" s="196" t="s">
        <v>1</v>
      </c>
      <c r="H147" s="196"/>
      <c r="I147" s="196" t="s">
        <v>1</v>
      </c>
      <c r="J147" s="196"/>
    </row>
    <row r="148" spans="1:10" x14ac:dyDescent="0.25">
      <c r="A148" s="206" t="s">
        <v>65</v>
      </c>
      <c r="B148" s="197"/>
      <c r="C148" s="197"/>
      <c r="D148" s="197"/>
      <c r="E148" s="197"/>
      <c r="F148" s="197"/>
      <c r="G148" s="197"/>
      <c r="H148" s="197"/>
      <c r="I148" s="197"/>
      <c r="J148" s="197"/>
    </row>
    <row r="149" spans="1:10" x14ac:dyDescent="0.25">
      <c r="A149" s="178" t="s">
        <v>1</v>
      </c>
      <c r="B149" s="319">
        <v>2018</v>
      </c>
      <c r="C149" s="197"/>
      <c r="E149" s="205">
        <v>30366.86</v>
      </c>
      <c r="F149" s="205"/>
      <c r="G149" s="205">
        <v>30366.86</v>
      </c>
      <c r="H149" s="205"/>
      <c r="I149" s="205">
        <v>0</v>
      </c>
      <c r="J149" s="205"/>
    </row>
    <row r="150" spans="1:10" x14ac:dyDescent="0.25">
      <c r="A150" s="176" t="s">
        <v>1</v>
      </c>
      <c r="B150" s="196" t="s">
        <v>1</v>
      </c>
      <c r="C150" s="197"/>
      <c r="E150" s="196" t="s">
        <v>1</v>
      </c>
      <c r="F150" s="196"/>
      <c r="G150" s="196" t="s">
        <v>1</v>
      </c>
      <c r="H150" s="196"/>
      <c r="I150" s="196" t="s">
        <v>1</v>
      </c>
      <c r="J150" s="196"/>
    </row>
    <row r="151" spans="1:10" x14ac:dyDescent="0.25">
      <c r="A151" s="206" t="s">
        <v>53</v>
      </c>
      <c r="B151" s="197"/>
      <c r="C151" s="197"/>
      <c r="D151" s="197"/>
      <c r="E151" s="197"/>
      <c r="F151" s="197"/>
      <c r="G151" s="197"/>
      <c r="H151" s="197"/>
      <c r="I151" s="197"/>
      <c r="J151" s="197"/>
    </row>
    <row r="152" spans="1:10" x14ac:dyDescent="0.25">
      <c r="A152" s="178" t="s">
        <v>1</v>
      </c>
      <c r="B152" s="319">
        <v>2018</v>
      </c>
      <c r="C152" s="197"/>
      <c r="E152" s="205">
        <v>23268.28</v>
      </c>
      <c r="F152" s="205"/>
      <c r="G152" s="205">
        <v>23268.28</v>
      </c>
      <c r="H152" s="205"/>
      <c r="I152" s="205">
        <v>0</v>
      </c>
      <c r="J152" s="205"/>
    </row>
    <row r="153" spans="1:10" x14ac:dyDescent="0.25">
      <c r="A153" s="176" t="s">
        <v>1</v>
      </c>
      <c r="B153" s="196" t="s">
        <v>1</v>
      </c>
      <c r="C153" s="197"/>
      <c r="E153" s="196" t="s">
        <v>1</v>
      </c>
      <c r="F153" s="196"/>
      <c r="G153" s="196" t="s">
        <v>1</v>
      </c>
      <c r="H153" s="196"/>
      <c r="I153" s="196" t="s">
        <v>1</v>
      </c>
      <c r="J153" s="196"/>
    </row>
    <row r="154" spans="1:10" x14ac:dyDescent="0.25">
      <c r="A154" s="206" t="s">
        <v>54</v>
      </c>
      <c r="B154" s="197"/>
      <c r="C154" s="197"/>
      <c r="D154" s="197"/>
      <c r="E154" s="197"/>
      <c r="F154" s="197"/>
      <c r="G154" s="197"/>
      <c r="H154" s="197"/>
      <c r="I154" s="197"/>
      <c r="J154" s="197"/>
    </row>
    <row r="155" spans="1:10" x14ac:dyDescent="0.25">
      <c r="A155" s="178" t="s">
        <v>1</v>
      </c>
      <c r="B155" s="319">
        <v>2018</v>
      </c>
      <c r="C155" s="197"/>
      <c r="E155" s="205">
        <v>38972.18</v>
      </c>
      <c r="F155" s="205"/>
      <c r="G155" s="205">
        <v>38972.18</v>
      </c>
      <c r="H155" s="205"/>
      <c r="I155" s="205">
        <v>0</v>
      </c>
      <c r="J155" s="205"/>
    </row>
    <row r="156" spans="1:10" x14ac:dyDescent="0.25">
      <c r="A156" s="206" t="s">
        <v>66</v>
      </c>
      <c r="B156" s="197"/>
      <c r="C156" s="197"/>
      <c r="D156" s="197"/>
      <c r="E156" s="197"/>
      <c r="F156" s="197"/>
      <c r="G156" s="197"/>
      <c r="H156" s="197"/>
      <c r="I156" s="197"/>
      <c r="J156" s="197"/>
    </row>
    <row r="157" spans="1:10" x14ac:dyDescent="0.25">
      <c r="A157" s="178" t="s">
        <v>1</v>
      </c>
      <c r="B157" s="319">
        <v>2018</v>
      </c>
      <c r="C157" s="197"/>
      <c r="E157" s="205">
        <v>15623.95</v>
      </c>
      <c r="F157" s="205"/>
      <c r="G157" s="205">
        <v>15623.95</v>
      </c>
      <c r="H157" s="205"/>
      <c r="I157" s="205">
        <v>0</v>
      </c>
      <c r="J157" s="205"/>
    </row>
    <row r="158" spans="1:10" x14ac:dyDescent="0.25">
      <c r="A158" s="176" t="s">
        <v>1</v>
      </c>
      <c r="B158" s="196" t="s">
        <v>1</v>
      </c>
      <c r="C158" s="197"/>
      <c r="E158" s="196" t="s">
        <v>1</v>
      </c>
      <c r="F158" s="196"/>
      <c r="G158" s="196" t="s">
        <v>1</v>
      </c>
      <c r="H158" s="196"/>
      <c r="I158" s="196" t="s">
        <v>1</v>
      </c>
      <c r="J158" s="196"/>
    </row>
  </sheetData>
  <mergeCells count="447">
    <mergeCell ref="A1:J1"/>
    <mergeCell ref="B127:C127"/>
    <mergeCell ref="E127:F127"/>
    <mergeCell ref="G127:H127"/>
    <mergeCell ref="G124:H124"/>
    <mergeCell ref="A120:J120"/>
    <mergeCell ref="B121:C121"/>
    <mergeCell ref="E121:F121"/>
    <mergeCell ref="G121:H121"/>
    <mergeCell ref="I117:J117"/>
    <mergeCell ref="G119:H119"/>
    <mergeCell ref="B124:C124"/>
    <mergeCell ref="E124:F124"/>
    <mergeCell ref="B119:C119"/>
    <mergeCell ref="A59:J59"/>
    <mergeCell ref="E112:F112"/>
    <mergeCell ref="G110:H110"/>
    <mergeCell ref="I110:J110"/>
    <mergeCell ref="A111:J111"/>
    <mergeCell ref="A113:J113"/>
    <mergeCell ref="B110:C110"/>
    <mergeCell ref="E110:F110"/>
    <mergeCell ref="A108:J108"/>
    <mergeCell ref="B109:C109"/>
    <mergeCell ref="E109:F109"/>
    <mergeCell ref="G109:H109"/>
    <mergeCell ref="B107:C107"/>
    <mergeCell ref="E107:F107"/>
    <mergeCell ref="I106:J106"/>
    <mergeCell ref="G107:H107"/>
    <mergeCell ref="I127:J127"/>
    <mergeCell ref="B128:C128"/>
    <mergeCell ref="I124:J124"/>
    <mergeCell ref="I119:J119"/>
    <mergeCell ref="I83:J83"/>
    <mergeCell ref="I78:J78"/>
    <mergeCell ref="G103:H103"/>
    <mergeCell ref="G97:H97"/>
    <mergeCell ref="G93:H93"/>
    <mergeCell ref="G83:H83"/>
    <mergeCell ref="G78:H78"/>
    <mergeCell ref="A118:J118"/>
    <mergeCell ref="B117:C117"/>
    <mergeCell ref="E117:F117"/>
    <mergeCell ref="G115:H115"/>
    <mergeCell ref="I115:J115"/>
    <mergeCell ref="A116:J116"/>
    <mergeCell ref="G117:H117"/>
    <mergeCell ref="B112:C112"/>
    <mergeCell ref="I112:J112"/>
    <mergeCell ref="I107:J107"/>
    <mergeCell ref="I104:J104"/>
    <mergeCell ref="B125:C125"/>
    <mergeCell ref="E125:F125"/>
    <mergeCell ref="G141:H141"/>
    <mergeCell ref="G136:H136"/>
    <mergeCell ref="G135:H135"/>
    <mergeCell ref="G130:H130"/>
    <mergeCell ref="G125:H125"/>
    <mergeCell ref="A131:J131"/>
    <mergeCell ref="B130:C130"/>
    <mergeCell ref="E130:F130"/>
    <mergeCell ref="G128:H128"/>
    <mergeCell ref="I130:J130"/>
    <mergeCell ref="I125:J125"/>
    <mergeCell ref="A137:J137"/>
    <mergeCell ref="B136:C136"/>
    <mergeCell ref="E136:F136"/>
    <mergeCell ref="B135:C135"/>
    <mergeCell ref="E135:F135"/>
    <mergeCell ref="I128:J128"/>
    <mergeCell ref="E128:F128"/>
    <mergeCell ref="A126:J126"/>
    <mergeCell ref="E132:F132"/>
    <mergeCell ref="G132:H132"/>
    <mergeCell ref="I138:J138"/>
    <mergeCell ref="B138:C138"/>
    <mergeCell ref="A129:J129"/>
    <mergeCell ref="E150:F150"/>
    <mergeCell ref="B149:C149"/>
    <mergeCell ref="G158:H158"/>
    <mergeCell ref="B158:C158"/>
    <mergeCell ref="E158:F158"/>
    <mergeCell ref="A156:J156"/>
    <mergeCell ref="B157:C157"/>
    <mergeCell ref="E157:F157"/>
    <mergeCell ref="G157:H157"/>
    <mergeCell ref="G155:H155"/>
    <mergeCell ref="B155:C155"/>
    <mergeCell ref="E155:F155"/>
    <mergeCell ref="B153:C153"/>
    <mergeCell ref="E153:F153"/>
    <mergeCell ref="I158:J158"/>
    <mergeCell ref="I157:J157"/>
    <mergeCell ref="I153:J153"/>
    <mergeCell ref="I152:J152"/>
    <mergeCell ref="I147:J147"/>
    <mergeCell ref="E149:F149"/>
    <mergeCell ref="G149:H149"/>
    <mergeCell ref="B152:C152"/>
    <mergeCell ref="E152:F152"/>
    <mergeCell ref="G150:H150"/>
    <mergeCell ref="I150:J150"/>
    <mergeCell ref="A151:J151"/>
    <mergeCell ref="G152:H152"/>
    <mergeCell ref="A148:J148"/>
    <mergeCell ref="B147:C147"/>
    <mergeCell ref="I155:J155"/>
    <mergeCell ref="A154:J154"/>
    <mergeCell ref="G153:H153"/>
    <mergeCell ref="I149:J149"/>
    <mergeCell ref="B150:C150"/>
    <mergeCell ref="E147:F147"/>
    <mergeCell ref="A145:J145"/>
    <mergeCell ref="B146:C146"/>
    <mergeCell ref="E146:F146"/>
    <mergeCell ref="G147:H147"/>
    <mergeCell ref="G146:H146"/>
    <mergeCell ref="B141:C141"/>
    <mergeCell ref="E141:F141"/>
    <mergeCell ref="G139:H139"/>
    <mergeCell ref="I139:J139"/>
    <mergeCell ref="A140:J140"/>
    <mergeCell ref="A143:J143"/>
    <mergeCell ref="I142:J142"/>
    <mergeCell ref="I141:J141"/>
    <mergeCell ref="B142:C142"/>
    <mergeCell ref="E142:F142"/>
    <mergeCell ref="B139:C139"/>
    <mergeCell ref="E139:F139"/>
    <mergeCell ref="I144:J144"/>
    <mergeCell ref="I146:J146"/>
    <mergeCell ref="B144:C144"/>
    <mergeCell ref="E144:F144"/>
    <mergeCell ref="G144:H144"/>
    <mergeCell ref="G142:H142"/>
    <mergeCell ref="E138:F138"/>
    <mergeCell ref="G138:H138"/>
    <mergeCell ref="I136:J136"/>
    <mergeCell ref="I135:J135"/>
    <mergeCell ref="I114:J114"/>
    <mergeCell ref="B115:C115"/>
    <mergeCell ref="E115:F115"/>
    <mergeCell ref="G133:H133"/>
    <mergeCell ref="I133:J133"/>
    <mergeCell ref="A134:J134"/>
    <mergeCell ref="I132:J132"/>
    <mergeCell ref="B133:C133"/>
    <mergeCell ref="E133:F133"/>
    <mergeCell ref="B132:C132"/>
    <mergeCell ref="E119:F119"/>
    <mergeCell ref="G122:H122"/>
    <mergeCell ref="I122:J122"/>
    <mergeCell ref="A123:J123"/>
    <mergeCell ref="I121:J121"/>
    <mergeCell ref="B122:C122"/>
    <mergeCell ref="E122:F122"/>
    <mergeCell ref="B114:C114"/>
    <mergeCell ref="E114:F114"/>
    <mergeCell ref="G114:H114"/>
    <mergeCell ref="G104:H104"/>
    <mergeCell ref="I109:J109"/>
    <mergeCell ref="E98:F98"/>
    <mergeCell ref="A105:J105"/>
    <mergeCell ref="B106:C106"/>
    <mergeCell ref="E106:F106"/>
    <mergeCell ref="G106:H106"/>
    <mergeCell ref="B104:C104"/>
    <mergeCell ref="E104:F104"/>
    <mergeCell ref="E101:F101"/>
    <mergeCell ref="I103:J103"/>
    <mergeCell ref="I98:J98"/>
    <mergeCell ref="B103:C103"/>
    <mergeCell ref="E103:F103"/>
    <mergeCell ref="G101:H101"/>
    <mergeCell ref="I101:J101"/>
    <mergeCell ref="A102:J102"/>
    <mergeCell ref="B101:C101"/>
    <mergeCell ref="I97:J97"/>
    <mergeCell ref="I100:J100"/>
    <mergeCell ref="A99:J99"/>
    <mergeCell ref="B100:C100"/>
    <mergeCell ref="E100:F100"/>
    <mergeCell ref="G100:H100"/>
    <mergeCell ref="B98:C98"/>
    <mergeCell ref="I93:J93"/>
    <mergeCell ref="B97:C97"/>
    <mergeCell ref="E97:F97"/>
    <mergeCell ref="G98:H98"/>
    <mergeCell ref="B93:C93"/>
    <mergeCell ref="E93:F93"/>
    <mergeCell ref="A96:J96"/>
    <mergeCell ref="G91:H91"/>
    <mergeCell ref="I91:J91"/>
    <mergeCell ref="A92:J92"/>
    <mergeCell ref="E95:F95"/>
    <mergeCell ref="I95:J95"/>
    <mergeCell ref="A94:J94"/>
    <mergeCell ref="B95:C95"/>
    <mergeCell ref="G95:H95"/>
    <mergeCell ref="I90:J90"/>
    <mergeCell ref="B91:C91"/>
    <mergeCell ref="E91:F91"/>
    <mergeCell ref="A89:J89"/>
    <mergeCell ref="B90:C90"/>
    <mergeCell ref="E90:F90"/>
    <mergeCell ref="G90:H90"/>
    <mergeCell ref="B88:C88"/>
    <mergeCell ref="E88:F88"/>
    <mergeCell ref="A86:J86"/>
    <mergeCell ref="B87:C87"/>
    <mergeCell ref="E87:F87"/>
    <mergeCell ref="G88:H88"/>
    <mergeCell ref="G87:H87"/>
    <mergeCell ref="I88:J88"/>
    <mergeCell ref="I87:J87"/>
    <mergeCell ref="B83:C83"/>
    <mergeCell ref="E83:F83"/>
    <mergeCell ref="G81:H81"/>
    <mergeCell ref="I81:J81"/>
    <mergeCell ref="A82:J82"/>
    <mergeCell ref="I85:J85"/>
    <mergeCell ref="A84:J84"/>
    <mergeCell ref="B85:C85"/>
    <mergeCell ref="E85:F85"/>
    <mergeCell ref="G85:H85"/>
    <mergeCell ref="B81:C81"/>
    <mergeCell ref="E81:F81"/>
    <mergeCell ref="A79:J79"/>
    <mergeCell ref="B80:C80"/>
    <mergeCell ref="E80:F80"/>
    <mergeCell ref="G80:H80"/>
    <mergeCell ref="I72:J72"/>
    <mergeCell ref="B78:C78"/>
    <mergeCell ref="E78:F78"/>
    <mergeCell ref="B77:C77"/>
    <mergeCell ref="E77:F77"/>
    <mergeCell ref="I80:J80"/>
    <mergeCell ref="I77:J77"/>
    <mergeCell ref="G77:H77"/>
    <mergeCell ref="G75:H75"/>
    <mergeCell ref="I75:J75"/>
    <mergeCell ref="A76:J76"/>
    <mergeCell ref="I74:J74"/>
    <mergeCell ref="B75:C75"/>
    <mergeCell ref="E75:F75"/>
    <mergeCell ref="B71:C71"/>
    <mergeCell ref="E71:F71"/>
    <mergeCell ref="G71:H71"/>
    <mergeCell ref="I71:J71"/>
    <mergeCell ref="A73:J73"/>
    <mergeCell ref="B74:C74"/>
    <mergeCell ref="E74:F74"/>
    <mergeCell ref="G74:H74"/>
    <mergeCell ref="B72:C72"/>
    <mergeCell ref="E72:F72"/>
    <mergeCell ref="I69:J69"/>
    <mergeCell ref="A68:J68"/>
    <mergeCell ref="B69:C69"/>
    <mergeCell ref="E69:F69"/>
    <mergeCell ref="G69:H69"/>
    <mergeCell ref="A70:J70"/>
    <mergeCell ref="A66:J66"/>
    <mergeCell ref="B67:C67"/>
    <mergeCell ref="E67:F67"/>
    <mergeCell ref="G67:H67"/>
    <mergeCell ref="I65:J65"/>
    <mergeCell ref="I67:J67"/>
    <mergeCell ref="A64:J64"/>
    <mergeCell ref="B65:C65"/>
    <mergeCell ref="E65:F65"/>
    <mergeCell ref="G65:H65"/>
    <mergeCell ref="B63:C63"/>
    <mergeCell ref="E63:F63"/>
    <mergeCell ref="I63:J63"/>
    <mergeCell ref="G63:H63"/>
    <mergeCell ref="I61:J61"/>
    <mergeCell ref="I58:J58"/>
    <mergeCell ref="I57:J57"/>
    <mergeCell ref="G58:H58"/>
    <mergeCell ref="G57:H57"/>
    <mergeCell ref="B54:C54"/>
    <mergeCell ref="E54:F54"/>
    <mergeCell ref="G54:H54"/>
    <mergeCell ref="A62:J62"/>
    <mergeCell ref="I60:J60"/>
    <mergeCell ref="B61:C61"/>
    <mergeCell ref="E61:F61"/>
    <mergeCell ref="B60:C60"/>
    <mergeCell ref="E60:F60"/>
    <mergeCell ref="G60:H60"/>
    <mergeCell ref="G61:H61"/>
    <mergeCell ref="I55:J55"/>
    <mergeCell ref="A56:J56"/>
    <mergeCell ref="B58:C58"/>
    <mergeCell ref="E58:F58"/>
    <mergeCell ref="B57:C57"/>
    <mergeCell ref="B52:C52"/>
    <mergeCell ref="E52:F52"/>
    <mergeCell ref="E57:F57"/>
    <mergeCell ref="G55:H55"/>
    <mergeCell ref="G52:H52"/>
    <mergeCell ref="B51:C51"/>
    <mergeCell ref="E51:F51"/>
    <mergeCell ref="G49:H49"/>
    <mergeCell ref="I49:J49"/>
    <mergeCell ref="A50:J50"/>
    <mergeCell ref="A53:J53"/>
    <mergeCell ref="I52:J52"/>
    <mergeCell ref="I51:J51"/>
    <mergeCell ref="G51:H51"/>
    <mergeCell ref="I54:J54"/>
    <mergeCell ref="B55:C55"/>
    <mergeCell ref="E55:F55"/>
    <mergeCell ref="I48:J48"/>
    <mergeCell ref="B49:C49"/>
    <mergeCell ref="E49:F49"/>
    <mergeCell ref="A47:J47"/>
    <mergeCell ref="B48:C48"/>
    <mergeCell ref="E48:F48"/>
    <mergeCell ref="G48:H48"/>
    <mergeCell ref="B46:C46"/>
    <mergeCell ref="E46:F46"/>
    <mergeCell ref="G44:H44"/>
    <mergeCell ref="I44:J44"/>
    <mergeCell ref="A45:J45"/>
    <mergeCell ref="G46:H46"/>
    <mergeCell ref="I46:J46"/>
    <mergeCell ref="I43:J43"/>
    <mergeCell ref="B44:C44"/>
    <mergeCell ref="E44:F44"/>
    <mergeCell ref="A42:J42"/>
    <mergeCell ref="B43:C43"/>
    <mergeCell ref="E43:F43"/>
    <mergeCell ref="G43:H43"/>
    <mergeCell ref="E39:F39"/>
    <mergeCell ref="G39:H39"/>
    <mergeCell ref="I41:J41"/>
    <mergeCell ref="I37:J37"/>
    <mergeCell ref="I36:J36"/>
    <mergeCell ref="G37:H37"/>
    <mergeCell ref="G36:H36"/>
    <mergeCell ref="G41:H41"/>
    <mergeCell ref="B37:C37"/>
    <mergeCell ref="E37:F37"/>
    <mergeCell ref="B36:C36"/>
    <mergeCell ref="E36:F36"/>
    <mergeCell ref="A40:J40"/>
    <mergeCell ref="B41:C41"/>
    <mergeCell ref="E41:F41"/>
    <mergeCell ref="I39:J39"/>
    <mergeCell ref="A38:J38"/>
    <mergeCell ref="B39:C39"/>
    <mergeCell ref="A32:J32"/>
    <mergeCell ref="A26:J26"/>
    <mergeCell ref="B27:C27"/>
    <mergeCell ref="E27:F27"/>
    <mergeCell ref="I34:J34"/>
    <mergeCell ref="A35:J35"/>
    <mergeCell ref="I33:J33"/>
    <mergeCell ref="B34:C34"/>
    <mergeCell ref="E34:F34"/>
    <mergeCell ref="I31:J31"/>
    <mergeCell ref="B33:C33"/>
    <mergeCell ref="E33:F33"/>
    <mergeCell ref="G33:H33"/>
    <mergeCell ref="B31:C31"/>
    <mergeCell ref="E31:F31"/>
    <mergeCell ref="G34:H34"/>
    <mergeCell ref="I25:J25"/>
    <mergeCell ref="G30:H30"/>
    <mergeCell ref="B30:C30"/>
    <mergeCell ref="E30:F30"/>
    <mergeCell ref="A29:J29"/>
    <mergeCell ref="B28:C28"/>
    <mergeCell ref="E28:F28"/>
    <mergeCell ref="A24:J24"/>
    <mergeCell ref="B25:C25"/>
    <mergeCell ref="E25:F25"/>
    <mergeCell ref="G25:H25"/>
    <mergeCell ref="I27:J27"/>
    <mergeCell ref="I30:J30"/>
    <mergeCell ref="I28:J28"/>
    <mergeCell ref="G28:H28"/>
    <mergeCell ref="G27:H27"/>
    <mergeCell ref="B20:C20"/>
    <mergeCell ref="E20:F20"/>
    <mergeCell ref="A18:J18"/>
    <mergeCell ref="B19:C19"/>
    <mergeCell ref="E19:F19"/>
    <mergeCell ref="G19:H19"/>
    <mergeCell ref="B23:C23"/>
    <mergeCell ref="E23:F23"/>
    <mergeCell ref="G23:H23"/>
    <mergeCell ref="I23:J23"/>
    <mergeCell ref="B22:C22"/>
    <mergeCell ref="E22:F22"/>
    <mergeCell ref="G20:H20"/>
    <mergeCell ref="I20:J20"/>
    <mergeCell ref="A21:J21"/>
    <mergeCell ref="I22:J22"/>
    <mergeCell ref="G22:H22"/>
    <mergeCell ref="G17:H17"/>
    <mergeCell ref="I16:J16"/>
    <mergeCell ref="B17:C17"/>
    <mergeCell ref="E17:F17"/>
    <mergeCell ref="A15:J15"/>
    <mergeCell ref="B16:C16"/>
    <mergeCell ref="E16:F16"/>
    <mergeCell ref="G16:H16"/>
    <mergeCell ref="I19:J19"/>
    <mergeCell ref="G12:H12"/>
    <mergeCell ref="G11:H11"/>
    <mergeCell ref="I12:J12"/>
    <mergeCell ref="I9:J9"/>
    <mergeCell ref="A8:J8"/>
    <mergeCell ref="B9:C9"/>
    <mergeCell ref="E9:F9"/>
    <mergeCell ref="G9:H9"/>
    <mergeCell ref="I14:J14"/>
    <mergeCell ref="A13:J13"/>
    <mergeCell ref="B14:C14"/>
    <mergeCell ref="E14:F14"/>
    <mergeCell ref="G14:H14"/>
    <mergeCell ref="G112:H112"/>
    <mergeCell ref="G72:H72"/>
    <mergeCell ref="G31:H31"/>
    <mergeCell ref="E4:F4"/>
    <mergeCell ref="G4:H4"/>
    <mergeCell ref="B12:C12"/>
    <mergeCell ref="E12:F12"/>
    <mergeCell ref="I6:J6"/>
    <mergeCell ref="I7:J7"/>
    <mergeCell ref="G7:H7"/>
    <mergeCell ref="I17:J17"/>
    <mergeCell ref="I11:J11"/>
    <mergeCell ref="B7:C7"/>
    <mergeCell ref="E7:F7"/>
    <mergeCell ref="G6:H6"/>
    <mergeCell ref="I4:J4"/>
    <mergeCell ref="A5:J5"/>
    <mergeCell ref="B6:C6"/>
    <mergeCell ref="E6:F6"/>
    <mergeCell ref="B4:C4"/>
    <mergeCell ref="A10:J10"/>
    <mergeCell ref="B11:C11"/>
    <mergeCell ref="E11:F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9" sqref="A9:G9"/>
    </sheetView>
  </sheetViews>
  <sheetFormatPr defaultRowHeight="15" x14ac:dyDescent="0.25"/>
  <cols>
    <col min="1" max="1" width="30.85546875" style="172" customWidth="1"/>
    <col min="2" max="2" width="31.85546875" style="172" customWidth="1"/>
    <col min="3" max="3" width="17.28515625" style="172" customWidth="1"/>
    <col min="4" max="4" width="19.140625" style="172" customWidth="1"/>
    <col min="5" max="5" width="20.42578125" style="172" customWidth="1"/>
    <col min="6" max="6" width="7.5703125" style="172" customWidth="1"/>
    <col min="7" max="7" width="28.28515625" style="172" customWidth="1"/>
    <col min="8" max="16384" width="9.140625" style="172"/>
  </cols>
  <sheetData>
    <row r="1" spans="1:7" ht="29.25" customHeight="1" x14ac:dyDescent="0.25">
      <c r="A1" s="322" t="s">
        <v>212</v>
      </c>
      <c r="B1" s="322"/>
      <c r="C1" s="322"/>
      <c r="D1" s="322"/>
      <c r="E1" s="322"/>
      <c r="F1" s="322"/>
      <c r="G1" s="322"/>
    </row>
    <row r="2" spans="1:7" ht="15.75" customHeight="1" thickBot="1" x14ac:dyDescent="0.3">
      <c r="B2" s="184"/>
      <c r="C2" s="183" t="s">
        <v>57</v>
      </c>
      <c r="D2" s="184"/>
      <c r="E2" s="183" t="s">
        <v>56</v>
      </c>
      <c r="F2" s="184"/>
      <c r="G2" s="183" t="s">
        <v>207</v>
      </c>
    </row>
    <row r="3" spans="1:7" ht="15.75" thickTop="1" x14ac:dyDescent="0.25">
      <c r="A3" s="206" t="s">
        <v>68</v>
      </c>
      <c r="B3" s="197"/>
      <c r="C3" s="197"/>
      <c r="D3" s="197"/>
      <c r="E3" s="197"/>
      <c r="F3" s="197"/>
      <c r="G3" s="197"/>
    </row>
    <row r="4" spans="1:7" x14ac:dyDescent="0.25">
      <c r="A4" s="178" t="s">
        <v>1</v>
      </c>
      <c r="B4" s="4">
        <v>2018</v>
      </c>
      <c r="C4" s="177">
        <v>14543.31</v>
      </c>
      <c r="D4" s="205">
        <v>14543.31</v>
      </c>
      <c r="E4" s="205"/>
      <c r="F4" s="205">
        <v>0</v>
      </c>
      <c r="G4" s="205"/>
    </row>
    <row r="5" spans="1:7" x14ac:dyDescent="0.25">
      <c r="A5" s="206" t="s">
        <v>7</v>
      </c>
      <c r="B5" s="197"/>
      <c r="C5" s="197"/>
      <c r="D5" s="197"/>
      <c r="E5" s="197"/>
      <c r="F5" s="197"/>
      <c r="G5" s="197"/>
    </row>
    <row r="6" spans="1:7" x14ac:dyDescent="0.25">
      <c r="A6" s="178" t="s">
        <v>1</v>
      </c>
      <c r="B6" s="4">
        <v>2018</v>
      </c>
      <c r="C6" s="177">
        <v>17290.759999999998</v>
      </c>
      <c r="D6" s="205">
        <v>17290.759999999998</v>
      </c>
      <c r="E6" s="205"/>
      <c r="F6" s="205">
        <v>0</v>
      </c>
      <c r="G6" s="205"/>
    </row>
    <row r="7" spans="1:7" x14ac:dyDescent="0.25">
      <c r="A7" s="206" t="s">
        <v>8</v>
      </c>
      <c r="B7" s="197"/>
      <c r="C7" s="197"/>
      <c r="D7" s="197"/>
      <c r="E7" s="197"/>
      <c r="F7" s="197"/>
      <c r="G7" s="197"/>
    </row>
    <row r="8" spans="1:7" x14ac:dyDescent="0.25">
      <c r="A8" s="178" t="s">
        <v>1</v>
      </c>
      <c r="B8" s="4">
        <v>2018</v>
      </c>
      <c r="C8" s="177">
        <v>23689.7</v>
      </c>
      <c r="D8" s="205">
        <v>23689.7</v>
      </c>
      <c r="E8" s="205"/>
      <c r="F8" s="205">
        <v>0</v>
      </c>
      <c r="G8" s="205"/>
    </row>
    <row r="9" spans="1:7" x14ac:dyDescent="0.25">
      <c r="A9" s="206" t="s">
        <v>10</v>
      </c>
      <c r="B9" s="197"/>
      <c r="C9" s="197"/>
      <c r="D9" s="197"/>
      <c r="E9" s="197"/>
      <c r="F9" s="197"/>
      <c r="G9" s="197"/>
    </row>
    <row r="10" spans="1:7" x14ac:dyDescent="0.25">
      <c r="A10" s="178" t="s">
        <v>1</v>
      </c>
      <c r="B10" s="4">
        <v>2018</v>
      </c>
      <c r="C10" s="177">
        <v>22872.82</v>
      </c>
      <c r="D10" s="205">
        <v>22872.82</v>
      </c>
      <c r="E10" s="205"/>
      <c r="F10" s="205">
        <v>0</v>
      </c>
      <c r="G10" s="205"/>
    </row>
    <row r="11" spans="1:7" x14ac:dyDescent="0.25">
      <c r="A11" s="206" t="s">
        <v>11</v>
      </c>
      <c r="B11" s="197"/>
      <c r="C11" s="197"/>
      <c r="D11" s="197"/>
      <c r="E11" s="197"/>
      <c r="F11" s="197"/>
      <c r="G11" s="197"/>
    </row>
    <row r="12" spans="1:7" x14ac:dyDescent="0.25">
      <c r="A12" s="178" t="s">
        <v>1</v>
      </c>
      <c r="B12" s="4">
        <v>2018</v>
      </c>
      <c r="C12" s="177">
        <v>34672.21</v>
      </c>
      <c r="D12" s="205">
        <v>32293.31</v>
      </c>
      <c r="E12" s="205"/>
      <c r="F12" s="205">
        <v>2378.9</v>
      </c>
      <c r="G12" s="205"/>
    </row>
    <row r="13" spans="1:7" x14ac:dyDescent="0.25">
      <c r="A13" s="206" t="s">
        <v>13</v>
      </c>
      <c r="B13" s="197"/>
      <c r="C13" s="197"/>
      <c r="D13" s="197"/>
      <c r="E13" s="197"/>
      <c r="F13" s="197"/>
      <c r="G13" s="197"/>
    </row>
    <row r="14" spans="1:7" x14ac:dyDescent="0.25">
      <c r="A14" s="178" t="s">
        <v>1</v>
      </c>
      <c r="B14" s="4">
        <v>2018</v>
      </c>
      <c r="C14" s="177">
        <v>22736.67</v>
      </c>
      <c r="D14" s="205">
        <v>22736.67</v>
      </c>
      <c r="E14" s="205"/>
      <c r="F14" s="205">
        <v>0</v>
      </c>
      <c r="G14" s="205"/>
    </row>
    <row r="15" spans="1:7" x14ac:dyDescent="0.25">
      <c r="A15" s="206" t="s">
        <v>18</v>
      </c>
      <c r="B15" s="197"/>
      <c r="C15" s="197"/>
      <c r="D15" s="197"/>
      <c r="E15" s="197"/>
      <c r="F15" s="197"/>
      <c r="G15" s="197"/>
    </row>
    <row r="16" spans="1:7" x14ac:dyDescent="0.25">
      <c r="A16" s="178" t="s">
        <v>1</v>
      </c>
      <c r="B16" s="4">
        <v>2018</v>
      </c>
      <c r="C16" s="177">
        <v>1199742.6000000001</v>
      </c>
      <c r="D16" s="205">
        <v>986919.83</v>
      </c>
      <c r="E16" s="205"/>
      <c r="F16" s="205">
        <v>212822.77</v>
      </c>
      <c r="G16" s="205"/>
    </row>
    <row r="17" spans="1:7" x14ac:dyDescent="0.25">
      <c r="A17" s="206" t="s">
        <v>19</v>
      </c>
      <c r="B17" s="197"/>
      <c r="C17" s="197"/>
      <c r="D17" s="197"/>
      <c r="E17" s="197"/>
      <c r="F17" s="197"/>
      <c r="G17" s="197"/>
    </row>
    <row r="18" spans="1:7" x14ac:dyDescent="0.25">
      <c r="A18" s="178" t="s">
        <v>1</v>
      </c>
      <c r="B18" s="4">
        <v>2018</v>
      </c>
      <c r="C18" s="177">
        <v>29407.91</v>
      </c>
      <c r="D18" s="205">
        <v>26313.57</v>
      </c>
      <c r="E18" s="205"/>
      <c r="F18" s="205">
        <v>3094.34</v>
      </c>
      <c r="G18" s="205"/>
    </row>
    <row r="19" spans="1:7" x14ac:dyDescent="0.25">
      <c r="A19" s="206" t="s">
        <v>26</v>
      </c>
      <c r="B19" s="197"/>
      <c r="C19" s="197"/>
      <c r="D19" s="197"/>
      <c r="E19" s="197"/>
      <c r="F19" s="197"/>
      <c r="G19" s="197"/>
    </row>
    <row r="20" spans="1:7" x14ac:dyDescent="0.25">
      <c r="A20" s="178" t="s">
        <v>1</v>
      </c>
      <c r="B20" s="4">
        <v>2018</v>
      </c>
      <c r="C20" s="177">
        <v>18070.07</v>
      </c>
      <c r="D20" s="205">
        <v>17814.150000000001</v>
      </c>
      <c r="E20" s="205"/>
      <c r="F20" s="205">
        <v>255.92</v>
      </c>
      <c r="G20" s="205"/>
    </row>
    <row r="21" spans="1:7" x14ac:dyDescent="0.25">
      <c r="A21" s="206" t="s">
        <v>62</v>
      </c>
      <c r="B21" s="197"/>
      <c r="C21" s="197"/>
      <c r="D21" s="197"/>
      <c r="E21" s="197"/>
      <c r="F21" s="197"/>
      <c r="G21" s="197"/>
    </row>
    <row r="22" spans="1:7" x14ac:dyDescent="0.25">
      <c r="A22" s="178" t="s">
        <v>1</v>
      </c>
      <c r="B22" s="4">
        <v>2018</v>
      </c>
      <c r="C22" s="177">
        <v>21783.63</v>
      </c>
      <c r="D22" s="205">
        <v>21783.63</v>
      </c>
      <c r="E22" s="205"/>
      <c r="F22" s="205">
        <v>0</v>
      </c>
      <c r="G22" s="205"/>
    </row>
    <row r="23" spans="1:7" x14ac:dyDescent="0.25">
      <c r="A23" s="206" t="s">
        <v>36</v>
      </c>
      <c r="B23" s="197"/>
      <c r="C23" s="197"/>
      <c r="D23" s="197"/>
      <c r="E23" s="197"/>
      <c r="F23" s="197"/>
      <c r="G23" s="197"/>
    </row>
    <row r="24" spans="1:7" x14ac:dyDescent="0.25">
      <c r="A24" s="178" t="s">
        <v>1</v>
      </c>
      <c r="B24" s="4">
        <v>2018</v>
      </c>
      <c r="C24" s="177">
        <v>25187.33</v>
      </c>
      <c r="D24" s="205">
        <v>24905.21</v>
      </c>
      <c r="E24" s="205"/>
      <c r="F24" s="205">
        <v>282.12</v>
      </c>
      <c r="G24" s="205"/>
    </row>
    <row r="25" spans="1:7" x14ac:dyDescent="0.25">
      <c r="A25" s="206" t="s">
        <v>39</v>
      </c>
      <c r="B25" s="197"/>
      <c r="C25" s="197"/>
      <c r="D25" s="197"/>
      <c r="E25" s="197"/>
      <c r="F25" s="197"/>
      <c r="G25" s="197"/>
    </row>
    <row r="26" spans="1:7" x14ac:dyDescent="0.25">
      <c r="A26" s="178" t="s">
        <v>1</v>
      </c>
      <c r="B26" s="4">
        <v>2018</v>
      </c>
      <c r="C26" s="177">
        <v>11027.96</v>
      </c>
      <c r="D26" s="205">
        <v>11027.96</v>
      </c>
      <c r="E26" s="205"/>
      <c r="F26" s="205">
        <v>0</v>
      </c>
      <c r="G26" s="205"/>
    </row>
    <row r="27" spans="1:7" x14ac:dyDescent="0.25">
      <c r="A27" s="206" t="s">
        <v>49</v>
      </c>
      <c r="B27" s="197"/>
      <c r="C27" s="197"/>
      <c r="D27" s="197"/>
      <c r="E27" s="197"/>
      <c r="F27" s="197"/>
      <c r="G27" s="197"/>
    </row>
    <row r="28" spans="1:7" x14ac:dyDescent="0.25">
      <c r="A28" s="178" t="s">
        <v>1</v>
      </c>
      <c r="B28" s="4">
        <v>2018</v>
      </c>
      <c r="C28" s="177">
        <v>31018.959999999999</v>
      </c>
      <c r="D28" s="205">
        <v>31018.959999999999</v>
      </c>
      <c r="E28" s="205"/>
      <c r="F28" s="205">
        <v>0</v>
      </c>
      <c r="G28" s="205"/>
    </row>
    <row r="29" spans="1:7" x14ac:dyDescent="0.25">
      <c r="A29" s="176" t="s">
        <v>1</v>
      </c>
      <c r="B29" s="176" t="s">
        <v>1</v>
      </c>
      <c r="C29" s="176" t="s">
        <v>1</v>
      </c>
      <c r="D29" s="196" t="s">
        <v>1</v>
      </c>
      <c r="E29" s="196"/>
      <c r="F29" s="196" t="s">
        <v>1</v>
      </c>
      <c r="G29" s="196"/>
    </row>
  </sheetData>
  <mergeCells count="42">
    <mergeCell ref="A1:G1"/>
    <mergeCell ref="F29:G29"/>
    <mergeCell ref="D29:E29"/>
    <mergeCell ref="A27:G27"/>
    <mergeCell ref="A23:G23"/>
    <mergeCell ref="A17:G17"/>
    <mergeCell ref="F24:G24"/>
    <mergeCell ref="A21:G21"/>
    <mergeCell ref="F22:G22"/>
    <mergeCell ref="D22:E22"/>
    <mergeCell ref="A19:G19"/>
    <mergeCell ref="D18:E18"/>
    <mergeCell ref="F18:G18"/>
    <mergeCell ref="F20:G20"/>
    <mergeCell ref="D20:E20"/>
    <mergeCell ref="F6:G6"/>
    <mergeCell ref="D6:E6"/>
    <mergeCell ref="A5:G5"/>
    <mergeCell ref="F12:G12"/>
    <mergeCell ref="D14:E14"/>
    <mergeCell ref="A9:G9"/>
    <mergeCell ref="D10:E10"/>
    <mergeCell ref="F10:G10"/>
    <mergeCell ref="D8:E8"/>
    <mergeCell ref="F8:G8"/>
    <mergeCell ref="F14:G14"/>
    <mergeCell ref="F16:G16"/>
    <mergeCell ref="D16:E16"/>
    <mergeCell ref="A13:G13"/>
    <mergeCell ref="A3:G3"/>
    <mergeCell ref="F28:G28"/>
    <mergeCell ref="D28:E28"/>
    <mergeCell ref="F26:G26"/>
    <mergeCell ref="A25:G25"/>
    <mergeCell ref="D26:E26"/>
    <mergeCell ref="D24:E24"/>
    <mergeCell ref="D4:E4"/>
    <mergeCell ref="F4:G4"/>
    <mergeCell ref="A15:G15"/>
    <mergeCell ref="A11:G11"/>
    <mergeCell ref="D12:E12"/>
    <mergeCell ref="A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workbookViewId="0">
      <selection sqref="A1:J1"/>
    </sheetView>
  </sheetViews>
  <sheetFormatPr defaultColWidth="8.85546875" defaultRowHeight="15" x14ac:dyDescent="0.25"/>
  <cols>
    <col min="1" max="1" width="86.7109375" style="30" customWidth="1"/>
    <col min="2" max="2" width="24.140625" style="30" customWidth="1"/>
    <col min="3" max="3" width="25.85546875" style="30" customWidth="1"/>
    <col min="4" max="4" width="22.28515625" style="30" customWidth="1"/>
    <col min="5" max="5" width="25" style="30" customWidth="1"/>
    <col min="6" max="6" width="24.28515625" style="30" customWidth="1"/>
    <col min="7" max="8" width="22.42578125" style="30" customWidth="1"/>
    <col min="9" max="9" width="22.85546875" style="30" customWidth="1"/>
    <col min="10" max="10" width="26.140625" style="30" customWidth="1"/>
    <col min="11" max="12" width="8.85546875" style="30"/>
    <col min="13" max="13" width="14" style="30" bestFit="1" customWidth="1"/>
    <col min="14" max="16384" width="8.85546875" style="30"/>
  </cols>
  <sheetData>
    <row r="1" spans="1:14" x14ac:dyDescent="0.25">
      <c r="A1" s="190" t="s">
        <v>217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 ht="15.75" x14ac:dyDescent="0.2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61"/>
      <c r="L2" s="61"/>
      <c r="M2" s="61"/>
      <c r="N2" s="61"/>
    </row>
    <row r="3" spans="1:14" ht="15.75" x14ac:dyDescent="0.25">
      <c r="A3" s="62" t="s">
        <v>82</v>
      </c>
      <c r="B3" s="62" t="s">
        <v>83</v>
      </c>
      <c r="C3" s="62" t="s">
        <v>84</v>
      </c>
      <c r="D3" s="62" t="s">
        <v>85</v>
      </c>
      <c r="E3" s="62" t="s">
        <v>86</v>
      </c>
      <c r="F3" s="62" t="s">
        <v>87</v>
      </c>
      <c r="G3" s="62" t="s">
        <v>88</v>
      </c>
      <c r="H3" s="62" t="s">
        <v>89</v>
      </c>
      <c r="I3" s="62" t="s">
        <v>90</v>
      </c>
      <c r="J3" s="62" t="s">
        <v>91</v>
      </c>
      <c r="K3" s="61"/>
      <c r="L3" s="61"/>
      <c r="M3" s="61"/>
      <c r="N3" s="61"/>
    </row>
    <row r="4" spans="1:14" ht="15.75" x14ac:dyDescent="0.25">
      <c r="A4" s="63" t="s">
        <v>92</v>
      </c>
      <c r="B4" s="64">
        <v>264942.57</v>
      </c>
      <c r="C4" s="65">
        <v>264942.57</v>
      </c>
      <c r="D4" s="65">
        <f>B4-C4</f>
        <v>0</v>
      </c>
      <c r="E4" s="65">
        <v>54661.930000000008</v>
      </c>
      <c r="F4" s="65">
        <v>54661.930000000008</v>
      </c>
      <c r="G4" s="65">
        <f>E4-F4</f>
        <v>0</v>
      </c>
      <c r="H4" s="65">
        <v>0</v>
      </c>
      <c r="I4" s="65">
        <v>0</v>
      </c>
      <c r="J4" s="64">
        <f>H4-I4</f>
        <v>0</v>
      </c>
      <c r="K4" s="66"/>
      <c r="L4" s="66"/>
      <c r="M4" s="66"/>
      <c r="N4" s="66"/>
    </row>
    <row r="5" spans="1:14" ht="15.75" x14ac:dyDescent="0.25">
      <c r="A5" s="63" t="s">
        <v>93</v>
      </c>
      <c r="B5" s="64">
        <v>382909.7</v>
      </c>
      <c r="C5" s="65">
        <v>382909.7</v>
      </c>
      <c r="D5" s="65">
        <f t="shared" ref="D5:D55" si="0">B5-C5</f>
        <v>0</v>
      </c>
      <c r="E5" s="65">
        <v>84477.839999999982</v>
      </c>
      <c r="F5" s="65">
        <v>84391.67</v>
      </c>
      <c r="G5" s="65">
        <f t="shared" ref="G5:G54" si="1">E5-F5</f>
        <v>86.169999999983702</v>
      </c>
      <c r="H5" s="65">
        <v>0</v>
      </c>
      <c r="I5" s="65">
        <v>0</v>
      </c>
      <c r="J5" s="64">
        <f t="shared" ref="J5:J55" si="2">H5-I5</f>
        <v>0</v>
      </c>
      <c r="K5" s="66"/>
      <c r="L5" s="66"/>
      <c r="M5" s="67"/>
      <c r="N5" s="66"/>
    </row>
    <row r="6" spans="1:14" ht="15.75" x14ac:dyDescent="0.25">
      <c r="A6" s="63" t="s">
        <v>94</v>
      </c>
      <c r="B6" s="64">
        <v>435124.65</v>
      </c>
      <c r="C6" s="65">
        <v>277196.42</v>
      </c>
      <c r="D6" s="65">
        <f t="shared" si="0"/>
        <v>157928.23000000004</v>
      </c>
      <c r="E6" s="65">
        <v>64635.42</v>
      </c>
      <c r="F6" s="65">
        <v>63437.99</v>
      </c>
      <c r="G6" s="65">
        <f t="shared" si="1"/>
        <v>1197.4300000000003</v>
      </c>
      <c r="H6" s="65">
        <v>0</v>
      </c>
      <c r="I6" s="65">
        <v>0</v>
      </c>
      <c r="J6" s="64">
        <f t="shared" si="2"/>
        <v>0</v>
      </c>
      <c r="K6" s="66"/>
      <c r="L6" s="66"/>
      <c r="M6" s="66"/>
      <c r="N6" s="66"/>
    </row>
    <row r="7" spans="1:14" ht="15.75" x14ac:dyDescent="0.25">
      <c r="A7" s="68" t="s">
        <v>95</v>
      </c>
      <c r="B7" s="65">
        <v>169215.14</v>
      </c>
      <c r="C7" s="65">
        <v>169215.14</v>
      </c>
      <c r="D7" s="65">
        <f t="shared" si="0"/>
        <v>0</v>
      </c>
      <c r="E7" s="65">
        <v>37876.62999999999</v>
      </c>
      <c r="F7" s="65">
        <v>37876.619999999988</v>
      </c>
      <c r="G7" s="65">
        <f t="shared" si="1"/>
        <v>1.0000000002037268E-2</v>
      </c>
      <c r="H7" s="65"/>
      <c r="I7" s="65"/>
      <c r="J7" s="64">
        <f t="shared" si="2"/>
        <v>0</v>
      </c>
      <c r="K7" s="66"/>
      <c r="L7" s="66"/>
      <c r="M7" s="66"/>
      <c r="N7" s="66"/>
    </row>
    <row r="8" spans="1:14" ht="15.75" x14ac:dyDescent="0.25">
      <c r="A8" s="63" t="s">
        <v>96</v>
      </c>
      <c r="B8" s="64">
        <v>59154.2</v>
      </c>
      <c r="C8" s="65">
        <v>58865.56</v>
      </c>
      <c r="D8" s="65">
        <f t="shared" si="0"/>
        <v>288.63999999999942</v>
      </c>
      <c r="E8" s="65">
        <v>1988.94</v>
      </c>
      <c r="F8" s="65">
        <v>1988.94</v>
      </c>
      <c r="G8" s="65">
        <f t="shared" si="1"/>
        <v>0</v>
      </c>
      <c r="H8" s="65">
        <v>14180.37</v>
      </c>
      <c r="I8" s="65">
        <v>13691.18</v>
      </c>
      <c r="J8" s="64">
        <f t="shared" si="2"/>
        <v>489.19000000000051</v>
      </c>
      <c r="K8" s="66"/>
      <c r="L8" s="66"/>
      <c r="M8" s="66"/>
      <c r="N8" s="66"/>
    </row>
    <row r="9" spans="1:14" ht="15.75" x14ac:dyDescent="0.25">
      <c r="A9" s="63" t="s">
        <v>97</v>
      </c>
      <c r="B9" s="64">
        <v>771576.95</v>
      </c>
      <c r="C9" s="65">
        <v>771576.95</v>
      </c>
      <c r="D9" s="65">
        <f t="shared" si="0"/>
        <v>0</v>
      </c>
      <c r="E9" s="65">
        <v>140241.95000000001</v>
      </c>
      <c r="F9" s="65">
        <v>140241.95000000001</v>
      </c>
      <c r="G9" s="65">
        <f t="shared" si="1"/>
        <v>0</v>
      </c>
      <c r="H9" s="65">
        <v>18748.54</v>
      </c>
      <c r="I9" s="65">
        <v>18748.54</v>
      </c>
      <c r="J9" s="64">
        <f t="shared" si="2"/>
        <v>0</v>
      </c>
      <c r="K9" s="66"/>
      <c r="L9" s="66"/>
      <c r="M9" s="66"/>
      <c r="N9" s="66"/>
    </row>
    <row r="10" spans="1:14" ht="15.75" x14ac:dyDescent="0.25">
      <c r="A10" s="63" t="s">
        <v>98</v>
      </c>
      <c r="B10" s="64">
        <v>982414.77000000014</v>
      </c>
      <c r="C10" s="65">
        <v>982414.77000000014</v>
      </c>
      <c r="D10" s="65">
        <f t="shared" si="0"/>
        <v>0</v>
      </c>
      <c r="E10" s="65">
        <v>218124.72999999998</v>
      </c>
      <c r="F10" s="65">
        <v>218124.72999999998</v>
      </c>
      <c r="G10" s="65">
        <f t="shared" si="1"/>
        <v>0</v>
      </c>
      <c r="H10" s="65">
        <v>23602.23</v>
      </c>
      <c r="I10" s="65">
        <v>23602.23</v>
      </c>
      <c r="J10" s="64">
        <f t="shared" si="2"/>
        <v>0</v>
      </c>
      <c r="K10" s="66"/>
      <c r="L10" s="66"/>
      <c r="M10" s="66"/>
      <c r="N10" s="66"/>
    </row>
    <row r="11" spans="1:14" ht="15.75" x14ac:dyDescent="0.25">
      <c r="A11" s="63" t="s">
        <v>99</v>
      </c>
      <c r="B11" s="64">
        <v>1085096.73</v>
      </c>
      <c r="C11" s="65">
        <v>1073099.32</v>
      </c>
      <c r="D11" s="65">
        <f t="shared" si="0"/>
        <v>11997.409999999916</v>
      </c>
      <c r="E11" s="65">
        <v>228099.19</v>
      </c>
      <c r="F11" s="65">
        <v>227663.7</v>
      </c>
      <c r="G11" s="65">
        <f t="shared" si="1"/>
        <v>435.48999999999069</v>
      </c>
      <c r="H11" s="65">
        <v>14561.05</v>
      </c>
      <c r="I11" s="65">
        <v>14236.76</v>
      </c>
      <c r="J11" s="64">
        <f t="shared" si="2"/>
        <v>324.28999999999905</v>
      </c>
      <c r="K11" s="66"/>
      <c r="L11" s="66"/>
      <c r="M11" s="66"/>
      <c r="N11" s="66"/>
    </row>
    <row r="12" spans="1:14" ht="15.75" x14ac:dyDescent="0.25">
      <c r="A12" s="68" t="s">
        <v>100</v>
      </c>
      <c r="B12" s="65">
        <v>945670.90999999992</v>
      </c>
      <c r="C12" s="65">
        <v>945670.90999999992</v>
      </c>
      <c r="D12" s="65">
        <f t="shared" si="0"/>
        <v>0</v>
      </c>
      <c r="E12" s="65">
        <v>209661.06</v>
      </c>
      <c r="F12" s="65">
        <v>209661.06</v>
      </c>
      <c r="G12" s="65">
        <f t="shared" si="1"/>
        <v>0</v>
      </c>
      <c r="H12" s="65">
        <v>40828.049999999996</v>
      </c>
      <c r="I12" s="65">
        <v>40828.049999999996</v>
      </c>
      <c r="J12" s="64">
        <f t="shared" si="2"/>
        <v>0</v>
      </c>
      <c r="K12" s="66"/>
      <c r="L12" s="66"/>
      <c r="M12" s="66"/>
      <c r="N12" s="66"/>
    </row>
    <row r="13" spans="1:14" ht="15.75" x14ac:dyDescent="0.25">
      <c r="A13" s="68" t="s">
        <v>101</v>
      </c>
      <c r="B13" s="65"/>
      <c r="C13" s="65"/>
      <c r="D13" s="65"/>
      <c r="E13" s="65">
        <v>6404.99</v>
      </c>
      <c r="F13" s="65">
        <v>6404.99</v>
      </c>
      <c r="G13" s="65">
        <f t="shared" si="1"/>
        <v>0</v>
      </c>
      <c r="H13" s="65">
        <v>0</v>
      </c>
      <c r="I13" s="65">
        <v>0</v>
      </c>
      <c r="J13" s="64">
        <f t="shared" si="2"/>
        <v>0</v>
      </c>
      <c r="K13" s="66"/>
      <c r="L13" s="66"/>
      <c r="M13" s="66"/>
      <c r="N13" s="66"/>
    </row>
    <row r="14" spans="1:14" ht="15.75" x14ac:dyDescent="0.25">
      <c r="A14" s="68" t="s">
        <v>102</v>
      </c>
      <c r="B14" s="65">
        <v>260506</v>
      </c>
      <c r="C14" s="65">
        <v>258832.9</v>
      </c>
      <c r="D14" s="65">
        <f t="shared" si="0"/>
        <v>1673.1000000000058</v>
      </c>
      <c r="E14" s="65">
        <v>50087.74</v>
      </c>
      <c r="F14" s="65">
        <v>50087.74</v>
      </c>
      <c r="G14" s="65">
        <f t="shared" si="1"/>
        <v>0</v>
      </c>
      <c r="H14" s="65">
        <v>47074.67</v>
      </c>
      <c r="I14" s="65">
        <v>41705.03</v>
      </c>
      <c r="J14" s="64">
        <f t="shared" si="2"/>
        <v>5369.6399999999994</v>
      </c>
      <c r="K14" s="66"/>
      <c r="L14" s="66"/>
      <c r="M14" s="66"/>
      <c r="N14" s="66"/>
    </row>
    <row r="15" spans="1:14" ht="15.75" x14ac:dyDescent="0.25">
      <c r="A15" s="63" t="s">
        <v>103</v>
      </c>
      <c r="B15" s="64">
        <v>710703.60000000009</v>
      </c>
      <c r="C15" s="65">
        <v>710703.60000000009</v>
      </c>
      <c r="D15" s="65">
        <f t="shared" si="0"/>
        <v>0</v>
      </c>
      <c r="E15" s="65">
        <v>151691.64000000001</v>
      </c>
      <c r="F15" s="65">
        <v>151691.64000000001</v>
      </c>
      <c r="G15" s="65">
        <f t="shared" si="1"/>
        <v>0</v>
      </c>
      <c r="H15" s="65">
        <v>0</v>
      </c>
      <c r="I15" s="65"/>
      <c r="J15" s="64">
        <f t="shared" si="2"/>
        <v>0</v>
      </c>
      <c r="K15" s="66"/>
      <c r="L15" s="66"/>
      <c r="M15" s="66"/>
      <c r="N15" s="66"/>
    </row>
    <row r="16" spans="1:14" ht="15.75" x14ac:dyDescent="0.25">
      <c r="A16" s="68" t="s">
        <v>104</v>
      </c>
      <c r="B16" s="64">
        <v>112165.47</v>
      </c>
      <c r="C16" s="65">
        <v>112165.47</v>
      </c>
      <c r="D16" s="65">
        <f t="shared" si="0"/>
        <v>0</v>
      </c>
      <c r="E16" s="65">
        <v>16731.830000000002</v>
      </c>
      <c r="F16" s="65">
        <v>16731.830000000002</v>
      </c>
      <c r="G16" s="65">
        <f t="shared" si="1"/>
        <v>0</v>
      </c>
      <c r="H16" s="65">
        <v>0</v>
      </c>
      <c r="I16" s="65">
        <v>0</v>
      </c>
      <c r="J16" s="64">
        <f t="shared" si="2"/>
        <v>0</v>
      </c>
      <c r="K16" s="66"/>
      <c r="L16" s="66"/>
      <c r="M16" s="66"/>
      <c r="N16" s="66"/>
    </row>
    <row r="17" spans="1:14" ht="15.75" x14ac:dyDescent="0.25">
      <c r="A17" s="68" t="s">
        <v>105</v>
      </c>
      <c r="B17" s="65">
        <v>27005610.280000001</v>
      </c>
      <c r="C17" s="65">
        <v>27002041.300000001</v>
      </c>
      <c r="D17" s="65">
        <f t="shared" si="0"/>
        <v>3568.980000000447</v>
      </c>
      <c r="E17" s="65">
        <v>6603991.8800000008</v>
      </c>
      <c r="F17" s="65">
        <v>6602742.2599999998</v>
      </c>
      <c r="G17" s="65">
        <f t="shared" si="1"/>
        <v>1249.6200000010431</v>
      </c>
      <c r="H17" s="65">
        <v>364095.52</v>
      </c>
      <c r="I17" s="65">
        <v>352750.02</v>
      </c>
      <c r="J17" s="64">
        <f t="shared" si="2"/>
        <v>11345.5</v>
      </c>
      <c r="K17" s="66"/>
      <c r="L17" s="66"/>
      <c r="M17" s="66"/>
      <c r="N17" s="66"/>
    </row>
    <row r="18" spans="1:14" ht="15.75" x14ac:dyDescent="0.25">
      <c r="A18" s="63" t="s">
        <v>106</v>
      </c>
      <c r="B18" s="64">
        <v>46413.3</v>
      </c>
      <c r="C18" s="65">
        <v>46410.3</v>
      </c>
      <c r="D18" s="65">
        <f t="shared" si="0"/>
        <v>3</v>
      </c>
      <c r="E18" s="65">
        <v>21850.23</v>
      </c>
      <c r="F18" s="65">
        <v>21850.23</v>
      </c>
      <c r="G18" s="65">
        <f t="shared" si="1"/>
        <v>0</v>
      </c>
      <c r="H18" s="65">
        <v>0</v>
      </c>
      <c r="I18" s="65">
        <v>0</v>
      </c>
      <c r="J18" s="64">
        <f t="shared" si="2"/>
        <v>0</v>
      </c>
      <c r="K18" s="66"/>
      <c r="L18" s="66"/>
      <c r="M18" s="66"/>
      <c r="N18" s="66"/>
    </row>
    <row r="19" spans="1:14" ht="15.75" x14ac:dyDescent="0.25">
      <c r="A19" s="63" t="s">
        <v>107</v>
      </c>
      <c r="B19" s="64">
        <v>127636.57</v>
      </c>
      <c r="C19" s="65">
        <v>127636.57</v>
      </c>
      <c r="D19" s="65">
        <f t="shared" si="0"/>
        <v>0</v>
      </c>
      <c r="E19" s="65">
        <v>27466.689999999995</v>
      </c>
      <c r="F19" s="65">
        <v>27466.689999999995</v>
      </c>
      <c r="G19" s="65">
        <f t="shared" si="1"/>
        <v>0</v>
      </c>
      <c r="H19" s="65">
        <v>0</v>
      </c>
      <c r="I19" s="65">
        <v>0</v>
      </c>
      <c r="J19" s="64">
        <f t="shared" si="2"/>
        <v>0</v>
      </c>
      <c r="K19" s="66"/>
      <c r="L19" s="66"/>
      <c r="M19" s="66"/>
      <c r="N19" s="66"/>
    </row>
    <row r="20" spans="1:14" ht="15.75" x14ac:dyDescent="0.25">
      <c r="A20" s="68" t="s">
        <v>108</v>
      </c>
      <c r="B20" s="65">
        <v>259549.58</v>
      </c>
      <c r="C20" s="65">
        <v>259549.58</v>
      </c>
      <c r="D20" s="65">
        <f t="shared" si="0"/>
        <v>0</v>
      </c>
      <c r="E20" s="65">
        <v>51470.98</v>
      </c>
      <c r="F20" s="65">
        <v>51470.98</v>
      </c>
      <c r="G20" s="65">
        <f t="shared" si="1"/>
        <v>0</v>
      </c>
      <c r="H20" s="65">
        <v>36415.599999999999</v>
      </c>
      <c r="I20" s="65">
        <v>34856.629999999997</v>
      </c>
      <c r="J20" s="64">
        <f t="shared" si="2"/>
        <v>1558.9700000000012</v>
      </c>
      <c r="K20" s="66"/>
      <c r="L20" s="66"/>
      <c r="M20" s="66"/>
      <c r="N20" s="66"/>
    </row>
    <row r="21" spans="1:14" ht="15.75" x14ac:dyDescent="0.25">
      <c r="A21" s="68" t="s">
        <v>109</v>
      </c>
      <c r="B21" s="65">
        <v>471868.51000000007</v>
      </c>
      <c r="C21" s="65">
        <v>471868.51</v>
      </c>
      <c r="D21" s="65">
        <f t="shared" si="0"/>
        <v>0</v>
      </c>
      <c r="E21" s="65">
        <v>105606.24</v>
      </c>
      <c r="F21" s="65">
        <v>105606.24</v>
      </c>
      <c r="G21" s="65">
        <f t="shared" si="1"/>
        <v>0</v>
      </c>
      <c r="H21" s="65">
        <v>18177.52</v>
      </c>
      <c r="I21" s="65">
        <v>18177.52</v>
      </c>
      <c r="J21" s="64">
        <f t="shared" si="2"/>
        <v>0</v>
      </c>
      <c r="K21" s="66"/>
      <c r="L21" s="66"/>
      <c r="M21" s="66"/>
      <c r="N21" s="66"/>
    </row>
    <row r="22" spans="1:14" ht="15.75" x14ac:dyDescent="0.25">
      <c r="A22" s="68" t="s">
        <v>110</v>
      </c>
      <c r="B22" s="65">
        <v>401566.01999999996</v>
      </c>
      <c r="C22" s="65">
        <v>401566.02</v>
      </c>
      <c r="D22" s="65">
        <f t="shared" si="0"/>
        <v>0</v>
      </c>
      <c r="E22" s="65">
        <v>68004.850000000006</v>
      </c>
      <c r="F22" s="65">
        <v>68004.850000000006</v>
      </c>
      <c r="G22" s="65">
        <f t="shared" si="1"/>
        <v>0</v>
      </c>
      <c r="H22" s="65">
        <v>0</v>
      </c>
      <c r="I22" s="65">
        <v>0</v>
      </c>
      <c r="J22" s="64">
        <f t="shared" si="2"/>
        <v>0</v>
      </c>
      <c r="K22" s="66"/>
      <c r="L22" s="66"/>
      <c r="M22" s="66"/>
      <c r="N22" s="66"/>
    </row>
    <row r="23" spans="1:14" ht="15.75" x14ac:dyDescent="0.25">
      <c r="A23" s="63" t="s">
        <v>111</v>
      </c>
      <c r="B23" s="64">
        <v>2695838.96</v>
      </c>
      <c r="C23" s="65">
        <v>2656835.62</v>
      </c>
      <c r="D23" s="65">
        <f t="shared" si="0"/>
        <v>39003.339999999851</v>
      </c>
      <c r="E23" s="65">
        <v>596346.29</v>
      </c>
      <c r="F23" s="65">
        <v>658290.56999999995</v>
      </c>
      <c r="G23" s="65">
        <f t="shared" si="1"/>
        <v>-61944.279999999912</v>
      </c>
      <c r="H23" s="65">
        <v>0</v>
      </c>
      <c r="I23" s="65">
        <v>0</v>
      </c>
      <c r="J23" s="64">
        <f t="shared" si="2"/>
        <v>0</v>
      </c>
      <c r="K23" s="66"/>
      <c r="L23" s="66"/>
      <c r="M23" s="66"/>
      <c r="N23" s="66"/>
    </row>
    <row r="24" spans="1:14" ht="15.75" x14ac:dyDescent="0.25">
      <c r="A24" s="68" t="s">
        <v>112</v>
      </c>
      <c r="B24" s="65">
        <v>386777.47000000003</v>
      </c>
      <c r="C24" s="65">
        <v>386777.47000000003</v>
      </c>
      <c r="D24" s="65">
        <f t="shared" si="0"/>
        <v>0</v>
      </c>
      <c r="E24" s="65">
        <v>85971.200000000012</v>
      </c>
      <c r="F24" s="65">
        <v>85971.200000000012</v>
      </c>
      <c r="G24" s="65">
        <f t="shared" si="1"/>
        <v>0</v>
      </c>
      <c r="H24" s="65">
        <v>0</v>
      </c>
      <c r="I24" s="65">
        <v>0</v>
      </c>
      <c r="J24" s="64">
        <f t="shared" si="2"/>
        <v>0</v>
      </c>
      <c r="K24" s="66"/>
      <c r="L24" s="66"/>
      <c r="M24" s="66"/>
      <c r="N24" s="66"/>
    </row>
    <row r="25" spans="1:14" ht="15.75" x14ac:dyDescent="0.25">
      <c r="A25" s="63" t="s">
        <v>113</v>
      </c>
      <c r="B25" s="64">
        <v>160512.65</v>
      </c>
      <c r="C25" s="65">
        <v>160512.65</v>
      </c>
      <c r="D25" s="65">
        <f t="shared" si="0"/>
        <v>0</v>
      </c>
      <c r="E25" s="65">
        <v>34756.97</v>
      </c>
      <c r="F25" s="65">
        <v>34756.97</v>
      </c>
      <c r="G25" s="65">
        <f t="shared" si="1"/>
        <v>0</v>
      </c>
      <c r="H25" s="65">
        <v>0</v>
      </c>
      <c r="I25" s="65">
        <v>0</v>
      </c>
      <c r="J25" s="64">
        <f t="shared" si="2"/>
        <v>0</v>
      </c>
      <c r="K25" s="66"/>
      <c r="L25" s="66"/>
      <c r="M25" s="66"/>
      <c r="N25" s="66"/>
    </row>
    <row r="26" spans="1:14" ht="15.75" x14ac:dyDescent="0.25">
      <c r="A26" s="63" t="s">
        <v>114</v>
      </c>
      <c r="B26" s="64">
        <v>572430.66</v>
      </c>
      <c r="C26" s="65">
        <v>572430.66</v>
      </c>
      <c r="D26" s="65">
        <f t="shared" si="0"/>
        <v>0</v>
      </c>
      <c r="E26" s="65">
        <v>127370.42</v>
      </c>
      <c r="F26" s="65">
        <v>127370.42</v>
      </c>
      <c r="G26" s="65">
        <f t="shared" si="1"/>
        <v>0</v>
      </c>
      <c r="H26" s="65">
        <v>0</v>
      </c>
      <c r="I26" s="65">
        <v>0</v>
      </c>
      <c r="J26" s="64">
        <f t="shared" si="2"/>
        <v>0</v>
      </c>
      <c r="K26" s="66"/>
      <c r="L26" s="66"/>
      <c r="M26" s="66"/>
      <c r="N26" s="66"/>
    </row>
    <row r="27" spans="1:14" ht="15.75" x14ac:dyDescent="0.25">
      <c r="A27" s="63" t="s">
        <v>115</v>
      </c>
      <c r="B27" s="64">
        <v>173082.91999999998</v>
      </c>
      <c r="C27" s="65">
        <v>173082.91999999998</v>
      </c>
      <c r="D27" s="65">
        <f t="shared" si="0"/>
        <v>0</v>
      </c>
      <c r="E27" s="65">
        <v>41598.629999999997</v>
      </c>
      <c r="F27" s="65">
        <v>41598.629999999997</v>
      </c>
      <c r="G27" s="65">
        <f t="shared" si="1"/>
        <v>0</v>
      </c>
      <c r="H27" s="65">
        <v>0</v>
      </c>
      <c r="I27" s="65">
        <v>0</v>
      </c>
      <c r="J27" s="64">
        <f t="shared" si="2"/>
        <v>0</v>
      </c>
      <c r="K27" s="66"/>
      <c r="L27" s="66"/>
      <c r="M27" s="66"/>
      <c r="N27" s="66"/>
    </row>
    <row r="28" spans="1:14" ht="15.75" x14ac:dyDescent="0.25">
      <c r="A28" s="63" t="s">
        <v>116</v>
      </c>
      <c r="B28" s="64">
        <v>164380.42000000001</v>
      </c>
      <c r="C28" s="65">
        <v>162765.04999999999</v>
      </c>
      <c r="D28" s="65">
        <f t="shared" si="0"/>
        <v>1615.3700000000244</v>
      </c>
      <c r="E28" s="65">
        <v>37439.06</v>
      </c>
      <c r="F28" s="65">
        <v>32378.25</v>
      </c>
      <c r="G28" s="65">
        <f t="shared" si="1"/>
        <v>5060.8099999999977</v>
      </c>
      <c r="H28" s="65">
        <v>0</v>
      </c>
      <c r="I28" s="65">
        <v>0</v>
      </c>
      <c r="J28" s="64">
        <f t="shared" si="2"/>
        <v>0</v>
      </c>
      <c r="K28" s="66"/>
      <c r="L28" s="66"/>
      <c r="M28" s="66"/>
      <c r="N28" s="66"/>
    </row>
    <row r="29" spans="1:14" ht="15.75" x14ac:dyDescent="0.25">
      <c r="A29" s="68" t="s">
        <v>117</v>
      </c>
      <c r="B29" s="65">
        <v>431256.88</v>
      </c>
      <c r="C29" s="65">
        <v>430183.79</v>
      </c>
      <c r="D29" s="65">
        <f t="shared" si="0"/>
        <v>1073.0900000000256</v>
      </c>
      <c r="E29" s="65">
        <v>89085.61</v>
      </c>
      <c r="F29" s="65">
        <v>89085.61</v>
      </c>
      <c r="G29" s="65">
        <f t="shared" si="1"/>
        <v>0</v>
      </c>
      <c r="H29" s="65">
        <v>0</v>
      </c>
      <c r="I29" s="65">
        <v>0</v>
      </c>
      <c r="J29" s="64">
        <f t="shared" si="2"/>
        <v>0</v>
      </c>
      <c r="K29" s="66"/>
      <c r="L29" s="66"/>
      <c r="M29" s="66"/>
      <c r="N29" s="66"/>
    </row>
    <row r="30" spans="1:14" ht="15.75" x14ac:dyDescent="0.25">
      <c r="A30" s="69" t="s">
        <v>118</v>
      </c>
      <c r="B30" s="64">
        <v>0</v>
      </c>
      <c r="C30" s="65">
        <v>0</v>
      </c>
      <c r="D30" s="65">
        <f t="shared" si="0"/>
        <v>0</v>
      </c>
      <c r="E30" s="65">
        <v>4083.91</v>
      </c>
      <c r="F30" s="65">
        <v>4083.91</v>
      </c>
      <c r="G30" s="65">
        <f t="shared" si="1"/>
        <v>0</v>
      </c>
      <c r="H30" s="65">
        <v>0</v>
      </c>
      <c r="I30" s="65">
        <v>0</v>
      </c>
      <c r="J30" s="64">
        <f t="shared" si="2"/>
        <v>0</v>
      </c>
      <c r="K30" s="66"/>
      <c r="L30" s="66"/>
      <c r="M30" s="66"/>
      <c r="N30" s="66"/>
    </row>
    <row r="31" spans="1:14" ht="15.75" x14ac:dyDescent="0.25">
      <c r="A31" s="63" t="s">
        <v>119</v>
      </c>
      <c r="B31" s="64">
        <v>301686.43</v>
      </c>
      <c r="C31" s="65">
        <v>301686.43</v>
      </c>
      <c r="D31" s="65">
        <f t="shared" si="0"/>
        <v>0</v>
      </c>
      <c r="E31" s="65">
        <v>67871.06</v>
      </c>
      <c r="F31" s="65">
        <v>67871.06</v>
      </c>
      <c r="G31" s="65">
        <f t="shared" si="1"/>
        <v>0</v>
      </c>
      <c r="H31" s="65">
        <v>0</v>
      </c>
      <c r="I31" s="65">
        <v>0</v>
      </c>
      <c r="J31" s="64">
        <f t="shared" si="2"/>
        <v>0</v>
      </c>
      <c r="K31" s="66"/>
      <c r="L31" s="66"/>
      <c r="M31" s="66"/>
      <c r="N31" s="66"/>
    </row>
    <row r="32" spans="1:14" ht="15.75" x14ac:dyDescent="0.25">
      <c r="A32" s="68" t="s">
        <v>120</v>
      </c>
      <c r="B32" s="65">
        <v>2100201.66</v>
      </c>
      <c r="C32" s="65">
        <v>2287880.3199999998</v>
      </c>
      <c r="D32" s="65">
        <f t="shared" si="0"/>
        <v>-187678.65999999968</v>
      </c>
      <c r="E32" s="65">
        <v>444231.29</v>
      </c>
      <c r="F32" s="65">
        <v>444231.29</v>
      </c>
      <c r="G32" s="65">
        <f t="shared" si="1"/>
        <v>0</v>
      </c>
      <c r="H32" s="65">
        <v>0</v>
      </c>
      <c r="I32" s="65">
        <v>0</v>
      </c>
      <c r="J32" s="64">
        <f t="shared" si="2"/>
        <v>0</v>
      </c>
      <c r="K32" s="66"/>
      <c r="L32" s="66"/>
      <c r="M32" s="66"/>
      <c r="N32" s="66"/>
    </row>
    <row r="33" spans="1:14" ht="15.75" x14ac:dyDescent="0.25">
      <c r="A33" s="63" t="s">
        <v>121</v>
      </c>
      <c r="B33" s="64">
        <v>0</v>
      </c>
      <c r="C33" s="65">
        <v>0</v>
      </c>
      <c r="D33" s="65">
        <f t="shared" si="0"/>
        <v>0</v>
      </c>
      <c r="E33" s="65">
        <v>13430.11</v>
      </c>
      <c r="F33" s="65">
        <v>13430.11</v>
      </c>
      <c r="G33" s="65">
        <f t="shared" si="1"/>
        <v>0</v>
      </c>
      <c r="H33" s="65">
        <v>13981.130000000001</v>
      </c>
      <c r="I33" s="65">
        <v>13981.130000000001</v>
      </c>
      <c r="J33" s="64">
        <f t="shared" si="2"/>
        <v>0</v>
      </c>
      <c r="K33" s="66"/>
      <c r="L33" s="66"/>
      <c r="M33" s="66"/>
      <c r="N33" s="66"/>
    </row>
    <row r="34" spans="1:14" ht="15.75" x14ac:dyDescent="0.25">
      <c r="A34" s="68" t="s">
        <v>122</v>
      </c>
      <c r="B34" s="65">
        <v>157611.82</v>
      </c>
      <c r="C34" s="65">
        <v>157611.82</v>
      </c>
      <c r="D34" s="65">
        <f t="shared" si="0"/>
        <v>0</v>
      </c>
      <c r="E34" s="65">
        <v>38655.300000000003</v>
      </c>
      <c r="F34" s="65">
        <v>38655.300000000003</v>
      </c>
      <c r="G34" s="65">
        <f t="shared" si="1"/>
        <v>0</v>
      </c>
      <c r="H34" s="65">
        <v>0</v>
      </c>
      <c r="I34" s="65">
        <v>0</v>
      </c>
      <c r="J34" s="64">
        <f t="shared" si="2"/>
        <v>0</v>
      </c>
      <c r="K34" s="66"/>
      <c r="L34" s="66"/>
      <c r="M34" s="66"/>
      <c r="N34" s="66"/>
    </row>
    <row r="35" spans="1:14" ht="15.75" x14ac:dyDescent="0.25">
      <c r="A35" s="68" t="s">
        <v>123</v>
      </c>
      <c r="B35" s="65">
        <v>438025.48</v>
      </c>
      <c r="C35" s="65">
        <v>436548.42</v>
      </c>
      <c r="D35" s="65">
        <f t="shared" si="0"/>
        <v>1477.0599999999977</v>
      </c>
      <c r="E35" s="65">
        <v>96752.539999999979</v>
      </c>
      <c r="F35" s="65">
        <v>91414.67</v>
      </c>
      <c r="G35" s="65">
        <f t="shared" si="1"/>
        <v>5337.8699999999808</v>
      </c>
      <c r="H35" s="65">
        <v>0</v>
      </c>
      <c r="I35" s="65">
        <v>0</v>
      </c>
      <c r="J35" s="64">
        <f t="shared" si="2"/>
        <v>0</v>
      </c>
      <c r="K35" s="66"/>
      <c r="L35" s="66"/>
      <c r="M35" s="66"/>
      <c r="N35" s="66"/>
    </row>
    <row r="36" spans="1:14" ht="15.75" x14ac:dyDescent="0.25">
      <c r="A36" s="63" t="s">
        <v>124</v>
      </c>
      <c r="B36" s="64">
        <v>375174.15</v>
      </c>
      <c r="C36" s="65">
        <v>375174.15</v>
      </c>
      <c r="D36" s="65">
        <f t="shared" si="0"/>
        <v>0</v>
      </c>
      <c r="E36" s="65">
        <v>78750.790000000008</v>
      </c>
      <c r="F36" s="65">
        <v>77390.179999999993</v>
      </c>
      <c r="G36" s="65">
        <f t="shared" si="1"/>
        <v>1360.6100000000151</v>
      </c>
      <c r="H36" s="65">
        <v>15893.439999999999</v>
      </c>
      <c r="I36" s="65">
        <v>12854.06</v>
      </c>
      <c r="J36" s="64">
        <f t="shared" si="2"/>
        <v>3039.3799999999992</v>
      </c>
      <c r="K36" s="66"/>
      <c r="L36" s="66"/>
      <c r="M36" s="66"/>
      <c r="N36" s="66"/>
    </row>
    <row r="37" spans="1:14" ht="15.75" x14ac:dyDescent="0.25">
      <c r="A37" s="69" t="s">
        <v>125</v>
      </c>
      <c r="B37" s="64">
        <v>0</v>
      </c>
      <c r="C37" s="65">
        <v>0</v>
      </c>
      <c r="D37" s="65">
        <f t="shared" si="0"/>
        <v>0</v>
      </c>
      <c r="E37" s="65">
        <v>12586.54</v>
      </c>
      <c r="F37" s="65">
        <v>12586.54</v>
      </c>
      <c r="G37" s="65">
        <f t="shared" si="1"/>
        <v>0</v>
      </c>
      <c r="H37" s="65">
        <v>0</v>
      </c>
      <c r="I37" s="65">
        <v>0</v>
      </c>
      <c r="J37" s="64">
        <f t="shared" si="2"/>
        <v>0</v>
      </c>
      <c r="K37" s="66"/>
      <c r="L37" s="66"/>
      <c r="M37" s="66"/>
      <c r="N37" s="66"/>
    </row>
    <row r="38" spans="1:14" ht="15.75" x14ac:dyDescent="0.25">
      <c r="A38" s="63" t="s">
        <v>126</v>
      </c>
      <c r="B38" s="64">
        <v>345255.78</v>
      </c>
      <c r="C38" s="65">
        <v>345255.78</v>
      </c>
      <c r="D38" s="65">
        <f t="shared" si="0"/>
        <v>0</v>
      </c>
      <c r="E38" s="65">
        <v>53708.39</v>
      </c>
      <c r="F38" s="65">
        <v>53708.39</v>
      </c>
      <c r="G38" s="65">
        <f t="shared" si="1"/>
        <v>0</v>
      </c>
      <c r="H38" s="65">
        <v>0</v>
      </c>
      <c r="I38" s="65">
        <v>0</v>
      </c>
      <c r="J38" s="64">
        <f t="shared" si="2"/>
        <v>0</v>
      </c>
      <c r="K38" s="66"/>
      <c r="L38" s="66"/>
      <c r="M38" s="66"/>
      <c r="N38" s="66"/>
    </row>
    <row r="39" spans="1:14" ht="15.75" x14ac:dyDescent="0.25">
      <c r="A39" s="63" t="s">
        <v>127</v>
      </c>
      <c r="B39" s="64">
        <v>78167.73</v>
      </c>
      <c r="C39" s="65">
        <v>78167.73</v>
      </c>
      <c r="D39" s="65">
        <f t="shared" si="0"/>
        <v>0</v>
      </c>
      <c r="E39" s="65">
        <v>16368.55</v>
      </c>
      <c r="F39" s="65">
        <v>16368.55</v>
      </c>
      <c r="G39" s="65">
        <f t="shared" si="1"/>
        <v>0</v>
      </c>
      <c r="H39" s="65"/>
      <c r="I39" s="65">
        <v>0</v>
      </c>
      <c r="J39" s="64">
        <f t="shared" si="2"/>
        <v>0</v>
      </c>
      <c r="K39" s="66"/>
      <c r="L39" s="66"/>
      <c r="M39" s="66"/>
      <c r="N39" s="66"/>
    </row>
    <row r="40" spans="1:14" ht="15.75" x14ac:dyDescent="0.25">
      <c r="A40" s="63" t="s">
        <v>128</v>
      </c>
      <c r="B40" s="64">
        <v>309421.98000000004</v>
      </c>
      <c r="C40" s="65">
        <v>309421.98000000004</v>
      </c>
      <c r="D40" s="65">
        <f t="shared" si="0"/>
        <v>0</v>
      </c>
      <c r="E40" s="65">
        <v>66072.33</v>
      </c>
      <c r="F40" s="65">
        <v>66072.33</v>
      </c>
      <c r="G40" s="65">
        <f t="shared" si="1"/>
        <v>0</v>
      </c>
      <c r="H40" s="65">
        <v>0</v>
      </c>
      <c r="I40" s="65">
        <v>0</v>
      </c>
      <c r="J40" s="64">
        <f t="shared" si="2"/>
        <v>0</v>
      </c>
      <c r="K40" s="66"/>
      <c r="L40" s="66"/>
      <c r="M40" s="66"/>
      <c r="N40" s="66"/>
    </row>
    <row r="41" spans="1:14" ht="15.75" x14ac:dyDescent="0.25">
      <c r="A41" s="63" t="s">
        <v>129</v>
      </c>
      <c r="B41" s="64">
        <v>392579.13</v>
      </c>
      <c r="C41" s="65">
        <v>392546.83</v>
      </c>
      <c r="D41" s="65">
        <f t="shared" si="0"/>
        <v>32.299999999988358</v>
      </c>
      <c r="E41" s="65">
        <v>89782.58</v>
      </c>
      <c r="F41" s="65">
        <v>85615.94</v>
      </c>
      <c r="G41" s="65">
        <f t="shared" si="1"/>
        <v>4166.6399999999994</v>
      </c>
      <c r="H41" s="65">
        <v>0</v>
      </c>
      <c r="I41" s="65">
        <v>0</v>
      </c>
      <c r="J41" s="64">
        <f t="shared" si="2"/>
        <v>0</v>
      </c>
      <c r="K41" s="66"/>
      <c r="L41" s="66"/>
      <c r="M41" s="66"/>
      <c r="N41" s="66"/>
    </row>
    <row r="42" spans="1:14" ht="15.75" x14ac:dyDescent="0.25">
      <c r="A42" s="68" t="s">
        <v>130</v>
      </c>
      <c r="B42" s="65">
        <v>666224.18999999994</v>
      </c>
      <c r="C42" s="65">
        <v>632947.04</v>
      </c>
      <c r="D42" s="65">
        <f t="shared" si="0"/>
        <v>33277.149999999907</v>
      </c>
      <c r="E42" s="65">
        <v>154470.29999999999</v>
      </c>
      <c r="F42" s="65">
        <v>145229.81000000003</v>
      </c>
      <c r="G42" s="65">
        <f t="shared" si="1"/>
        <v>9240.4899999999616</v>
      </c>
      <c r="H42" s="65">
        <v>0</v>
      </c>
      <c r="I42" s="65">
        <v>0</v>
      </c>
      <c r="J42" s="64">
        <f t="shared" si="2"/>
        <v>0</v>
      </c>
      <c r="K42" s="66"/>
      <c r="L42" s="66"/>
      <c r="M42" s="66"/>
      <c r="N42" s="66"/>
    </row>
    <row r="43" spans="1:14" ht="15.75" x14ac:dyDescent="0.25">
      <c r="A43" s="63" t="s">
        <v>131</v>
      </c>
      <c r="B43" s="64">
        <v>179851.51999999999</v>
      </c>
      <c r="C43" s="65">
        <v>175359.78</v>
      </c>
      <c r="D43" s="65">
        <f t="shared" si="0"/>
        <v>4491.7399999999907</v>
      </c>
      <c r="E43" s="65">
        <v>41401.57</v>
      </c>
      <c r="F43" s="65">
        <v>38235.85</v>
      </c>
      <c r="G43" s="65">
        <f t="shared" si="1"/>
        <v>3165.7200000000012</v>
      </c>
      <c r="H43" s="65">
        <v>0</v>
      </c>
      <c r="I43" s="65">
        <v>0</v>
      </c>
      <c r="J43" s="64">
        <f t="shared" si="2"/>
        <v>0</v>
      </c>
      <c r="K43" s="66"/>
      <c r="L43" s="66"/>
      <c r="M43" s="66"/>
      <c r="N43" s="66"/>
    </row>
    <row r="44" spans="1:14" ht="15.75" x14ac:dyDescent="0.25">
      <c r="A44" s="70" t="s">
        <v>132</v>
      </c>
      <c r="B44" s="65">
        <v>235934.26</v>
      </c>
      <c r="C44" s="65">
        <v>235934.25</v>
      </c>
      <c r="D44" s="65">
        <f t="shared" si="0"/>
        <v>1.0000000009313226E-2</v>
      </c>
      <c r="E44" s="65">
        <v>52305.17</v>
      </c>
      <c r="F44" s="65">
        <v>51184.45</v>
      </c>
      <c r="G44" s="65">
        <f t="shared" si="1"/>
        <v>1120.7200000000012</v>
      </c>
      <c r="H44" s="65">
        <v>0</v>
      </c>
      <c r="I44" s="65">
        <v>0</v>
      </c>
      <c r="J44" s="64">
        <f t="shared" si="2"/>
        <v>0</v>
      </c>
      <c r="K44" s="66"/>
      <c r="L44" s="66"/>
      <c r="M44" s="66"/>
      <c r="N44" s="66"/>
    </row>
    <row r="45" spans="1:14" ht="15.75" x14ac:dyDescent="0.25">
      <c r="A45" s="68" t="s">
        <v>133</v>
      </c>
      <c r="B45" s="65">
        <v>225297.87999999998</v>
      </c>
      <c r="C45" s="65">
        <v>221484.22</v>
      </c>
      <c r="D45" s="65">
        <f t="shared" si="0"/>
        <v>3813.6599999999744</v>
      </c>
      <c r="E45" s="65">
        <v>51712.17</v>
      </c>
      <c r="F45" s="65">
        <v>46033.59</v>
      </c>
      <c r="G45" s="65">
        <f t="shared" si="1"/>
        <v>5678.5800000000017</v>
      </c>
      <c r="H45" s="65">
        <v>0</v>
      </c>
      <c r="I45" s="65">
        <v>0</v>
      </c>
      <c r="J45" s="64">
        <f t="shared" si="2"/>
        <v>0</v>
      </c>
      <c r="K45" s="66"/>
      <c r="L45" s="66"/>
      <c r="M45" s="66"/>
      <c r="N45" s="66"/>
    </row>
    <row r="46" spans="1:14" ht="15.75" x14ac:dyDescent="0.25">
      <c r="A46" s="63" t="s">
        <v>134</v>
      </c>
      <c r="B46" s="64">
        <v>95727.42</v>
      </c>
      <c r="C46" s="65">
        <v>95505.41</v>
      </c>
      <c r="D46" s="65">
        <f t="shared" si="0"/>
        <v>222.00999999999476</v>
      </c>
      <c r="E46" s="65">
        <v>22428.41</v>
      </c>
      <c r="F46" s="65">
        <v>22428.41</v>
      </c>
      <c r="G46" s="65">
        <f t="shared" si="1"/>
        <v>0</v>
      </c>
      <c r="H46" s="65">
        <v>0</v>
      </c>
      <c r="I46" s="65">
        <v>0</v>
      </c>
      <c r="J46" s="64">
        <f t="shared" si="2"/>
        <v>0</v>
      </c>
      <c r="K46" s="66"/>
      <c r="L46" s="66"/>
      <c r="M46" s="66"/>
      <c r="N46" s="66"/>
    </row>
    <row r="47" spans="1:14" ht="15.75" x14ac:dyDescent="0.25">
      <c r="A47" s="69" t="s">
        <v>135</v>
      </c>
      <c r="B47" s="64">
        <v>7735.55</v>
      </c>
      <c r="C47" s="65">
        <v>7735.55</v>
      </c>
      <c r="D47" s="65">
        <f t="shared" si="0"/>
        <v>0</v>
      </c>
      <c r="E47" s="65">
        <v>1773.28</v>
      </c>
      <c r="F47" s="65">
        <v>1773.28</v>
      </c>
      <c r="G47" s="65">
        <f t="shared" si="1"/>
        <v>0</v>
      </c>
      <c r="H47" s="65">
        <v>0</v>
      </c>
      <c r="I47" s="65">
        <v>0</v>
      </c>
      <c r="J47" s="64">
        <f t="shared" si="2"/>
        <v>0</v>
      </c>
      <c r="K47" s="66"/>
      <c r="L47" s="66"/>
      <c r="M47" s="66"/>
      <c r="N47" s="66"/>
    </row>
    <row r="48" spans="1:14" ht="15.75" x14ac:dyDescent="0.25">
      <c r="A48" s="63" t="s">
        <v>136</v>
      </c>
      <c r="B48" s="64">
        <v>122183</v>
      </c>
      <c r="C48" s="65">
        <v>122183</v>
      </c>
      <c r="D48" s="65">
        <f t="shared" si="0"/>
        <v>0</v>
      </c>
      <c r="E48" s="65">
        <v>30026.45</v>
      </c>
      <c r="F48" s="65">
        <v>30026.45</v>
      </c>
      <c r="G48" s="65">
        <f t="shared" si="1"/>
        <v>0</v>
      </c>
      <c r="H48" s="65">
        <v>0</v>
      </c>
      <c r="I48" s="65">
        <v>0</v>
      </c>
      <c r="J48" s="64">
        <f t="shared" si="2"/>
        <v>0</v>
      </c>
      <c r="K48" s="66"/>
      <c r="L48" s="66"/>
      <c r="M48" s="66"/>
      <c r="N48" s="66"/>
    </row>
    <row r="49" spans="1:14" ht="15.75" x14ac:dyDescent="0.25">
      <c r="A49" s="68" t="s">
        <v>137</v>
      </c>
      <c r="B49" s="65">
        <v>323642.59000000003</v>
      </c>
      <c r="C49" s="65">
        <v>323642.59000000003</v>
      </c>
      <c r="D49" s="65">
        <f t="shared" si="0"/>
        <v>0</v>
      </c>
      <c r="E49" s="65">
        <v>65077.31</v>
      </c>
      <c r="F49" s="65">
        <v>65077.31</v>
      </c>
      <c r="G49" s="65">
        <f t="shared" si="1"/>
        <v>0</v>
      </c>
      <c r="H49" s="65">
        <v>0</v>
      </c>
      <c r="I49" s="65">
        <v>0</v>
      </c>
      <c r="J49" s="64">
        <f t="shared" si="2"/>
        <v>0</v>
      </c>
      <c r="K49" s="66"/>
      <c r="L49" s="66"/>
      <c r="M49" s="66"/>
      <c r="N49" s="66"/>
    </row>
    <row r="50" spans="1:14" ht="15.75" x14ac:dyDescent="0.25">
      <c r="A50" s="68" t="s">
        <v>138</v>
      </c>
      <c r="B50" s="65">
        <v>216595.38</v>
      </c>
      <c r="C50" s="65">
        <v>216595.38</v>
      </c>
      <c r="D50" s="65">
        <f t="shared" si="0"/>
        <v>0</v>
      </c>
      <c r="E50" s="65">
        <v>47290.46</v>
      </c>
      <c r="F50" s="65">
        <v>44519.540000000015</v>
      </c>
      <c r="G50" s="65">
        <f t="shared" si="1"/>
        <v>2770.9199999999837</v>
      </c>
      <c r="H50" s="65">
        <v>0</v>
      </c>
      <c r="I50" s="65">
        <v>0</v>
      </c>
      <c r="J50" s="64">
        <f t="shared" si="2"/>
        <v>0</v>
      </c>
      <c r="K50" s="66"/>
      <c r="L50" s="66"/>
      <c r="M50" s="66"/>
      <c r="N50" s="66"/>
    </row>
    <row r="51" spans="1:14" ht="15.75" x14ac:dyDescent="0.25">
      <c r="A51" s="68" t="s">
        <v>139</v>
      </c>
      <c r="B51" s="65">
        <v>211234.69</v>
      </c>
      <c r="C51" s="65">
        <v>211234.69</v>
      </c>
      <c r="D51" s="65">
        <f t="shared" si="0"/>
        <v>0</v>
      </c>
      <c r="E51" s="65">
        <v>43233.81</v>
      </c>
      <c r="F51" s="65">
        <v>43233.81</v>
      </c>
      <c r="G51" s="65">
        <f t="shared" si="1"/>
        <v>0</v>
      </c>
      <c r="H51" s="65">
        <v>0</v>
      </c>
      <c r="I51" s="65">
        <v>0</v>
      </c>
      <c r="J51" s="64">
        <f t="shared" si="2"/>
        <v>0</v>
      </c>
      <c r="K51" s="66"/>
      <c r="L51" s="66"/>
      <c r="M51" s="66"/>
      <c r="N51" s="66"/>
    </row>
    <row r="52" spans="1:14" ht="15.75" x14ac:dyDescent="0.25">
      <c r="A52" s="68" t="s">
        <v>140</v>
      </c>
      <c r="B52" s="65">
        <v>0</v>
      </c>
      <c r="C52" s="65">
        <v>0</v>
      </c>
      <c r="D52" s="65">
        <f t="shared" si="0"/>
        <v>0</v>
      </c>
      <c r="E52" s="65">
        <v>21954.83</v>
      </c>
      <c r="F52" s="65">
        <v>21952.62</v>
      </c>
      <c r="G52" s="65">
        <f t="shared" si="1"/>
        <v>2.2100000000027649</v>
      </c>
      <c r="H52" s="65">
        <v>0</v>
      </c>
      <c r="I52" s="65">
        <v>0</v>
      </c>
      <c r="J52" s="64">
        <f t="shared" si="2"/>
        <v>0</v>
      </c>
      <c r="K52" s="66"/>
      <c r="L52" s="66"/>
      <c r="M52" s="66"/>
      <c r="N52" s="66"/>
    </row>
    <row r="53" spans="1:14" ht="15.75" x14ac:dyDescent="0.25">
      <c r="A53" s="68" t="s">
        <v>141</v>
      </c>
      <c r="B53" s="65">
        <v>309421.98</v>
      </c>
      <c r="C53" s="65">
        <v>309421.98</v>
      </c>
      <c r="D53" s="65">
        <f t="shared" si="0"/>
        <v>0</v>
      </c>
      <c r="E53" s="65">
        <v>59742.36</v>
      </c>
      <c r="F53" s="65">
        <v>59742.36</v>
      </c>
      <c r="G53" s="65">
        <f t="shared" si="1"/>
        <v>0</v>
      </c>
      <c r="H53" s="65">
        <v>0</v>
      </c>
      <c r="I53" s="65">
        <v>0</v>
      </c>
      <c r="J53" s="64">
        <f t="shared" si="2"/>
        <v>0</v>
      </c>
      <c r="K53" s="66"/>
      <c r="L53" s="66"/>
      <c r="M53" s="66"/>
      <c r="N53" s="66"/>
    </row>
    <row r="54" spans="1:14" ht="15.75" x14ac:dyDescent="0.25">
      <c r="A54" s="68" t="s">
        <v>142</v>
      </c>
      <c r="B54" s="65">
        <v>0</v>
      </c>
      <c r="C54" s="65">
        <v>0</v>
      </c>
      <c r="D54" s="65">
        <f t="shared" si="0"/>
        <v>0</v>
      </c>
      <c r="E54" s="65">
        <v>22882.690000000002</v>
      </c>
      <c r="F54" s="65">
        <v>22882.690000000002</v>
      </c>
      <c r="G54" s="65">
        <f t="shared" si="1"/>
        <v>0</v>
      </c>
      <c r="H54" s="65">
        <v>0</v>
      </c>
      <c r="I54" s="65">
        <v>0</v>
      </c>
      <c r="J54" s="64">
        <f t="shared" si="2"/>
        <v>0</v>
      </c>
      <c r="K54" s="66"/>
      <c r="L54" s="66"/>
      <c r="M54" s="66"/>
      <c r="N54" s="66"/>
    </row>
    <row r="55" spans="1:14" ht="15.75" x14ac:dyDescent="0.25">
      <c r="A55" s="68" t="s">
        <v>143</v>
      </c>
      <c r="B55" s="65">
        <v>260107.84999999998</v>
      </c>
      <c r="C55" s="65">
        <v>260107.84999999998</v>
      </c>
      <c r="D55" s="65">
        <f t="shared" si="0"/>
        <v>0</v>
      </c>
      <c r="E55" s="65">
        <v>57560.84</v>
      </c>
      <c r="F55" s="65">
        <v>57560.84</v>
      </c>
      <c r="G55" s="65">
        <v>0</v>
      </c>
      <c r="H55" s="65">
        <v>0</v>
      </c>
      <c r="I55" s="65">
        <v>0</v>
      </c>
      <c r="J55" s="64">
        <f t="shared" si="2"/>
        <v>0</v>
      </c>
      <c r="K55" s="66"/>
      <c r="L55" s="66"/>
      <c r="M55" s="66"/>
      <c r="N55" s="66"/>
    </row>
    <row r="56" spans="1:14" ht="15.75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ht="15.75" x14ac:dyDescent="0.25">
      <c r="A57" s="192" t="s">
        <v>144</v>
      </c>
      <c r="B57" s="192"/>
      <c r="C57" s="192"/>
      <c r="D57" s="192"/>
      <c r="E57" s="192"/>
      <c r="F57" s="192"/>
      <c r="G57" s="192"/>
      <c r="H57" s="192"/>
      <c r="I57" s="192"/>
      <c r="J57" s="192"/>
      <c r="K57" s="71"/>
      <c r="L57" s="71"/>
      <c r="M57" s="71"/>
      <c r="N57" s="71"/>
    </row>
    <row r="58" spans="1:14" ht="15.75" x14ac:dyDescent="0.25">
      <c r="A58" s="72" t="s">
        <v>82</v>
      </c>
      <c r="B58" s="73" t="s">
        <v>83</v>
      </c>
      <c r="C58" s="73" t="s">
        <v>84</v>
      </c>
      <c r="D58" s="73" t="s">
        <v>85</v>
      </c>
      <c r="E58" s="73" t="s">
        <v>86</v>
      </c>
      <c r="F58" s="73" t="s">
        <v>87</v>
      </c>
      <c r="G58" s="73" t="s">
        <v>88</v>
      </c>
      <c r="H58" s="73" t="s">
        <v>89</v>
      </c>
      <c r="I58" s="73" t="s">
        <v>90</v>
      </c>
      <c r="J58" s="73" t="s">
        <v>91</v>
      </c>
      <c r="K58" s="71"/>
      <c r="L58" s="71"/>
      <c r="M58" s="71"/>
      <c r="N58" s="71"/>
    </row>
    <row r="59" spans="1:14" ht="15.75" x14ac:dyDescent="0.25">
      <c r="A59" s="74" t="s">
        <v>92</v>
      </c>
      <c r="B59" s="75">
        <v>406773.58</v>
      </c>
      <c r="C59" s="75">
        <v>406773.58</v>
      </c>
      <c r="D59" s="76">
        <f>B59-C59</f>
        <v>0</v>
      </c>
      <c r="E59" s="75">
        <v>95092.56</v>
      </c>
      <c r="F59" s="75">
        <v>95092.56</v>
      </c>
      <c r="G59" s="77">
        <f>E59-F59</f>
        <v>0</v>
      </c>
      <c r="H59" s="75"/>
      <c r="I59" s="75"/>
      <c r="J59" s="77">
        <f>H59-I59</f>
        <v>0</v>
      </c>
      <c r="K59" s="66"/>
      <c r="L59" s="66"/>
      <c r="M59" s="66"/>
      <c r="N59" s="66"/>
    </row>
    <row r="60" spans="1:14" ht="15.75" x14ac:dyDescent="0.25">
      <c r="A60" s="74" t="s">
        <v>145</v>
      </c>
      <c r="B60" s="75">
        <f>418197.85-E60</f>
        <v>338130.54</v>
      </c>
      <c r="C60" s="75">
        <v>330417.93</v>
      </c>
      <c r="D60" s="76">
        <f t="shared" ref="D60:D112" si="3">B60-C60</f>
        <v>7712.609999999986</v>
      </c>
      <c r="E60" s="75">
        <v>80067.31</v>
      </c>
      <c r="F60" s="75">
        <v>78742.13</v>
      </c>
      <c r="G60" s="77">
        <f t="shared" ref="G60:G112" si="4">E60-F60</f>
        <v>1325.179999999993</v>
      </c>
      <c r="H60" s="75"/>
      <c r="I60" s="75"/>
      <c r="J60" s="77">
        <f t="shared" ref="J60:J112" si="5">H60-I60</f>
        <v>0</v>
      </c>
      <c r="K60" s="66"/>
      <c r="L60" s="66"/>
      <c r="M60" s="66"/>
      <c r="N60" s="66"/>
    </row>
    <row r="61" spans="1:14" ht="15.75" x14ac:dyDescent="0.25">
      <c r="A61" s="74" t="s">
        <v>146</v>
      </c>
      <c r="B61" s="75">
        <v>8474.4500000000007</v>
      </c>
      <c r="C61" s="75">
        <v>8474.4500000000007</v>
      </c>
      <c r="D61" s="76">
        <f t="shared" si="3"/>
        <v>0</v>
      </c>
      <c r="E61" s="75">
        <v>27714.21</v>
      </c>
      <c r="F61" s="75">
        <v>9314.2099999999991</v>
      </c>
      <c r="G61" s="77">
        <f t="shared" si="4"/>
        <v>18400</v>
      </c>
      <c r="H61" s="75"/>
      <c r="I61" s="75"/>
      <c r="J61" s="77">
        <f t="shared" si="5"/>
        <v>0</v>
      </c>
      <c r="K61" s="66"/>
      <c r="L61" s="66"/>
      <c r="M61" s="66"/>
      <c r="N61" s="66"/>
    </row>
    <row r="62" spans="1:14" ht="15.75" x14ac:dyDescent="0.25">
      <c r="A62" s="78" t="s">
        <v>95</v>
      </c>
      <c r="B62" s="75">
        <v>145121.1</v>
      </c>
      <c r="C62" s="75">
        <v>145121.1</v>
      </c>
      <c r="D62" s="76">
        <f t="shared" si="3"/>
        <v>0</v>
      </c>
      <c r="E62" s="75">
        <v>34800.379999999997</v>
      </c>
      <c r="F62" s="75">
        <v>34800.379999999997</v>
      </c>
      <c r="G62" s="77">
        <f t="shared" si="4"/>
        <v>0</v>
      </c>
      <c r="H62" s="75"/>
      <c r="I62" s="75"/>
      <c r="J62" s="77">
        <f t="shared" si="5"/>
        <v>0</v>
      </c>
      <c r="K62" s="66"/>
      <c r="L62" s="66"/>
      <c r="M62" s="66"/>
      <c r="N62" s="66"/>
    </row>
    <row r="63" spans="1:14" ht="15.75" x14ac:dyDescent="0.25">
      <c r="A63" s="74" t="s">
        <v>147</v>
      </c>
      <c r="B63" s="75">
        <v>95530.16</v>
      </c>
      <c r="C63" s="75">
        <v>95529.96</v>
      </c>
      <c r="D63" s="76">
        <f t="shared" si="3"/>
        <v>0.19999999999708962</v>
      </c>
      <c r="E63" s="75">
        <v>19094.400000000001</v>
      </c>
      <c r="F63" s="75">
        <v>19094.400000000001</v>
      </c>
      <c r="G63" s="77">
        <f t="shared" si="4"/>
        <v>0</v>
      </c>
      <c r="H63" s="75">
        <v>11773.47</v>
      </c>
      <c r="I63" s="75">
        <v>18196.47</v>
      </c>
      <c r="J63" s="77">
        <f t="shared" si="5"/>
        <v>-6423.0000000000018</v>
      </c>
      <c r="K63" s="66"/>
      <c r="L63" s="66"/>
      <c r="M63" s="66"/>
      <c r="N63" s="66"/>
    </row>
    <row r="64" spans="1:14" ht="15.75" x14ac:dyDescent="0.25">
      <c r="A64" s="74" t="s">
        <v>97</v>
      </c>
      <c r="B64" s="75">
        <v>496280.09</v>
      </c>
      <c r="C64" s="75">
        <v>427448.59</v>
      </c>
      <c r="D64" s="76">
        <f t="shared" si="3"/>
        <v>68831.5</v>
      </c>
      <c r="E64" s="75">
        <v>128229.23</v>
      </c>
      <c r="F64" s="75">
        <v>128229.23</v>
      </c>
      <c r="G64" s="77">
        <f t="shared" si="4"/>
        <v>0</v>
      </c>
      <c r="H64" s="79">
        <v>27631.88</v>
      </c>
      <c r="I64" s="79">
        <v>21496.71</v>
      </c>
      <c r="J64" s="77">
        <f t="shared" si="5"/>
        <v>6135.1700000000019</v>
      </c>
      <c r="K64" s="66"/>
      <c r="L64" s="66"/>
      <c r="M64" s="66"/>
      <c r="N64" s="66"/>
    </row>
    <row r="65" spans="1:14" ht="15.75" x14ac:dyDescent="0.25">
      <c r="A65" s="74" t="s">
        <v>148</v>
      </c>
      <c r="B65" s="75">
        <v>348222.84</v>
      </c>
      <c r="C65" s="75">
        <v>340155.35</v>
      </c>
      <c r="D65" s="76">
        <f t="shared" si="3"/>
        <v>8067.4900000000489</v>
      </c>
      <c r="E65" s="75">
        <v>89957.04</v>
      </c>
      <c r="F65" s="75">
        <v>85607.74</v>
      </c>
      <c r="G65" s="77">
        <f t="shared" si="4"/>
        <v>4349.2999999999884</v>
      </c>
      <c r="H65" s="79"/>
      <c r="I65" s="79"/>
      <c r="J65" s="77">
        <f t="shared" si="5"/>
        <v>0</v>
      </c>
      <c r="K65" s="66"/>
      <c r="L65" s="66"/>
      <c r="M65" s="66"/>
      <c r="N65" s="66"/>
    </row>
    <row r="66" spans="1:14" ht="15.75" x14ac:dyDescent="0.25">
      <c r="A66" s="78" t="s">
        <v>98</v>
      </c>
      <c r="B66" s="75">
        <v>661007.06999999995</v>
      </c>
      <c r="C66" s="75">
        <v>649000.49</v>
      </c>
      <c r="D66" s="76">
        <f t="shared" si="3"/>
        <v>12006.579999999958</v>
      </c>
      <c r="E66" s="75">
        <v>176128.19</v>
      </c>
      <c r="F66" s="75">
        <v>176128.19</v>
      </c>
      <c r="G66" s="77">
        <f t="shared" si="4"/>
        <v>0</v>
      </c>
      <c r="H66" s="79">
        <v>24830.49</v>
      </c>
      <c r="I66" s="79">
        <v>19317.32</v>
      </c>
      <c r="J66" s="77">
        <f t="shared" si="5"/>
        <v>5513.1700000000019</v>
      </c>
      <c r="K66" s="66"/>
      <c r="L66" s="66"/>
      <c r="M66" s="66"/>
      <c r="N66" s="66"/>
    </row>
    <row r="67" spans="1:14" ht="15.75" x14ac:dyDescent="0.25">
      <c r="A67" s="74" t="s">
        <v>99</v>
      </c>
      <c r="B67" s="75">
        <v>923715.01</v>
      </c>
      <c r="C67" s="75">
        <v>606372.71</v>
      </c>
      <c r="D67" s="76">
        <f t="shared" si="3"/>
        <v>317342.30000000005</v>
      </c>
      <c r="E67" s="75">
        <v>223475.27</v>
      </c>
      <c r="F67" s="75">
        <v>189972.89</v>
      </c>
      <c r="G67" s="77">
        <f t="shared" si="4"/>
        <v>33502.379999999976</v>
      </c>
      <c r="H67" s="79">
        <v>18973.04</v>
      </c>
      <c r="I67" s="79">
        <v>12547.57</v>
      </c>
      <c r="J67" s="77">
        <f t="shared" si="5"/>
        <v>6425.4700000000012</v>
      </c>
      <c r="K67" s="66"/>
      <c r="L67" s="66"/>
      <c r="M67" s="66"/>
      <c r="N67" s="66"/>
    </row>
    <row r="68" spans="1:14" ht="15.75" x14ac:dyDescent="0.25">
      <c r="A68" s="74" t="s">
        <v>100</v>
      </c>
      <c r="B68" s="75">
        <v>628650.07999999996</v>
      </c>
      <c r="C68" s="75">
        <v>437349.39</v>
      </c>
      <c r="D68" s="76">
        <f t="shared" si="3"/>
        <v>191300.68999999994</v>
      </c>
      <c r="E68" s="75">
        <v>163053.04999999999</v>
      </c>
      <c r="F68" s="75">
        <v>121490.39</v>
      </c>
      <c r="G68" s="77">
        <f t="shared" si="4"/>
        <v>41562.659999999989</v>
      </c>
      <c r="H68" s="79">
        <v>54627.08</v>
      </c>
      <c r="I68" s="79">
        <v>35255.33</v>
      </c>
      <c r="J68" s="77">
        <f t="shared" si="5"/>
        <v>19371.75</v>
      </c>
      <c r="K68" s="66"/>
      <c r="L68" s="66"/>
      <c r="M68" s="66"/>
      <c r="N68" s="66"/>
    </row>
    <row r="69" spans="1:14" ht="15.75" x14ac:dyDescent="0.25">
      <c r="A69" s="74" t="s">
        <v>149</v>
      </c>
      <c r="B69" s="75">
        <v>28504.97</v>
      </c>
      <c r="C69" s="75">
        <v>24832.78</v>
      </c>
      <c r="D69" s="76">
        <f t="shared" si="3"/>
        <v>3672.1900000000023</v>
      </c>
      <c r="E69" s="75">
        <v>8012.62</v>
      </c>
      <c r="F69" s="75">
        <v>8012.62</v>
      </c>
      <c r="G69" s="77">
        <f t="shared" si="4"/>
        <v>0</v>
      </c>
      <c r="H69" s="79"/>
      <c r="I69" s="79"/>
      <c r="J69" s="77">
        <f t="shared" si="5"/>
        <v>0</v>
      </c>
      <c r="K69" s="66"/>
      <c r="L69" s="66"/>
      <c r="M69" s="66"/>
      <c r="N69" s="66"/>
    </row>
    <row r="70" spans="1:14" ht="15.75" x14ac:dyDescent="0.25">
      <c r="A70" s="74" t="s">
        <v>102</v>
      </c>
      <c r="B70" s="75">
        <v>197223.55</v>
      </c>
      <c r="C70" s="75">
        <v>181974.97</v>
      </c>
      <c r="D70" s="76">
        <f t="shared" si="3"/>
        <v>15248.579999999987</v>
      </c>
      <c r="E70" s="75">
        <v>47818.239999999998</v>
      </c>
      <c r="F70" s="75">
        <v>44896.23</v>
      </c>
      <c r="G70" s="77">
        <f t="shared" si="4"/>
        <v>2922.0099999999948</v>
      </c>
      <c r="H70" s="79">
        <v>30942.61</v>
      </c>
      <c r="I70" s="79">
        <v>6977.75</v>
      </c>
      <c r="J70" s="77">
        <f t="shared" si="5"/>
        <v>23964.86</v>
      </c>
      <c r="K70" s="66"/>
      <c r="L70" s="66"/>
      <c r="M70" s="66"/>
      <c r="N70" s="66"/>
    </row>
    <row r="71" spans="1:14" ht="15.75" x14ac:dyDescent="0.25">
      <c r="A71" s="74" t="s">
        <v>103</v>
      </c>
      <c r="B71" s="75">
        <v>576262.56999999995</v>
      </c>
      <c r="C71" s="75">
        <v>576262.56999999995</v>
      </c>
      <c r="D71" s="76">
        <f t="shared" si="3"/>
        <v>0</v>
      </c>
      <c r="E71" s="75">
        <v>144082.9</v>
      </c>
      <c r="F71" s="75">
        <v>141498.87</v>
      </c>
      <c r="G71" s="77">
        <f t="shared" si="4"/>
        <v>2584.0299999999988</v>
      </c>
      <c r="H71" s="79"/>
      <c r="I71" s="79"/>
      <c r="J71" s="77">
        <f t="shared" si="5"/>
        <v>0</v>
      </c>
      <c r="K71" s="66"/>
      <c r="L71" s="66"/>
      <c r="M71" s="66"/>
      <c r="N71" s="66"/>
    </row>
    <row r="72" spans="1:14" ht="15.75" x14ac:dyDescent="0.25">
      <c r="A72" s="74" t="s">
        <v>104</v>
      </c>
      <c r="B72" s="75">
        <v>176422.65</v>
      </c>
      <c r="C72" s="75">
        <v>169419.6</v>
      </c>
      <c r="D72" s="76">
        <f t="shared" si="3"/>
        <v>7003.0499999999884</v>
      </c>
      <c r="E72" s="75">
        <v>37711.32</v>
      </c>
      <c r="F72" s="75">
        <v>36214.370000000003</v>
      </c>
      <c r="G72" s="77">
        <f t="shared" si="4"/>
        <v>1496.9499999999971</v>
      </c>
      <c r="H72" s="79"/>
      <c r="I72" s="79"/>
      <c r="J72" s="77">
        <f t="shared" si="5"/>
        <v>0</v>
      </c>
      <c r="K72" s="66"/>
      <c r="L72" s="66"/>
      <c r="M72" s="66"/>
      <c r="N72" s="66"/>
    </row>
    <row r="73" spans="1:14" ht="15.75" x14ac:dyDescent="0.25">
      <c r="A73" s="74" t="s">
        <v>105</v>
      </c>
      <c r="B73" s="75">
        <v>27726858.289999999</v>
      </c>
      <c r="C73" s="75">
        <v>21967522.879999999</v>
      </c>
      <c r="D73" s="76">
        <f t="shared" si="3"/>
        <v>5759335.4100000001</v>
      </c>
      <c r="E73" s="75">
        <v>6231276.4400000004</v>
      </c>
      <c r="F73" s="75">
        <v>5512117.6399999997</v>
      </c>
      <c r="G73" s="77">
        <f t="shared" si="4"/>
        <v>719158.80000000075</v>
      </c>
      <c r="H73" s="79">
        <v>449548.62</v>
      </c>
      <c r="I73" s="79">
        <v>360460.84</v>
      </c>
      <c r="J73" s="77">
        <f t="shared" si="5"/>
        <v>89087.77999999997</v>
      </c>
      <c r="K73" s="66"/>
      <c r="L73" s="66"/>
      <c r="M73" s="66"/>
      <c r="N73" s="66"/>
    </row>
    <row r="74" spans="1:14" ht="15.75" x14ac:dyDescent="0.25">
      <c r="A74" s="74" t="s">
        <v>106</v>
      </c>
      <c r="B74" s="75">
        <v>150999.28</v>
      </c>
      <c r="C74" s="75">
        <v>150348.17000000001</v>
      </c>
      <c r="D74" s="76">
        <f t="shared" si="3"/>
        <v>651.10999999998603</v>
      </c>
      <c r="E74" s="75">
        <v>38953.699999999997</v>
      </c>
      <c r="F74" s="75">
        <v>38953.699999999997</v>
      </c>
      <c r="G74" s="77">
        <f t="shared" si="4"/>
        <v>0</v>
      </c>
      <c r="H74" s="79"/>
      <c r="I74" s="79"/>
      <c r="J74" s="77">
        <f t="shared" si="5"/>
        <v>0</v>
      </c>
      <c r="K74" s="66"/>
      <c r="L74" s="66"/>
      <c r="M74" s="66"/>
      <c r="N74" s="66"/>
    </row>
    <row r="75" spans="1:14" ht="15.75" x14ac:dyDescent="0.25">
      <c r="A75" s="74" t="s">
        <v>107</v>
      </c>
      <c r="B75" s="75">
        <v>110167.84</v>
      </c>
      <c r="C75" s="75">
        <v>108369.01</v>
      </c>
      <c r="D75" s="76">
        <f t="shared" si="3"/>
        <v>1798.8300000000017</v>
      </c>
      <c r="E75" s="75">
        <v>26578.11</v>
      </c>
      <c r="F75" s="75">
        <v>26578.11</v>
      </c>
      <c r="G75" s="77">
        <f t="shared" si="4"/>
        <v>0</v>
      </c>
      <c r="H75" s="79"/>
      <c r="I75" s="79"/>
      <c r="J75" s="77">
        <f t="shared" si="5"/>
        <v>0</v>
      </c>
      <c r="K75" s="66"/>
      <c r="L75" s="66"/>
      <c r="M75" s="66"/>
      <c r="N75" s="66"/>
    </row>
    <row r="76" spans="1:14" ht="15.75" x14ac:dyDescent="0.25">
      <c r="A76" s="74" t="s">
        <v>108</v>
      </c>
      <c r="B76" s="75">
        <v>160244.14000000001</v>
      </c>
      <c r="C76" s="75">
        <v>135384.4</v>
      </c>
      <c r="D76" s="76">
        <f t="shared" si="3"/>
        <v>24859.74000000002</v>
      </c>
      <c r="E76" s="75">
        <v>41632.22</v>
      </c>
      <c r="F76" s="75">
        <v>33611.97</v>
      </c>
      <c r="G76" s="77">
        <f t="shared" si="4"/>
        <v>8020.25</v>
      </c>
      <c r="H76" s="79">
        <v>10314.200000000001</v>
      </c>
      <c r="I76" s="79"/>
      <c r="J76" s="77">
        <f t="shared" si="5"/>
        <v>10314.200000000001</v>
      </c>
      <c r="K76" s="66"/>
      <c r="L76" s="66"/>
      <c r="M76" s="66"/>
      <c r="N76" s="66"/>
    </row>
    <row r="77" spans="1:14" ht="15.75" x14ac:dyDescent="0.25">
      <c r="A77" s="74" t="s">
        <v>109</v>
      </c>
      <c r="B77" s="75">
        <v>630190.89</v>
      </c>
      <c r="C77" s="75">
        <v>564019.27</v>
      </c>
      <c r="D77" s="76">
        <f t="shared" si="3"/>
        <v>66171.62</v>
      </c>
      <c r="E77" s="75">
        <v>148260.93</v>
      </c>
      <c r="F77" s="75">
        <v>132425.42000000001</v>
      </c>
      <c r="G77" s="77">
        <f t="shared" si="4"/>
        <v>15835.50999999998</v>
      </c>
      <c r="H77" s="79">
        <v>30942.61</v>
      </c>
      <c r="I77" s="79">
        <v>19751.36</v>
      </c>
      <c r="J77" s="77">
        <f t="shared" si="5"/>
        <v>11191.25</v>
      </c>
      <c r="K77" s="66"/>
      <c r="L77" s="66"/>
      <c r="M77" s="66"/>
      <c r="N77" s="66"/>
    </row>
    <row r="78" spans="1:14" ht="15.75" x14ac:dyDescent="0.25">
      <c r="A78" s="74" t="s">
        <v>110</v>
      </c>
      <c r="B78" s="75">
        <v>281968.05</v>
      </c>
      <c r="C78" s="75">
        <v>281968.05</v>
      </c>
      <c r="D78" s="76">
        <f t="shared" si="3"/>
        <v>0</v>
      </c>
      <c r="E78" s="75">
        <v>68532.7</v>
      </c>
      <c r="F78" s="75">
        <v>68532.7</v>
      </c>
      <c r="G78" s="77">
        <f t="shared" si="4"/>
        <v>0</v>
      </c>
      <c r="H78" s="79"/>
      <c r="I78" s="79"/>
      <c r="J78" s="77">
        <f t="shared" si="5"/>
        <v>0</v>
      </c>
      <c r="K78" s="66"/>
      <c r="L78" s="66"/>
      <c r="M78" s="66"/>
      <c r="N78" s="66"/>
    </row>
    <row r="79" spans="1:14" ht="15.75" x14ac:dyDescent="0.25">
      <c r="A79" s="74" t="s">
        <v>111</v>
      </c>
      <c r="B79" s="75">
        <v>2386713.17</v>
      </c>
      <c r="C79" s="75">
        <v>2219803.64</v>
      </c>
      <c r="D79" s="76">
        <f t="shared" si="3"/>
        <v>166909.5299999998</v>
      </c>
      <c r="E79" s="75">
        <v>565361.82999999996</v>
      </c>
      <c r="F79" s="75">
        <v>442675.44</v>
      </c>
      <c r="G79" s="77">
        <f t="shared" si="4"/>
        <v>122686.38999999996</v>
      </c>
      <c r="H79" s="79"/>
      <c r="I79" s="79"/>
      <c r="J79" s="77">
        <f t="shared" si="5"/>
        <v>0</v>
      </c>
      <c r="K79" s="66"/>
      <c r="L79" s="66"/>
      <c r="M79" s="66"/>
      <c r="N79" s="66"/>
    </row>
    <row r="80" spans="1:14" ht="15.75" x14ac:dyDescent="0.25">
      <c r="A80" s="74" t="s">
        <v>112</v>
      </c>
      <c r="B80" s="75">
        <v>318947.46999999997</v>
      </c>
      <c r="C80" s="75">
        <v>313496.46999999997</v>
      </c>
      <c r="D80" s="76">
        <f t="shared" si="3"/>
        <v>5451</v>
      </c>
      <c r="E80" s="75">
        <v>80708.570000000007</v>
      </c>
      <c r="F80" s="75">
        <v>80708.570000000007</v>
      </c>
      <c r="G80" s="77">
        <f t="shared" si="4"/>
        <v>0</v>
      </c>
      <c r="H80" s="79"/>
      <c r="I80" s="79"/>
      <c r="J80" s="77">
        <f t="shared" si="5"/>
        <v>0</v>
      </c>
      <c r="K80" s="66"/>
      <c r="L80" s="66"/>
      <c r="M80" s="66"/>
      <c r="N80" s="66"/>
    </row>
    <row r="81" spans="1:14" ht="15.75" x14ac:dyDescent="0.25">
      <c r="A81" s="74" t="s">
        <v>113</v>
      </c>
      <c r="B81" s="75">
        <v>124035.13</v>
      </c>
      <c r="C81" s="75">
        <v>81457.31</v>
      </c>
      <c r="D81" s="76">
        <f t="shared" si="3"/>
        <v>42577.820000000007</v>
      </c>
      <c r="E81" s="75">
        <v>31007.05</v>
      </c>
      <c r="F81" s="75">
        <v>29412.46</v>
      </c>
      <c r="G81" s="77">
        <f t="shared" si="4"/>
        <v>1594.5900000000001</v>
      </c>
      <c r="H81" s="79"/>
      <c r="I81" s="79"/>
      <c r="J81" s="77">
        <f t="shared" si="5"/>
        <v>0</v>
      </c>
      <c r="K81" s="66"/>
      <c r="L81" s="66"/>
      <c r="M81" s="66"/>
      <c r="N81" s="66"/>
    </row>
    <row r="82" spans="1:14" ht="15.75" x14ac:dyDescent="0.25">
      <c r="A82" s="74" t="s">
        <v>115</v>
      </c>
      <c r="B82" s="75">
        <v>156392.12</v>
      </c>
      <c r="C82" s="75">
        <v>150849.60000000001</v>
      </c>
      <c r="D82" s="76">
        <f t="shared" si="3"/>
        <v>5542.5199999999895</v>
      </c>
      <c r="E82" s="75">
        <v>40709.1</v>
      </c>
      <c r="F82" s="75">
        <v>40709.1</v>
      </c>
      <c r="G82" s="77">
        <f t="shared" si="4"/>
        <v>0</v>
      </c>
      <c r="H82" s="79"/>
      <c r="I82" s="79"/>
      <c r="J82" s="77">
        <f t="shared" si="5"/>
        <v>0</v>
      </c>
      <c r="K82" s="66"/>
      <c r="L82" s="66"/>
      <c r="M82" s="66"/>
      <c r="N82" s="66"/>
    </row>
    <row r="83" spans="1:14" ht="15.75" x14ac:dyDescent="0.25">
      <c r="A83" s="74" t="s">
        <v>116</v>
      </c>
      <c r="B83" s="75">
        <v>110167.84</v>
      </c>
      <c r="C83" s="75">
        <v>86438.9</v>
      </c>
      <c r="D83" s="76">
        <f t="shared" si="3"/>
        <v>23728.940000000002</v>
      </c>
      <c r="E83" s="75">
        <v>29068.91</v>
      </c>
      <c r="F83" s="75">
        <v>27447.61</v>
      </c>
      <c r="G83" s="77">
        <f t="shared" si="4"/>
        <v>1621.2999999999993</v>
      </c>
      <c r="H83" s="79"/>
      <c r="I83" s="79"/>
      <c r="J83" s="77">
        <f t="shared" si="5"/>
        <v>0</v>
      </c>
      <c r="K83" s="66"/>
      <c r="L83" s="66"/>
      <c r="M83" s="66"/>
      <c r="N83" s="66"/>
    </row>
    <row r="84" spans="1:14" ht="15.75" x14ac:dyDescent="0.25">
      <c r="A84" s="74" t="s">
        <v>117</v>
      </c>
      <c r="B84" s="75">
        <v>381350.23</v>
      </c>
      <c r="C84" s="75">
        <v>374544.95</v>
      </c>
      <c r="D84" s="76">
        <f t="shared" si="3"/>
        <v>6805.2799999999697</v>
      </c>
      <c r="E84" s="75">
        <v>89511.360000000001</v>
      </c>
      <c r="F84" s="75">
        <v>88872.41</v>
      </c>
      <c r="G84" s="77">
        <f t="shared" si="4"/>
        <v>638.94999999999709</v>
      </c>
      <c r="H84" s="79"/>
      <c r="I84" s="79"/>
      <c r="J84" s="77">
        <f t="shared" si="5"/>
        <v>0</v>
      </c>
      <c r="K84" s="66"/>
      <c r="L84" s="66"/>
      <c r="M84" s="66"/>
      <c r="N84" s="66"/>
    </row>
    <row r="85" spans="1:14" ht="15.75" x14ac:dyDescent="0.25">
      <c r="A85" s="74" t="s">
        <v>150</v>
      </c>
      <c r="B85" s="75">
        <v>33127.39</v>
      </c>
      <c r="C85" s="75">
        <v>33127.39</v>
      </c>
      <c r="D85" s="76">
        <f t="shared" si="3"/>
        <v>0</v>
      </c>
      <c r="E85" s="75">
        <v>7500.43</v>
      </c>
      <c r="F85" s="75">
        <v>7500.43</v>
      </c>
      <c r="G85" s="77">
        <f t="shared" si="4"/>
        <v>0</v>
      </c>
      <c r="H85" s="79"/>
      <c r="I85" s="79"/>
      <c r="J85" s="77">
        <f t="shared" si="5"/>
        <v>0</v>
      </c>
      <c r="K85" s="66"/>
      <c r="L85" s="66"/>
      <c r="M85" s="66"/>
      <c r="N85" s="66"/>
    </row>
    <row r="86" spans="1:14" ht="15.75" x14ac:dyDescent="0.25">
      <c r="A86" s="74" t="s">
        <v>151</v>
      </c>
      <c r="B86" s="75"/>
      <c r="C86" s="75"/>
      <c r="D86" s="76"/>
      <c r="E86" s="75">
        <v>7461.32</v>
      </c>
      <c r="F86" s="75">
        <v>7461.32</v>
      </c>
      <c r="G86" s="77">
        <f t="shared" si="4"/>
        <v>0</v>
      </c>
      <c r="H86" s="79"/>
      <c r="I86" s="79"/>
      <c r="J86" s="77">
        <f t="shared" si="5"/>
        <v>0</v>
      </c>
      <c r="K86" s="66"/>
      <c r="L86" s="66"/>
      <c r="M86" s="66"/>
      <c r="N86" s="66"/>
    </row>
    <row r="87" spans="1:14" ht="15.75" x14ac:dyDescent="0.25">
      <c r="A87" s="74" t="s">
        <v>119</v>
      </c>
      <c r="B87" s="75">
        <v>172570.61</v>
      </c>
      <c r="C87" s="75">
        <v>168318.84</v>
      </c>
      <c r="D87" s="76">
        <f t="shared" si="3"/>
        <v>4251.7699999999895</v>
      </c>
      <c r="E87" s="75">
        <v>45669.74</v>
      </c>
      <c r="F87" s="75">
        <v>45669.74</v>
      </c>
      <c r="G87" s="77">
        <f t="shared" si="4"/>
        <v>0</v>
      </c>
      <c r="H87" s="79"/>
      <c r="I87" s="79"/>
      <c r="J87" s="77">
        <f t="shared" si="5"/>
        <v>0</v>
      </c>
      <c r="K87" s="66"/>
      <c r="L87" s="66"/>
      <c r="M87" s="66"/>
      <c r="N87" s="66"/>
    </row>
    <row r="88" spans="1:14" ht="15.75" x14ac:dyDescent="0.25">
      <c r="A88" s="74" t="s">
        <v>120</v>
      </c>
      <c r="B88" s="75">
        <v>1627094.32</v>
      </c>
      <c r="C88" s="75">
        <v>1439415.66</v>
      </c>
      <c r="D88" s="76">
        <f t="shared" si="3"/>
        <v>187678.66000000015</v>
      </c>
      <c r="E88" s="75">
        <v>388645.22</v>
      </c>
      <c r="F88" s="75">
        <v>338665.37</v>
      </c>
      <c r="G88" s="77">
        <f t="shared" si="4"/>
        <v>49979.849999999977</v>
      </c>
      <c r="H88" s="79"/>
      <c r="I88" s="79"/>
      <c r="J88" s="77">
        <f t="shared" si="5"/>
        <v>0</v>
      </c>
      <c r="K88" s="66"/>
      <c r="L88" s="66"/>
      <c r="M88" s="66"/>
      <c r="N88" s="66"/>
    </row>
    <row r="89" spans="1:14" ht="15.75" x14ac:dyDescent="0.25">
      <c r="A89" s="74" t="s">
        <v>152</v>
      </c>
      <c r="B89" s="75"/>
      <c r="C89" s="75"/>
      <c r="D89" s="76"/>
      <c r="E89" s="75">
        <v>12477.78</v>
      </c>
      <c r="F89" s="75">
        <v>12477.78</v>
      </c>
      <c r="G89" s="77">
        <f t="shared" si="4"/>
        <v>0</v>
      </c>
      <c r="H89" s="79">
        <v>14898.3</v>
      </c>
      <c r="I89" s="79">
        <v>11590.39</v>
      </c>
      <c r="J89" s="77">
        <f t="shared" si="5"/>
        <v>3307.91</v>
      </c>
      <c r="K89" s="66"/>
      <c r="L89" s="66"/>
      <c r="M89" s="66"/>
      <c r="N89" s="66"/>
    </row>
    <row r="90" spans="1:14" ht="15.75" x14ac:dyDescent="0.25">
      <c r="A90" s="74" t="s">
        <v>122</v>
      </c>
      <c r="B90" s="75">
        <v>210320.43</v>
      </c>
      <c r="C90" s="75">
        <v>208449.97</v>
      </c>
      <c r="D90" s="76">
        <f t="shared" si="3"/>
        <v>1870.4599999999919</v>
      </c>
      <c r="E90" s="75">
        <v>46814.95</v>
      </c>
      <c r="F90" s="75">
        <v>44047.53</v>
      </c>
      <c r="G90" s="77">
        <f t="shared" si="4"/>
        <v>2767.4199999999983</v>
      </c>
      <c r="H90" s="79">
        <v>1832.36</v>
      </c>
      <c r="I90" s="79"/>
      <c r="J90" s="77">
        <f t="shared" si="5"/>
        <v>1832.36</v>
      </c>
      <c r="K90" s="66"/>
      <c r="L90" s="66"/>
      <c r="M90" s="66"/>
      <c r="N90" s="66"/>
    </row>
    <row r="91" spans="1:14" ht="15.75" x14ac:dyDescent="0.25">
      <c r="A91" s="74" t="s">
        <v>123</v>
      </c>
      <c r="B91" s="75">
        <v>342059.6</v>
      </c>
      <c r="C91" s="75">
        <v>291789.36</v>
      </c>
      <c r="D91" s="76">
        <f t="shared" si="3"/>
        <v>50270.239999999991</v>
      </c>
      <c r="E91" s="75">
        <v>83177.52</v>
      </c>
      <c r="F91" s="75">
        <v>83177.52</v>
      </c>
      <c r="G91" s="77">
        <f t="shared" si="4"/>
        <v>0</v>
      </c>
      <c r="H91" s="79"/>
      <c r="I91" s="79"/>
      <c r="J91" s="77">
        <f t="shared" si="5"/>
        <v>0</v>
      </c>
      <c r="K91" s="66"/>
      <c r="L91" s="66"/>
      <c r="M91" s="66"/>
      <c r="N91" s="66"/>
    </row>
    <row r="92" spans="1:14" ht="15.75" x14ac:dyDescent="0.25">
      <c r="A92" s="74" t="s">
        <v>124</v>
      </c>
      <c r="B92" s="75">
        <v>245759.04</v>
      </c>
      <c r="C92" s="75">
        <v>194124.06</v>
      </c>
      <c r="D92" s="76">
        <f t="shared" si="3"/>
        <v>51634.98000000001</v>
      </c>
      <c r="E92" s="75">
        <v>64326.35</v>
      </c>
      <c r="F92" s="75">
        <v>55454.13</v>
      </c>
      <c r="G92" s="77">
        <f t="shared" si="4"/>
        <v>8872.2200000000012</v>
      </c>
      <c r="H92" s="79">
        <v>17317.68</v>
      </c>
      <c r="I92" s="79">
        <v>7530.78</v>
      </c>
      <c r="J92" s="77">
        <f t="shared" si="5"/>
        <v>9786.9000000000015</v>
      </c>
      <c r="K92" s="66"/>
      <c r="L92" s="66"/>
      <c r="M92" s="66"/>
      <c r="N92" s="66"/>
    </row>
    <row r="93" spans="1:14" ht="15.75" x14ac:dyDescent="0.25">
      <c r="A93" s="74" t="s">
        <v>125</v>
      </c>
      <c r="B93" s="75">
        <v>68566</v>
      </c>
      <c r="C93" s="75">
        <v>68566</v>
      </c>
      <c r="D93" s="76">
        <f t="shared" si="3"/>
        <v>0</v>
      </c>
      <c r="E93" s="75">
        <v>18318.72</v>
      </c>
      <c r="F93" s="75">
        <v>18318.72</v>
      </c>
      <c r="G93" s="77">
        <f t="shared" si="4"/>
        <v>0</v>
      </c>
      <c r="H93" s="79"/>
      <c r="I93" s="79"/>
      <c r="J93" s="77">
        <f t="shared" si="5"/>
        <v>0</v>
      </c>
      <c r="K93" s="66"/>
      <c r="L93" s="66"/>
      <c r="M93" s="66"/>
      <c r="N93" s="66"/>
    </row>
    <row r="94" spans="1:14" ht="15.75" x14ac:dyDescent="0.25">
      <c r="A94" s="74" t="s">
        <v>153</v>
      </c>
      <c r="B94" s="75">
        <v>188749.1</v>
      </c>
      <c r="C94" s="75">
        <v>146218.88</v>
      </c>
      <c r="D94" s="76">
        <f t="shared" si="3"/>
        <v>42530.22</v>
      </c>
      <c r="E94" s="75">
        <v>47285.74</v>
      </c>
      <c r="F94" s="75">
        <v>37694.89</v>
      </c>
      <c r="G94" s="77">
        <f t="shared" si="4"/>
        <v>9590.8499999999985</v>
      </c>
      <c r="H94" s="79"/>
      <c r="I94" s="79"/>
      <c r="J94" s="77">
        <f t="shared" si="5"/>
        <v>0</v>
      </c>
      <c r="K94" s="66"/>
      <c r="L94" s="66"/>
      <c r="M94" s="66"/>
      <c r="N94" s="66"/>
    </row>
    <row r="95" spans="1:14" ht="15.75" x14ac:dyDescent="0.25">
      <c r="A95" s="74" t="s">
        <v>127</v>
      </c>
      <c r="B95" s="75">
        <v>79351.66</v>
      </c>
      <c r="C95" s="75">
        <v>78250.009999999995</v>
      </c>
      <c r="D95" s="76">
        <f t="shared" si="3"/>
        <v>1101.6500000000087</v>
      </c>
      <c r="E95" s="75">
        <v>19714.38</v>
      </c>
      <c r="F95" s="75">
        <v>19714.37</v>
      </c>
      <c r="G95" s="77">
        <f t="shared" si="4"/>
        <v>1.0000000002037268E-2</v>
      </c>
      <c r="H95" s="79">
        <v>15789.65</v>
      </c>
      <c r="I95" s="79">
        <v>12283.82</v>
      </c>
      <c r="J95" s="77">
        <f t="shared" si="5"/>
        <v>3505.83</v>
      </c>
      <c r="K95" s="66"/>
      <c r="L95" s="66"/>
      <c r="M95" s="66"/>
      <c r="N95" s="66"/>
    </row>
    <row r="96" spans="1:14" ht="15.75" x14ac:dyDescent="0.25">
      <c r="A96" s="74" t="s">
        <v>128</v>
      </c>
      <c r="B96" s="75">
        <v>319717.87</v>
      </c>
      <c r="C96" s="75">
        <v>226913.79</v>
      </c>
      <c r="D96" s="76">
        <f t="shared" si="3"/>
        <v>92804.079999999987</v>
      </c>
      <c r="E96" s="75">
        <v>73657.41</v>
      </c>
      <c r="F96" s="75">
        <v>50980.76</v>
      </c>
      <c r="G96" s="77">
        <f t="shared" si="4"/>
        <v>22676.65</v>
      </c>
      <c r="H96" s="75"/>
      <c r="I96" s="75"/>
      <c r="J96" s="77">
        <f t="shared" si="5"/>
        <v>0</v>
      </c>
      <c r="K96" s="66"/>
      <c r="L96" s="66"/>
      <c r="M96" s="66"/>
      <c r="N96" s="66"/>
    </row>
    <row r="97" spans="1:14" ht="15.75" x14ac:dyDescent="0.25">
      <c r="A97" s="74" t="s">
        <v>129</v>
      </c>
      <c r="B97" s="75">
        <v>345141.22</v>
      </c>
      <c r="C97" s="75">
        <v>269530.83</v>
      </c>
      <c r="D97" s="76">
        <f t="shared" si="3"/>
        <v>75610.389999999956</v>
      </c>
      <c r="E97" s="75">
        <v>84880.15</v>
      </c>
      <c r="F97" s="75">
        <v>72546.850000000006</v>
      </c>
      <c r="G97" s="77">
        <f t="shared" si="4"/>
        <v>12333.299999999988</v>
      </c>
      <c r="H97" s="75"/>
      <c r="I97" s="75"/>
      <c r="J97" s="77">
        <f t="shared" si="5"/>
        <v>0</v>
      </c>
      <c r="K97" s="66"/>
      <c r="L97" s="66"/>
      <c r="M97" s="66"/>
      <c r="N97" s="66"/>
    </row>
    <row r="98" spans="1:14" ht="15.75" x14ac:dyDescent="0.25">
      <c r="A98" s="74" t="s">
        <v>130</v>
      </c>
      <c r="B98" s="75">
        <v>522334.26</v>
      </c>
      <c r="C98" s="75">
        <v>488194.35</v>
      </c>
      <c r="D98" s="76">
        <f t="shared" si="3"/>
        <v>34139.910000000033</v>
      </c>
      <c r="E98" s="75">
        <v>135527.23000000001</v>
      </c>
      <c r="F98" s="75">
        <v>135527.23000000001</v>
      </c>
      <c r="G98" s="77">
        <f t="shared" si="4"/>
        <v>0</v>
      </c>
      <c r="H98" s="75"/>
      <c r="I98" s="75"/>
      <c r="J98" s="77">
        <f t="shared" si="5"/>
        <v>0</v>
      </c>
      <c r="K98" s="66"/>
      <c r="L98" s="66"/>
      <c r="M98" s="66"/>
      <c r="N98" s="66"/>
    </row>
    <row r="99" spans="1:14" ht="15.75" x14ac:dyDescent="0.25">
      <c r="A99" s="74" t="s">
        <v>131</v>
      </c>
      <c r="B99" s="75">
        <v>220335.69</v>
      </c>
      <c r="C99" s="75">
        <v>187328.44</v>
      </c>
      <c r="D99" s="76">
        <f t="shared" si="3"/>
        <v>33007.25</v>
      </c>
      <c r="E99" s="75">
        <v>52294.15</v>
      </c>
      <c r="F99" s="75">
        <v>36791.279999999999</v>
      </c>
      <c r="G99" s="77">
        <f t="shared" si="4"/>
        <v>15502.870000000003</v>
      </c>
      <c r="H99" s="75"/>
      <c r="I99" s="75"/>
      <c r="J99" s="77">
        <f t="shared" si="5"/>
        <v>0</v>
      </c>
      <c r="K99" s="66"/>
      <c r="L99" s="66"/>
      <c r="M99" s="66"/>
      <c r="N99" s="66"/>
    </row>
    <row r="100" spans="1:14" ht="15.75" x14ac:dyDescent="0.25">
      <c r="A100" s="74" t="s">
        <v>132</v>
      </c>
      <c r="B100" s="75">
        <v>178733.85</v>
      </c>
      <c r="C100" s="75">
        <v>173911.12</v>
      </c>
      <c r="D100" s="76">
        <f t="shared" si="3"/>
        <v>4822.7300000000105</v>
      </c>
      <c r="E100" s="75">
        <v>43071.43</v>
      </c>
      <c r="F100" s="75">
        <v>41618.660000000003</v>
      </c>
      <c r="G100" s="77">
        <f t="shared" si="4"/>
        <v>1452.7699999999968</v>
      </c>
      <c r="H100" s="75"/>
      <c r="I100" s="75"/>
      <c r="J100" s="77">
        <f t="shared" si="5"/>
        <v>0</v>
      </c>
      <c r="K100" s="66"/>
      <c r="L100" s="66"/>
      <c r="M100" s="66"/>
      <c r="N100" s="66"/>
    </row>
    <row r="101" spans="1:14" ht="15.75" x14ac:dyDescent="0.25">
      <c r="A101" s="74" t="s">
        <v>133</v>
      </c>
      <c r="B101" s="75">
        <v>197993.96</v>
      </c>
      <c r="C101" s="75">
        <v>181087.41</v>
      </c>
      <c r="D101" s="76">
        <f t="shared" si="3"/>
        <v>16906.549999999988</v>
      </c>
      <c r="E101" s="75">
        <v>49507.14</v>
      </c>
      <c r="F101" s="75">
        <v>24641.16</v>
      </c>
      <c r="G101" s="77">
        <f t="shared" si="4"/>
        <v>24865.98</v>
      </c>
      <c r="H101" s="75"/>
      <c r="I101" s="75"/>
      <c r="J101" s="77">
        <f t="shared" si="5"/>
        <v>0</v>
      </c>
      <c r="K101" s="66"/>
      <c r="L101" s="66"/>
      <c r="M101" s="66"/>
      <c r="N101" s="66"/>
    </row>
    <row r="102" spans="1:14" ht="15.75" x14ac:dyDescent="0.25">
      <c r="A102" s="74" t="s">
        <v>154</v>
      </c>
      <c r="B102" s="75">
        <v>30816.18</v>
      </c>
      <c r="C102" s="75">
        <v>30816.18</v>
      </c>
      <c r="D102" s="76">
        <f t="shared" si="3"/>
        <v>0</v>
      </c>
      <c r="E102" s="75">
        <v>6984</v>
      </c>
      <c r="F102" s="75">
        <v>5090.6000000000004</v>
      </c>
      <c r="G102" s="77">
        <f t="shared" si="4"/>
        <v>1893.3999999999996</v>
      </c>
      <c r="H102" s="75"/>
      <c r="I102" s="75"/>
      <c r="J102" s="77">
        <f t="shared" si="5"/>
        <v>0</v>
      </c>
      <c r="K102" s="66"/>
      <c r="L102" s="66"/>
      <c r="M102" s="66"/>
      <c r="N102" s="66"/>
    </row>
    <row r="103" spans="1:14" ht="15.75" x14ac:dyDescent="0.25">
      <c r="A103" s="74" t="s">
        <v>155</v>
      </c>
      <c r="B103" s="75">
        <v>9244.85</v>
      </c>
      <c r="C103" s="75">
        <v>9135.83</v>
      </c>
      <c r="D103" s="76">
        <f t="shared" si="3"/>
        <v>109.02000000000044</v>
      </c>
      <c r="E103" s="75">
        <v>2469.81</v>
      </c>
      <c r="F103" s="75">
        <v>2469.81</v>
      </c>
      <c r="G103" s="77">
        <f t="shared" si="4"/>
        <v>0</v>
      </c>
      <c r="H103" s="75"/>
      <c r="I103" s="75"/>
      <c r="J103" s="77">
        <f t="shared" si="5"/>
        <v>0</v>
      </c>
      <c r="K103" s="66"/>
      <c r="L103" s="66"/>
      <c r="M103" s="66"/>
      <c r="N103" s="66"/>
    </row>
    <row r="104" spans="1:14" ht="15.75" x14ac:dyDescent="0.25">
      <c r="A104" s="74" t="s">
        <v>156</v>
      </c>
      <c r="B104" s="75">
        <v>133279.28</v>
      </c>
      <c r="C104" s="75">
        <v>120124.88</v>
      </c>
      <c r="D104" s="76">
        <f t="shared" si="3"/>
        <v>13154.399999999994</v>
      </c>
      <c r="E104" s="75">
        <v>30124.73</v>
      </c>
      <c r="F104" s="75">
        <v>11098.6</v>
      </c>
      <c r="G104" s="77">
        <f t="shared" si="4"/>
        <v>19026.129999999997</v>
      </c>
      <c r="H104" s="75"/>
      <c r="I104" s="75"/>
      <c r="J104" s="77">
        <f t="shared" si="5"/>
        <v>0</v>
      </c>
      <c r="K104" s="66"/>
      <c r="L104" s="66"/>
      <c r="M104" s="66"/>
      <c r="N104" s="66"/>
    </row>
    <row r="105" spans="1:14" ht="15.75" x14ac:dyDescent="0.25">
      <c r="A105" s="74" t="s">
        <v>136</v>
      </c>
      <c r="B105" s="75">
        <v>140213.62</v>
      </c>
      <c r="C105" s="75">
        <v>130707.78</v>
      </c>
      <c r="D105" s="76">
        <f t="shared" si="3"/>
        <v>9505.8399999999965</v>
      </c>
      <c r="E105" s="75">
        <v>34489.699999999997</v>
      </c>
      <c r="F105" s="75">
        <v>34489.699999999997</v>
      </c>
      <c r="G105" s="77">
        <f t="shared" si="4"/>
        <v>0</v>
      </c>
      <c r="H105" s="75"/>
      <c r="I105" s="75"/>
      <c r="J105" s="77">
        <f t="shared" si="5"/>
        <v>0</v>
      </c>
      <c r="K105" s="66"/>
      <c r="L105" s="66"/>
      <c r="M105" s="66"/>
      <c r="N105" s="66"/>
    </row>
    <row r="106" spans="1:14" ht="15.75" x14ac:dyDescent="0.25">
      <c r="A106" s="74" t="s">
        <v>137</v>
      </c>
      <c r="B106" s="75">
        <v>211090.84</v>
      </c>
      <c r="C106" s="75">
        <v>206972.42</v>
      </c>
      <c r="D106" s="76">
        <f t="shared" si="3"/>
        <v>4118.4199999999837</v>
      </c>
      <c r="E106" s="75">
        <v>55125.71</v>
      </c>
      <c r="F106" s="75">
        <v>55125.71</v>
      </c>
      <c r="G106" s="77">
        <f t="shared" si="4"/>
        <v>0</v>
      </c>
      <c r="H106" s="75"/>
      <c r="I106" s="75"/>
      <c r="J106" s="77">
        <f t="shared" si="5"/>
        <v>0</v>
      </c>
      <c r="K106" s="66"/>
      <c r="L106" s="66"/>
      <c r="M106" s="66"/>
      <c r="N106" s="66"/>
    </row>
    <row r="107" spans="1:14" ht="15.75" x14ac:dyDescent="0.25">
      <c r="A107" s="74" t="s">
        <v>138</v>
      </c>
      <c r="B107" s="75">
        <v>159473.53</v>
      </c>
      <c r="C107" s="75">
        <v>154375.35999999999</v>
      </c>
      <c r="D107" s="76">
        <f t="shared" si="3"/>
        <v>5098.1700000000128</v>
      </c>
      <c r="E107" s="75">
        <v>39244.339999999997</v>
      </c>
      <c r="F107" s="75">
        <v>39244.339999999997</v>
      </c>
      <c r="G107" s="77">
        <f t="shared" si="4"/>
        <v>0</v>
      </c>
      <c r="H107" s="75"/>
      <c r="I107" s="75"/>
      <c r="J107" s="77">
        <f t="shared" si="5"/>
        <v>0</v>
      </c>
      <c r="K107" s="66"/>
      <c r="L107" s="66"/>
      <c r="M107" s="66"/>
      <c r="N107" s="66"/>
    </row>
    <row r="108" spans="1:14" ht="15.75" x14ac:dyDescent="0.25">
      <c r="A108" s="74" t="s">
        <v>139</v>
      </c>
      <c r="B108" s="75">
        <v>137902.41</v>
      </c>
      <c r="C108" s="75">
        <v>137174.44</v>
      </c>
      <c r="D108" s="76">
        <f t="shared" si="3"/>
        <v>727.97000000000116</v>
      </c>
      <c r="E108" s="75">
        <v>40929.64</v>
      </c>
      <c r="F108" s="75">
        <v>40659.54</v>
      </c>
      <c r="G108" s="77">
        <f t="shared" si="4"/>
        <v>270.09999999999854</v>
      </c>
      <c r="H108" s="75"/>
      <c r="I108" s="75"/>
      <c r="J108" s="77">
        <f t="shared" si="5"/>
        <v>0</v>
      </c>
      <c r="K108" s="66"/>
      <c r="L108" s="66"/>
      <c r="M108" s="66"/>
      <c r="N108" s="66"/>
    </row>
    <row r="109" spans="1:14" ht="15.75" x14ac:dyDescent="0.25">
      <c r="A109" s="74" t="s">
        <v>157</v>
      </c>
      <c r="B109" s="75"/>
      <c r="C109" s="75"/>
      <c r="D109" s="76">
        <f t="shared" si="3"/>
        <v>0</v>
      </c>
      <c r="E109" s="75">
        <v>42300.1</v>
      </c>
      <c r="F109" s="75">
        <v>42300.1</v>
      </c>
      <c r="G109" s="77">
        <f t="shared" si="4"/>
        <v>0</v>
      </c>
      <c r="H109" s="75"/>
      <c r="I109" s="75"/>
      <c r="J109" s="77">
        <f t="shared" si="5"/>
        <v>0</v>
      </c>
      <c r="K109" s="66"/>
      <c r="L109" s="66"/>
      <c r="M109" s="66"/>
      <c r="N109" s="66"/>
    </row>
    <row r="110" spans="1:14" ht="15.75" x14ac:dyDescent="0.25">
      <c r="A110" s="74" t="s">
        <v>158</v>
      </c>
      <c r="B110" s="75">
        <v>226498.93</v>
      </c>
      <c r="C110" s="75">
        <v>222701.8</v>
      </c>
      <c r="D110" s="76">
        <f t="shared" si="3"/>
        <v>3797.1300000000047</v>
      </c>
      <c r="E110" s="75">
        <v>55428.93</v>
      </c>
      <c r="F110" s="75">
        <v>55428.93</v>
      </c>
      <c r="G110" s="77">
        <f t="shared" si="4"/>
        <v>0</v>
      </c>
      <c r="H110" s="75"/>
      <c r="I110" s="75"/>
      <c r="J110" s="77">
        <f t="shared" si="5"/>
        <v>0</v>
      </c>
      <c r="K110" s="66"/>
      <c r="L110" s="66"/>
      <c r="M110" s="66"/>
      <c r="N110" s="66"/>
    </row>
    <row r="111" spans="1:14" ht="15.75" x14ac:dyDescent="0.25">
      <c r="A111" s="74" t="s">
        <v>142</v>
      </c>
      <c r="B111" s="75"/>
      <c r="C111" s="75"/>
      <c r="D111" s="76">
        <f t="shared" si="3"/>
        <v>0</v>
      </c>
      <c r="E111" s="75">
        <v>19284.63</v>
      </c>
      <c r="F111" s="75">
        <v>19284.63</v>
      </c>
      <c r="G111" s="77">
        <f t="shared" si="4"/>
        <v>0</v>
      </c>
      <c r="H111" s="75"/>
      <c r="I111" s="75"/>
      <c r="J111" s="77">
        <f t="shared" si="5"/>
        <v>0</v>
      </c>
      <c r="K111" s="66"/>
      <c r="L111" s="66"/>
      <c r="M111" s="66"/>
      <c r="N111" s="66"/>
    </row>
    <row r="112" spans="1:14" ht="15.75" x14ac:dyDescent="0.25">
      <c r="A112" s="74" t="s">
        <v>143</v>
      </c>
      <c r="B112" s="75">
        <v>204157.19</v>
      </c>
      <c r="C112" s="75">
        <v>204054.49</v>
      </c>
      <c r="D112" s="76">
        <f t="shared" si="3"/>
        <v>102.70000000001164</v>
      </c>
      <c r="E112" s="75">
        <v>48992.05</v>
      </c>
      <c r="F112" s="75">
        <v>46340.15</v>
      </c>
      <c r="G112" s="77">
        <f t="shared" si="4"/>
        <v>2651.9000000000015</v>
      </c>
      <c r="H112" s="75"/>
      <c r="I112" s="75"/>
      <c r="J112" s="77">
        <f t="shared" si="5"/>
        <v>0</v>
      </c>
      <c r="K112" s="66"/>
      <c r="L112" s="66"/>
      <c r="M112" s="66"/>
      <c r="N112" s="66"/>
    </row>
    <row r="113" spans="1:14" ht="15.75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</row>
    <row r="114" spans="1:14" ht="15.75" x14ac:dyDescent="0.25">
      <c r="A114" s="193" t="s">
        <v>159</v>
      </c>
      <c r="B114" s="194"/>
      <c r="C114" s="194"/>
      <c r="D114" s="194"/>
      <c r="E114" s="194"/>
      <c r="F114" s="194"/>
      <c r="G114" s="194"/>
      <c r="H114" s="194"/>
      <c r="I114" s="194"/>
      <c r="J114" s="195"/>
      <c r="K114" s="66"/>
      <c r="L114" s="66"/>
      <c r="M114" s="66"/>
      <c r="N114" s="66"/>
    </row>
    <row r="115" spans="1:14" ht="15.75" x14ac:dyDescent="0.25">
      <c r="A115" s="80" t="s">
        <v>82</v>
      </c>
      <c r="B115" s="81" t="s">
        <v>83</v>
      </c>
      <c r="C115" s="81" t="s">
        <v>84</v>
      </c>
      <c r="D115" s="82" t="s">
        <v>85</v>
      </c>
      <c r="E115" s="83" t="s">
        <v>86</v>
      </c>
      <c r="F115" s="81" t="s">
        <v>87</v>
      </c>
      <c r="G115" s="82" t="s">
        <v>88</v>
      </c>
      <c r="H115" s="83" t="s">
        <v>89</v>
      </c>
      <c r="I115" s="81" t="s">
        <v>90</v>
      </c>
      <c r="J115" s="81" t="s">
        <v>91</v>
      </c>
      <c r="K115" s="66"/>
      <c r="L115" s="66"/>
      <c r="M115" s="66"/>
      <c r="N115" s="66"/>
    </row>
    <row r="116" spans="1:14" ht="15.75" x14ac:dyDescent="0.25">
      <c r="A116" s="84" t="s">
        <v>160</v>
      </c>
      <c r="B116" s="85">
        <v>0</v>
      </c>
      <c r="C116" s="85">
        <v>0</v>
      </c>
      <c r="D116" s="86">
        <f>B116-C116</f>
        <v>0</v>
      </c>
      <c r="E116" s="87">
        <v>0</v>
      </c>
      <c r="F116" s="85">
        <v>0</v>
      </c>
      <c r="G116" s="86">
        <f>E116-F116</f>
        <v>0</v>
      </c>
      <c r="H116" s="87"/>
      <c r="I116" s="88"/>
      <c r="J116" s="89">
        <f>H116-I116</f>
        <v>0</v>
      </c>
      <c r="K116" s="90"/>
      <c r="L116" s="90"/>
      <c r="M116" s="90"/>
      <c r="N116" s="90"/>
    </row>
    <row r="117" spans="1:14" ht="15.75" x14ac:dyDescent="0.25">
      <c r="A117" s="78" t="s">
        <v>92</v>
      </c>
      <c r="B117" s="75">
        <v>395146.05</v>
      </c>
      <c r="C117" s="91">
        <v>388496.07</v>
      </c>
      <c r="D117" s="92">
        <f t="shared" ref="D117:D178" si="6">B117-C117</f>
        <v>6649.9799999999814</v>
      </c>
      <c r="E117" s="93">
        <v>102896.21</v>
      </c>
      <c r="F117" s="91">
        <v>101152.26</v>
      </c>
      <c r="G117" s="92">
        <f t="shared" ref="G117:G178" si="7">E117-F117</f>
        <v>1743.9500000000116</v>
      </c>
      <c r="H117" s="94"/>
      <c r="I117" s="95"/>
      <c r="J117" s="79">
        <f t="shared" ref="J117:J178" si="8">H117-I117</f>
        <v>0</v>
      </c>
      <c r="K117" s="90"/>
      <c r="L117" s="90"/>
      <c r="M117" s="90"/>
      <c r="N117" s="90"/>
    </row>
    <row r="118" spans="1:14" ht="15.75" x14ac:dyDescent="0.25">
      <c r="A118" s="78" t="s">
        <v>161</v>
      </c>
      <c r="B118" s="75">
        <v>0</v>
      </c>
      <c r="C118" s="75">
        <v>0</v>
      </c>
      <c r="D118" s="92">
        <f t="shared" si="6"/>
        <v>0</v>
      </c>
      <c r="E118" s="94">
        <v>0</v>
      </c>
      <c r="F118" s="75">
        <v>0</v>
      </c>
      <c r="G118" s="92">
        <f t="shared" si="7"/>
        <v>0</v>
      </c>
      <c r="H118" s="94"/>
      <c r="I118" s="95"/>
      <c r="J118" s="79">
        <f t="shared" si="8"/>
        <v>0</v>
      </c>
      <c r="K118" s="90"/>
      <c r="L118" s="90"/>
      <c r="M118" s="90"/>
      <c r="N118" s="90"/>
    </row>
    <row r="119" spans="1:14" ht="15.75" x14ac:dyDescent="0.25">
      <c r="A119" s="78" t="s">
        <v>94</v>
      </c>
      <c r="B119" s="75">
        <v>0</v>
      </c>
      <c r="C119" s="75">
        <v>0</v>
      </c>
      <c r="D119" s="92">
        <f t="shared" si="6"/>
        <v>0</v>
      </c>
      <c r="E119" s="93">
        <v>40576.68</v>
      </c>
      <c r="F119" s="93">
        <v>40576.68</v>
      </c>
      <c r="G119" s="92">
        <f t="shared" si="7"/>
        <v>0</v>
      </c>
      <c r="H119" s="94"/>
      <c r="I119" s="95"/>
      <c r="J119" s="79">
        <f t="shared" si="8"/>
        <v>0</v>
      </c>
      <c r="K119" s="90"/>
      <c r="L119" s="90"/>
      <c r="M119" s="90"/>
      <c r="N119" s="90"/>
    </row>
    <row r="120" spans="1:14" ht="15.75" x14ac:dyDescent="0.25">
      <c r="A120" s="78" t="s">
        <v>96</v>
      </c>
      <c r="B120" s="93">
        <v>73865.78</v>
      </c>
      <c r="C120" s="91">
        <v>73865.78</v>
      </c>
      <c r="D120" s="92">
        <f t="shared" si="6"/>
        <v>0</v>
      </c>
      <c r="E120" s="93">
        <v>19521.990000000002</v>
      </c>
      <c r="F120" s="93">
        <v>19521.990000000002</v>
      </c>
      <c r="G120" s="92">
        <f t="shared" si="7"/>
        <v>0</v>
      </c>
      <c r="H120" s="91">
        <v>20684.78</v>
      </c>
      <c r="I120" s="91">
        <v>20684.78</v>
      </c>
      <c r="J120" s="79">
        <f t="shared" si="8"/>
        <v>0</v>
      </c>
      <c r="K120" s="90"/>
      <c r="L120" s="90"/>
      <c r="M120" s="90"/>
      <c r="N120" s="90"/>
    </row>
    <row r="121" spans="1:14" ht="15.75" x14ac:dyDescent="0.25">
      <c r="A121" s="78" t="s">
        <v>162</v>
      </c>
      <c r="B121" s="75">
        <v>0</v>
      </c>
      <c r="C121" s="75">
        <v>0</v>
      </c>
      <c r="D121" s="92">
        <f t="shared" si="6"/>
        <v>0</v>
      </c>
      <c r="E121" s="94">
        <v>0</v>
      </c>
      <c r="F121" s="75">
        <v>0</v>
      </c>
      <c r="G121" s="92">
        <f t="shared" si="7"/>
        <v>0</v>
      </c>
      <c r="H121" s="94"/>
      <c r="I121" s="96"/>
      <c r="J121" s="79">
        <f t="shared" si="8"/>
        <v>0</v>
      </c>
      <c r="K121" s="90"/>
      <c r="L121" s="90"/>
      <c r="M121" s="90"/>
      <c r="N121" s="90"/>
    </row>
    <row r="122" spans="1:14" ht="15.75" x14ac:dyDescent="0.25">
      <c r="A122" s="78" t="s">
        <v>97</v>
      </c>
      <c r="B122" s="93">
        <v>471163.26</v>
      </c>
      <c r="C122" s="91">
        <v>460616.36</v>
      </c>
      <c r="D122" s="92">
        <f t="shared" si="6"/>
        <v>10546.900000000023</v>
      </c>
      <c r="E122" s="93">
        <v>125731.52</v>
      </c>
      <c r="F122" s="93">
        <v>125731.52</v>
      </c>
      <c r="G122" s="92">
        <f t="shared" si="7"/>
        <v>0</v>
      </c>
      <c r="H122" s="94">
        <f>18588.42+1183.39</f>
        <v>19771.809999999998</v>
      </c>
      <c r="I122" s="96">
        <f>0+19771.81</f>
        <v>19771.810000000001</v>
      </c>
      <c r="J122" s="79">
        <f>H122-I122</f>
        <v>0</v>
      </c>
      <c r="K122" s="90"/>
      <c r="L122" s="90"/>
      <c r="M122" s="90"/>
      <c r="N122" s="90"/>
    </row>
    <row r="123" spans="1:14" ht="15.75" x14ac:dyDescent="0.25">
      <c r="A123" s="78" t="s">
        <v>163</v>
      </c>
      <c r="B123" s="75">
        <v>0</v>
      </c>
      <c r="C123" s="75">
        <v>0</v>
      </c>
      <c r="D123" s="92">
        <f t="shared" si="6"/>
        <v>0</v>
      </c>
      <c r="E123" s="94">
        <v>0</v>
      </c>
      <c r="F123" s="75">
        <v>0</v>
      </c>
      <c r="G123" s="92">
        <f t="shared" si="7"/>
        <v>0</v>
      </c>
      <c r="H123" s="94"/>
      <c r="I123" s="96"/>
      <c r="J123" s="79">
        <f t="shared" si="8"/>
        <v>0</v>
      </c>
      <c r="K123" s="90"/>
      <c r="L123" s="90"/>
      <c r="M123" s="90"/>
      <c r="N123" s="90"/>
    </row>
    <row r="124" spans="1:14" ht="15.75" x14ac:dyDescent="0.25">
      <c r="A124" s="78" t="s">
        <v>164</v>
      </c>
      <c r="B124" s="93">
        <v>40160.03</v>
      </c>
      <c r="C124" s="91">
        <v>40160.03</v>
      </c>
      <c r="D124" s="92">
        <f t="shared" si="6"/>
        <v>0</v>
      </c>
      <c r="E124" s="93">
        <v>10370.09</v>
      </c>
      <c r="F124" s="93">
        <v>10370.09</v>
      </c>
      <c r="G124" s="92">
        <f t="shared" si="7"/>
        <v>0</v>
      </c>
      <c r="H124" s="94"/>
      <c r="I124" s="96"/>
      <c r="J124" s="79">
        <f t="shared" si="8"/>
        <v>0</v>
      </c>
      <c r="K124" s="90"/>
      <c r="L124" s="90"/>
      <c r="M124" s="90"/>
      <c r="N124" s="90"/>
    </row>
    <row r="125" spans="1:14" ht="15.75" x14ac:dyDescent="0.25">
      <c r="A125" s="78" t="s">
        <v>98</v>
      </c>
      <c r="B125" s="93">
        <v>801049.26</v>
      </c>
      <c r="C125" s="91">
        <v>801049.26</v>
      </c>
      <c r="D125" s="92">
        <f t="shared" si="6"/>
        <v>0</v>
      </c>
      <c r="E125" s="93">
        <v>204501.94</v>
      </c>
      <c r="F125" s="93">
        <v>204501.94</v>
      </c>
      <c r="G125" s="92">
        <f t="shared" si="7"/>
        <v>0</v>
      </c>
      <c r="H125" s="94">
        <v>17008.400000000001</v>
      </c>
      <c r="I125" s="96">
        <v>17008.400000000001</v>
      </c>
      <c r="J125" s="79">
        <f t="shared" si="8"/>
        <v>0</v>
      </c>
      <c r="K125" s="90"/>
      <c r="L125" s="90"/>
      <c r="M125" s="90"/>
      <c r="N125" s="90"/>
    </row>
    <row r="126" spans="1:14" ht="15.75" x14ac:dyDescent="0.25">
      <c r="A126" s="78" t="s">
        <v>99</v>
      </c>
      <c r="B126" s="93">
        <v>801766.40000000002</v>
      </c>
      <c r="C126" s="93">
        <v>801766.40000000002</v>
      </c>
      <c r="D126" s="92">
        <f t="shared" si="6"/>
        <v>0</v>
      </c>
      <c r="E126" s="94">
        <v>208212.88</v>
      </c>
      <c r="F126" s="75">
        <f>0+208212.88</f>
        <v>208212.88</v>
      </c>
      <c r="G126" s="92">
        <f t="shared" si="7"/>
        <v>0</v>
      </c>
      <c r="H126" s="94">
        <v>12175.41</v>
      </c>
      <c r="I126" s="96">
        <v>12175.41</v>
      </c>
      <c r="J126" s="79">
        <f t="shared" si="8"/>
        <v>0</v>
      </c>
      <c r="K126" s="90"/>
      <c r="L126" s="90"/>
      <c r="M126" s="90"/>
      <c r="N126" s="90"/>
    </row>
    <row r="127" spans="1:14" ht="15.75" x14ac:dyDescent="0.25">
      <c r="A127" s="78" t="s">
        <v>100</v>
      </c>
      <c r="B127" s="93">
        <v>528534.74</v>
      </c>
      <c r="C127" s="91">
        <v>523962.89</v>
      </c>
      <c r="D127" s="92">
        <f t="shared" si="6"/>
        <v>4571.8499999999767</v>
      </c>
      <c r="E127" s="93">
        <v>142420.25</v>
      </c>
      <c r="F127" s="91">
        <v>128587.55</v>
      </c>
      <c r="G127" s="92">
        <f t="shared" si="7"/>
        <v>13832.699999999997</v>
      </c>
      <c r="H127" s="94">
        <v>35689.760000000002</v>
      </c>
      <c r="I127" s="96">
        <v>126.39</v>
      </c>
      <c r="J127" s="79">
        <f t="shared" si="8"/>
        <v>35563.370000000003</v>
      </c>
      <c r="K127" s="90"/>
      <c r="L127" s="90"/>
      <c r="M127" s="90"/>
      <c r="N127" s="90"/>
    </row>
    <row r="128" spans="1:14" ht="15.75" x14ac:dyDescent="0.25">
      <c r="A128" s="78" t="s">
        <v>165</v>
      </c>
      <c r="B128" s="75">
        <v>0</v>
      </c>
      <c r="C128" s="75">
        <v>0</v>
      </c>
      <c r="D128" s="92">
        <f t="shared" si="6"/>
        <v>0</v>
      </c>
      <c r="E128" s="93"/>
      <c r="F128" s="75">
        <v>0</v>
      </c>
      <c r="G128" s="92">
        <f t="shared" si="7"/>
        <v>0</v>
      </c>
      <c r="H128" s="94"/>
      <c r="I128" s="96"/>
      <c r="J128" s="79">
        <f t="shared" si="8"/>
        <v>0</v>
      </c>
      <c r="K128" s="90"/>
      <c r="L128" s="90"/>
      <c r="M128" s="90"/>
      <c r="N128" s="90"/>
    </row>
    <row r="129" spans="1:14" ht="15.75" x14ac:dyDescent="0.25">
      <c r="A129" s="78" t="s">
        <v>101</v>
      </c>
      <c r="B129" s="75">
        <v>0</v>
      </c>
      <c r="C129" s="75">
        <v>0</v>
      </c>
      <c r="D129" s="97">
        <f t="shared" si="6"/>
        <v>0</v>
      </c>
      <c r="E129" s="93">
        <v>7430.55</v>
      </c>
      <c r="F129" s="93">
        <v>7430.55</v>
      </c>
      <c r="G129" s="97">
        <f t="shared" si="7"/>
        <v>0</v>
      </c>
      <c r="H129" s="98"/>
      <c r="I129" s="96"/>
      <c r="J129" s="76">
        <f t="shared" si="8"/>
        <v>0</v>
      </c>
      <c r="K129" s="66"/>
      <c r="L129" s="66"/>
      <c r="M129" s="66"/>
      <c r="N129" s="66"/>
    </row>
    <row r="130" spans="1:14" ht="15.75" x14ac:dyDescent="0.25">
      <c r="A130" s="78" t="s">
        <v>102</v>
      </c>
      <c r="B130" s="93">
        <v>148448.70000000001</v>
      </c>
      <c r="C130" s="93">
        <v>148448.70000000001</v>
      </c>
      <c r="D130" s="92">
        <f t="shared" si="6"/>
        <v>0</v>
      </c>
      <c r="E130" s="93">
        <v>38318.86</v>
      </c>
      <c r="F130" s="93">
        <v>38318.86</v>
      </c>
      <c r="G130" s="92">
        <f t="shared" si="7"/>
        <v>0</v>
      </c>
      <c r="H130" s="99">
        <f>17751.94+29278.32</f>
        <v>47030.259999999995</v>
      </c>
      <c r="I130" s="96">
        <f>47030.26</f>
        <v>47030.26</v>
      </c>
      <c r="J130" s="79">
        <f t="shared" si="8"/>
        <v>0</v>
      </c>
      <c r="K130" s="90"/>
      <c r="L130" s="90"/>
      <c r="M130" s="90"/>
      <c r="N130" s="90"/>
    </row>
    <row r="131" spans="1:14" ht="15.75" x14ac:dyDescent="0.25">
      <c r="A131" s="78" t="s">
        <v>103</v>
      </c>
      <c r="B131" s="93">
        <v>589491.93000000005</v>
      </c>
      <c r="C131" s="93">
        <v>589491.93000000005</v>
      </c>
      <c r="D131" s="92">
        <f t="shared" si="6"/>
        <v>0</v>
      </c>
      <c r="E131" s="93">
        <v>152400.65</v>
      </c>
      <c r="F131" s="93">
        <v>152400.65</v>
      </c>
      <c r="G131" s="92">
        <f t="shared" si="7"/>
        <v>0</v>
      </c>
      <c r="H131" s="94"/>
      <c r="I131" s="96"/>
      <c r="J131" s="79">
        <f t="shared" si="8"/>
        <v>0</v>
      </c>
      <c r="K131" s="90"/>
      <c r="L131" s="90"/>
      <c r="M131" s="90"/>
      <c r="N131" s="90"/>
    </row>
    <row r="132" spans="1:14" ht="15.75" x14ac:dyDescent="0.25">
      <c r="A132" s="78" t="s">
        <v>104</v>
      </c>
      <c r="B132" s="93">
        <v>98248.66</v>
      </c>
      <c r="C132" s="93">
        <v>98248.66</v>
      </c>
      <c r="D132" s="92">
        <f t="shared" si="6"/>
        <v>0</v>
      </c>
      <c r="E132" s="93">
        <v>24153.25</v>
      </c>
      <c r="F132" s="91">
        <v>23508.31</v>
      </c>
      <c r="G132" s="92">
        <f t="shared" si="7"/>
        <v>644.93999999999869</v>
      </c>
      <c r="H132" s="94"/>
      <c r="I132" s="96"/>
      <c r="J132" s="79">
        <f t="shared" si="8"/>
        <v>0</v>
      </c>
      <c r="K132" s="90"/>
      <c r="L132" s="90"/>
      <c r="M132" s="90"/>
      <c r="N132" s="90"/>
    </row>
    <row r="133" spans="1:14" ht="15.75" x14ac:dyDescent="0.25">
      <c r="A133" s="78" t="s">
        <v>166</v>
      </c>
      <c r="B133" s="93">
        <v>296897.40000000002</v>
      </c>
      <c r="C133" s="91">
        <v>288227.32</v>
      </c>
      <c r="D133" s="92">
        <f t="shared" si="6"/>
        <v>8670.0800000000163</v>
      </c>
      <c r="E133" s="93">
        <v>78442.22</v>
      </c>
      <c r="F133" s="75">
        <f>0</f>
        <v>0</v>
      </c>
      <c r="G133" s="92">
        <f t="shared" si="7"/>
        <v>78442.22</v>
      </c>
      <c r="H133" s="94"/>
      <c r="I133" s="96"/>
      <c r="J133" s="79">
        <f t="shared" si="8"/>
        <v>0</v>
      </c>
      <c r="K133" s="90"/>
      <c r="L133" s="90"/>
      <c r="M133" s="90"/>
      <c r="N133" s="90"/>
    </row>
    <row r="134" spans="1:14" ht="15.75" x14ac:dyDescent="0.25">
      <c r="A134" s="78" t="s">
        <v>106</v>
      </c>
      <c r="B134" s="93">
        <v>269645.95</v>
      </c>
      <c r="C134" s="93">
        <v>269645.95</v>
      </c>
      <c r="D134" s="92">
        <f t="shared" si="6"/>
        <v>0</v>
      </c>
      <c r="E134" s="93">
        <v>71598.710000000006</v>
      </c>
      <c r="F134" s="93">
        <v>71598.710000000006</v>
      </c>
      <c r="G134" s="92">
        <f t="shared" si="7"/>
        <v>0</v>
      </c>
      <c r="H134" s="94"/>
      <c r="I134" s="96"/>
      <c r="J134" s="79">
        <f t="shared" si="8"/>
        <v>0</v>
      </c>
      <c r="K134" s="90"/>
      <c r="L134" s="90"/>
      <c r="M134" s="90"/>
      <c r="N134" s="90"/>
    </row>
    <row r="135" spans="1:14" ht="15.75" x14ac:dyDescent="0.25">
      <c r="A135" s="78" t="s">
        <v>107</v>
      </c>
      <c r="B135" s="93">
        <v>113308.67</v>
      </c>
      <c r="C135" s="93">
        <v>113308.67</v>
      </c>
      <c r="D135" s="92">
        <f t="shared" si="6"/>
        <v>0</v>
      </c>
      <c r="E135" s="93">
        <v>28173.61</v>
      </c>
      <c r="F135" s="93">
        <v>28173.61</v>
      </c>
      <c r="G135" s="92">
        <f t="shared" si="7"/>
        <v>0</v>
      </c>
      <c r="H135" s="94"/>
      <c r="I135" s="96"/>
      <c r="J135" s="79">
        <f t="shared" si="8"/>
        <v>0</v>
      </c>
      <c r="K135" s="90"/>
      <c r="L135" s="90"/>
      <c r="M135" s="90"/>
      <c r="N135" s="90"/>
    </row>
    <row r="136" spans="1:14" ht="15.75" x14ac:dyDescent="0.25">
      <c r="A136" s="78" t="s">
        <v>108</v>
      </c>
      <c r="B136" s="93">
        <v>131954.4</v>
      </c>
      <c r="C136" s="93">
        <v>131954.4</v>
      </c>
      <c r="D136" s="92">
        <f t="shared" si="6"/>
        <v>0</v>
      </c>
      <c r="E136" s="93">
        <v>35184.839999999997</v>
      </c>
      <c r="F136" s="93">
        <v>35184.839999999997</v>
      </c>
      <c r="G136" s="92">
        <f>E136-F136</f>
        <v>0</v>
      </c>
      <c r="H136" s="94"/>
      <c r="I136" s="96"/>
      <c r="J136" s="79">
        <f t="shared" si="8"/>
        <v>0</v>
      </c>
      <c r="K136" s="90"/>
      <c r="L136" s="90"/>
      <c r="M136" s="90"/>
      <c r="N136" s="90"/>
    </row>
    <row r="137" spans="1:14" ht="15.75" x14ac:dyDescent="0.25">
      <c r="A137" s="78" t="s">
        <v>109</v>
      </c>
      <c r="B137" s="93">
        <v>479768.98</v>
      </c>
      <c r="C137" s="93">
        <v>479768.98</v>
      </c>
      <c r="D137" s="92">
        <f t="shared" si="6"/>
        <v>0</v>
      </c>
      <c r="E137" s="93">
        <v>134811.87</v>
      </c>
      <c r="F137" s="91">
        <v>133574.04999999999</v>
      </c>
      <c r="G137" s="92">
        <f>E137-F137</f>
        <v>1237.820000000007</v>
      </c>
      <c r="H137" s="94">
        <v>19889.61</v>
      </c>
      <c r="I137" s="96">
        <v>0</v>
      </c>
      <c r="J137" s="79">
        <f t="shared" si="8"/>
        <v>19889.61</v>
      </c>
      <c r="K137" s="90"/>
      <c r="L137" s="90"/>
      <c r="M137" s="90"/>
      <c r="N137" s="90"/>
    </row>
    <row r="138" spans="1:14" ht="15.75" x14ac:dyDescent="0.25">
      <c r="A138" s="78" t="s">
        <v>110</v>
      </c>
      <c r="B138" s="93">
        <v>319128.84999999998</v>
      </c>
      <c r="C138" s="91">
        <v>251278.7</v>
      </c>
      <c r="D138" s="92">
        <f t="shared" si="6"/>
        <v>67850.149999999965</v>
      </c>
      <c r="E138" s="93">
        <v>81263.91</v>
      </c>
      <c r="F138" s="93">
        <v>81263.91</v>
      </c>
      <c r="G138" s="92">
        <f t="shared" si="7"/>
        <v>0</v>
      </c>
      <c r="H138" s="94"/>
      <c r="I138" s="96"/>
      <c r="J138" s="79"/>
      <c r="K138" s="90"/>
      <c r="L138" s="90"/>
      <c r="M138" s="90"/>
      <c r="N138" s="90"/>
    </row>
    <row r="139" spans="1:14" ht="15.75" x14ac:dyDescent="0.25">
      <c r="A139" s="78" t="s">
        <v>111</v>
      </c>
      <c r="B139" s="93">
        <v>2188721.88</v>
      </c>
      <c r="C139" s="91">
        <v>1699351.65</v>
      </c>
      <c r="D139" s="92">
        <f t="shared" si="6"/>
        <v>489370.23</v>
      </c>
      <c r="E139" s="93">
        <v>550470.52</v>
      </c>
      <c r="F139" s="93">
        <v>550470.52</v>
      </c>
      <c r="G139" s="92">
        <f t="shared" si="7"/>
        <v>0</v>
      </c>
      <c r="H139" s="94"/>
      <c r="I139" s="96"/>
      <c r="J139" s="79"/>
      <c r="K139" s="90"/>
      <c r="L139" s="90"/>
      <c r="M139" s="90"/>
      <c r="N139" s="90"/>
    </row>
    <row r="140" spans="1:14" ht="15.75" x14ac:dyDescent="0.25">
      <c r="A140" s="78" t="s">
        <v>167</v>
      </c>
      <c r="B140" s="93">
        <v>116894.39</v>
      </c>
      <c r="C140" s="91">
        <v>54288.78</v>
      </c>
      <c r="D140" s="92">
        <f t="shared" si="6"/>
        <v>62605.61</v>
      </c>
      <c r="E140" s="93">
        <v>30863.73</v>
      </c>
      <c r="F140" s="91">
        <v>22339.11</v>
      </c>
      <c r="G140" s="92">
        <f t="shared" si="7"/>
        <v>8524.619999999999</v>
      </c>
      <c r="H140" s="94"/>
      <c r="I140" s="96"/>
      <c r="J140" s="79"/>
      <c r="K140" s="90"/>
      <c r="L140" s="90"/>
      <c r="M140" s="90"/>
      <c r="N140" s="90"/>
    </row>
    <row r="141" spans="1:14" ht="15.75" x14ac:dyDescent="0.25">
      <c r="A141" s="78" t="s">
        <v>112</v>
      </c>
      <c r="B141" s="93">
        <v>314108.84000000003</v>
      </c>
      <c r="C141" s="93">
        <v>314108.84000000003</v>
      </c>
      <c r="D141" s="92">
        <f t="shared" si="6"/>
        <v>0</v>
      </c>
      <c r="E141" s="93">
        <v>81753.350000000006</v>
      </c>
      <c r="F141" s="91">
        <v>40193.699999999997</v>
      </c>
      <c r="G141" s="92">
        <f t="shared" si="7"/>
        <v>41559.650000000009</v>
      </c>
      <c r="H141" s="94"/>
      <c r="I141" s="96"/>
      <c r="J141" s="79"/>
      <c r="K141" s="90"/>
      <c r="L141" s="90"/>
      <c r="M141" s="90"/>
      <c r="N141" s="90"/>
    </row>
    <row r="142" spans="1:14" ht="15.75" x14ac:dyDescent="0.25">
      <c r="A142" s="78" t="s">
        <v>113</v>
      </c>
      <c r="B142" s="93">
        <v>113308.67</v>
      </c>
      <c r="C142" s="93">
        <v>113308.67</v>
      </c>
      <c r="D142" s="92">
        <f t="shared" si="6"/>
        <v>0</v>
      </c>
      <c r="E142" s="93">
        <v>28887.89</v>
      </c>
      <c r="F142" s="93">
        <v>28887.89</v>
      </c>
      <c r="G142" s="92">
        <f t="shared" si="7"/>
        <v>0</v>
      </c>
      <c r="H142" s="94"/>
      <c r="I142" s="96"/>
      <c r="J142" s="79"/>
      <c r="K142" s="90"/>
      <c r="L142" s="90"/>
      <c r="M142" s="90"/>
      <c r="N142" s="90"/>
    </row>
    <row r="143" spans="1:14" ht="15.75" x14ac:dyDescent="0.25">
      <c r="A143" s="78" t="s">
        <v>115</v>
      </c>
      <c r="B143" s="93">
        <v>149165.84</v>
      </c>
      <c r="C143" s="93">
        <v>149165.84</v>
      </c>
      <c r="D143" s="92">
        <f t="shared" si="6"/>
        <v>0</v>
      </c>
      <c r="E143" s="93">
        <v>40977.17</v>
      </c>
      <c r="F143" s="93">
        <v>40977.17</v>
      </c>
      <c r="G143" s="92">
        <f t="shared" si="7"/>
        <v>0</v>
      </c>
      <c r="H143" s="94"/>
      <c r="I143" s="96"/>
      <c r="J143" s="79"/>
      <c r="K143" s="90"/>
      <c r="L143" s="90"/>
      <c r="M143" s="90"/>
      <c r="N143" s="90"/>
    </row>
    <row r="144" spans="1:14" ht="15.75" x14ac:dyDescent="0.25">
      <c r="A144" s="78" t="s">
        <v>116</v>
      </c>
      <c r="B144" s="93">
        <v>128368.68</v>
      </c>
      <c r="C144" s="91">
        <v>119356.18</v>
      </c>
      <c r="D144" s="92">
        <f t="shared" si="6"/>
        <v>9012.5</v>
      </c>
      <c r="E144" s="93">
        <v>33058.629999999997</v>
      </c>
      <c r="F144" s="93">
        <v>33058.629999999997</v>
      </c>
      <c r="G144" s="92">
        <f t="shared" si="7"/>
        <v>0</v>
      </c>
      <c r="H144" s="94"/>
      <c r="I144" s="96"/>
      <c r="J144" s="79"/>
      <c r="K144" s="90"/>
      <c r="L144" s="90"/>
      <c r="M144" s="90"/>
      <c r="N144" s="90"/>
    </row>
    <row r="145" spans="1:14" ht="15.75" x14ac:dyDescent="0.25">
      <c r="A145" s="78" t="s">
        <v>168</v>
      </c>
      <c r="B145" s="93">
        <v>88925.79</v>
      </c>
      <c r="C145" s="93">
        <v>88925.79</v>
      </c>
      <c r="D145" s="92">
        <f t="shared" si="6"/>
        <v>0</v>
      </c>
      <c r="E145" s="93">
        <v>21888.22</v>
      </c>
      <c r="F145" s="93">
        <v>21888.22</v>
      </c>
      <c r="G145" s="92">
        <f t="shared" si="7"/>
        <v>0</v>
      </c>
      <c r="H145" s="94"/>
      <c r="I145" s="96"/>
      <c r="J145" s="79"/>
      <c r="K145" s="90"/>
      <c r="L145" s="90"/>
      <c r="M145" s="90"/>
      <c r="N145" s="90"/>
    </row>
    <row r="146" spans="1:14" ht="15.75" x14ac:dyDescent="0.25">
      <c r="A146" s="78" t="s">
        <v>118</v>
      </c>
      <c r="B146" s="75">
        <v>0</v>
      </c>
      <c r="C146" s="75">
        <v>0</v>
      </c>
      <c r="D146" s="92">
        <f t="shared" si="6"/>
        <v>0</v>
      </c>
      <c r="E146" s="93">
        <v>16347.5</v>
      </c>
      <c r="F146" s="91">
        <v>16341.31</v>
      </c>
      <c r="G146" s="92">
        <f t="shared" si="7"/>
        <v>6.1900000000005093</v>
      </c>
      <c r="H146" s="94"/>
      <c r="I146" s="96"/>
      <c r="J146" s="79"/>
      <c r="K146" s="90"/>
      <c r="L146" s="90"/>
      <c r="M146" s="90"/>
      <c r="N146" s="90"/>
    </row>
    <row r="147" spans="1:14" ht="15.75" x14ac:dyDescent="0.25">
      <c r="A147" s="78" t="s">
        <v>169</v>
      </c>
      <c r="B147" s="93">
        <v>130520.11</v>
      </c>
      <c r="C147" s="93">
        <v>130520.11</v>
      </c>
      <c r="D147" s="92">
        <f t="shared" si="6"/>
        <v>0</v>
      </c>
      <c r="E147" s="93">
        <v>32875.72</v>
      </c>
      <c r="F147" s="93">
        <v>32875.72</v>
      </c>
      <c r="G147" s="92">
        <f t="shared" si="7"/>
        <v>0</v>
      </c>
      <c r="H147" s="94"/>
      <c r="I147" s="96"/>
      <c r="J147" s="79"/>
      <c r="K147" s="90"/>
      <c r="L147" s="90"/>
      <c r="M147" s="90"/>
      <c r="N147" s="90"/>
    </row>
    <row r="148" spans="1:14" ht="15.75" x14ac:dyDescent="0.25">
      <c r="A148" s="78" t="s">
        <v>120</v>
      </c>
      <c r="B148" s="93">
        <v>2029516.03</v>
      </c>
      <c r="C148" s="100">
        <v>1692575.22</v>
      </c>
      <c r="D148" s="92">
        <f t="shared" si="6"/>
        <v>336940.81000000006</v>
      </c>
      <c r="E148" s="93">
        <v>537239.03</v>
      </c>
      <c r="F148" s="101">
        <v>453072.66</v>
      </c>
      <c r="G148" s="92">
        <f t="shared" si="7"/>
        <v>84166.370000000054</v>
      </c>
      <c r="H148" s="94"/>
      <c r="I148" s="96"/>
      <c r="J148" s="79"/>
      <c r="K148" s="90"/>
      <c r="L148" s="90"/>
      <c r="M148" s="90"/>
      <c r="N148" s="90"/>
    </row>
    <row r="149" spans="1:14" ht="15.75" x14ac:dyDescent="0.25">
      <c r="A149" s="78" t="s">
        <v>170</v>
      </c>
      <c r="B149" s="75">
        <v>0</v>
      </c>
      <c r="C149" s="75">
        <v>0</v>
      </c>
      <c r="D149" s="92">
        <f t="shared" si="6"/>
        <v>0</v>
      </c>
      <c r="E149" s="93">
        <v>14172.85</v>
      </c>
      <c r="F149" s="93">
        <v>14172.85</v>
      </c>
      <c r="G149" s="92">
        <f t="shared" si="7"/>
        <v>0</v>
      </c>
      <c r="H149" s="94">
        <f>10409.51+3970.61</f>
        <v>14380.12</v>
      </c>
      <c r="I149" s="96">
        <f>14380.12</f>
        <v>14380.12</v>
      </c>
      <c r="J149" s="79">
        <f t="shared" si="8"/>
        <v>0</v>
      </c>
      <c r="K149" s="90"/>
      <c r="L149" s="90"/>
      <c r="M149" s="90"/>
      <c r="N149" s="90"/>
    </row>
    <row r="150" spans="1:14" ht="15.75" x14ac:dyDescent="0.25">
      <c r="A150" s="78" t="s">
        <v>171</v>
      </c>
      <c r="B150" s="75">
        <v>0</v>
      </c>
      <c r="C150" s="75">
        <v>0</v>
      </c>
      <c r="D150" s="92">
        <f t="shared" si="6"/>
        <v>0</v>
      </c>
      <c r="E150" s="94">
        <v>0</v>
      </c>
      <c r="F150" s="75">
        <v>0</v>
      </c>
      <c r="G150" s="92">
        <f>E150-F150</f>
        <v>0</v>
      </c>
      <c r="H150" s="94"/>
      <c r="I150" s="96"/>
      <c r="J150" s="79">
        <f t="shared" si="8"/>
        <v>0</v>
      </c>
      <c r="K150" s="90"/>
      <c r="L150" s="90"/>
      <c r="M150" s="90"/>
      <c r="N150" s="90"/>
    </row>
    <row r="151" spans="1:14" ht="15.75" x14ac:dyDescent="0.25">
      <c r="A151" s="78" t="s">
        <v>172</v>
      </c>
      <c r="B151" s="75">
        <v>0</v>
      </c>
      <c r="C151" s="75">
        <v>0</v>
      </c>
      <c r="D151" s="92">
        <f t="shared" si="6"/>
        <v>0</v>
      </c>
      <c r="E151" s="94">
        <v>0</v>
      </c>
      <c r="F151" s="75">
        <v>0</v>
      </c>
      <c r="G151" s="92">
        <f t="shared" si="7"/>
        <v>0</v>
      </c>
      <c r="H151" s="94"/>
      <c r="I151" s="96"/>
      <c r="J151" s="79">
        <f t="shared" si="8"/>
        <v>0</v>
      </c>
      <c r="K151" s="90"/>
      <c r="L151" s="90"/>
      <c r="M151" s="90"/>
      <c r="N151" s="90"/>
    </row>
    <row r="152" spans="1:14" ht="15.75" x14ac:dyDescent="0.25">
      <c r="A152" s="78" t="s">
        <v>173</v>
      </c>
      <c r="B152" s="93">
        <v>13625.73</v>
      </c>
      <c r="C152" s="93">
        <v>13625.73</v>
      </c>
      <c r="D152" s="92">
        <f t="shared" si="6"/>
        <v>0</v>
      </c>
      <c r="E152" s="93">
        <v>3590.92</v>
      </c>
      <c r="F152" s="93">
        <v>3590.92</v>
      </c>
      <c r="G152" s="92">
        <f t="shared" si="7"/>
        <v>0</v>
      </c>
      <c r="H152" s="94"/>
      <c r="I152" s="96"/>
      <c r="J152" s="79">
        <f t="shared" si="8"/>
        <v>0</v>
      </c>
      <c r="K152" s="90"/>
      <c r="L152" s="90"/>
      <c r="M152" s="90"/>
      <c r="N152" s="90"/>
    </row>
    <row r="153" spans="1:14" ht="15.75" x14ac:dyDescent="0.25">
      <c r="A153" s="78" t="s">
        <v>122</v>
      </c>
      <c r="B153" s="93">
        <v>189325.88</v>
      </c>
      <c r="C153" s="100">
        <v>166918.46</v>
      </c>
      <c r="D153" s="92">
        <f t="shared" si="6"/>
        <v>22407.420000000013</v>
      </c>
      <c r="E153" s="93">
        <v>47663.06</v>
      </c>
      <c r="F153" s="93">
        <v>47663.06</v>
      </c>
      <c r="G153" s="92">
        <f t="shared" si="7"/>
        <v>0</v>
      </c>
      <c r="H153" s="94"/>
      <c r="I153" s="96"/>
      <c r="J153" s="79">
        <f t="shared" si="8"/>
        <v>0</v>
      </c>
      <c r="K153" s="90"/>
      <c r="L153" s="90"/>
      <c r="M153" s="90"/>
      <c r="N153" s="90"/>
    </row>
    <row r="154" spans="1:14" ht="15.75" x14ac:dyDescent="0.25">
      <c r="A154" s="78" t="s">
        <v>123</v>
      </c>
      <c r="B154" s="93">
        <v>211557.32</v>
      </c>
      <c r="C154" s="93">
        <v>211557.32</v>
      </c>
      <c r="D154" s="92">
        <f t="shared" si="6"/>
        <v>0</v>
      </c>
      <c r="E154" s="93">
        <v>52289.26</v>
      </c>
      <c r="F154" s="93">
        <v>52289.26</v>
      </c>
      <c r="G154" s="92">
        <f t="shared" si="7"/>
        <v>0</v>
      </c>
      <c r="H154" s="94"/>
      <c r="I154" s="96"/>
      <c r="J154" s="79">
        <f t="shared" si="8"/>
        <v>0</v>
      </c>
      <c r="K154" s="90"/>
      <c r="L154" s="90"/>
      <c r="M154" s="90"/>
      <c r="N154" s="90"/>
    </row>
    <row r="155" spans="1:14" ht="15.75" x14ac:dyDescent="0.25">
      <c r="A155" s="78" t="s">
        <v>124</v>
      </c>
      <c r="B155" s="93">
        <v>253151.65</v>
      </c>
      <c r="C155" s="93">
        <v>253151.65</v>
      </c>
      <c r="D155" s="92">
        <f t="shared" si="6"/>
        <v>0</v>
      </c>
      <c r="E155" s="93">
        <v>67186.509999999995</v>
      </c>
      <c r="F155" s="101">
        <v>55939.27</v>
      </c>
      <c r="G155" s="92">
        <f t="shared" si="7"/>
        <v>11247.239999999998</v>
      </c>
      <c r="H155" s="94">
        <v>14777.79</v>
      </c>
      <c r="I155" s="96">
        <v>52.33</v>
      </c>
      <c r="J155" s="79">
        <f t="shared" si="8"/>
        <v>14725.460000000001</v>
      </c>
      <c r="K155" s="90"/>
      <c r="L155" s="90"/>
      <c r="M155" s="90"/>
      <c r="N155" s="90"/>
    </row>
    <row r="156" spans="1:14" ht="15.75" x14ac:dyDescent="0.25">
      <c r="A156" s="78" t="s">
        <v>125</v>
      </c>
      <c r="B156" s="93">
        <v>76734.350000000006</v>
      </c>
      <c r="C156" s="100">
        <v>70950.820000000007</v>
      </c>
      <c r="D156" s="92">
        <f t="shared" si="6"/>
        <v>5783.5299999999988</v>
      </c>
      <c r="E156" s="93">
        <v>26621.439999999999</v>
      </c>
      <c r="F156" s="93">
        <v>26621.439999999999</v>
      </c>
      <c r="G156" s="92">
        <f t="shared" si="7"/>
        <v>0</v>
      </c>
      <c r="H156" s="94"/>
      <c r="I156" s="96"/>
      <c r="J156" s="79">
        <f t="shared" si="8"/>
        <v>0</v>
      </c>
      <c r="K156" s="90"/>
      <c r="L156" s="90"/>
      <c r="M156" s="90"/>
      <c r="N156" s="90"/>
    </row>
    <row r="157" spans="1:14" ht="15.75" x14ac:dyDescent="0.25">
      <c r="A157" s="78" t="s">
        <v>126</v>
      </c>
      <c r="B157" s="93">
        <v>220163.05</v>
      </c>
      <c r="C157" s="100">
        <v>210371.62</v>
      </c>
      <c r="D157" s="92">
        <f t="shared" si="6"/>
        <v>9791.429999999993</v>
      </c>
      <c r="E157" s="93">
        <v>55241.82</v>
      </c>
      <c r="F157" s="93">
        <v>55241.82</v>
      </c>
      <c r="G157" s="92">
        <f t="shared" si="7"/>
        <v>0</v>
      </c>
      <c r="H157" s="94"/>
      <c r="I157" s="96"/>
      <c r="J157" s="79">
        <f t="shared" si="8"/>
        <v>0</v>
      </c>
      <c r="K157" s="90"/>
      <c r="L157" s="90"/>
      <c r="M157" s="90"/>
      <c r="N157" s="90"/>
    </row>
    <row r="158" spans="1:14" ht="15.75" x14ac:dyDescent="0.25">
      <c r="A158" s="78" t="s">
        <v>174</v>
      </c>
      <c r="B158" s="93">
        <v>106137.23</v>
      </c>
      <c r="C158" s="93">
        <v>106137.23</v>
      </c>
      <c r="D158" s="92">
        <f t="shared" si="6"/>
        <v>0</v>
      </c>
      <c r="E158" s="93">
        <v>26139.21</v>
      </c>
      <c r="F158" s="93">
        <v>26139.21</v>
      </c>
      <c r="G158" s="92">
        <f t="shared" si="7"/>
        <v>0</v>
      </c>
      <c r="H158" s="94">
        <v>15800.15</v>
      </c>
      <c r="I158" s="96">
        <v>15800.15</v>
      </c>
      <c r="J158" s="79">
        <f t="shared" si="8"/>
        <v>0</v>
      </c>
      <c r="K158" s="90"/>
      <c r="L158" s="90"/>
      <c r="M158" s="90"/>
      <c r="N158" s="90"/>
    </row>
    <row r="159" spans="1:14" ht="15.75" x14ac:dyDescent="0.25">
      <c r="A159" s="78" t="s">
        <v>128</v>
      </c>
      <c r="B159" s="93">
        <v>264625.94</v>
      </c>
      <c r="C159" s="93">
        <v>264625.94</v>
      </c>
      <c r="D159" s="92">
        <f t="shared" si="6"/>
        <v>0</v>
      </c>
      <c r="E159" s="93">
        <v>65622.02</v>
      </c>
      <c r="F159" s="93">
        <v>65622.02</v>
      </c>
      <c r="G159" s="92">
        <f t="shared" si="7"/>
        <v>0</v>
      </c>
      <c r="H159" s="94"/>
      <c r="I159" s="96"/>
      <c r="J159" s="79">
        <f t="shared" si="8"/>
        <v>0</v>
      </c>
      <c r="K159" s="90"/>
      <c r="L159" s="90"/>
      <c r="M159" s="90"/>
      <c r="N159" s="90"/>
    </row>
    <row r="160" spans="1:14" ht="15.75" x14ac:dyDescent="0.25">
      <c r="A160" s="78" t="s">
        <v>129</v>
      </c>
      <c r="B160" s="93">
        <v>382954.61</v>
      </c>
      <c r="C160" s="100">
        <v>303598.67</v>
      </c>
      <c r="D160" s="92">
        <f t="shared" si="6"/>
        <v>79355.94</v>
      </c>
      <c r="E160" s="93">
        <v>103230.95</v>
      </c>
      <c r="F160" s="93">
        <v>103230.95</v>
      </c>
      <c r="G160" s="92">
        <f t="shared" si="7"/>
        <v>0</v>
      </c>
      <c r="H160" s="94"/>
      <c r="I160" s="96"/>
      <c r="J160" s="79">
        <f t="shared" si="8"/>
        <v>0</v>
      </c>
      <c r="K160" s="90"/>
      <c r="L160" s="90"/>
      <c r="M160" s="90"/>
      <c r="N160" s="90"/>
    </row>
    <row r="161" spans="1:14" ht="15.75" x14ac:dyDescent="0.25">
      <c r="A161" s="78" t="s">
        <v>130</v>
      </c>
      <c r="B161" s="93">
        <v>436740.37</v>
      </c>
      <c r="C161" s="93">
        <v>436740.37</v>
      </c>
      <c r="D161" s="92">
        <f t="shared" si="6"/>
        <v>0</v>
      </c>
      <c r="E161" s="93">
        <v>113507.77</v>
      </c>
      <c r="F161" s="93">
        <v>113507.77</v>
      </c>
      <c r="G161" s="92">
        <f t="shared" si="7"/>
        <v>0</v>
      </c>
      <c r="H161" s="94"/>
      <c r="I161" s="96"/>
      <c r="J161" s="79">
        <f t="shared" si="8"/>
        <v>0</v>
      </c>
      <c r="K161" s="90"/>
      <c r="L161" s="90"/>
      <c r="M161" s="90"/>
      <c r="N161" s="90"/>
    </row>
    <row r="162" spans="1:14" ht="15.75" x14ac:dyDescent="0.25">
      <c r="A162" s="78" t="s">
        <v>175</v>
      </c>
      <c r="B162" s="93">
        <v>192194.45</v>
      </c>
      <c r="C162" s="93">
        <v>192194.45</v>
      </c>
      <c r="D162" s="92">
        <f t="shared" si="6"/>
        <v>0</v>
      </c>
      <c r="E162" s="93">
        <v>48409.16</v>
      </c>
      <c r="F162" s="93">
        <v>48409.16</v>
      </c>
      <c r="G162" s="92">
        <f t="shared" si="7"/>
        <v>0</v>
      </c>
      <c r="H162" s="94"/>
      <c r="I162" s="95"/>
      <c r="J162" s="79">
        <f t="shared" si="8"/>
        <v>0</v>
      </c>
      <c r="K162" s="90"/>
      <c r="L162" s="90"/>
      <c r="M162" s="90"/>
      <c r="N162" s="90"/>
    </row>
    <row r="163" spans="1:14" ht="15.75" x14ac:dyDescent="0.25">
      <c r="A163" s="78" t="s">
        <v>132</v>
      </c>
      <c r="B163" s="93">
        <v>271797.38</v>
      </c>
      <c r="C163" s="93">
        <v>271797.38</v>
      </c>
      <c r="D163" s="92">
        <f t="shared" si="6"/>
        <v>0</v>
      </c>
      <c r="E163" s="93">
        <v>68671.45</v>
      </c>
      <c r="F163" s="93">
        <v>68671.45</v>
      </c>
      <c r="G163" s="92">
        <f t="shared" si="7"/>
        <v>0</v>
      </c>
      <c r="H163" s="94"/>
      <c r="I163" s="95"/>
      <c r="J163" s="79">
        <f t="shared" si="8"/>
        <v>0</v>
      </c>
      <c r="K163" s="90"/>
      <c r="L163" s="90"/>
      <c r="M163" s="90"/>
      <c r="N163" s="90"/>
    </row>
    <row r="164" spans="1:14" ht="15.75" x14ac:dyDescent="0.25">
      <c r="A164" s="78" t="s">
        <v>176</v>
      </c>
      <c r="B164" s="75">
        <v>0</v>
      </c>
      <c r="C164" s="75">
        <v>0</v>
      </c>
      <c r="D164" s="92">
        <f t="shared" si="6"/>
        <v>0</v>
      </c>
      <c r="E164" s="94">
        <v>0</v>
      </c>
      <c r="F164" s="75">
        <v>0</v>
      </c>
      <c r="G164" s="92">
        <f t="shared" si="7"/>
        <v>0</v>
      </c>
      <c r="H164" s="94"/>
      <c r="I164" s="95"/>
      <c r="J164" s="79">
        <f t="shared" si="8"/>
        <v>0</v>
      </c>
      <c r="K164" s="90"/>
      <c r="L164" s="90"/>
      <c r="M164" s="90"/>
      <c r="N164" s="90"/>
    </row>
    <row r="165" spans="1:14" ht="15.75" x14ac:dyDescent="0.25">
      <c r="A165" s="78" t="s">
        <v>177</v>
      </c>
      <c r="B165" s="93">
        <v>197931.6</v>
      </c>
      <c r="C165" s="100">
        <v>183544.64</v>
      </c>
      <c r="D165" s="92">
        <f t="shared" si="6"/>
        <v>14386.959999999992</v>
      </c>
      <c r="E165" s="93">
        <v>51367.5</v>
      </c>
      <c r="F165" s="93">
        <v>51367.5</v>
      </c>
      <c r="G165" s="92">
        <f t="shared" si="7"/>
        <v>0</v>
      </c>
      <c r="H165" s="94"/>
      <c r="I165" s="95"/>
      <c r="J165" s="79">
        <f t="shared" si="8"/>
        <v>0</v>
      </c>
      <c r="K165" s="90"/>
      <c r="L165" s="90"/>
      <c r="M165" s="90"/>
      <c r="N165" s="90"/>
    </row>
    <row r="166" spans="1:14" ht="15.75" x14ac:dyDescent="0.25">
      <c r="A166" s="78" t="s">
        <v>178</v>
      </c>
      <c r="B166" s="75">
        <v>0</v>
      </c>
      <c r="C166" s="75">
        <v>0</v>
      </c>
      <c r="D166" s="92">
        <f t="shared" si="6"/>
        <v>0</v>
      </c>
      <c r="E166" s="93">
        <v>451.13</v>
      </c>
      <c r="F166" s="93">
        <v>451.13</v>
      </c>
      <c r="G166" s="92">
        <f t="shared" si="7"/>
        <v>0</v>
      </c>
      <c r="H166" s="94"/>
      <c r="I166" s="95"/>
      <c r="J166" s="79">
        <f t="shared" si="8"/>
        <v>0</v>
      </c>
      <c r="K166" s="90"/>
      <c r="L166" s="90"/>
      <c r="M166" s="90"/>
      <c r="N166" s="90"/>
    </row>
    <row r="167" spans="1:14" ht="15.75" x14ac:dyDescent="0.25">
      <c r="A167" s="78" t="s">
        <v>135</v>
      </c>
      <c r="B167" s="93">
        <v>19362.87</v>
      </c>
      <c r="C167" s="93">
        <v>19362.87</v>
      </c>
      <c r="D167" s="92">
        <f t="shared" si="6"/>
        <v>0</v>
      </c>
      <c r="E167" s="93">
        <v>4857.54</v>
      </c>
      <c r="F167" s="93">
        <v>4857.54</v>
      </c>
      <c r="G167" s="92">
        <f t="shared" si="7"/>
        <v>0</v>
      </c>
      <c r="H167" s="94"/>
      <c r="I167" s="95"/>
      <c r="J167" s="79">
        <f t="shared" si="8"/>
        <v>0</v>
      </c>
      <c r="K167" s="90"/>
      <c r="L167" s="90"/>
      <c r="M167" s="90"/>
      <c r="N167" s="90"/>
    </row>
    <row r="168" spans="1:14" ht="15.75" x14ac:dyDescent="0.25">
      <c r="A168" s="78" t="s">
        <v>179</v>
      </c>
      <c r="B168" s="93">
        <v>101117.23</v>
      </c>
      <c r="C168" s="93">
        <v>101117.23</v>
      </c>
      <c r="D168" s="92">
        <f t="shared" si="6"/>
        <v>0</v>
      </c>
      <c r="E168" s="93">
        <v>22643.71</v>
      </c>
      <c r="F168" s="93">
        <v>22643.71</v>
      </c>
      <c r="G168" s="92">
        <f t="shared" si="7"/>
        <v>0</v>
      </c>
      <c r="H168" s="94"/>
      <c r="I168" s="95"/>
      <c r="J168" s="79">
        <f t="shared" si="8"/>
        <v>0</v>
      </c>
      <c r="K168" s="90"/>
      <c r="L168" s="90"/>
      <c r="M168" s="90"/>
      <c r="N168" s="90"/>
    </row>
    <row r="169" spans="1:14" ht="15.75" x14ac:dyDescent="0.25">
      <c r="A169" s="78" t="s">
        <v>136</v>
      </c>
      <c r="B169" s="93">
        <v>134949</v>
      </c>
      <c r="C169" s="100">
        <v>130011.75</v>
      </c>
      <c r="D169" s="92">
        <f t="shared" si="6"/>
        <v>4937.25</v>
      </c>
      <c r="E169" s="93">
        <v>35654.699999999997</v>
      </c>
      <c r="F169" s="101">
        <v>33934.75</v>
      </c>
      <c r="G169" s="92">
        <f t="shared" si="7"/>
        <v>1719.9499999999971</v>
      </c>
      <c r="H169" s="94"/>
      <c r="I169" s="95"/>
      <c r="J169" s="79">
        <f t="shared" si="8"/>
        <v>0</v>
      </c>
      <c r="K169" s="90"/>
      <c r="L169" s="90"/>
      <c r="M169" s="90"/>
      <c r="N169" s="90"/>
    </row>
    <row r="170" spans="1:14" ht="15.75" x14ac:dyDescent="0.25">
      <c r="A170" s="78" t="s">
        <v>137</v>
      </c>
      <c r="B170" s="93">
        <v>207254.46</v>
      </c>
      <c r="C170" s="93">
        <v>207254.46</v>
      </c>
      <c r="D170" s="92">
        <f t="shared" si="6"/>
        <v>0</v>
      </c>
      <c r="E170" s="93">
        <v>55324.24</v>
      </c>
      <c r="F170" s="93">
        <v>55324.24</v>
      </c>
      <c r="G170" s="92">
        <f t="shared" si="7"/>
        <v>0</v>
      </c>
      <c r="H170" s="94"/>
      <c r="I170" s="95"/>
      <c r="J170" s="79">
        <f t="shared" si="8"/>
        <v>0</v>
      </c>
      <c r="K170" s="90"/>
      <c r="L170" s="90"/>
      <c r="M170" s="90"/>
      <c r="N170" s="90"/>
    </row>
    <row r="171" spans="1:14" ht="15.75" x14ac:dyDescent="0.25">
      <c r="A171" s="78" t="s">
        <v>138</v>
      </c>
      <c r="B171" s="93">
        <v>159922.99</v>
      </c>
      <c r="C171" s="93">
        <v>159922.99</v>
      </c>
      <c r="D171" s="92">
        <f t="shared" si="6"/>
        <v>0</v>
      </c>
      <c r="E171" s="93">
        <v>39837.06</v>
      </c>
      <c r="F171" s="93">
        <v>39837.06</v>
      </c>
      <c r="G171" s="92">
        <f t="shared" si="7"/>
        <v>0</v>
      </c>
      <c r="H171" s="94"/>
      <c r="I171" s="95"/>
      <c r="J171" s="79">
        <f t="shared" si="8"/>
        <v>0</v>
      </c>
      <c r="K171" s="90"/>
      <c r="L171" s="90"/>
      <c r="M171" s="90"/>
      <c r="N171" s="90"/>
    </row>
    <row r="172" spans="1:14" ht="15.75" x14ac:dyDescent="0.25">
      <c r="A172" s="78" t="s">
        <v>139</v>
      </c>
      <c r="B172" s="93">
        <v>154185.85</v>
      </c>
      <c r="C172" s="100">
        <v>150715.35</v>
      </c>
      <c r="D172" s="92">
        <f t="shared" si="6"/>
        <v>3470.5</v>
      </c>
      <c r="E172" s="94">
        <f>46239.58+1053.8</f>
        <v>47293.380000000005</v>
      </c>
      <c r="F172" s="75">
        <f>0+47293.38-3470.5</f>
        <v>43822.879999999997</v>
      </c>
      <c r="G172" s="92">
        <f t="shared" si="7"/>
        <v>3470.5000000000073</v>
      </c>
      <c r="H172" s="94"/>
      <c r="I172" s="95"/>
      <c r="J172" s="79">
        <f t="shared" si="8"/>
        <v>0</v>
      </c>
      <c r="K172" s="90"/>
      <c r="L172" s="90"/>
      <c r="M172" s="90"/>
      <c r="N172" s="90"/>
    </row>
    <row r="173" spans="1:14" ht="15.75" x14ac:dyDescent="0.25">
      <c r="A173" s="78" t="s">
        <v>140</v>
      </c>
      <c r="B173" s="75">
        <v>0</v>
      </c>
      <c r="C173" s="75">
        <v>0</v>
      </c>
      <c r="D173" s="92">
        <f t="shared" si="6"/>
        <v>0</v>
      </c>
      <c r="E173" s="93">
        <v>48477.87</v>
      </c>
      <c r="F173" s="93">
        <v>48477.87</v>
      </c>
      <c r="G173" s="92">
        <f t="shared" si="7"/>
        <v>0</v>
      </c>
      <c r="H173" s="94"/>
      <c r="I173" s="95"/>
      <c r="J173" s="79">
        <f t="shared" si="8"/>
        <v>0</v>
      </c>
      <c r="K173" s="90"/>
      <c r="L173" s="90"/>
      <c r="M173" s="90"/>
      <c r="N173" s="90"/>
    </row>
    <row r="174" spans="1:14" ht="15.75" x14ac:dyDescent="0.25">
      <c r="A174" s="78" t="s">
        <v>180</v>
      </c>
      <c r="B174" s="93">
        <v>170680.15</v>
      </c>
      <c r="C174" s="93">
        <v>170680.15</v>
      </c>
      <c r="D174" s="92">
        <f t="shared" si="6"/>
        <v>0</v>
      </c>
      <c r="E174" s="93">
        <v>45726.99</v>
      </c>
      <c r="F174" s="93">
        <v>45726.99</v>
      </c>
      <c r="G174" s="92">
        <f t="shared" si="7"/>
        <v>0</v>
      </c>
      <c r="H174" s="94"/>
      <c r="I174" s="95"/>
      <c r="J174" s="79">
        <f t="shared" si="8"/>
        <v>0</v>
      </c>
      <c r="K174" s="90"/>
      <c r="L174" s="90"/>
      <c r="M174" s="90"/>
      <c r="N174" s="90"/>
    </row>
    <row r="175" spans="1:14" ht="15.75" x14ac:dyDescent="0.25">
      <c r="A175" s="78" t="s">
        <v>142</v>
      </c>
      <c r="B175" s="75">
        <v>0</v>
      </c>
      <c r="C175" s="75">
        <v>0</v>
      </c>
      <c r="D175" s="92">
        <f t="shared" si="6"/>
        <v>0</v>
      </c>
      <c r="E175" s="93">
        <v>20376.55</v>
      </c>
      <c r="F175" s="93">
        <v>20376.55</v>
      </c>
      <c r="G175" s="92">
        <f t="shared" si="7"/>
        <v>0</v>
      </c>
      <c r="H175" s="94"/>
      <c r="I175" s="95"/>
      <c r="J175" s="79">
        <f t="shared" si="8"/>
        <v>0</v>
      </c>
      <c r="K175" s="90"/>
      <c r="L175" s="90"/>
      <c r="M175" s="90"/>
      <c r="N175" s="90"/>
    </row>
    <row r="176" spans="1:14" ht="15.75" x14ac:dyDescent="0.25">
      <c r="A176" s="78" t="s">
        <v>143</v>
      </c>
      <c r="B176" s="93">
        <v>208688.75</v>
      </c>
      <c r="C176" s="93">
        <v>208688.75</v>
      </c>
      <c r="D176" s="92">
        <f t="shared" si="6"/>
        <v>0</v>
      </c>
      <c r="E176" s="93">
        <v>53197.3</v>
      </c>
      <c r="F176" s="93">
        <v>53197.3</v>
      </c>
      <c r="G176" s="92">
        <f t="shared" si="7"/>
        <v>0</v>
      </c>
      <c r="H176" s="94"/>
      <c r="I176" s="95"/>
      <c r="J176" s="79">
        <f t="shared" si="8"/>
        <v>0</v>
      </c>
      <c r="K176" s="90"/>
      <c r="L176" s="90"/>
      <c r="M176" s="90"/>
      <c r="N176" s="90"/>
    </row>
    <row r="177" spans="1:14" ht="15.75" x14ac:dyDescent="0.25">
      <c r="A177" s="78" t="s">
        <v>181</v>
      </c>
      <c r="B177" s="93">
        <v>75300.06</v>
      </c>
      <c r="C177" s="93">
        <v>75300.06</v>
      </c>
      <c r="D177" s="92">
        <f t="shared" si="6"/>
        <v>0</v>
      </c>
      <c r="E177" s="93">
        <v>22620.59</v>
      </c>
      <c r="F177" s="93">
        <v>22620.59</v>
      </c>
      <c r="G177" s="92">
        <f t="shared" si="7"/>
        <v>0</v>
      </c>
      <c r="H177" s="94"/>
      <c r="I177" s="95"/>
      <c r="J177" s="79">
        <f t="shared" si="8"/>
        <v>0</v>
      </c>
      <c r="K177" s="90"/>
      <c r="L177" s="90"/>
      <c r="M177" s="90"/>
      <c r="N177" s="90"/>
    </row>
    <row r="178" spans="1:14" ht="15.75" x14ac:dyDescent="0.25">
      <c r="A178" s="78" t="s">
        <v>105</v>
      </c>
      <c r="B178" s="93">
        <v>26194499.68</v>
      </c>
      <c r="C178" s="100">
        <v>22576483.829999998</v>
      </c>
      <c r="D178" s="92">
        <f t="shared" si="6"/>
        <v>3618015.8500000015</v>
      </c>
      <c r="E178" s="93">
        <v>6202535.0299999993</v>
      </c>
      <c r="F178" s="101">
        <v>5247402.0999999996</v>
      </c>
      <c r="G178" s="92">
        <f t="shared" si="7"/>
        <v>955132.9299999997</v>
      </c>
      <c r="H178" s="102">
        <f>463688.07+89332.4</f>
        <v>553020.47</v>
      </c>
      <c r="I178" s="95">
        <f>462154.6</f>
        <v>462154.6</v>
      </c>
      <c r="J178" s="79">
        <f t="shared" si="8"/>
        <v>90865.87</v>
      </c>
      <c r="K178" s="90"/>
      <c r="L178" s="90"/>
      <c r="M178" s="90"/>
      <c r="N178" s="90"/>
    </row>
  </sheetData>
  <mergeCells count="4">
    <mergeCell ref="A1:J1"/>
    <mergeCell ref="A2:J2"/>
    <mergeCell ref="A57:J57"/>
    <mergeCell ref="A114:J11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showGridLines="0" workbookViewId="0">
      <pane ySplit="7" topLeftCell="A8" activePane="bottomLeft" state="frozen"/>
      <selection pane="bottomLeft" activeCell="A5" sqref="A5:P5"/>
    </sheetView>
  </sheetViews>
  <sheetFormatPr defaultColWidth="8.85546875" defaultRowHeight="15" x14ac:dyDescent="0.25"/>
  <cols>
    <col min="1" max="1" width="4.140625" style="30" customWidth="1"/>
    <col min="2" max="3" width="3.140625" style="30" customWidth="1"/>
    <col min="4" max="4" width="6.28515625" style="30" customWidth="1"/>
    <col min="5" max="5" width="43.7109375" style="30" customWidth="1"/>
    <col min="6" max="6" width="0.140625" style="30" customWidth="1"/>
    <col min="7" max="7" width="25.140625" style="30" customWidth="1"/>
    <col min="8" max="8" width="15.42578125" style="30" customWidth="1"/>
    <col min="9" max="9" width="11.7109375" style="30" hidden="1" customWidth="1"/>
    <col min="10" max="10" width="20.85546875" style="30" customWidth="1"/>
    <col min="11" max="11" width="6.42578125" style="30" customWidth="1"/>
    <col min="12" max="12" width="20.85546875" style="30" hidden="1" customWidth="1"/>
    <col min="13" max="13" width="14" style="30" customWidth="1"/>
    <col min="14" max="14" width="0.140625" style="30" customWidth="1"/>
    <col min="15" max="15" width="9.140625" style="30" customWidth="1"/>
    <col min="16" max="16" width="13.42578125" style="30" customWidth="1"/>
    <col min="17" max="16384" width="8.85546875" style="30"/>
  </cols>
  <sheetData>
    <row r="1" spans="1:22" ht="0.2" customHeight="1" x14ac:dyDescent="0.25"/>
    <row r="2" spans="1:22" ht="0.2" customHeight="1" x14ac:dyDescent="0.25"/>
    <row r="3" spans="1:22" ht="50.1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22" ht="12.6" customHeight="1" x14ac:dyDescent="0.25"/>
    <row r="5" spans="1:22" ht="18" customHeight="1" x14ac:dyDescent="0.25">
      <c r="A5" s="216" t="s">
        <v>216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</row>
    <row r="6" spans="1:22" ht="16.7" customHeight="1" x14ac:dyDescent="0.25">
      <c r="A6" s="206" t="s">
        <v>1</v>
      </c>
      <c r="B6" s="197"/>
      <c r="C6" s="197"/>
      <c r="D6" s="217" t="s">
        <v>182</v>
      </c>
      <c r="E6" s="197"/>
      <c r="F6" s="197"/>
      <c r="G6" s="103" t="s">
        <v>57</v>
      </c>
      <c r="H6" s="206" t="s">
        <v>1</v>
      </c>
      <c r="I6" s="197"/>
      <c r="J6" s="31"/>
      <c r="K6" s="206" t="s">
        <v>1</v>
      </c>
      <c r="L6" s="197"/>
      <c r="M6" s="31" t="s">
        <v>56</v>
      </c>
      <c r="N6" s="33" t="s">
        <v>1</v>
      </c>
      <c r="O6" s="218" t="s">
        <v>55</v>
      </c>
      <c r="P6" s="197"/>
    </row>
    <row r="7" spans="1:22" ht="18" customHeight="1" x14ac:dyDescent="0.25">
      <c r="A7" s="201" t="s">
        <v>18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22" ht="21.6" customHeight="1" thickBot="1" x14ac:dyDescent="0.3">
      <c r="A8" s="202" t="s">
        <v>1</v>
      </c>
      <c r="B8" s="197"/>
      <c r="C8" s="197"/>
      <c r="D8" s="203">
        <v>2016</v>
      </c>
      <c r="E8" s="197"/>
      <c r="F8" s="197"/>
      <c r="G8" s="104">
        <v>25895642.710000001</v>
      </c>
      <c r="H8" s="202" t="s">
        <v>1</v>
      </c>
      <c r="I8" s="197"/>
      <c r="J8" s="105"/>
      <c r="K8" s="202" t="s">
        <v>1</v>
      </c>
      <c r="L8" s="197"/>
      <c r="M8" s="104">
        <v>23077676.600000001</v>
      </c>
      <c r="N8" s="105" t="s">
        <v>1</v>
      </c>
      <c r="O8" s="204">
        <v>2817966.11</v>
      </c>
      <c r="P8" s="197"/>
    </row>
    <row r="9" spans="1:22" ht="24.6" customHeight="1" x14ac:dyDescent="0.25">
      <c r="A9" s="202" t="s">
        <v>1</v>
      </c>
      <c r="B9" s="197"/>
      <c r="C9" s="197"/>
      <c r="D9" s="203">
        <v>2015</v>
      </c>
      <c r="E9" s="197"/>
      <c r="F9" s="197"/>
      <c r="G9" s="105"/>
      <c r="H9" s="202" t="s">
        <v>1</v>
      </c>
      <c r="I9" s="197"/>
      <c r="J9" s="106"/>
      <c r="K9" s="202" t="s">
        <v>1</v>
      </c>
      <c r="L9" s="197"/>
      <c r="M9" s="104">
        <v>3767104.5</v>
      </c>
      <c r="N9" s="105" t="s">
        <v>1</v>
      </c>
      <c r="O9" s="204">
        <v>0</v>
      </c>
      <c r="P9" s="197"/>
      <c r="R9" s="210" t="s">
        <v>183</v>
      </c>
      <c r="S9" s="211"/>
      <c r="T9" s="211"/>
      <c r="U9" s="211"/>
      <c r="V9" s="212"/>
    </row>
    <row r="10" spans="1:22" ht="19.5" customHeight="1" x14ac:dyDescent="0.25">
      <c r="A10" s="202" t="s">
        <v>1</v>
      </c>
      <c r="B10" s="197"/>
      <c r="C10" s="197"/>
      <c r="D10" s="203" t="s">
        <v>1</v>
      </c>
      <c r="E10" s="197"/>
      <c r="F10" s="197"/>
      <c r="G10" s="107">
        <v>25895642.710000001</v>
      </c>
      <c r="H10" s="202" t="s">
        <v>1</v>
      </c>
      <c r="I10" s="197"/>
      <c r="J10" s="107"/>
      <c r="K10" s="202" t="s">
        <v>1</v>
      </c>
      <c r="L10" s="197"/>
      <c r="M10" s="107">
        <v>26844781.100000001</v>
      </c>
      <c r="N10" s="108" t="s">
        <v>1</v>
      </c>
      <c r="O10" s="209">
        <v>2817966.11</v>
      </c>
      <c r="P10" s="208"/>
      <c r="R10" s="213"/>
      <c r="S10" s="214"/>
      <c r="T10" s="214"/>
      <c r="U10" s="214"/>
      <c r="V10" s="215"/>
    </row>
    <row r="11" spans="1:22" x14ac:dyDescent="0.25">
      <c r="A11" s="196" t="s">
        <v>1</v>
      </c>
      <c r="B11" s="197"/>
      <c r="C11" s="197"/>
      <c r="D11" s="198" t="s">
        <v>1</v>
      </c>
      <c r="E11" s="197"/>
      <c r="F11" s="197"/>
      <c r="G11" s="34" t="s">
        <v>1</v>
      </c>
      <c r="H11" s="196" t="s">
        <v>1</v>
      </c>
      <c r="I11" s="197"/>
      <c r="J11" s="109"/>
      <c r="K11" s="196" t="s">
        <v>1</v>
      </c>
      <c r="L11" s="197"/>
      <c r="M11" s="34" t="s">
        <v>1</v>
      </c>
      <c r="N11" s="34" t="s">
        <v>1</v>
      </c>
      <c r="O11" s="199" t="s">
        <v>1</v>
      </c>
      <c r="P11" s="197"/>
      <c r="R11" s="110"/>
      <c r="S11" s="111"/>
      <c r="T11" s="112" t="s">
        <v>184</v>
      </c>
      <c r="V11" s="113"/>
    </row>
    <row r="12" spans="1:22" ht="15.75" thickBot="1" x14ac:dyDescent="0.3">
      <c r="A12" s="206" t="s">
        <v>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R12" s="114"/>
      <c r="S12" s="115"/>
      <c r="T12" s="115"/>
      <c r="U12" s="115"/>
      <c r="V12" s="116"/>
    </row>
    <row r="13" spans="1:22" x14ac:dyDescent="0.25">
      <c r="A13" s="196" t="s">
        <v>1</v>
      </c>
      <c r="B13" s="197"/>
      <c r="C13" s="197"/>
      <c r="D13" s="198">
        <v>2016</v>
      </c>
      <c r="E13" s="197"/>
      <c r="F13" s="197"/>
      <c r="G13" s="117">
        <v>77022.009999999995</v>
      </c>
      <c r="H13" s="196" t="s">
        <v>1</v>
      </c>
      <c r="I13" s="197"/>
      <c r="J13" s="118"/>
      <c r="K13" s="196" t="s">
        <v>1</v>
      </c>
      <c r="L13" s="197"/>
      <c r="M13" s="117">
        <v>77022.009999999995</v>
      </c>
      <c r="N13" s="105" t="s">
        <v>1</v>
      </c>
      <c r="O13" s="205">
        <v>0</v>
      </c>
      <c r="P13" s="197"/>
    </row>
    <row r="14" spans="1:22" ht="13.35" customHeight="1" x14ac:dyDescent="0.25">
      <c r="A14" s="196" t="s">
        <v>1</v>
      </c>
      <c r="B14" s="197"/>
      <c r="C14" s="197"/>
      <c r="D14" s="198" t="s">
        <v>1</v>
      </c>
      <c r="E14" s="197"/>
      <c r="F14" s="197"/>
      <c r="G14" s="119">
        <v>77022.009999999995</v>
      </c>
      <c r="H14" s="196" t="s">
        <v>1</v>
      </c>
      <c r="I14" s="197"/>
      <c r="J14" s="120"/>
      <c r="K14" s="196" t="s">
        <v>1</v>
      </c>
      <c r="L14" s="197"/>
      <c r="M14" s="119">
        <v>77022.009999999995</v>
      </c>
      <c r="N14" s="121" t="s">
        <v>1</v>
      </c>
      <c r="O14" s="207">
        <v>0</v>
      </c>
      <c r="P14" s="208"/>
    </row>
    <row r="15" spans="1:22" ht="19.5" customHeight="1" x14ac:dyDescent="0.25">
      <c r="A15" s="196" t="s">
        <v>1</v>
      </c>
      <c r="B15" s="197"/>
      <c r="C15" s="197"/>
      <c r="D15" s="198" t="s">
        <v>1</v>
      </c>
      <c r="E15" s="197"/>
      <c r="F15" s="197"/>
      <c r="G15" s="34" t="s">
        <v>1</v>
      </c>
      <c r="H15" s="196" t="s">
        <v>1</v>
      </c>
      <c r="I15" s="197"/>
      <c r="J15" s="109"/>
      <c r="K15" s="196" t="s">
        <v>1</v>
      </c>
      <c r="L15" s="197"/>
      <c r="M15" s="34" t="s">
        <v>1</v>
      </c>
      <c r="N15" s="34" t="s">
        <v>1</v>
      </c>
      <c r="O15" s="199" t="s">
        <v>1</v>
      </c>
      <c r="P15" s="197"/>
    </row>
    <row r="16" spans="1:22" ht="21" customHeight="1" x14ac:dyDescent="0.25">
      <c r="A16" s="201" t="s">
        <v>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 ht="20.45" customHeight="1" x14ac:dyDescent="0.25">
      <c r="A17" s="202" t="s">
        <v>1</v>
      </c>
      <c r="B17" s="197"/>
      <c r="C17" s="197"/>
      <c r="D17" s="203">
        <v>2016</v>
      </c>
      <c r="E17" s="197"/>
      <c r="F17" s="197"/>
      <c r="G17" s="104">
        <v>442538.72</v>
      </c>
      <c r="H17" s="202" t="s">
        <v>1</v>
      </c>
      <c r="I17" s="197"/>
      <c r="J17" s="105"/>
      <c r="K17" s="202" t="s">
        <v>1</v>
      </c>
      <c r="L17" s="197"/>
      <c r="M17" s="104">
        <v>431543.73</v>
      </c>
      <c r="N17" s="105" t="s">
        <v>1</v>
      </c>
      <c r="O17" s="204">
        <v>10994.99</v>
      </c>
      <c r="P17" s="197"/>
    </row>
    <row r="18" spans="1:16" ht="16.350000000000001" customHeight="1" x14ac:dyDescent="0.25">
      <c r="A18" s="202" t="s">
        <v>1</v>
      </c>
      <c r="B18" s="197"/>
      <c r="C18" s="197"/>
      <c r="D18" s="203">
        <v>2015</v>
      </c>
      <c r="E18" s="197"/>
      <c r="F18" s="197"/>
      <c r="G18" s="105"/>
      <c r="H18" s="202" t="s">
        <v>1</v>
      </c>
      <c r="I18" s="197"/>
      <c r="J18" s="106"/>
      <c r="K18" s="202" t="s">
        <v>1</v>
      </c>
      <c r="L18" s="197"/>
      <c r="M18" s="104">
        <v>10546.9</v>
      </c>
      <c r="N18" s="105" t="s">
        <v>1</v>
      </c>
      <c r="O18" s="204">
        <v>0</v>
      </c>
      <c r="P18" s="197"/>
    </row>
    <row r="19" spans="1:16" ht="19.5" customHeight="1" x14ac:dyDescent="0.25">
      <c r="A19" s="202" t="s">
        <v>1</v>
      </c>
      <c r="B19" s="197"/>
      <c r="C19" s="197"/>
      <c r="D19" s="203" t="s">
        <v>1</v>
      </c>
      <c r="E19" s="197"/>
      <c r="F19" s="197"/>
      <c r="G19" s="107">
        <v>442538.72</v>
      </c>
      <c r="H19" s="202" t="s">
        <v>1</v>
      </c>
      <c r="I19" s="197"/>
      <c r="J19" s="107"/>
      <c r="K19" s="202" t="s">
        <v>1</v>
      </c>
      <c r="L19" s="197"/>
      <c r="M19" s="107">
        <v>442090.63</v>
      </c>
      <c r="N19" s="108" t="s">
        <v>1</v>
      </c>
      <c r="O19" s="209">
        <v>10994.99</v>
      </c>
      <c r="P19" s="208"/>
    </row>
    <row r="20" spans="1:16" x14ac:dyDescent="0.25">
      <c r="A20" s="196" t="s">
        <v>1</v>
      </c>
      <c r="B20" s="197"/>
      <c r="C20" s="197"/>
      <c r="D20" s="198" t="s">
        <v>1</v>
      </c>
      <c r="E20" s="197"/>
      <c r="F20" s="197"/>
      <c r="G20" s="34" t="s">
        <v>1</v>
      </c>
      <c r="H20" s="196" t="s">
        <v>1</v>
      </c>
      <c r="I20" s="197"/>
      <c r="J20" s="109"/>
      <c r="K20" s="196" t="s">
        <v>1</v>
      </c>
      <c r="L20" s="197"/>
      <c r="M20" s="34" t="s">
        <v>1</v>
      </c>
      <c r="N20" s="34" t="s">
        <v>1</v>
      </c>
      <c r="O20" s="199" t="s">
        <v>1</v>
      </c>
      <c r="P20" s="197"/>
    </row>
    <row r="21" spans="1:16" x14ac:dyDescent="0.25">
      <c r="A21" s="206" t="s">
        <v>11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</row>
    <row r="22" spans="1:16" x14ac:dyDescent="0.25">
      <c r="A22" s="196" t="s">
        <v>1</v>
      </c>
      <c r="B22" s="197"/>
      <c r="C22" s="197"/>
      <c r="D22" s="198">
        <v>2016</v>
      </c>
      <c r="E22" s="197"/>
      <c r="F22" s="197"/>
      <c r="G22" s="117">
        <v>806028.54</v>
      </c>
      <c r="H22" s="196" t="s">
        <v>1</v>
      </c>
      <c r="I22" s="197"/>
      <c r="J22" s="122"/>
      <c r="K22" s="196" t="s">
        <v>1</v>
      </c>
      <c r="L22" s="197"/>
      <c r="M22" s="117">
        <v>806028.54</v>
      </c>
      <c r="N22" s="122" t="s">
        <v>1</v>
      </c>
      <c r="O22" s="205">
        <v>0</v>
      </c>
      <c r="P22" s="197"/>
    </row>
    <row r="23" spans="1:16" ht="9" customHeight="1" x14ac:dyDescent="0.25">
      <c r="A23" s="196" t="s">
        <v>1</v>
      </c>
      <c r="B23" s="197"/>
      <c r="C23" s="197"/>
      <c r="D23" s="198">
        <v>2015</v>
      </c>
      <c r="E23" s="197"/>
      <c r="F23" s="197"/>
      <c r="G23" s="122"/>
      <c r="H23" s="196" t="s">
        <v>1</v>
      </c>
      <c r="I23" s="197"/>
      <c r="J23" s="123"/>
      <c r="K23" s="196" t="s">
        <v>1</v>
      </c>
      <c r="L23" s="197"/>
      <c r="M23" s="117">
        <v>8025.49</v>
      </c>
      <c r="N23" s="122" t="s">
        <v>1</v>
      </c>
      <c r="O23" s="205">
        <v>0</v>
      </c>
      <c r="P23" s="197"/>
    </row>
    <row r="24" spans="1:16" ht="19.5" customHeight="1" x14ac:dyDescent="0.25">
      <c r="A24" s="196" t="s">
        <v>1</v>
      </c>
      <c r="B24" s="197"/>
      <c r="C24" s="197"/>
      <c r="D24" s="198" t="s">
        <v>1</v>
      </c>
      <c r="E24" s="197"/>
      <c r="F24" s="197"/>
      <c r="G24" s="119">
        <v>806028.54</v>
      </c>
      <c r="H24" s="196" t="s">
        <v>1</v>
      </c>
      <c r="I24" s="197"/>
      <c r="J24" s="119"/>
      <c r="K24" s="196" t="s">
        <v>1</v>
      </c>
      <c r="L24" s="197"/>
      <c r="M24" s="119">
        <v>814054.03</v>
      </c>
      <c r="N24" s="121" t="s">
        <v>1</v>
      </c>
      <c r="O24" s="207">
        <v>0</v>
      </c>
      <c r="P24" s="208"/>
    </row>
    <row r="25" spans="1:16" x14ac:dyDescent="0.25">
      <c r="A25" s="196" t="s">
        <v>1</v>
      </c>
      <c r="B25" s="197"/>
      <c r="C25" s="197"/>
      <c r="D25" s="198" t="s">
        <v>1</v>
      </c>
      <c r="E25" s="197"/>
      <c r="F25" s="197"/>
      <c r="G25" s="34" t="s">
        <v>1</v>
      </c>
      <c r="H25" s="196" t="s">
        <v>1</v>
      </c>
      <c r="I25" s="197"/>
      <c r="J25" s="109"/>
      <c r="K25" s="196" t="s">
        <v>1</v>
      </c>
      <c r="L25" s="197"/>
      <c r="M25" s="34" t="s">
        <v>1</v>
      </c>
      <c r="N25" s="34" t="s">
        <v>1</v>
      </c>
      <c r="O25" s="199" t="s">
        <v>1</v>
      </c>
      <c r="P25" s="197"/>
    </row>
    <row r="26" spans="1:16" x14ac:dyDescent="0.25">
      <c r="A26" s="201" t="s">
        <v>13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x14ac:dyDescent="0.25">
      <c r="A27" s="202" t="s">
        <v>1</v>
      </c>
      <c r="B27" s="197"/>
      <c r="C27" s="197"/>
      <c r="D27" s="203">
        <v>2016</v>
      </c>
      <c r="E27" s="197"/>
      <c r="F27" s="197"/>
      <c r="G27" s="104">
        <v>197960.07</v>
      </c>
      <c r="H27" s="202" t="s">
        <v>1</v>
      </c>
      <c r="I27" s="197"/>
      <c r="J27" s="118"/>
      <c r="K27" s="202" t="s">
        <v>1</v>
      </c>
      <c r="L27" s="197"/>
      <c r="M27" s="104">
        <v>197960.07</v>
      </c>
      <c r="N27" s="105" t="s">
        <v>1</v>
      </c>
      <c r="O27" s="204">
        <v>0</v>
      </c>
      <c r="P27" s="197"/>
    </row>
    <row r="28" spans="1:16" ht="9" customHeight="1" x14ac:dyDescent="0.25">
      <c r="A28" s="202" t="s">
        <v>1</v>
      </c>
      <c r="B28" s="197"/>
      <c r="C28" s="197"/>
      <c r="D28" s="203" t="s">
        <v>1</v>
      </c>
      <c r="E28" s="197"/>
      <c r="F28" s="197"/>
      <c r="G28" s="107">
        <v>197960.07</v>
      </c>
      <c r="H28" s="202" t="s">
        <v>1</v>
      </c>
      <c r="I28" s="197"/>
      <c r="J28" s="124"/>
      <c r="K28" s="202" t="s">
        <v>1</v>
      </c>
      <c r="L28" s="197"/>
      <c r="M28" s="107">
        <v>197960.07</v>
      </c>
      <c r="N28" s="108" t="s">
        <v>1</v>
      </c>
      <c r="O28" s="209">
        <v>0</v>
      </c>
      <c r="P28" s="208"/>
    </row>
    <row r="29" spans="1:16" ht="19.5" customHeight="1" x14ac:dyDescent="0.25">
      <c r="A29" s="196" t="s">
        <v>1</v>
      </c>
      <c r="B29" s="197"/>
      <c r="C29" s="197"/>
      <c r="D29" s="198" t="s">
        <v>1</v>
      </c>
      <c r="E29" s="197"/>
      <c r="F29" s="197"/>
      <c r="G29" s="34" t="s">
        <v>1</v>
      </c>
      <c r="H29" s="196" t="s">
        <v>1</v>
      </c>
      <c r="I29" s="197"/>
      <c r="J29" s="109"/>
      <c r="K29" s="196" t="s">
        <v>1</v>
      </c>
      <c r="L29" s="197"/>
      <c r="M29" s="34" t="s">
        <v>1</v>
      </c>
      <c r="N29" s="34" t="s">
        <v>1</v>
      </c>
      <c r="O29" s="199" t="s">
        <v>1</v>
      </c>
      <c r="P29" s="197"/>
    </row>
    <row r="30" spans="1:16" x14ac:dyDescent="0.25">
      <c r="A30" s="206" t="s">
        <v>14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x14ac:dyDescent="0.25">
      <c r="A31" s="196" t="s">
        <v>1</v>
      </c>
      <c r="B31" s="197"/>
      <c r="C31" s="197"/>
      <c r="D31" s="198">
        <v>2016</v>
      </c>
      <c r="E31" s="197"/>
      <c r="F31" s="197"/>
      <c r="G31" s="117">
        <v>532397.73</v>
      </c>
      <c r="H31" s="196" t="s">
        <v>1</v>
      </c>
      <c r="I31" s="197"/>
      <c r="J31" s="122"/>
      <c r="K31" s="196" t="s">
        <v>1</v>
      </c>
      <c r="L31" s="197"/>
      <c r="M31" s="117">
        <v>513571.39</v>
      </c>
      <c r="N31" s="122" t="s">
        <v>1</v>
      </c>
      <c r="O31" s="205">
        <v>18826.34</v>
      </c>
      <c r="P31" s="197"/>
    </row>
    <row r="32" spans="1:16" ht="9" customHeight="1" x14ac:dyDescent="0.25">
      <c r="A32" s="196" t="s">
        <v>1</v>
      </c>
      <c r="B32" s="197"/>
      <c r="C32" s="197"/>
      <c r="D32" s="198">
        <v>2015</v>
      </c>
      <c r="E32" s="197"/>
      <c r="F32" s="197"/>
      <c r="G32" s="122"/>
      <c r="H32" s="196" t="s">
        <v>1</v>
      </c>
      <c r="I32" s="197"/>
      <c r="J32" s="123"/>
      <c r="K32" s="196" t="s">
        <v>1</v>
      </c>
      <c r="L32" s="197"/>
      <c r="M32" s="117">
        <v>12409.57</v>
      </c>
      <c r="N32" s="122" t="s">
        <v>1</v>
      </c>
      <c r="O32" s="205">
        <v>0</v>
      </c>
      <c r="P32" s="197"/>
    </row>
    <row r="33" spans="1:16" ht="19.5" customHeight="1" x14ac:dyDescent="0.25">
      <c r="A33" s="196" t="s">
        <v>1</v>
      </c>
      <c r="B33" s="197"/>
      <c r="C33" s="197"/>
      <c r="D33" s="198" t="s">
        <v>1</v>
      </c>
      <c r="E33" s="197"/>
      <c r="F33" s="197"/>
      <c r="G33" s="119">
        <v>532397.73</v>
      </c>
      <c r="H33" s="196" t="s">
        <v>1</v>
      </c>
      <c r="I33" s="197"/>
      <c r="J33" s="119"/>
      <c r="K33" s="196" t="s">
        <v>1</v>
      </c>
      <c r="L33" s="197"/>
      <c r="M33" s="119">
        <v>525980.96</v>
      </c>
      <c r="N33" s="121" t="s">
        <v>1</v>
      </c>
      <c r="O33" s="207">
        <v>18826.34</v>
      </c>
      <c r="P33" s="208"/>
    </row>
    <row r="34" spans="1:16" x14ac:dyDescent="0.25">
      <c r="A34" s="196" t="s">
        <v>1</v>
      </c>
      <c r="B34" s="197"/>
      <c r="C34" s="197"/>
      <c r="D34" s="198" t="s">
        <v>1</v>
      </c>
      <c r="E34" s="197"/>
      <c r="F34" s="197"/>
      <c r="G34" s="34" t="s">
        <v>1</v>
      </c>
      <c r="H34" s="196" t="s">
        <v>1</v>
      </c>
      <c r="I34" s="197"/>
      <c r="J34" s="109"/>
      <c r="K34" s="196" t="s">
        <v>1</v>
      </c>
      <c r="L34" s="197"/>
      <c r="M34" s="34" t="s">
        <v>1</v>
      </c>
      <c r="N34" s="34" t="s">
        <v>1</v>
      </c>
      <c r="O34" s="199" t="s">
        <v>1</v>
      </c>
      <c r="P34" s="197"/>
    </row>
    <row r="35" spans="1:16" x14ac:dyDescent="0.25">
      <c r="A35" s="201" t="s">
        <v>19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x14ac:dyDescent="0.25">
      <c r="A36" s="202" t="s">
        <v>1</v>
      </c>
      <c r="B36" s="197"/>
      <c r="C36" s="197"/>
      <c r="D36" s="203">
        <v>2016</v>
      </c>
      <c r="E36" s="197"/>
      <c r="F36" s="197"/>
      <c r="G36" s="104">
        <v>342545.23</v>
      </c>
      <c r="H36" s="202" t="s">
        <v>1</v>
      </c>
      <c r="I36" s="197"/>
      <c r="J36" s="118"/>
      <c r="K36" s="202" t="s">
        <v>1</v>
      </c>
      <c r="L36" s="197"/>
      <c r="M36" s="104">
        <v>342545.23</v>
      </c>
      <c r="N36" s="105" t="s">
        <v>1</v>
      </c>
      <c r="O36" s="204">
        <v>0</v>
      </c>
      <c r="P36" s="197"/>
    </row>
    <row r="37" spans="1:16" ht="9" customHeight="1" x14ac:dyDescent="0.25">
      <c r="A37" s="202" t="s">
        <v>1</v>
      </c>
      <c r="B37" s="197"/>
      <c r="C37" s="197"/>
      <c r="D37" s="203" t="s">
        <v>1</v>
      </c>
      <c r="E37" s="197"/>
      <c r="F37" s="197"/>
      <c r="G37" s="107">
        <v>342545.23</v>
      </c>
      <c r="H37" s="202" t="s">
        <v>1</v>
      </c>
      <c r="I37" s="197"/>
      <c r="J37" s="124"/>
      <c r="K37" s="202" t="s">
        <v>1</v>
      </c>
      <c r="L37" s="197"/>
      <c r="M37" s="107">
        <v>342545.23</v>
      </c>
      <c r="N37" s="108" t="s">
        <v>1</v>
      </c>
      <c r="O37" s="209">
        <v>0</v>
      </c>
      <c r="P37" s="208"/>
    </row>
    <row r="38" spans="1:16" ht="19.5" customHeight="1" x14ac:dyDescent="0.25">
      <c r="A38" s="196" t="s">
        <v>1</v>
      </c>
      <c r="B38" s="197"/>
      <c r="C38" s="197"/>
      <c r="D38" s="198" t="s">
        <v>1</v>
      </c>
      <c r="E38" s="197"/>
      <c r="F38" s="197"/>
      <c r="G38" s="34" t="s">
        <v>1</v>
      </c>
      <c r="H38" s="196" t="s">
        <v>1</v>
      </c>
      <c r="I38" s="197"/>
      <c r="J38" s="109"/>
      <c r="K38" s="196" t="s">
        <v>1</v>
      </c>
      <c r="L38" s="197"/>
      <c r="M38" s="34" t="s">
        <v>1</v>
      </c>
      <c r="N38" s="34" t="s">
        <v>1</v>
      </c>
      <c r="O38" s="199" t="s">
        <v>1</v>
      </c>
      <c r="P38" s="197"/>
    </row>
    <row r="39" spans="1:16" x14ac:dyDescent="0.25">
      <c r="A39" s="206" t="s">
        <v>20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</row>
    <row r="40" spans="1:16" x14ac:dyDescent="0.25">
      <c r="A40" s="196" t="s">
        <v>1</v>
      </c>
      <c r="B40" s="197"/>
      <c r="C40" s="197"/>
      <c r="D40" s="198">
        <v>2016</v>
      </c>
      <c r="E40" s="197"/>
      <c r="F40" s="197"/>
      <c r="G40" s="117">
        <v>302007.34000000003</v>
      </c>
      <c r="H40" s="196" t="s">
        <v>1</v>
      </c>
      <c r="I40" s="197"/>
      <c r="J40" s="122"/>
      <c r="K40" s="196" t="s">
        <v>1</v>
      </c>
      <c r="L40" s="197"/>
      <c r="M40" s="117">
        <v>302007.34000000003</v>
      </c>
      <c r="N40" s="122" t="s">
        <v>1</v>
      </c>
      <c r="O40" s="205">
        <v>0</v>
      </c>
      <c r="P40" s="197"/>
    </row>
    <row r="41" spans="1:16" ht="9" customHeight="1" x14ac:dyDescent="0.25">
      <c r="A41" s="196" t="s">
        <v>1</v>
      </c>
      <c r="B41" s="197"/>
      <c r="C41" s="197"/>
      <c r="D41" s="198" t="s">
        <v>1</v>
      </c>
      <c r="E41" s="197"/>
      <c r="F41" s="197"/>
      <c r="G41" s="34" t="s">
        <v>1</v>
      </c>
      <c r="H41" s="196" t="s">
        <v>1</v>
      </c>
      <c r="I41" s="197"/>
      <c r="J41" s="34"/>
      <c r="K41" s="196" t="s">
        <v>1</v>
      </c>
      <c r="L41" s="197"/>
      <c r="M41" s="34" t="s">
        <v>1</v>
      </c>
      <c r="N41" s="34" t="s">
        <v>1</v>
      </c>
      <c r="O41" s="199" t="s">
        <v>1</v>
      </c>
      <c r="P41" s="197"/>
    </row>
    <row r="42" spans="1:16" ht="19.5" customHeight="1" x14ac:dyDescent="0.25">
      <c r="A42" s="201" t="s">
        <v>21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 x14ac:dyDescent="0.25">
      <c r="A43" s="202" t="s">
        <v>1</v>
      </c>
      <c r="B43" s="197"/>
      <c r="C43" s="197"/>
      <c r="D43" s="203">
        <v>2016</v>
      </c>
      <c r="E43" s="197"/>
      <c r="F43" s="197"/>
      <c r="G43" s="104">
        <v>116884.27</v>
      </c>
      <c r="H43" s="202" t="s">
        <v>1</v>
      </c>
      <c r="I43" s="197"/>
      <c r="J43" s="118"/>
      <c r="K43" s="202" t="s">
        <v>1</v>
      </c>
      <c r="L43" s="197"/>
      <c r="M43" s="104">
        <v>116884.27</v>
      </c>
      <c r="N43" s="105" t="s">
        <v>1</v>
      </c>
      <c r="O43" s="204">
        <v>0</v>
      </c>
      <c r="P43" s="197"/>
    </row>
    <row r="44" spans="1:16" ht="9" customHeight="1" x14ac:dyDescent="0.25">
      <c r="A44" s="202" t="s">
        <v>1</v>
      </c>
      <c r="B44" s="197"/>
      <c r="C44" s="197"/>
      <c r="D44" s="203" t="s">
        <v>1</v>
      </c>
      <c r="E44" s="197"/>
      <c r="F44" s="197"/>
      <c r="G44" s="107">
        <v>116884.27</v>
      </c>
      <c r="H44" s="202" t="s">
        <v>1</v>
      </c>
      <c r="I44" s="197"/>
      <c r="J44" s="124"/>
      <c r="K44" s="202" t="s">
        <v>1</v>
      </c>
      <c r="L44" s="197"/>
      <c r="M44" s="107">
        <v>116884.27</v>
      </c>
      <c r="N44" s="108" t="s">
        <v>1</v>
      </c>
      <c r="O44" s="209">
        <v>0</v>
      </c>
      <c r="P44" s="208"/>
    </row>
    <row r="45" spans="1:16" ht="19.5" customHeight="1" x14ac:dyDescent="0.25">
      <c r="A45" s="196" t="s">
        <v>1</v>
      </c>
      <c r="B45" s="197"/>
      <c r="C45" s="197"/>
      <c r="D45" s="198" t="s">
        <v>1</v>
      </c>
      <c r="E45" s="197"/>
      <c r="F45" s="197"/>
      <c r="G45" s="34" t="s">
        <v>1</v>
      </c>
      <c r="H45" s="196" t="s">
        <v>1</v>
      </c>
      <c r="I45" s="197"/>
      <c r="J45" s="109"/>
      <c r="K45" s="196" t="s">
        <v>1</v>
      </c>
      <c r="L45" s="197"/>
      <c r="M45" s="34" t="s">
        <v>1</v>
      </c>
      <c r="N45" s="34" t="s">
        <v>1</v>
      </c>
      <c r="O45" s="199" t="s">
        <v>1</v>
      </c>
      <c r="P45" s="197"/>
    </row>
    <row r="46" spans="1:16" x14ac:dyDescent="0.25">
      <c r="A46" s="206" t="s">
        <v>24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</row>
    <row r="47" spans="1:16" x14ac:dyDescent="0.25">
      <c r="A47" s="196" t="s">
        <v>1</v>
      </c>
      <c r="B47" s="197"/>
      <c r="C47" s="197"/>
      <c r="D47" s="198">
        <v>2016</v>
      </c>
      <c r="E47" s="197"/>
      <c r="F47" s="197"/>
      <c r="G47" s="117">
        <v>2585642.2599999998</v>
      </c>
      <c r="H47" s="196" t="s">
        <v>1</v>
      </c>
      <c r="I47" s="197"/>
      <c r="J47" s="122"/>
      <c r="K47" s="196" t="s">
        <v>1</v>
      </c>
      <c r="L47" s="197"/>
      <c r="M47" s="117">
        <v>2439994.88</v>
      </c>
      <c r="N47" s="122" t="s">
        <v>1</v>
      </c>
      <c r="O47" s="205">
        <v>145647.38</v>
      </c>
      <c r="P47" s="197"/>
    </row>
    <row r="48" spans="1:16" ht="9" customHeight="1" x14ac:dyDescent="0.25">
      <c r="A48" s="196" t="s">
        <v>1</v>
      </c>
      <c r="B48" s="197"/>
      <c r="C48" s="197"/>
      <c r="D48" s="198">
        <v>2015</v>
      </c>
      <c r="E48" s="197"/>
      <c r="F48" s="197"/>
      <c r="G48" s="122"/>
      <c r="H48" s="196" t="s">
        <v>1</v>
      </c>
      <c r="I48" s="197"/>
      <c r="J48" s="123"/>
      <c r="K48" s="196" t="s">
        <v>1</v>
      </c>
      <c r="L48" s="197"/>
      <c r="M48" s="117">
        <v>91320.82</v>
      </c>
      <c r="N48" s="122" t="s">
        <v>1</v>
      </c>
      <c r="O48" s="205">
        <v>0</v>
      </c>
      <c r="P48" s="197"/>
    </row>
    <row r="49" spans="1:16" ht="19.5" customHeight="1" x14ac:dyDescent="0.25">
      <c r="A49" s="196" t="s">
        <v>1</v>
      </c>
      <c r="B49" s="197"/>
      <c r="C49" s="197"/>
      <c r="D49" s="198" t="s">
        <v>1</v>
      </c>
      <c r="E49" s="197"/>
      <c r="F49" s="197"/>
      <c r="G49" s="119">
        <v>2585642.2599999998</v>
      </c>
      <c r="H49" s="196" t="s">
        <v>1</v>
      </c>
      <c r="I49" s="197"/>
      <c r="J49" s="119"/>
      <c r="K49" s="196" t="s">
        <v>1</v>
      </c>
      <c r="L49" s="197"/>
      <c r="M49" s="119">
        <v>2531315.7000000002</v>
      </c>
      <c r="N49" s="121" t="s">
        <v>1</v>
      </c>
      <c r="O49" s="207">
        <v>145647.38</v>
      </c>
      <c r="P49" s="208"/>
    </row>
    <row r="50" spans="1:16" x14ac:dyDescent="0.25">
      <c r="A50" s="196" t="s">
        <v>1</v>
      </c>
      <c r="B50" s="197"/>
      <c r="C50" s="197"/>
      <c r="D50" s="198" t="s">
        <v>1</v>
      </c>
      <c r="E50" s="197"/>
      <c r="F50" s="197"/>
      <c r="G50" s="34" t="s">
        <v>1</v>
      </c>
      <c r="H50" s="196" t="s">
        <v>1</v>
      </c>
      <c r="I50" s="197"/>
      <c r="J50" s="109"/>
      <c r="K50" s="196" t="s">
        <v>1</v>
      </c>
      <c r="L50" s="197"/>
      <c r="M50" s="34" t="s">
        <v>1</v>
      </c>
      <c r="N50" s="34" t="s">
        <v>1</v>
      </c>
      <c r="O50" s="199" t="s">
        <v>1</v>
      </c>
      <c r="P50" s="197"/>
    </row>
    <row r="51" spans="1:16" x14ac:dyDescent="0.25">
      <c r="A51" s="201" t="s">
        <v>26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</row>
    <row r="52" spans="1:16" x14ac:dyDescent="0.25">
      <c r="A52" s="202" t="s">
        <v>1</v>
      </c>
      <c r="B52" s="197"/>
      <c r="C52" s="197"/>
      <c r="D52" s="203">
        <v>2016</v>
      </c>
      <c r="E52" s="197"/>
      <c r="F52" s="197"/>
      <c r="G52" s="104">
        <v>324303.19</v>
      </c>
      <c r="H52" s="202" t="s">
        <v>1</v>
      </c>
      <c r="I52" s="197"/>
      <c r="J52" s="118"/>
      <c r="K52" s="202" t="s">
        <v>1</v>
      </c>
      <c r="L52" s="197"/>
      <c r="M52" s="104">
        <v>324303.19</v>
      </c>
      <c r="N52" s="105" t="s">
        <v>1</v>
      </c>
      <c r="O52" s="204">
        <v>0</v>
      </c>
      <c r="P52" s="197"/>
    </row>
    <row r="53" spans="1:16" ht="9" customHeight="1" x14ac:dyDescent="0.25">
      <c r="A53" s="202" t="s">
        <v>1</v>
      </c>
      <c r="B53" s="197"/>
      <c r="C53" s="197"/>
      <c r="D53" s="203" t="s">
        <v>1</v>
      </c>
      <c r="E53" s="197"/>
      <c r="F53" s="197"/>
      <c r="G53" s="107">
        <v>324303.19</v>
      </c>
      <c r="H53" s="202" t="s">
        <v>1</v>
      </c>
      <c r="I53" s="197"/>
      <c r="J53" s="124"/>
      <c r="K53" s="202" t="s">
        <v>1</v>
      </c>
      <c r="L53" s="197"/>
      <c r="M53" s="107">
        <v>324303.19</v>
      </c>
      <c r="N53" s="108" t="s">
        <v>1</v>
      </c>
      <c r="O53" s="209">
        <v>0</v>
      </c>
      <c r="P53" s="208"/>
    </row>
    <row r="54" spans="1:16" ht="19.5" customHeight="1" x14ac:dyDescent="0.25">
      <c r="A54" s="196" t="s">
        <v>1</v>
      </c>
      <c r="B54" s="197"/>
      <c r="C54" s="197"/>
      <c r="D54" s="198" t="s">
        <v>1</v>
      </c>
      <c r="E54" s="197"/>
      <c r="F54" s="197"/>
      <c r="G54" s="34" t="s">
        <v>1</v>
      </c>
      <c r="H54" s="196" t="s">
        <v>1</v>
      </c>
      <c r="I54" s="197"/>
      <c r="J54" s="109"/>
      <c r="K54" s="196" t="s">
        <v>1</v>
      </c>
      <c r="L54" s="197"/>
      <c r="M54" s="34" t="s">
        <v>1</v>
      </c>
      <c r="N54" s="34" t="s">
        <v>1</v>
      </c>
      <c r="O54" s="199" t="s">
        <v>1</v>
      </c>
      <c r="P54" s="197"/>
    </row>
    <row r="55" spans="1:16" x14ac:dyDescent="0.25">
      <c r="A55" s="206" t="s">
        <v>9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</row>
    <row r="56" spans="1:16" x14ac:dyDescent="0.25">
      <c r="A56" s="196" t="s">
        <v>1</v>
      </c>
      <c r="B56" s="197"/>
      <c r="C56" s="197"/>
      <c r="D56" s="198">
        <v>2016</v>
      </c>
      <c r="E56" s="197"/>
      <c r="F56" s="197"/>
      <c r="G56" s="117">
        <v>58779.95</v>
      </c>
      <c r="H56" s="196" t="s">
        <v>1</v>
      </c>
      <c r="I56" s="197"/>
      <c r="J56" s="122"/>
      <c r="K56" s="196" t="s">
        <v>1</v>
      </c>
      <c r="L56" s="197"/>
      <c r="M56" s="117">
        <v>58779.95</v>
      </c>
      <c r="N56" s="122" t="s">
        <v>1</v>
      </c>
      <c r="O56" s="205">
        <v>0</v>
      </c>
      <c r="P56" s="197"/>
    </row>
    <row r="57" spans="1:16" ht="9" customHeight="1" x14ac:dyDescent="0.25">
      <c r="A57" s="196" t="s">
        <v>1</v>
      </c>
      <c r="B57" s="197"/>
      <c r="C57" s="197"/>
      <c r="D57" s="198" t="s">
        <v>1</v>
      </c>
      <c r="E57" s="197"/>
      <c r="F57" s="197"/>
      <c r="G57" s="34" t="s">
        <v>1</v>
      </c>
      <c r="H57" s="196" t="s">
        <v>1</v>
      </c>
      <c r="I57" s="197"/>
      <c r="J57" s="34"/>
      <c r="K57" s="196" t="s">
        <v>1</v>
      </c>
      <c r="L57" s="197"/>
      <c r="M57" s="34" t="s">
        <v>1</v>
      </c>
      <c r="N57" s="34" t="s">
        <v>1</v>
      </c>
      <c r="O57" s="199" t="s">
        <v>1</v>
      </c>
      <c r="P57" s="197"/>
    </row>
    <row r="58" spans="1:16" ht="19.5" customHeight="1" x14ac:dyDescent="0.25">
      <c r="A58" s="201" t="s">
        <v>27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</row>
    <row r="59" spans="1:16" x14ac:dyDescent="0.25">
      <c r="A59" s="202" t="s">
        <v>1</v>
      </c>
      <c r="B59" s="197"/>
      <c r="C59" s="197"/>
      <c r="D59" s="203">
        <v>2016</v>
      </c>
      <c r="E59" s="197"/>
      <c r="F59" s="197"/>
      <c r="G59" s="104">
        <v>141207.01</v>
      </c>
      <c r="H59" s="202" t="s">
        <v>1</v>
      </c>
      <c r="I59" s="197"/>
      <c r="J59" s="105"/>
      <c r="K59" s="202" t="s">
        <v>1</v>
      </c>
      <c r="L59" s="197"/>
      <c r="M59" s="104">
        <v>141207.01</v>
      </c>
      <c r="N59" s="105" t="s">
        <v>1</v>
      </c>
      <c r="O59" s="204">
        <v>0</v>
      </c>
      <c r="P59" s="197"/>
    </row>
    <row r="60" spans="1:16" ht="9" customHeight="1" x14ac:dyDescent="0.25">
      <c r="A60" s="196" t="s">
        <v>1</v>
      </c>
      <c r="B60" s="197"/>
      <c r="C60" s="197"/>
      <c r="D60" s="198" t="s">
        <v>1</v>
      </c>
      <c r="E60" s="197"/>
      <c r="F60" s="197"/>
      <c r="G60" s="34" t="s">
        <v>1</v>
      </c>
      <c r="H60" s="196" t="s">
        <v>1</v>
      </c>
      <c r="I60" s="197"/>
      <c r="J60" s="34"/>
      <c r="K60" s="196" t="s">
        <v>1</v>
      </c>
      <c r="L60" s="197"/>
      <c r="M60" s="34" t="s">
        <v>1</v>
      </c>
      <c r="N60" s="34" t="s">
        <v>1</v>
      </c>
      <c r="O60" s="199" t="s">
        <v>1</v>
      </c>
      <c r="P60" s="197"/>
    </row>
    <row r="61" spans="1:16" ht="19.5" customHeight="1" x14ac:dyDescent="0.25">
      <c r="A61" s="206" t="s">
        <v>40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</row>
    <row r="62" spans="1:16" x14ac:dyDescent="0.25">
      <c r="A62" s="196" t="s">
        <v>1</v>
      </c>
      <c r="B62" s="197"/>
      <c r="C62" s="197"/>
      <c r="D62" s="198">
        <v>2016</v>
      </c>
      <c r="E62" s="197"/>
      <c r="F62" s="197"/>
      <c r="G62" s="117">
        <v>271603.90999999997</v>
      </c>
      <c r="H62" s="196" t="s">
        <v>1</v>
      </c>
      <c r="I62" s="197"/>
      <c r="J62" s="125"/>
      <c r="K62" s="196" t="s">
        <v>1</v>
      </c>
      <c r="L62" s="197"/>
      <c r="M62" s="117">
        <v>271603.90999999997</v>
      </c>
      <c r="N62" s="122" t="s">
        <v>1</v>
      </c>
      <c r="O62" s="205">
        <v>0</v>
      </c>
      <c r="P62" s="197"/>
    </row>
    <row r="63" spans="1:16" ht="9" customHeight="1" x14ac:dyDescent="0.25">
      <c r="A63" s="196" t="s">
        <v>1</v>
      </c>
      <c r="B63" s="197"/>
      <c r="C63" s="197"/>
      <c r="D63" s="198" t="s">
        <v>1</v>
      </c>
      <c r="E63" s="197"/>
      <c r="F63" s="197"/>
      <c r="G63" s="119">
        <v>271603.90999999997</v>
      </c>
      <c r="H63" s="196" t="s">
        <v>1</v>
      </c>
      <c r="I63" s="197"/>
      <c r="J63" s="120"/>
      <c r="K63" s="196" t="s">
        <v>1</v>
      </c>
      <c r="L63" s="197"/>
      <c r="M63" s="119">
        <v>271603.90999999997</v>
      </c>
      <c r="N63" s="121" t="s">
        <v>1</v>
      </c>
      <c r="O63" s="207">
        <v>0</v>
      </c>
      <c r="P63" s="208"/>
    </row>
    <row r="64" spans="1:16" ht="19.5" customHeight="1" x14ac:dyDescent="0.25">
      <c r="A64" s="196" t="s">
        <v>1</v>
      </c>
      <c r="B64" s="197"/>
      <c r="C64" s="197"/>
      <c r="D64" s="198" t="s">
        <v>1</v>
      </c>
      <c r="E64" s="197"/>
      <c r="F64" s="197"/>
      <c r="G64" s="34" t="s">
        <v>1</v>
      </c>
      <c r="H64" s="196" t="s">
        <v>1</v>
      </c>
      <c r="I64" s="197"/>
      <c r="J64" s="109"/>
      <c r="K64" s="196" t="s">
        <v>1</v>
      </c>
      <c r="L64" s="197"/>
      <c r="M64" s="34" t="s">
        <v>1</v>
      </c>
      <c r="N64" s="34" t="s">
        <v>1</v>
      </c>
      <c r="O64" s="199" t="s">
        <v>1</v>
      </c>
      <c r="P64" s="197"/>
    </row>
    <row r="65" spans="1:16" x14ac:dyDescent="0.25">
      <c r="A65" s="201" t="s">
        <v>28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</row>
    <row r="66" spans="1:16" x14ac:dyDescent="0.25">
      <c r="A66" s="202" t="s">
        <v>1</v>
      </c>
      <c r="B66" s="197"/>
      <c r="C66" s="197"/>
      <c r="D66" s="203">
        <v>2016</v>
      </c>
      <c r="E66" s="197"/>
      <c r="F66" s="197"/>
      <c r="G66" s="104">
        <v>169583.54</v>
      </c>
      <c r="H66" s="202" t="s">
        <v>1</v>
      </c>
      <c r="I66" s="197"/>
      <c r="J66" s="118"/>
      <c r="K66" s="202" t="s">
        <v>1</v>
      </c>
      <c r="L66" s="197"/>
      <c r="M66" s="104">
        <v>169583.54</v>
      </c>
      <c r="N66" s="105" t="s">
        <v>1</v>
      </c>
      <c r="O66" s="204">
        <v>0</v>
      </c>
      <c r="P66" s="197"/>
    </row>
    <row r="67" spans="1:16" ht="9" customHeight="1" x14ac:dyDescent="0.25">
      <c r="A67" s="202" t="s">
        <v>1</v>
      </c>
      <c r="B67" s="197"/>
      <c r="C67" s="197"/>
      <c r="D67" s="203" t="s">
        <v>1</v>
      </c>
      <c r="E67" s="197"/>
      <c r="F67" s="197"/>
      <c r="G67" s="107">
        <v>169583.54</v>
      </c>
      <c r="H67" s="202" t="s">
        <v>1</v>
      </c>
      <c r="I67" s="197"/>
      <c r="J67" s="124"/>
      <c r="K67" s="202" t="s">
        <v>1</v>
      </c>
      <c r="L67" s="197"/>
      <c r="M67" s="107">
        <v>169583.54</v>
      </c>
      <c r="N67" s="108" t="s">
        <v>1</v>
      </c>
      <c r="O67" s="209">
        <v>0</v>
      </c>
      <c r="P67" s="208"/>
    </row>
    <row r="68" spans="1:16" ht="19.5" customHeight="1" x14ac:dyDescent="0.25">
      <c r="A68" s="196" t="s">
        <v>1</v>
      </c>
      <c r="B68" s="197"/>
      <c r="C68" s="197"/>
      <c r="D68" s="198" t="s">
        <v>1</v>
      </c>
      <c r="E68" s="197"/>
      <c r="F68" s="197"/>
      <c r="G68" s="34" t="s">
        <v>1</v>
      </c>
      <c r="H68" s="196" t="s">
        <v>1</v>
      </c>
      <c r="I68" s="197"/>
      <c r="J68" s="109"/>
      <c r="K68" s="196" t="s">
        <v>1</v>
      </c>
      <c r="L68" s="197"/>
      <c r="M68" s="34" t="s">
        <v>1</v>
      </c>
      <c r="N68" s="34" t="s">
        <v>1</v>
      </c>
      <c r="O68" s="199" t="s">
        <v>1</v>
      </c>
      <c r="P68" s="197"/>
    </row>
    <row r="69" spans="1:16" x14ac:dyDescent="0.25">
      <c r="A69" s="206" t="s">
        <v>29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</row>
    <row r="70" spans="1:16" x14ac:dyDescent="0.25">
      <c r="A70" s="196" t="s">
        <v>1</v>
      </c>
      <c r="B70" s="197"/>
      <c r="C70" s="197"/>
      <c r="D70" s="198">
        <v>2016</v>
      </c>
      <c r="E70" s="197"/>
      <c r="F70" s="197"/>
      <c r="G70" s="117">
        <v>143909.53</v>
      </c>
      <c r="H70" s="196" t="s">
        <v>1</v>
      </c>
      <c r="I70" s="197"/>
      <c r="J70" s="122"/>
      <c r="K70" s="196" t="s">
        <v>1</v>
      </c>
      <c r="L70" s="197"/>
      <c r="M70" s="117">
        <v>143909.53</v>
      </c>
      <c r="N70" s="122" t="s">
        <v>1</v>
      </c>
      <c r="O70" s="205">
        <v>0</v>
      </c>
      <c r="P70" s="197"/>
    </row>
    <row r="71" spans="1:16" ht="9" customHeight="1" x14ac:dyDescent="0.25">
      <c r="A71" s="196" t="s">
        <v>1</v>
      </c>
      <c r="B71" s="197"/>
      <c r="C71" s="197"/>
      <c r="D71" s="198">
        <v>2015</v>
      </c>
      <c r="E71" s="197"/>
      <c r="F71" s="197"/>
      <c r="G71" s="122"/>
      <c r="H71" s="196" t="s">
        <v>1</v>
      </c>
      <c r="I71" s="197"/>
      <c r="J71" s="123"/>
      <c r="K71" s="196" t="s">
        <v>1</v>
      </c>
      <c r="L71" s="197"/>
      <c r="M71" s="117">
        <v>12609.27</v>
      </c>
      <c r="N71" s="122" t="s">
        <v>1</v>
      </c>
      <c r="O71" s="205">
        <v>0</v>
      </c>
      <c r="P71" s="197"/>
    </row>
    <row r="72" spans="1:16" ht="19.5" customHeight="1" x14ac:dyDescent="0.25">
      <c r="A72" s="196" t="s">
        <v>1</v>
      </c>
      <c r="B72" s="197"/>
      <c r="C72" s="197"/>
      <c r="D72" s="198" t="s">
        <v>1</v>
      </c>
      <c r="E72" s="197"/>
      <c r="F72" s="197"/>
      <c r="G72" s="119">
        <v>143909.53</v>
      </c>
      <c r="H72" s="196" t="s">
        <v>1</v>
      </c>
      <c r="I72" s="197"/>
      <c r="J72" s="119"/>
      <c r="K72" s="196" t="s">
        <v>1</v>
      </c>
      <c r="L72" s="197"/>
      <c r="M72" s="119">
        <v>156518.79999999999</v>
      </c>
      <c r="N72" s="121" t="s">
        <v>1</v>
      </c>
      <c r="O72" s="207">
        <v>0</v>
      </c>
      <c r="P72" s="208"/>
    </row>
    <row r="73" spans="1:16" x14ac:dyDescent="0.25">
      <c r="A73" s="196" t="s">
        <v>1</v>
      </c>
      <c r="B73" s="197"/>
      <c r="C73" s="197"/>
      <c r="D73" s="198" t="s">
        <v>1</v>
      </c>
      <c r="E73" s="197"/>
      <c r="F73" s="197"/>
      <c r="G73" s="34" t="s">
        <v>1</v>
      </c>
      <c r="H73" s="196" t="s">
        <v>1</v>
      </c>
      <c r="I73" s="197"/>
      <c r="J73" s="109"/>
      <c r="K73" s="196" t="s">
        <v>1</v>
      </c>
      <c r="L73" s="197"/>
      <c r="M73" s="34" t="s">
        <v>1</v>
      </c>
      <c r="N73" s="34" t="s">
        <v>1</v>
      </c>
      <c r="O73" s="199" t="s">
        <v>1</v>
      </c>
      <c r="P73" s="197"/>
    </row>
    <row r="74" spans="1:16" x14ac:dyDescent="0.25">
      <c r="A74" s="201" t="s">
        <v>32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</row>
    <row r="75" spans="1:16" x14ac:dyDescent="0.25">
      <c r="A75" s="202" t="s">
        <v>1</v>
      </c>
      <c r="B75" s="197"/>
      <c r="C75" s="197"/>
      <c r="D75" s="203">
        <v>2016</v>
      </c>
      <c r="E75" s="197"/>
      <c r="F75" s="197"/>
      <c r="G75" s="104">
        <v>2116078.2799999998</v>
      </c>
      <c r="H75" s="202" t="s">
        <v>1</v>
      </c>
      <c r="I75" s="197"/>
      <c r="J75" s="105"/>
      <c r="K75" s="202" t="s">
        <v>1</v>
      </c>
      <c r="L75" s="197"/>
      <c r="M75" s="104">
        <v>2116078.2799999998</v>
      </c>
      <c r="N75" s="105" t="s">
        <v>1</v>
      </c>
      <c r="O75" s="204">
        <v>0</v>
      </c>
      <c r="P75" s="197"/>
    </row>
    <row r="76" spans="1:16" ht="9" customHeight="1" x14ac:dyDescent="0.25">
      <c r="A76" s="202" t="s">
        <v>1</v>
      </c>
      <c r="B76" s="197"/>
      <c r="C76" s="197"/>
      <c r="D76" s="203">
        <v>2015</v>
      </c>
      <c r="E76" s="197"/>
      <c r="F76" s="197"/>
      <c r="G76" s="105"/>
      <c r="H76" s="202" t="s">
        <v>1</v>
      </c>
      <c r="I76" s="197"/>
      <c r="J76" s="106"/>
      <c r="K76" s="202" t="s">
        <v>1</v>
      </c>
      <c r="L76" s="197"/>
      <c r="M76" s="104">
        <v>20314.97</v>
      </c>
      <c r="N76" s="105" t="s">
        <v>1</v>
      </c>
      <c r="O76" s="204">
        <v>0</v>
      </c>
      <c r="P76" s="197"/>
    </row>
    <row r="77" spans="1:16" ht="19.5" customHeight="1" x14ac:dyDescent="0.25">
      <c r="A77" s="202" t="s">
        <v>1</v>
      </c>
      <c r="B77" s="197"/>
      <c r="C77" s="197"/>
      <c r="D77" s="203" t="s">
        <v>1</v>
      </c>
      <c r="E77" s="197"/>
      <c r="F77" s="197"/>
      <c r="G77" s="107">
        <v>2116078.2799999998</v>
      </c>
      <c r="H77" s="202" t="s">
        <v>1</v>
      </c>
      <c r="I77" s="197"/>
      <c r="J77" s="107"/>
      <c r="K77" s="202" t="s">
        <v>1</v>
      </c>
      <c r="L77" s="197"/>
      <c r="M77" s="107">
        <v>2136393.25</v>
      </c>
      <c r="N77" s="108" t="s">
        <v>1</v>
      </c>
      <c r="O77" s="209">
        <v>0</v>
      </c>
      <c r="P77" s="208"/>
    </row>
    <row r="78" spans="1:16" x14ac:dyDescent="0.25">
      <c r="A78" s="196" t="s">
        <v>1</v>
      </c>
      <c r="B78" s="197"/>
      <c r="C78" s="197"/>
      <c r="D78" s="198" t="s">
        <v>1</v>
      </c>
      <c r="E78" s="197"/>
      <c r="F78" s="197"/>
      <c r="G78" s="34" t="s">
        <v>1</v>
      </c>
      <c r="H78" s="196" t="s">
        <v>1</v>
      </c>
      <c r="I78" s="197"/>
      <c r="J78" s="109"/>
      <c r="K78" s="196" t="s">
        <v>1</v>
      </c>
      <c r="L78" s="197"/>
      <c r="M78" s="34" t="s">
        <v>1</v>
      </c>
      <c r="N78" s="34" t="s">
        <v>1</v>
      </c>
      <c r="O78" s="199" t="s">
        <v>1</v>
      </c>
      <c r="P78" s="197"/>
    </row>
    <row r="79" spans="1:16" x14ac:dyDescent="0.25">
      <c r="A79" s="206" t="s">
        <v>34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</row>
    <row r="80" spans="1:16" x14ac:dyDescent="0.25">
      <c r="A80" s="196" t="s">
        <v>1</v>
      </c>
      <c r="B80" s="197"/>
      <c r="C80" s="197"/>
      <c r="D80" s="198">
        <v>2016</v>
      </c>
      <c r="E80" s="197"/>
      <c r="F80" s="197"/>
      <c r="G80" s="117">
        <v>207418.92</v>
      </c>
      <c r="H80" s="196" t="s">
        <v>1</v>
      </c>
      <c r="I80" s="197"/>
      <c r="J80" s="122"/>
      <c r="K80" s="196" t="s">
        <v>1</v>
      </c>
      <c r="L80" s="197"/>
      <c r="M80" s="117">
        <v>207418.92</v>
      </c>
      <c r="N80" s="122" t="s">
        <v>1</v>
      </c>
      <c r="O80" s="205">
        <v>0</v>
      </c>
      <c r="P80" s="197"/>
    </row>
    <row r="81" spans="1:16" ht="9" customHeight="1" x14ac:dyDescent="0.25">
      <c r="A81" s="196" t="s">
        <v>1</v>
      </c>
      <c r="B81" s="197"/>
      <c r="C81" s="197"/>
      <c r="D81" s="198">
        <v>2015</v>
      </c>
      <c r="E81" s="197"/>
      <c r="F81" s="197"/>
      <c r="G81" s="122"/>
      <c r="H81" s="196" t="s">
        <v>1</v>
      </c>
      <c r="I81" s="197"/>
      <c r="J81" s="123"/>
      <c r="K81" s="196" t="s">
        <v>1</v>
      </c>
      <c r="L81" s="197"/>
      <c r="M81" s="117">
        <v>1000</v>
      </c>
      <c r="N81" s="122" t="s">
        <v>1</v>
      </c>
      <c r="O81" s="205">
        <v>0</v>
      </c>
      <c r="P81" s="197"/>
    </row>
    <row r="82" spans="1:16" ht="19.5" customHeight="1" x14ac:dyDescent="0.25">
      <c r="A82" s="196" t="s">
        <v>1</v>
      </c>
      <c r="B82" s="197"/>
      <c r="C82" s="197"/>
      <c r="D82" s="198" t="s">
        <v>1</v>
      </c>
      <c r="E82" s="197"/>
      <c r="F82" s="197"/>
      <c r="G82" s="119">
        <v>207418.92</v>
      </c>
      <c r="H82" s="196" t="s">
        <v>1</v>
      </c>
      <c r="I82" s="197"/>
      <c r="J82" s="119"/>
      <c r="K82" s="196" t="s">
        <v>1</v>
      </c>
      <c r="L82" s="197"/>
      <c r="M82" s="119">
        <v>208418.92</v>
      </c>
      <c r="N82" s="121" t="s">
        <v>1</v>
      </c>
      <c r="O82" s="207">
        <v>0</v>
      </c>
      <c r="P82" s="208"/>
    </row>
    <row r="83" spans="1:16" x14ac:dyDescent="0.25">
      <c r="A83" s="196" t="s">
        <v>1</v>
      </c>
      <c r="B83" s="197"/>
      <c r="C83" s="197"/>
      <c r="D83" s="198" t="s">
        <v>1</v>
      </c>
      <c r="E83" s="197"/>
      <c r="F83" s="197"/>
      <c r="G83" s="34" t="s">
        <v>1</v>
      </c>
      <c r="H83" s="196" t="s">
        <v>1</v>
      </c>
      <c r="I83" s="197"/>
      <c r="J83" s="109"/>
      <c r="K83" s="196" t="s">
        <v>1</v>
      </c>
      <c r="L83" s="197"/>
      <c r="M83" s="34" t="s">
        <v>1</v>
      </c>
      <c r="N83" s="34" t="s">
        <v>1</v>
      </c>
      <c r="O83" s="199" t="s">
        <v>1</v>
      </c>
      <c r="P83" s="197"/>
    </row>
    <row r="84" spans="1:16" x14ac:dyDescent="0.25">
      <c r="A84" s="201" t="s">
        <v>35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 x14ac:dyDescent="0.25">
      <c r="A85" s="202" t="s">
        <v>1</v>
      </c>
      <c r="B85" s="197"/>
      <c r="C85" s="197"/>
      <c r="D85" s="203">
        <v>2016</v>
      </c>
      <c r="E85" s="197"/>
      <c r="F85" s="197"/>
      <c r="G85" s="104">
        <v>183096.18</v>
      </c>
      <c r="H85" s="202" t="s">
        <v>1</v>
      </c>
      <c r="I85" s="197"/>
      <c r="J85" s="118"/>
      <c r="K85" s="202" t="s">
        <v>1</v>
      </c>
      <c r="L85" s="197"/>
      <c r="M85" s="104">
        <v>183096.18</v>
      </c>
      <c r="N85" s="105" t="s">
        <v>1</v>
      </c>
      <c r="O85" s="204">
        <v>0</v>
      </c>
      <c r="P85" s="197"/>
    </row>
    <row r="86" spans="1:16" ht="9" customHeight="1" x14ac:dyDescent="0.25">
      <c r="A86" s="202" t="s">
        <v>1</v>
      </c>
      <c r="B86" s="197"/>
      <c r="C86" s="197"/>
      <c r="D86" s="203" t="s">
        <v>1</v>
      </c>
      <c r="E86" s="197"/>
      <c r="F86" s="197"/>
      <c r="G86" s="107">
        <v>183096.18</v>
      </c>
      <c r="H86" s="202" t="s">
        <v>1</v>
      </c>
      <c r="I86" s="197"/>
      <c r="J86" s="124"/>
      <c r="K86" s="202" t="s">
        <v>1</v>
      </c>
      <c r="L86" s="197"/>
      <c r="M86" s="107">
        <v>183096.18</v>
      </c>
      <c r="N86" s="108" t="s">
        <v>1</v>
      </c>
      <c r="O86" s="209">
        <v>0</v>
      </c>
      <c r="P86" s="208"/>
    </row>
    <row r="87" spans="1:16" ht="19.5" customHeight="1" x14ac:dyDescent="0.25">
      <c r="A87" s="196" t="s">
        <v>1</v>
      </c>
      <c r="B87" s="197"/>
      <c r="C87" s="197"/>
      <c r="D87" s="198" t="s">
        <v>1</v>
      </c>
      <c r="E87" s="197"/>
      <c r="F87" s="197"/>
      <c r="G87" s="34" t="s">
        <v>1</v>
      </c>
      <c r="H87" s="196" t="s">
        <v>1</v>
      </c>
      <c r="I87" s="197"/>
      <c r="J87" s="109"/>
      <c r="K87" s="196" t="s">
        <v>1</v>
      </c>
      <c r="L87" s="197"/>
      <c r="M87" s="34" t="s">
        <v>1</v>
      </c>
      <c r="N87" s="34" t="s">
        <v>1</v>
      </c>
      <c r="O87" s="199" t="s">
        <v>1</v>
      </c>
      <c r="P87" s="197"/>
    </row>
    <row r="88" spans="1:16" x14ac:dyDescent="0.25">
      <c r="A88" s="206" t="s">
        <v>36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</row>
    <row r="89" spans="1:16" x14ac:dyDescent="0.25">
      <c r="A89" s="196" t="s">
        <v>1</v>
      </c>
      <c r="B89" s="197"/>
      <c r="C89" s="197"/>
      <c r="D89" s="198">
        <v>2016</v>
      </c>
      <c r="E89" s="197"/>
      <c r="F89" s="197"/>
      <c r="G89" s="117">
        <v>312141.82</v>
      </c>
      <c r="H89" s="196" t="s">
        <v>1</v>
      </c>
      <c r="I89" s="197"/>
      <c r="J89" s="125"/>
      <c r="K89" s="196" t="s">
        <v>1</v>
      </c>
      <c r="L89" s="197"/>
      <c r="M89" s="117">
        <v>312141.82</v>
      </c>
      <c r="N89" s="122" t="s">
        <v>1</v>
      </c>
      <c r="O89" s="205">
        <v>0</v>
      </c>
      <c r="P89" s="197"/>
    </row>
    <row r="90" spans="1:16" ht="9" customHeight="1" x14ac:dyDescent="0.25">
      <c r="A90" s="196" t="s">
        <v>1</v>
      </c>
      <c r="B90" s="197"/>
      <c r="C90" s="197"/>
      <c r="D90" s="198" t="s">
        <v>1</v>
      </c>
      <c r="E90" s="197"/>
      <c r="F90" s="197"/>
      <c r="G90" s="119">
        <v>312141.82</v>
      </c>
      <c r="H90" s="196" t="s">
        <v>1</v>
      </c>
      <c r="I90" s="197"/>
      <c r="J90" s="120"/>
      <c r="K90" s="196" t="s">
        <v>1</v>
      </c>
      <c r="L90" s="197"/>
      <c r="M90" s="119">
        <v>312141.82</v>
      </c>
      <c r="N90" s="121" t="s">
        <v>1</v>
      </c>
      <c r="O90" s="207">
        <v>0</v>
      </c>
      <c r="P90" s="208"/>
    </row>
    <row r="91" spans="1:16" ht="19.5" customHeight="1" x14ac:dyDescent="0.25">
      <c r="A91" s="196" t="s">
        <v>1</v>
      </c>
      <c r="B91" s="197"/>
      <c r="C91" s="197"/>
      <c r="D91" s="198" t="s">
        <v>1</v>
      </c>
      <c r="E91" s="197"/>
      <c r="F91" s="197"/>
      <c r="G91" s="34" t="s">
        <v>1</v>
      </c>
      <c r="H91" s="196" t="s">
        <v>1</v>
      </c>
      <c r="I91" s="197"/>
      <c r="J91" s="109"/>
      <c r="K91" s="196" t="s">
        <v>1</v>
      </c>
      <c r="L91" s="197"/>
      <c r="M91" s="34" t="s">
        <v>1</v>
      </c>
      <c r="N91" s="34" t="s">
        <v>1</v>
      </c>
      <c r="O91" s="199" t="s">
        <v>1</v>
      </c>
      <c r="P91" s="197"/>
    </row>
    <row r="92" spans="1:16" x14ac:dyDescent="0.25">
      <c r="A92" s="201" t="s">
        <v>39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</row>
    <row r="93" spans="1:16" x14ac:dyDescent="0.25">
      <c r="A93" s="202" t="s">
        <v>1</v>
      </c>
      <c r="B93" s="197"/>
      <c r="C93" s="197"/>
      <c r="D93" s="203">
        <v>2016</v>
      </c>
      <c r="E93" s="197"/>
      <c r="F93" s="197"/>
      <c r="G93" s="104">
        <v>268901.39</v>
      </c>
      <c r="H93" s="202" t="s">
        <v>1</v>
      </c>
      <c r="I93" s="197"/>
      <c r="J93" s="105"/>
      <c r="K93" s="202" t="s">
        <v>1</v>
      </c>
      <c r="L93" s="197"/>
      <c r="M93" s="104">
        <v>225673.26</v>
      </c>
      <c r="N93" s="105" t="s">
        <v>1</v>
      </c>
      <c r="O93" s="204">
        <v>43228.13</v>
      </c>
      <c r="P93" s="197"/>
    </row>
    <row r="94" spans="1:16" ht="9" customHeight="1" x14ac:dyDescent="0.25">
      <c r="A94" s="202" t="s">
        <v>1</v>
      </c>
      <c r="B94" s="197"/>
      <c r="C94" s="197"/>
      <c r="D94" s="203">
        <v>2015</v>
      </c>
      <c r="E94" s="197"/>
      <c r="F94" s="197"/>
      <c r="G94" s="105"/>
      <c r="H94" s="202" t="s">
        <v>1</v>
      </c>
      <c r="I94" s="197"/>
      <c r="J94" s="106"/>
      <c r="K94" s="202" t="s">
        <v>1</v>
      </c>
      <c r="L94" s="197"/>
      <c r="M94" s="104">
        <v>79355.94</v>
      </c>
      <c r="N94" s="105" t="s">
        <v>1</v>
      </c>
      <c r="O94" s="204">
        <v>0</v>
      </c>
      <c r="P94" s="197"/>
    </row>
    <row r="95" spans="1:16" ht="19.5" customHeight="1" x14ac:dyDescent="0.25">
      <c r="A95" s="202" t="s">
        <v>1</v>
      </c>
      <c r="B95" s="197"/>
      <c r="C95" s="197"/>
      <c r="D95" s="203" t="s">
        <v>1</v>
      </c>
      <c r="E95" s="197"/>
      <c r="F95" s="197"/>
      <c r="G95" s="107">
        <v>268901.39</v>
      </c>
      <c r="H95" s="202" t="s">
        <v>1</v>
      </c>
      <c r="I95" s="197"/>
      <c r="J95" s="107"/>
      <c r="K95" s="202" t="s">
        <v>1</v>
      </c>
      <c r="L95" s="197"/>
      <c r="M95" s="107">
        <v>305029.2</v>
      </c>
      <c r="N95" s="108" t="s">
        <v>1</v>
      </c>
      <c r="O95" s="209">
        <v>43228.13</v>
      </c>
      <c r="P95" s="208"/>
    </row>
    <row r="96" spans="1:16" x14ac:dyDescent="0.25">
      <c r="A96" s="196" t="s">
        <v>1</v>
      </c>
      <c r="B96" s="197"/>
      <c r="C96" s="197"/>
      <c r="D96" s="198" t="s">
        <v>1</v>
      </c>
      <c r="E96" s="197"/>
      <c r="F96" s="197"/>
      <c r="G96" s="34" t="s">
        <v>1</v>
      </c>
      <c r="H96" s="196" t="s">
        <v>1</v>
      </c>
      <c r="I96" s="197"/>
      <c r="J96" s="109"/>
      <c r="K96" s="196" t="s">
        <v>1</v>
      </c>
      <c r="L96" s="197"/>
      <c r="M96" s="34" t="s">
        <v>1</v>
      </c>
      <c r="N96" s="34" t="s">
        <v>1</v>
      </c>
      <c r="O96" s="199" t="s">
        <v>1</v>
      </c>
      <c r="P96" s="197"/>
    </row>
    <row r="97" spans="1:16" x14ac:dyDescent="0.25">
      <c r="A97" s="206" t="s">
        <v>185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</row>
    <row r="98" spans="1:16" x14ac:dyDescent="0.25">
      <c r="A98" s="196" t="s">
        <v>1</v>
      </c>
      <c r="B98" s="197"/>
      <c r="C98" s="197"/>
      <c r="D98" s="198">
        <v>2016</v>
      </c>
      <c r="E98" s="197"/>
      <c r="F98" s="197"/>
      <c r="G98" s="117">
        <v>193230.65</v>
      </c>
      <c r="H98" s="196" t="s">
        <v>1</v>
      </c>
      <c r="I98" s="197"/>
      <c r="J98" s="125"/>
      <c r="K98" s="196" t="s">
        <v>1</v>
      </c>
      <c r="L98" s="197"/>
      <c r="M98" s="117">
        <v>193230.65</v>
      </c>
      <c r="N98" s="122" t="s">
        <v>1</v>
      </c>
      <c r="O98" s="205">
        <v>0</v>
      </c>
      <c r="P98" s="197"/>
    </row>
    <row r="99" spans="1:16" ht="9" customHeight="1" x14ac:dyDescent="0.25">
      <c r="A99" s="196" t="s">
        <v>1</v>
      </c>
      <c r="B99" s="197"/>
      <c r="C99" s="197"/>
      <c r="D99" s="198" t="s">
        <v>1</v>
      </c>
      <c r="E99" s="197"/>
      <c r="F99" s="197"/>
      <c r="G99" s="119">
        <v>193230.65</v>
      </c>
      <c r="H99" s="196" t="s">
        <v>1</v>
      </c>
      <c r="I99" s="197"/>
      <c r="J99" s="120"/>
      <c r="K99" s="196" t="s">
        <v>1</v>
      </c>
      <c r="L99" s="197"/>
      <c r="M99" s="119">
        <v>193230.65</v>
      </c>
      <c r="N99" s="121" t="s">
        <v>1</v>
      </c>
      <c r="O99" s="207">
        <v>0</v>
      </c>
      <c r="P99" s="208"/>
    </row>
    <row r="100" spans="1:16" ht="19.5" customHeight="1" x14ac:dyDescent="0.25">
      <c r="A100" s="196" t="s">
        <v>1</v>
      </c>
      <c r="B100" s="197"/>
      <c r="C100" s="197"/>
      <c r="D100" s="198" t="s">
        <v>1</v>
      </c>
      <c r="E100" s="197"/>
      <c r="F100" s="197"/>
      <c r="G100" s="34" t="s">
        <v>1</v>
      </c>
      <c r="H100" s="196" t="s">
        <v>1</v>
      </c>
      <c r="I100" s="197"/>
      <c r="J100" s="109"/>
      <c r="K100" s="196" t="s">
        <v>1</v>
      </c>
      <c r="L100" s="197"/>
      <c r="M100" s="34" t="s">
        <v>1</v>
      </c>
      <c r="N100" s="34" t="s">
        <v>1</v>
      </c>
      <c r="O100" s="199" t="s">
        <v>1</v>
      </c>
      <c r="P100" s="197"/>
    </row>
    <row r="101" spans="1:16" x14ac:dyDescent="0.25">
      <c r="A101" s="201" t="s">
        <v>43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 x14ac:dyDescent="0.25">
      <c r="A102" s="202" t="s">
        <v>1</v>
      </c>
      <c r="B102" s="197"/>
      <c r="C102" s="197"/>
      <c r="D102" s="203">
        <v>2016</v>
      </c>
      <c r="E102" s="197"/>
      <c r="F102" s="197"/>
      <c r="G102" s="104">
        <v>163502.85999999999</v>
      </c>
      <c r="H102" s="202" t="s">
        <v>1</v>
      </c>
      <c r="I102" s="197"/>
      <c r="J102" s="125"/>
      <c r="K102" s="202" t="s">
        <v>1</v>
      </c>
      <c r="L102" s="197"/>
      <c r="M102" s="104">
        <v>163502.85999999999</v>
      </c>
      <c r="N102" s="105" t="s">
        <v>1</v>
      </c>
      <c r="O102" s="204">
        <v>0</v>
      </c>
      <c r="P102" s="197"/>
    </row>
    <row r="103" spans="1:16" ht="9" customHeight="1" x14ac:dyDescent="0.25">
      <c r="A103" s="202" t="s">
        <v>1</v>
      </c>
      <c r="B103" s="197"/>
      <c r="C103" s="197"/>
      <c r="D103" s="203" t="s">
        <v>1</v>
      </c>
      <c r="E103" s="197"/>
      <c r="F103" s="197"/>
      <c r="G103" s="107">
        <v>163502.85999999999</v>
      </c>
      <c r="H103" s="202" t="s">
        <v>1</v>
      </c>
      <c r="I103" s="197"/>
      <c r="J103" s="120"/>
      <c r="K103" s="202" t="s">
        <v>1</v>
      </c>
      <c r="L103" s="197"/>
      <c r="M103" s="107">
        <v>163502.85999999999</v>
      </c>
      <c r="N103" s="108" t="s">
        <v>1</v>
      </c>
      <c r="O103" s="209">
        <v>0</v>
      </c>
      <c r="P103" s="208"/>
    </row>
    <row r="104" spans="1:16" ht="19.5" customHeight="1" x14ac:dyDescent="0.25">
      <c r="A104" s="196" t="s">
        <v>1</v>
      </c>
      <c r="B104" s="197"/>
      <c r="C104" s="197"/>
      <c r="D104" s="198" t="s">
        <v>1</v>
      </c>
      <c r="E104" s="197"/>
      <c r="F104" s="197"/>
      <c r="G104" s="34" t="s">
        <v>1</v>
      </c>
      <c r="H104" s="196" t="s">
        <v>1</v>
      </c>
      <c r="I104" s="197"/>
      <c r="J104" s="109"/>
      <c r="K104" s="196" t="s">
        <v>1</v>
      </c>
      <c r="L104" s="197"/>
      <c r="M104" s="34" t="s">
        <v>1</v>
      </c>
      <c r="N104" s="34" t="s">
        <v>1</v>
      </c>
      <c r="O104" s="199" t="s">
        <v>1</v>
      </c>
      <c r="P104" s="197"/>
    </row>
    <row r="105" spans="1:16" x14ac:dyDescent="0.25">
      <c r="A105" s="206" t="s">
        <v>47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</row>
    <row r="106" spans="1:16" x14ac:dyDescent="0.25">
      <c r="A106" s="196" t="s">
        <v>1</v>
      </c>
      <c r="B106" s="197"/>
      <c r="C106" s="197"/>
      <c r="D106" s="198">
        <v>2016</v>
      </c>
      <c r="E106" s="197"/>
      <c r="F106" s="197"/>
      <c r="G106" s="117">
        <v>131072.54</v>
      </c>
      <c r="H106" s="196" t="s">
        <v>1</v>
      </c>
      <c r="I106" s="197"/>
      <c r="J106" s="122"/>
      <c r="K106" s="196" t="s">
        <v>1</v>
      </c>
      <c r="L106" s="197"/>
      <c r="M106" s="117">
        <v>95612.46</v>
      </c>
      <c r="N106" s="122" t="s">
        <v>1</v>
      </c>
      <c r="O106" s="205">
        <v>35460.080000000002</v>
      </c>
      <c r="P106" s="197"/>
    </row>
    <row r="107" spans="1:16" ht="9" customHeight="1" x14ac:dyDescent="0.25">
      <c r="A107" s="196" t="s">
        <v>1</v>
      </c>
      <c r="B107" s="197"/>
      <c r="C107" s="197"/>
      <c r="D107" s="198">
        <v>2015</v>
      </c>
      <c r="E107" s="197"/>
      <c r="F107" s="197"/>
      <c r="G107" s="122"/>
      <c r="H107" s="196" t="s">
        <v>1</v>
      </c>
      <c r="I107" s="197"/>
      <c r="J107" s="123"/>
      <c r="K107" s="196" t="s">
        <v>1</v>
      </c>
      <c r="L107" s="197"/>
      <c r="M107" s="117">
        <v>4937.25</v>
      </c>
      <c r="N107" s="122" t="s">
        <v>1</v>
      </c>
      <c r="O107" s="205">
        <v>0</v>
      </c>
      <c r="P107" s="197"/>
    </row>
    <row r="108" spans="1:16" ht="19.5" customHeight="1" x14ac:dyDescent="0.25">
      <c r="A108" s="196" t="s">
        <v>1</v>
      </c>
      <c r="B108" s="197"/>
      <c r="C108" s="197"/>
      <c r="D108" s="198" t="s">
        <v>1</v>
      </c>
      <c r="E108" s="197"/>
      <c r="F108" s="197"/>
      <c r="G108" s="119">
        <v>131072.54</v>
      </c>
      <c r="H108" s="196" t="s">
        <v>1</v>
      </c>
      <c r="I108" s="197"/>
      <c r="J108" s="119"/>
      <c r="K108" s="196" t="s">
        <v>1</v>
      </c>
      <c r="L108" s="197"/>
      <c r="M108" s="119">
        <v>100549.71</v>
      </c>
      <c r="N108" s="121" t="s">
        <v>1</v>
      </c>
      <c r="O108" s="207">
        <v>35460.080000000002</v>
      </c>
      <c r="P108" s="208"/>
    </row>
    <row r="109" spans="1:16" x14ac:dyDescent="0.25">
      <c r="A109" s="196" t="s">
        <v>1</v>
      </c>
      <c r="B109" s="197"/>
      <c r="C109" s="197"/>
      <c r="D109" s="198" t="s">
        <v>1</v>
      </c>
      <c r="E109" s="197"/>
      <c r="F109" s="197"/>
      <c r="G109" s="34" t="s">
        <v>1</v>
      </c>
      <c r="H109" s="196" t="s">
        <v>1</v>
      </c>
      <c r="I109" s="197"/>
      <c r="J109" s="109"/>
      <c r="K109" s="196" t="s">
        <v>1</v>
      </c>
      <c r="L109" s="197"/>
      <c r="M109" s="34" t="s">
        <v>1</v>
      </c>
      <c r="N109" s="34" t="s">
        <v>1</v>
      </c>
      <c r="O109" s="199" t="s">
        <v>1</v>
      </c>
      <c r="P109" s="197"/>
    </row>
    <row r="110" spans="1:16" x14ac:dyDescent="0.25">
      <c r="A110" s="201" t="s">
        <v>22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</row>
    <row r="111" spans="1:16" x14ac:dyDescent="0.25">
      <c r="A111" s="202" t="s">
        <v>1</v>
      </c>
      <c r="B111" s="197"/>
      <c r="C111" s="197"/>
      <c r="D111" s="203">
        <v>2016</v>
      </c>
      <c r="E111" s="197"/>
      <c r="F111" s="197"/>
      <c r="G111" s="104">
        <v>115533.01</v>
      </c>
      <c r="H111" s="202" t="s">
        <v>1</v>
      </c>
      <c r="I111" s="197"/>
      <c r="J111" s="118"/>
      <c r="K111" s="202" t="s">
        <v>1</v>
      </c>
      <c r="L111" s="197"/>
      <c r="M111" s="104">
        <v>115533.01</v>
      </c>
      <c r="N111" s="105" t="s">
        <v>1</v>
      </c>
      <c r="O111" s="204">
        <v>0</v>
      </c>
      <c r="P111" s="197"/>
    </row>
    <row r="112" spans="1:16" ht="9" customHeight="1" x14ac:dyDescent="0.25">
      <c r="A112" s="202" t="s">
        <v>1</v>
      </c>
      <c r="B112" s="197"/>
      <c r="C112" s="197"/>
      <c r="D112" s="203" t="s">
        <v>1</v>
      </c>
      <c r="E112" s="197"/>
      <c r="F112" s="197"/>
      <c r="G112" s="107">
        <v>115533.01</v>
      </c>
      <c r="H112" s="202" t="s">
        <v>1</v>
      </c>
      <c r="I112" s="197"/>
      <c r="J112" s="124"/>
      <c r="K112" s="202" t="s">
        <v>1</v>
      </c>
      <c r="L112" s="197"/>
      <c r="M112" s="107">
        <v>115533.01</v>
      </c>
      <c r="N112" s="108" t="s">
        <v>1</v>
      </c>
      <c r="O112" s="209">
        <v>0</v>
      </c>
      <c r="P112" s="208"/>
    </row>
    <row r="113" spans="1:16" ht="19.5" customHeight="1" x14ac:dyDescent="0.25">
      <c r="A113" s="196" t="s">
        <v>1</v>
      </c>
      <c r="B113" s="197"/>
      <c r="C113" s="197"/>
      <c r="D113" s="198" t="s">
        <v>1</v>
      </c>
      <c r="E113" s="197"/>
      <c r="F113" s="197"/>
      <c r="G113" s="34" t="s">
        <v>1</v>
      </c>
      <c r="H113" s="196" t="s">
        <v>1</v>
      </c>
      <c r="I113" s="197"/>
      <c r="J113" s="109"/>
      <c r="K113" s="196" t="s">
        <v>1</v>
      </c>
      <c r="L113" s="197"/>
      <c r="M113" s="34" t="s">
        <v>1</v>
      </c>
      <c r="N113" s="34" t="s">
        <v>1</v>
      </c>
      <c r="O113" s="199" t="s">
        <v>1</v>
      </c>
      <c r="P113" s="197"/>
    </row>
    <row r="114" spans="1:16" x14ac:dyDescent="0.25">
      <c r="A114" s="206" t="s">
        <v>49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</row>
    <row r="115" spans="1:16" x14ac:dyDescent="0.25">
      <c r="A115" s="196" t="s">
        <v>1</v>
      </c>
      <c r="B115" s="197"/>
      <c r="C115" s="197"/>
      <c r="D115" s="198">
        <v>2016</v>
      </c>
      <c r="E115" s="197"/>
      <c r="F115" s="197"/>
      <c r="G115" s="117">
        <v>107425.42</v>
      </c>
      <c r="H115" s="196" t="s">
        <v>1</v>
      </c>
      <c r="I115" s="197"/>
      <c r="J115" s="125"/>
      <c r="K115" s="196" t="s">
        <v>1</v>
      </c>
      <c r="L115" s="197"/>
      <c r="M115" s="117">
        <v>107425.42</v>
      </c>
      <c r="N115" s="122" t="s">
        <v>1</v>
      </c>
      <c r="O115" s="205">
        <v>0</v>
      </c>
      <c r="P115" s="197"/>
    </row>
    <row r="116" spans="1:16" ht="9" customHeight="1" x14ac:dyDescent="0.25">
      <c r="A116" s="196" t="s">
        <v>1</v>
      </c>
      <c r="B116" s="197"/>
      <c r="C116" s="197"/>
      <c r="D116" s="198" t="s">
        <v>1</v>
      </c>
      <c r="E116" s="197"/>
      <c r="F116" s="197"/>
      <c r="G116" s="119">
        <v>107425.42</v>
      </c>
      <c r="H116" s="196" t="s">
        <v>1</v>
      </c>
      <c r="I116" s="197"/>
      <c r="J116" s="120"/>
      <c r="K116" s="196" t="s">
        <v>1</v>
      </c>
      <c r="L116" s="197"/>
      <c r="M116" s="119">
        <v>107425.42</v>
      </c>
      <c r="N116" s="121" t="s">
        <v>1</v>
      </c>
      <c r="O116" s="207">
        <v>0</v>
      </c>
      <c r="P116" s="208"/>
    </row>
    <row r="117" spans="1:16" ht="19.5" customHeight="1" x14ac:dyDescent="0.25">
      <c r="A117" s="196" t="s">
        <v>1</v>
      </c>
      <c r="B117" s="197"/>
      <c r="C117" s="197"/>
      <c r="D117" s="198" t="s">
        <v>1</v>
      </c>
      <c r="E117" s="197"/>
      <c r="F117" s="197"/>
      <c r="G117" s="34" t="s">
        <v>1</v>
      </c>
      <c r="H117" s="196" t="s">
        <v>1</v>
      </c>
      <c r="I117" s="197"/>
      <c r="J117" s="109"/>
      <c r="K117" s="196" t="s">
        <v>1</v>
      </c>
      <c r="L117" s="197"/>
      <c r="M117" s="34" t="s">
        <v>1</v>
      </c>
      <c r="N117" s="34" t="s">
        <v>1</v>
      </c>
      <c r="O117" s="199" t="s">
        <v>1</v>
      </c>
      <c r="P117" s="197"/>
    </row>
    <row r="118" spans="1:16" x14ac:dyDescent="0.25">
      <c r="A118" s="201" t="s">
        <v>50</v>
      </c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</row>
    <row r="119" spans="1:16" x14ac:dyDescent="0.25">
      <c r="A119" s="202" t="s">
        <v>1</v>
      </c>
      <c r="B119" s="197"/>
      <c r="C119" s="197"/>
      <c r="D119" s="203">
        <v>2016</v>
      </c>
      <c r="E119" s="197"/>
      <c r="F119" s="197"/>
      <c r="G119" s="104">
        <v>180393.65</v>
      </c>
      <c r="H119" s="202" t="s">
        <v>1</v>
      </c>
      <c r="I119" s="197"/>
      <c r="J119" s="105"/>
      <c r="K119" s="202" t="s">
        <v>1</v>
      </c>
      <c r="L119" s="197"/>
      <c r="M119" s="104">
        <v>180393.65</v>
      </c>
      <c r="N119" s="105" t="s">
        <v>1</v>
      </c>
      <c r="O119" s="204">
        <v>0</v>
      </c>
      <c r="P119" s="197"/>
    </row>
    <row r="120" spans="1:16" ht="9" customHeight="1" x14ac:dyDescent="0.25">
      <c r="A120" s="196" t="s">
        <v>1</v>
      </c>
      <c r="B120" s="197"/>
      <c r="C120" s="197"/>
      <c r="D120" s="198" t="s">
        <v>1</v>
      </c>
      <c r="E120" s="197"/>
      <c r="F120" s="197"/>
      <c r="G120" s="34" t="s">
        <v>1</v>
      </c>
      <c r="H120" s="196" t="s">
        <v>1</v>
      </c>
      <c r="I120" s="197"/>
      <c r="J120" s="34"/>
      <c r="K120" s="196" t="s">
        <v>1</v>
      </c>
      <c r="L120" s="197"/>
      <c r="M120" s="34" t="s">
        <v>1</v>
      </c>
      <c r="N120" s="34" t="s">
        <v>1</v>
      </c>
      <c r="O120" s="199" t="s">
        <v>1</v>
      </c>
      <c r="P120" s="197"/>
    </row>
    <row r="121" spans="1:16" ht="19.5" customHeight="1" x14ac:dyDescent="0.25">
      <c r="A121" s="206" t="s">
        <v>51</v>
      </c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</row>
    <row r="122" spans="1:16" x14ac:dyDescent="0.25">
      <c r="A122" s="196" t="s">
        <v>1</v>
      </c>
      <c r="B122" s="197"/>
      <c r="C122" s="197"/>
      <c r="D122" s="198">
        <v>2016</v>
      </c>
      <c r="E122" s="197"/>
      <c r="F122" s="197"/>
      <c r="G122" s="117">
        <v>159449.06</v>
      </c>
      <c r="H122" s="196" t="s">
        <v>1</v>
      </c>
      <c r="I122" s="197"/>
      <c r="J122" s="125"/>
      <c r="K122" s="196" t="s">
        <v>1</v>
      </c>
      <c r="L122" s="197"/>
      <c r="M122" s="117">
        <v>159449.06</v>
      </c>
      <c r="N122" s="122" t="s">
        <v>1</v>
      </c>
      <c r="O122" s="205">
        <v>0</v>
      </c>
      <c r="P122" s="197"/>
    </row>
    <row r="123" spans="1:16" ht="9" customHeight="1" x14ac:dyDescent="0.25">
      <c r="A123" s="196" t="s">
        <v>1</v>
      </c>
      <c r="B123" s="197"/>
      <c r="C123" s="197"/>
      <c r="D123" s="198" t="s">
        <v>1</v>
      </c>
      <c r="E123" s="197"/>
      <c r="F123" s="197"/>
      <c r="G123" s="119">
        <v>159449.06</v>
      </c>
      <c r="H123" s="196" t="s">
        <v>1</v>
      </c>
      <c r="I123" s="197"/>
      <c r="J123" s="120"/>
      <c r="K123" s="196" t="s">
        <v>1</v>
      </c>
      <c r="L123" s="197"/>
      <c r="M123" s="119">
        <v>159449.06</v>
      </c>
      <c r="N123" s="121" t="s">
        <v>1</v>
      </c>
      <c r="O123" s="207">
        <v>0</v>
      </c>
      <c r="P123" s="208"/>
    </row>
    <row r="124" spans="1:16" ht="19.5" customHeight="1" x14ac:dyDescent="0.25">
      <c r="A124" s="196" t="s">
        <v>1</v>
      </c>
      <c r="B124" s="197"/>
      <c r="C124" s="197"/>
      <c r="D124" s="198" t="s">
        <v>1</v>
      </c>
      <c r="E124" s="197"/>
      <c r="F124" s="197"/>
      <c r="G124" s="34" t="s">
        <v>1</v>
      </c>
      <c r="H124" s="196" t="s">
        <v>1</v>
      </c>
      <c r="I124" s="197"/>
      <c r="J124" s="109"/>
      <c r="K124" s="196" t="s">
        <v>1</v>
      </c>
      <c r="L124" s="197"/>
      <c r="M124" s="34" t="s">
        <v>1</v>
      </c>
      <c r="N124" s="34" t="s">
        <v>1</v>
      </c>
      <c r="O124" s="199" t="s">
        <v>1</v>
      </c>
      <c r="P124" s="197"/>
    </row>
    <row r="125" spans="1:16" x14ac:dyDescent="0.25">
      <c r="A125" s="201" t="s">
        <v>54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</row>
    <row r="126" spans="1:16" x14ac:dyDescent="0.25">
      <c r="A126" s="202" t="s">
        <v>1</v>
      </c>
      <c r="B126" s="197"/>
      <c r="C126" s="197"/>
      <c r="D126" s="203">
        <v>2016</v>
      </c>
      <c r="E126" s="197"/>
      <c r="F126" s="197"/>
      <c r="G126" s="104">
        <v>169583.54</v>
      </c>
      <c r="H126" s="202" t="s">
        <v>1</v>
      </c>
      <c r="I126" s="197"/>
      <c r="J126" s="105"/>
      <c r="K126" s="202" t="s">
        <v>1</v>
      </c>
      <c r="L126" s="197"/>
      <c r="M126" s="104">
        <v>169583.54</v>
      </c>
      <c r="N126" s="105" t="s">
        <v>1</v>
      </c>
      <c r="O126" s="204">
        <v>0</v>
      </c>
      <c r="P126" s="197"/>
    </row>
    <row r="127" spans="1:16" ht="9" customHeight="1" x14ac:dyDescent="0.25">
      <c r="A127" s="196" t="s">
        <v>1</v>
      </c>
      <c r="B127" s="197"/>
      <c r="C127" s="197"/>
      <c r="D127" s="198" t="s">
        <v>1</v>
      </c>
      <c r="E127" s="197"/>
      <c r="F127" s="197"/>
      <c r="G127" s="34" t="s">
        <v>1</v>
      </c>
      <c r="H127" s="196" t="s">
        <v>1</v>
      </c>
      <c r="I127" s="197"/>
      <c r="J127" s="34"/>
      <c r="K127" s="196" t="s">
        <v>1</v>
      </c>
      <c r="L127" s="197"/>
      <c r="M127" s="34" t="s">
        <v>1</v>
      </c>
      <c r="N127" s="34" t="s">
        <v>1</v>
      </c>
      <c r="O127" s="199" t="s">
        <v>1</v>
      </c>
      <c r="P127" s="197"/>
    </row>
    <row r="128" spans="1:16" ht="19.5" customHeight="1" x14ac:dyDescent="0.25">
      <c r="A128" s="206" t="s">
        <v>12</v>
      </c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</row>
    <row r="129" spans="1:16" x14ac:dyDescent="0.25">
      <c r="A129" s="196" t="s">
        <v>1</v>
      </c>
      <c r="B129" s="197"/>
      <c r="C129" s="197"/>
      <c r="D129" s="198">
        <v>2016</v>
      </c>
      <c r="E129" s="197"/>
      <c r="F129" s="197"/>
      <c r="G129" s="117">
        <v>227687.86</v>
      </c>
      <c r="H129" s="196" t="s">
        <v>1</v>
      </c>
      <c r="I129" s="197"/>
      <c r="J129" s="125"/>
      <c r="K129" s="196" t="s">
        <v>1</v>
      </c>
      <c r="L129" s="197"/>
      <c r="M129" s="117">
        <v>227687.86</v>
      </c>
      <c r="N129" s="122" t="s">
        <v>1</v>
      </c>
      <c r="O129" s="205">
        <v>0</v>
      </c>
      <c r="P129" s="197"/>
    </row>
    <row r="130" spans="1:16" ht="9" customHeight="1" x14ac:dyDescent="0.25">
      <c r="A130" s="196" t="s">
        <v>1</v>
      </c>
      <c r="B130" s="197"/>
      <c r="C130" s="197"/>
      <c r="D130" s="198" t="s">
        <v>1</v>
      </c>
      <c r="E130" s="197"/>
      <c r="F130" s="197"/>
      <c r="G130" s="119">
        <v>227687.86</v>
      </c>
      <c r="H130" s="196" t="s">
        <v>1</v>
      </c>
      <c r="I130" s="197"/>
      <c r="J130" s="120"/>
      <c r="K130" s="196" t="s">
        <v>1</v>
      </c>
      <c r="L130" s="197"/>
      <c r="M130" s="119">
        <v>227687.86</v>
      </c>
      <c r="N130" s="121" t="s">
        <v>1</v>
      </c>
      <c r="O130" s="207">
        <v>0</v>
      </c>
      <c r="P130" s="208"/>
    </row>
    <row r="131" spans="1:16" ht="19.5" customHeight="1" x14ac:dyDescent="0.25">
      <c r="A131" s="196" t="s">
        <v>1</v>
      </c>
      <c r="B131" s="197"/>
      <c r="C131" s="197"/>
      <c r="D131" s="198" t="s">
        <v>1</v>
      </c>
      <c r="E131" s="197"/>
      <c r="F131" s="197"/>
      <c r="G131" s="34" t="s">
        <v>1</v>
      </c>
      <c r="H131" s="196" t="s">
        <v>1</v>
      </c>
      <c r="I131" s="197"/>
      <c r="J131" s="109"/>
      <c r="K131" s="196" t="s">
        <v>1</v>
      </c>
      <c r="L131" s="197"/>
      <c r="M131" s="34" t="s">
        <v>1</v>
      </c>
      <c r="N131" s="34" t="s">
        <v>1</v>
      </c>
      <c r="O131" s="199" t="s">
        <v>1</v>
      </c>
      <c r="P131" s="197"/>
    </row>
    <row r="132" spans="1:16" x14ac:dyDescent="0.25">
      <c r="A132" s="201" t="s">
        <v>6</v>
      </c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</row>
    <row r="133" spans="1:16" x14ac:dyDescent="0.25">
      <c r="A133" s="202" t="s">
        <v>1</v>
      </c>
      <c r="B133" s="197"/>
      <c r="C133" s="197"/>
      <c r="D133" s="203">
        <v>2016</v>
      </c>
      <c r="E133" s="197"/>
      <c r="F133" s="197"/>
      <c r="G133" s="104">
        <v>268225.77</v>
      </c>
      <c r="H133" s="202" t="s">
        <v>1</v>
      </c>
      <c r="I133" s="197"/>
      <c r="J133" s="118"/>
      <c r="K133" s="202" t="s">
        <v>1</v>
      </c>
      <c r="L133" s="197"/>
      <c r="M133" s="104">
        <v>268225.77</v>
      </c>
      <c r="N133" s="105" t="s">
        <v>1</v>
      </c>
      <c r="O133" s="204">
        <v>0</v>
      </c>
      <c r="P133" s="197"/>
    </row>
    <row r="134" spans="1:16" ht="9" customHeight="1" x14ac:dyDescent="0.25">
      <c r="A134" s="202" t="s">
        <v>1</v>
      </c>
      <c r="B134" s="197"/>
      <c r="C134" s="197"/>
      <c r="D134" s="203" t="s">
        <v>1</v>
      </c>
      <c r="E134" s="197"/>
      <c r="F134" s="197"/>
      <c r="G134" s="107">
        <v>268225.77</v>
      </c>
      <c r="H134" s="202" t="s">
        <v>1</v>
      </c>
      <c r="I134" s="197"/>
      <c r="J134" s="124"/>
      <c r="K134" s="202" t="s">
        <v>1</v>
      </c>
      <c r="L134" s="197"/>
      <c r="M134" s="107">
        <v>268225.77</v>
      </c>
      <c r="N134" s="108" t="s">
        <v>1</v>
      </c>
      <c r="O134" s="209">
        <v>0</v>
      </c>
      <c r="P134" s="208"/>
    </row>
    <row r="135" spans="1:16" ht="19.5" customHeight="1" x14ac:dyDescent="0.25">
      <c r="A135" s="196" t="s">
        <v>1</v>
      </c>
      <c r="B135" s="197"/>
      <c r="C135" s="197"/>
      <c r="D135" s="198" t="s">
        <v>1</v>
      </c>
      <c r="E135" s="197"/>
      <c r="F135" s="197"/>
      <c r="G135" s="34" t="s">
        <v>1</v>
      </c>
      <c r="H135" s="196" t="s">
        <v>1</v>
      </c>
      <c r="I135" s="197"/>
      <c r="J135" s="109"/>
      <c r="K135" s="196" t="s">
        <v>1</v>
      </c>
      <c r="L135" s="197"/>
      <c r="M135" s="34" t="s">
        <v>1</v>
      </c>
      <c r="N135" s="34" t="s">
        <v>1</v>
      </c>
      <c r="O135" s="199" t="s">
        <v>1</v>
      </c>
      <c r="P135" s="197"/>
    </row>
    <row r="136" spans="1:16" x14ac:dyDescent="0.25">
      <c r="A136" s="206" t="s">
        <v>10</v>
      </c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</row>
    <row r="137" spans="1:16" x14ac:dyDescent="0.25">
      <c r="A137" s="196" t="s">
        <v>1</v>
      </c>
      <c r="B137" s="197"/>
      <c r="C137" s="197"/>
      <c r="D137" s="198">
        <v>2016</v>
      </c>
      <c r="E137" s="197"/>
      <c r="F137" s="197"/>
      <c r="G137" s="117">
        <v>801974.75</v>
      </c>
      <c r="H137" s="196" t="s">
        <v>1</v>
      </c>
      <c r="I137" s="197"/>
      <c r="J137" s="125"/>
      <c r="K137" s="196" t="s">
        <v>1</v>
      </c>
      <c r="L137" s="197"/>
      <c r="M137" s="117">
        <v>801974.75</v>
      </c>
      <c r="N137" s="122" t="s">
        <v>1</v>
      </c>
      <c r="O137" s="205">
        <v>0</v>
      </c>
      <c r="P137" s="197"/>
    </row>
    <row r="138" spans="1:16" ht="9" customHeight="1" x14ac:dyDescent="0.25">
      <c r="A138" s="196" t="s">
        <v>1</v>
      </c>
      <c r="B138" s="197"/>
      <c r="C138" s="197"/>
      <c r="D138" s="198" t="s">
        <v>1</v>
      </c>
      <c r="E138" s="197"/>
      <c r="F138" s="197"/>
      <c r="G138" s="119">
        <v>801974.75</v>
      </c>
      <c r="H138" s="196" t="s">
        <v>1</v>
      </c>
      <c r="I138" s="197"/>
      <c r="J138" s="120"/>
      <c r="K138" s="196" t="s">
        <v>1</v>
      </c>
      <c r="L138" s="197"/>
      <c r="M138" s="119">
        <v>801974.75</v>
      </c>
      <c r="N138" s="121" t="s">
        <v>1</v>
      </c>
      <c r="O138" s="207">
        <v>0</v>
      </c>
      <c r="P138" s="208"/>
    </row>
    <row r="139" spans="1:16" ht="19.5" customHeight="1" x14ac:dyDescent="0.25">
      <c r="A139" s="196" t="s">
        <v>1</v>
      </c>
      <c r="B139" s="197"/>
      <c r="C139" s="197"/>
      <c r="D139" s="198" t="s">
        <v>1</v>
      </c>
      <c r="E139" s="197"/>
      <c r="F139" s="197"/>
      <c r="G139" s="34" t="s">
        <v>1</v>
      </c>
      <c r="H139" s="196" t="s">
        <v>1</v>
      </c>
      <c r="I139" s="197"/>
      <c r="J139" s="109"/>
      <c r="K139" s="196" t="s">
        <v>1</v>
      </c>
      <c r="L139" s="197"/>
      <c r="M139" s="34" t="s">
        <v>1</v>
      </c>
      <c r="N139" s="34" t="s">
        <v>1</v>
      </c>
      <c r="O139" s="199" t="s">
        <v>1</v>
      </c>
      <c r="P139" s="197"/>
    </row>
    <row r="140" spans="1:16" x14ac:dyDescent="0.25">
      <c r="A140" s="201" t="s">
        <v>23</v>
      </c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</row>
    <row r="141" spans="1:16" x14ac:dyDescent="0.25">
      <c r="A141" s="202" t="s">
        <v>1</v>
      </c>
      <c r="B141" s="197"/>
      <c r="C141" s="197"/>
      <c r="D141" s="203">
        <v>2016</v>
      </c>
      <c r="E141" s="197"/>
      <c r="F141" s="197"/>
      <c r="G141" s="104">
        <v>581043.21</v>
      </c>
      <c r="H141" s="202" t="s">
        <v>1</v>
      </c>
      <c r="I141" s="197"/>
      <c r="J141" s="105"/>
      <c r="K141" s="202" t="s">
        <v>1</v>
      </c>
      <c r="L141" s="197"/>
      <c r="M141" s="104">
        <v>459027.64</v>
      </c>
      <c r="N141" s="105" t="s">
        <v>1</v>
      </c>
      <c r="O141" s="204">
        <v>122015.57</v>
      </c>
      <c r="P141" s="197"/>
    </row>
    <row r="142" spans="1:16" ht="9" customHeight="1" x14ac:dyDescent="0.25">
      <c r="A142" s="202" t="s">
        <v>1</v>
      </c>
      <c r="B142" s="197"/>
      <c r="C142" s="197"/>
      <c r="D142" s="203">
        <v>2015</v>
      </c>
      <c r="E142" s="197"/>
      <c r="F142" s="197"/>
      <c r="G142" s="105"/>
      <c r="H142" s="202" t="s">
        <v>1</v>
      </c>
      <c r="I142" s="197"/>
      <c r="J142" s="106"/>
      <c r="K142" s="202" t="s">
        <v>1</v>
      </c>
      <c r="L142" s="197"/>
      <c r="M142" s="104">
        <v>39521.699999999997</v>
      </c>
      <c r="N142" s="105" t="s">
        <v>1</v>
      </c>
      <c r="O142" s="204">
        <v>0</v>
      </c>
      <c r="P142" s="197"/>
    </row>
    <row r="143" spans="1:16" ht="19.5" customHeight="1" x14ac:dyDescent="0.25">
      <c r="A143" s="202" t="s">
        <v>1</v>
      </c>
      <c r="B143" s="197"/>
      <c r="C143" s="197"/>
      <c r="D143" s="203" t="s">
        <v>1</v>
      </c>
      <c r="E143" s="197"/>
      <c r="F143" s="197"/>
      <c r="G143" s="107">
        <v>581043.21</v>
      </c>
      <c r="H143" s="202" t="s">
        <v>1</v>
      </c>
      <c r="I143" s="197"/>
      <c r="J143" s="107"/>
      <c r="K143" s="202" t="s">
        <v>1</v>
      </c>
      <c r="L143" s="197"/>
      <c r="M143" s="107">
        <v>498549.34</v>
      </c>
      <c r="N143" s="108" t="s">
        <v>1</v>
      </c>
      <c r="O143" s="209">
        <v>122015.57</v>
      </c>
      <c r="P143" s="208"/>
    </row>
    <row r="144" spans="1:16" x14ac:dyDescent="0.25">
      <c r="A144" s="196" t="s">
        <v>1</v>
      </c>
      <c r="B144" s="197"/>
      <c r="C144" s="197"/>
      <c r="D144" s="198" t="s">
        <v>1</v>
      </c>
      <c r="E144" s="197"/>
      <c r="F144" s="197"/>
      <c r="G144" s="34" t="s">
        <v>1</v>
      </c>
      <c r="H144" s="196" t="s">
        <v>1</v>
      </c>
      <c r="I144" s="197"/>
      <c r="J144" s="109"/>
      <c r="K144" s="196" t="s">
        <v>1</v>
      </c>
      <c r="L144" s="197"/>
      <c r="M144" s="34" t="s">
        <v>1</v>
      </c>
      <c r="N144" s="34" t="s">
        <v>1</v>
      </c>
      <c r="O144" s="199" t="s">
        <v>1</v>
      </c>
      <c r="P144" s="197"/>
    </row>
    <row r="145" spans="1:16" x14ac:dyDescent="0.25">
      <c r="A145" s="206" t="s">
        <v>38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</row>
    <row r="146" spans="1:16" x14ac:dyDescent="0.25">
      <c r="A146" s="196" t="s">
        <v>1</v>
      </c>
      <c r="B146" s="197"/>
      <c r="C146" s="197"/>
      <c r="D146" s="198">
        <v>2016</v>
      </c>
      <c r="E146" s="197"/>
      <c r="F146" s="197"/>
      <c r="G146" s="117">
        <v>188501.23</v>
      </c>
      <c r="H146" s="196" t="s">
        <v>1</v>
      </c>
      <c r="I146" s="197"/>
      <c r="J146" s="122"/>
      <c r="K146" s="196" t="s">
        <v>1</v>
      </c>
      <c r="L146" s="197"/>
      <c r="M146" s="117">
        <v>166009.54999999999</v>
      </c>
      <c r="N146" s="122" t="s">
        <v>1</v>
      </c>
      <c r="O146" s="205">
        <v>22491.68</v>
      </c>
      <c r="P146" s="197"/>
    </row>
    <row r="147" spans="1:16" ht="9" customHeight="1" x14ac:dyDescent="0.25">
      <c r="A147" s="196" t="s">
        <v>1</v>
      </c>
      <c r="B147" s="197"/>
      <c r="C147" s="197"/>
      <c r="D147" s="198">
        <v>2015</v>
      </c>
      <c r="E147" s="197"/>
      <c r="F147" s="197"/>
      <c r="G147" s="122"/>
      <c r="H147" s="196" t="s">
        <v>1</v>
      </c>
      <c r="I147" s="197"/>
      <c r="J147" s="123"/>
      <c r="K147" s="196" t="s">
        <v>1</v>
      </c>
      <c r="L147" s="197"/>
      <c r="M147" s="117">
        <v>9791.43</v>
      </c>
      <c r="N147" s="122" t="s">
        <v>1</v>
      </c>
      <c r="O147" s="205">
        <v>0</v>
      </c>
      <c r="P147" s="197"/>
    </row>
    <row r="148" spans="1:16" ht="19.5" customHeight="1" x14ac:dyDescent="0.25">
      <c r="A148" s="196" t="s">
        <v>1</v>
      </c>
      <c r="B148" s="197"/>
      <c r="C148" s="197"/>
      <c r="D148" s="198" t="s">
        <v>1</v>
      </c>
      <c r="E148" s="197"/>
      <c r="F148" s="197"/>
      <c r="G148" s="119">
        <v>188501.23</v>
      </c>
      <c r="H148" s="196" t="s">
        <v>1</v>
      </c>
      <c r="I148" s="197"/>
      <c r="J148" s="119"/>
      <c r="K148" s="196" t="s">
        <v>1</v>
      </c>
      <c r="L148" s="197"/>
      <c r="M148" s="119">
        <v>175800.98</v>
      </c>
      <c r="N148" s="121" t="s">
        <v>1</v>
      </c>
      <c r="O148" s="207">
        <v>22491.68</v>
      </c>
      <c r="P148" s="208"/>
    </row>
    <row r="149" spans="1:16" x14ac:dyDescent="0.25">
      <c r="A149" s="196" t="s">
        <v>1</v>
      </c>
      <c r="B149" s="197"/>
      <c r="C149" s="197"/>
      <c r="D149" s="198" t="s">
        <v>1</v>
      </c>
      <c r="E149" s="197"/>
      <c r="F149" s="197"/>
      <c r="G149" s="34" t="s">
        <v>1</v>
      </c>
      <c r="H149" s="196" t="s">
        <v>1</v>
      </c>
      <c r="I149" s="197"/>
      <c r="J149" s="109"/>
      <c r="K149" s="196" t="s">
        <v>1</v>
      </c>
      <c r="L149" s="197"/>
      <c r="M149" s="34" t="s">
        <v>1</v>
      </c>
      <c r="N149" s="34" t="s">
        <v>1</v>
      </c>
      <c r="O149" s="199" t="s">
        <v>1</v>
      </c>
      <c r="P149" s="197"/>
    </row>
    <row r="150" spans="1:16" x14ac:dyDescent="0.25">
      <c r="A150" s="201" t="s">
        <v>45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</row>
    <row r="151" spans="1:16" x14ac:dyDescent="0.25">
      <c r="A151" s="202" t="s">
        <v>1</v>
      </c>
      <c r="B151" s="197"/>
      <c r="C151" s="197"/>
      <c r="D151" s="203">
        <v>2016</v>
      </c>
      <c r="E151" s="197"/>
      <c r="F151" s="197"/>
      <c r="G151" s="104">
        <v>5405.05</v>
      </c>
      <c r="H151" s="202" t="s">
        <v>1</v>
      </c>
      <c r="I151" s="197"/>
      <c r="J151" s="105"/>
      <c r="K151" s="202" t="s">
        <v>1</v>
      </c>
      <c r="L151" s="197"/>
      <c r="M151" s="105"/>
      <c r="N151" s="105" t="s">
        <v>1</v>
      </c>
      <c r="O151" s="204">
        <v>5405.05</v>
      </c>
      <c r="P151" s="197"/>
    </row>
    <row r="152" spans="1:16" ht="9" customHeight="1" x14ac:dyDescent="0.25">
      <c r="A152" s="196" t="s">
        <v>1</v>
      </c>
      <c r="B152" s="197"/>
      <c r="C152" s="197"/>
      <c r="D152" s="198" t="s">
        <v>1</v>
      </c>
      <c r="E152" s="197"/>
      <c r="F152" s="197"/>
      <c r="G152" s="34" t="s">
        <v>1</v>
      </c>
      <c r="H152" s="196" t="s">
        <v>1</v>
      </c>
      <c r="I152" s="197"/>
      <c r="J152" s="34"/>
      <c r="K152" s="196" t="s">
        <v>1</v>
      </c>
      <c r="L152" s="197"/>
      <c r="M152" s="34" t="s">
        <v>1</v>
      </c>
      <c r="N152" s="34" t="s">
        <v>1</v>
      </c>
      <c r="O152" s="199" t="s">
        <v>1</v>
      </c>
      <c r="P152" s="197"/>
    </row>
    <row r="153" spans="1:16" ht="19.5" customHeight="1" x14ac:dyDescent="0.25">
      <c r="A153" s="206" t="s">
        <v>41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</row>
    <row r="154" spans="1:16" x14ac:dyDescent="0.25">
      <c r="A154" s="196" t="s">
        <v>1</v>
      </c>
      <c r="B154" s="197"/>
      <c r="C154" s="197"/>
      <c r="D154" s="198">
        <v>2016</v>
      </c>
      <c r="E154" s="197"/>
      <c r="F154" s="197"/>
      <c r="G154" s="117">
        <v>149314.59</v>
      </c>
      <c r="H154" s="196" t="s">
        <v>1</v>
      </c>
      <c r="I154" s="197"/>
      <c r="J154" s="125"/>
      <c r="K154" s="196" t="s">
        <v>1</v>
      </c>
      <c r="L154" s="197"/>
      <c r="M154" s="117">
        <v>144451.67000000001</v>
      </c>
      <c r="N154" s="122" t="s">
        <v>1</v>
      </c>
      <c r="O154" s="205">
        <v>4862.92</v>
      </c>
      <c r="P154" s="197"/>
    </row>
    <row r="155" spans="1:16" ht="9" customHeight="1" x14ac:dyDescent="0.25">
      <c r="A155" s="196" t="s">
        <v>1</v>
      </c>
      <c r="B155" s="197"/>
      <c r="C155" s="197"/>
      <c r="D155" s="198" t="s">
        <v>1</v>
      </c>
      <c r="E155" s="197"/>
      <c r="F155" s="197"/>
      <c r="G155" s="119">
        <v>149314.59</v>
      </c>
      <c r="H155" s="196" t="s">
        <v>1</v>
      </c>
      <c r="I155" s="197"/>
      <c r="J155" s="120"/>
      <c r="K155" s="196" t="s">
        <v>1</v>
      </c>
      <c r="L155" s="197"/>
      <c r="M155" s="119">
        <v>144451.67000000001</v>
      </c>
      <c r="N155" s="121" t="s">
        <v>1</v>
      </c>
      <c r="O155" s="207">
        <v>4862.92</v>
      </c>
      <c r="P155" s="208"/>
    </row>
    <row r="156" spans="1:16" ht="19.5" customHeight="1" x14ac:dyDescent="0.25">
      <c r="A156" s="196" t="s">
        <v>1</v>
      </c>
      <c r="B156" s="197"/>
      <c r="C156" s="197"/>
      <c r="D156" s="198" t="s">
        <v>1</v>
      </c>
      <c r="E156" s="197"/>
      <c r="F156" s="197"/>
      <c r="G156" s="34" t="s">
        <v>1</v>
      </c>
      <c r="H156" s="196" t="s">
        <v>1</v>
      </c>
      <c r="I156" s="197"/>
      <c r="J156" s="109"/>
      <c r="K156" s="196" t="s">
        <v>1</v>
      </c>
      <c r="L156" s="197"/>
      <c r="M156" s="34" t="s">
        <v>1</v>
      </c>
      <c r="N156" s="34" t="s">
        <v>1</v>
      </c>
      <c r="O156" s="199" t="s">
        <v>1</v>
      </c>
      <c r="P156" s="197"/>
    </row>
    <row r="157" spans="1:16" x14ac:dyDescent="0.25">
      <c r="A157" s="201" t="s">
        <v>15</v>
      </c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</row>
    <row r="158" spans="1:16" x14ac:dyDescent="0.25">
      <c r="A158" s="202" t="s">
        <v>1</v>
      </c>
      <c r="B158" s="197"/>
      <c r="C158" s="197"/>
      <c r="D158" s="203">
        <v>2016</v>
      </c>
      <c r="E158" s="197"/>
      <c r="F158" s="197"/>
      <c r="G158" s="104">
        <v>214175.23</v>
      </c>
      <c r="H158" s="202" t="s">
        <v>1</v>
      </c>
      <c r="I158" s="197"/>
      <c r="J158" s="118"/>
      <c r="K158" s="202" t="s">
        <v>1</v>
      </c>
      <c r="L158" s="197"/>
      <c r="M158" s="104">
        <v>214175.23</v>
      </c>
      <c r="N158" s="105" t="s">
        <v>1</v>
      </c>
      <c r="O158" s="204">
        <v>0</v>
      </c>
      <c r="P158" s="197"/>
    </row>
    <row r="159" spans="1:16" ht="9" customHeight="1" x14ac:dyDescent="0.25">
      <c r="A159" s="202" t="s">
        <v>1</v>
      </c>
      <c r="B159" s="197"/>
      <c r="C159" s="197"/>
      <c r="D159" s="203" t="s">
        <v>1</v>
      </c>
      <c r="E159" s="197"/>
      <c r="F159" s="197"/>
      <c r="G159" s="107">
        <v>214175.23</v>
      </c>
      <c r="H159" s="202" t="s">
        <v>1</v>
      </c>
      <c r="I159" s="197"/>
      <c r="J159" s="120"/>
      <c r="K159" s="202" t="s">
        <v>1</v>
      </c>
      <c r="L159" s="197"/>
      <c r="M159" s="107">
        <v>214175.23</v>
      </c>
      <c r="N159" s="108" t="s">
        <v>1</v>
      </c>
      <c r="O159" s="209">
        <v>0</v>
      </c>
      <c r="P159" s="208"/>
    </row>
    <row r="160" spans="1:16" ht="19.5" customHeight="1" x14ac:dyDescent="0.25">
      <c r="A160" s="196" t="s">
        <v>1</v>
      </c>
      <c r="B160" s="197"/>
      <c r="C160" s="197"/>
      <c r="D160" s="198" t="s">
        <v>1</v>
      </c>
      <c r="E160" s="197"/>
      <c r="F160" s="197"/>
      <c r="G160" s="34" t="s">
        <v>1</v>
      </c>
      <c r="H160" s="196" t="s">
        <v>1</v>
      </c>
      <c r="I160" s="197"/>
      <c r="J160" s="109"/>
      <c r="K160" s="196" t="s">
        <v>1</v>
      </c>
      <c r="L160" s="197"/>
      <c r="M160" s="34" t="s">
        <v>1</v>
      </c>
      <c r="N160" s="34" t="s">
        <v>1</v>
      </c>
      <c r="O160" s="199" t="s">
        <v>1</v>
      </c>
      <c r="P160" s="197"/>
    </row>
    <row r="161" spans="1:16" x14ac:dyDescent="0.25">
      <c r="A161" s="206" t="s">
        <v>63</v>
      </c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1:16" x14ac:dyDescent="0.25">
      <c r="A162" s="196" t="s">
        <v>1</v>
      </c>
      <c r="B162" s="197"/>
      <c r="C162" s="197"/>
      <c r="D162" s="198">
        <v>2016</v>
      </c>
      <c r="E162" s="197"/>
      <c r="F162" s="197"/>
      <c r="G162" s="117">
        <v>96615.32</v>
      </c>
      <c r="H162" s="196" t="s">
        <v>1</v>
      </c>
      <c r="I162" s="197"/>
      <c r="J162" s="122"/>
      <c r="K162" s="196" t="s">
        <v>1</v>
      </c>
      <c r="L162" s="197"/>
      <c r="M162" s="117">
        <v>96615.32</v>
      </c>
      <c r="N162" s="122" t="s">
        <v>1</v>
      </c>
      <c r="O162" s="205">
        <v>0</v>
      </c>
      <c r="P162" s="197"/>
    </row>
    <row r="163" spans="1:16" ht="9" customHeight="1" x14ac:dyDescent="0.25">
      <c r="A163" s="196" t="s">
        <v>1</v>
      </c>
      <c r="B163" s="197"/>
      <c r="C163" s="197"/>
      <c r="D163" s="198">
        <v>2015</v>
      </c>
      <c r="E163" s="197"/>
      <c r="F163" s="197"/>
      <c r="G163" s="122"/>
      <c r="H163" s="196" t="s">
        <v>1</v>
      </c>
      <c r="I163" s="197"/>
      <c r="J163" s="123"/>
      <c r="K163" s="196" t="s">
        <v>1</v>
      </c>
      <c r="L163" s="197"/>
      <c r="M163" s="117">
        <v>5783.53</v>
      </c>
      <c r="N163" s="122" t="s">
        <v>1</v>
      </c>
      <c r="O163" s="205">
        <v>0</v>
      </c>
      <c r="P163" s="197"/>
    </row>
    <row r="164" spans="1:16" ht="19.5" customHeight="1" x14ac:dyDescent="0.25">
      <c r="A164" s="196" t="s">
        <v>1</v>
      </c>
      <c r="B164" s="197"/>
      <c r="C164" s="197"/>
      <c r="D164" s="198" t="s">
        <v>1</v>
      </c>
      <c r="E164" s="197"/>
      <c r="F164" s="197"/>
      <c r="G164" s="119">
        <v>96615.32</v>
      </c>
      <c r="H164" s="196" t="s">
        <v>1</v>
      </c>
      <c r="I164" s="197"/>
      <c r="J164" s="119"/>
      <c r="K164" s="196" t="s">
        <v>1</v>
      </c>
      <c r="L164" s="197"/>
      <c r="M164" s="119">
        <v>102398.85</v>
      </c>
      <c r="N164" s="121" t="s">
        <v>1</v>
      </c>
      <c r="O164" s="207">
        <v>0</v>
      </c>
      <c r="P164" s="208"/>
    </row>
    <row r="165" spans="1:16" x14ac:dyDescent="0.25">
      <c r="A165" s="196" t="s">
        <v>1</v>
      </c>
      <c r="B165" s="197"/>
      <c r="C165" s="197"/>
      <c r="D165" s="198" t="s">
        <v>1</v>
      </c>
      <c r="E165" s="197"/>
      <c r="F165" s="197"/>
      <c r="G165" s="34" t="s">
        <v>1</v>
      </c>
      <c r="H165" s="196" t="s">
        <v>1</v>
      </c>
      <c r="I165" s="197"/>
      <c r="J165" s="109"/>
      <c r="K165" s="196" t="s">
        <v>1</v>
      </c>
      <c r="L165" s="197"/>
      <c r="M165" s="34" t="s">
        <v>1</v>
      </c>
      <c r="N165" s="34" t="s">
        <v>1</v>
      </c>
      <c r="O165" s="199" t="s">
        <v>1</v>
      </c>
      <c r="P165" s="197"/>
    </row>
    <row r="166" spans="1:16" x14ac:dyDescent="0.25">
      <c r="A166" s="201" t="s">
        <v>30</v>
      </c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</row>
    <row r="167" spans="1:16" x14ac:dyDescent="0.25">
      <c r="A167" s="202" t="s">
        <v>1</v>
      </c>
      <c r="B167" s="197"/>
      <c r="C167" s="197"/>
      <c r="D167" s="203">
        <v>2016</v>
      </c>
      <c r="E167" s="197"/>
      <c r="F167" s="197"/>
      <c r="G167" s="104">
        <v>139855.75</v>
      </c>
      <c r="H167" s="202" t="s">
        <v>1</v>
      </c>
      <c r="I167" s="197"/>
      <c r="J167" s="118"/>
      <c r="K167" s="202" t="s">
        <v>1</v>
      </c>
      <c r="L167" s="197"/>
      <c r="M167" s="104">
        <v>139855.75</v>
      </c>
      <c r="N167" s="105" t="s">
        <v>1</v>
      </c>
      <c r="O167" s="204">
        <v>0</v>
      </c>
      <c r="P167" s="197"/>
    </row>
    <row r="168" spans="1:16" ht="9" customHeight="1" x14ac:dyDescent="0.25">
      <c r="A168" s="202" t="s">
        <v>1</v>
      </c>
      <c r="B168" s="197"/>
      <c r="C168" s="197"/>
      <c r="D168" s="203" t="s">
        <v>1</v>
      </c>
      <c r="E168" s="197"/>
      <c r="F168" s="197"/>
      <c r="G168" s="107">
        <v>139855.75</v>
      </c>
      <c r="H168" s="202" t="s">
        <v>1</v>
      </c>
      <c r="I168" s="197"/>
      <c r="J168" s="124"/>
      <c r="K168" s="202" t="s">
        <v>1</v>
      </c>
      <c r="L168" s="197"/>
      <c r="M168" s="107">
        <v>139855.75</v>
      </c>
      <c r="N168" s="108" t="s">
        <v>1</v>
      </c>
      <c r="O168" s="209">
        <v>0</v>
      </c>
      <c r="P168" s="208"/>
    </row>
    <row r="169" spans="1:16" ht="19.5" customHeight="1" x14ac:dyDescent="0.25">
      <c r="A169" s="196" t="s">
        <v>1</v>
      </c>
      <c r="B169" s="197"/>
      <c r="C169" s="197"/>
      <c r="D169" s="198" t="s">
        <v>1</v>
      </c>
      <c r="E169" s="197"/>
      <c r="F169" s="197"/>
      <c r="G169" s="34" t="s">
        <v>1</v>
      </c>
      <c r="H169" s="196" t="s">
        <v>1</v>
      </c>
      <c r="I169" s="197"/>
      <c r="J169" s="109"/>
      <c r="K169" s="196" t="s">
        <v>1</v>
      </c>
      <c r="L169" s="197"/>
      <c r="M169" s="34" t="s">
        <v>1</v>
      </c>
      <c r="N169" s="34" t="s">
        <v>1</v>
      </c>
      <c r="O169" s="199" t="s">
        <v>1</v>
      </c>
      <c r="P169" s="197"/>
    </row>
    <row r="170" spans="1:16" x14ac:dyDescent="0.25">
      <c r="A170" s="206" t="s">
        <v>44</v>
      </c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</row>
    <row r="171" spans="1:16" x14ac:dyDescent="0.25">
      <c r="A171" s="196" t="s">
        <v>1</v>
      </c>
      <c r="B171" s="197"/>
      <c r="C171" s="197"/>
      <c r="D171" s="198">
        <v>2016</v>
      </c>
      <c r="E171" s="197"/>
      <c r="F171" s="197"/>
      <c r="G171" s="117">
        <v>30403.42</v>
      </c>
      <c r="H171" s="196" t="s">
        <v>1</v>
      </c>
      <c r="I171" s="197"/>
      <c r="J171" s="122"/>
      <c r="K171" s="196" t="s">
        <v>1</v>
      </c>
      <c r="L171" s="197"/>
      <c r="M171" s="117">
        <v>30403.42</v>
      </c>
      <c r="N171" s="122" t="s">
        <v>1</v>
      </c>
      <c r="O171" s="205">
        <v>0</v>
      </c>
      <c r="P171" s="197"/>
    </row>
    <row r="172" spans="1:16" ht="9" customHeight="1" x14ac:dyDescent="0.25">
      <c r="A172" s="196" t="s">
        <v>1</v>
      </c>
      <c r="B172" s="197"/>
      <c r="C172" s="197"/>
      <c r="D172" s="198" t="s">
        <v>1</v>
      </c>
      <c r="E172" s="197"/>
      <c r="F172" s="197"/>
      <c r="G172" s="34" t="s">
        <v>1</v>
      </c>
      <c r="H172" s="196" t="s">
        <v>1</v>
      </c>
      <c r="I172" s="197"/>
      <c r="J172" s="34"/>
      <c r="K172" s="196" t="s">
        <v>1</v>
      </c>
      <c r="L172" s="197"/>
      <c r="M172" s="34" t="s">
        <v>1</v>
      </c>
      <c r="N172" s="34" t="s">
        <v>1</v>
      </c>
      <c r="O172" s="199" t="s">
        <v>1</v>
      </c>
      <c r="P172" s="197"/>
    </row>
    <row r="173" spans="1:16" ht="19.5" customHeight="1" x14ac:dyDescent="0.25">
      <c r="A173" s="201" t="s">
        <v>46</v>
      </c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</row>
    <row r="174" spans="1:16" x14ac:dyDescent="0.25">
      <c r="A174" s="202" t="s">
        <v>1</v>
      </c>
      <c r="B174" s="197"/>
      <c r="C174" s="197"/>
      <c r="D174" s="203">
        <v>2016</v>
      </c>
      <c r="E174" s="197"/>
      <c r="F174" s="197"/>
      <c r="G174" s="104">
        <v>190528.12</v>
      </c>
      <c r="H174" s="202" t="s">
        <v>1</v>
      </c>
      <c r="I174" s="197"/>
      <c r="J174" s="118"/>
      <c r="K174" s="202" t="s">
        <v>1</v>
      </c>
      <c r="L174" s="197"/>
      <c r="M174" s="104">
        <v>190528.12</v>
      </c>
      <c r="N174" s="105" t="s">
        <v>1</v>
      </c>
      <c r="O174" s="204">
        <v>0</v>
      </c>
      <c r="P174" s="197"/>
    </row>
    <row r="175" spans="1:16" ht="9" customHeight="1" x14ac:dyDescent="0.25">
      <c r="A175" s="202" t="s">
        <v>1</v>
      </c>
      <c r="B175" s="197"/>
      <c r="C175" s="197"/>
      <c r="D175" s="203" t="s">
        <v>1</v>
      </c>
      <c r="E175" s="197"/>
      <c r="F175" s="197"/>
      <c r="G175" s="107">
        <v>190528.12</v>
      </c>
      <c r="H175" s="202" t="s">
        <v>1</v>
      </c>
      <c r="I175" s="197"/>
      <c r="J175" s="124"/>
      <c r="K175" s="202" t="s">
        <v>1</v>
      </c>
      <c r="L175" s="197"/>
      <c r="M175" s="107">
        <v>190528.12</v>
      </c>
      <c r="N175" s="108" t="s">
        <v>1</v>
      </c>
      <c r="O175" s="209">
        <v>0</v>
      </c>
      <c r="P175" s="208"/>
    </row>
    <row r="176" spans="1:16" ht="19.5" customHeight="1" x14ac:dyDescent="0.25">
      <c r="A176" s="196" t="s">
        <v>1</v>
      </c>
      <c r="B176" s="197"/>
      <c r="C176" s="197"/>
      <c r="D176" s="198" t="s">
        <v>1</v>
      </c>
      <c r="E176" s="197"/>
      <c r="F176" s="197"/>
      <c r="G176" s="34" t="s">
        <v>1</v>
      </c>
      <c r="H176" s="196" t="s">
        <v>1</v>
      </c>
      <c r="I176" s="197"/>
      <c r="J176" s="109"/>
      <c r="K176" s="196" t="s">
        <v>1</v>
      </c>
      <c r="L176" s="197"/>
      <c r="M176" s="34" t="s">
        <v>1</v>
      </c>
      <c r="N176" s="34" t="s">
        <v>1</v>
      </c>
      <c r="O176" s="199" t="s">
        <v>1</v>
      </c>
      <c r="P176" s="197"/>
    </row>
    <row r="177" spans="1:16" x14ac:dyDescent="0.25">
      <c r="A177" s="206" t="s">
        <v>33</v>
      </c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</row>
    <row r="178" spans="1:16" x14ac:dyDescent="0.25">
      <c r="A178" s="196" t="s">
        <v>1</v>
      </c>
      <c r="B178" s="197"/>
      <c r="C178" s="197"/>
      <c r="D178" s="198">
        <v>2016</v>
      </c>
      <c r="E178" s="197"/>
      <c r="F178" s="197"/>
      <c r="G178" s="117">
        <v>4729.42</v>
      </c>
      <c r="H178" s="196" t="s">
        <v>1</v>
      </c>
      <c r="I178" s="197"/>
      <c r="J178" s="125"/>
      <c r="K178" s="196" t="s">
        <v>1</v>
      </c>
      <c r="L178" s="197"/>
      <c r="M178" s="117">
        <v>4729.42</v>
      </c>
      <c r="N178" s="122" t="s">
        <v>1</v>
      </c>
      <c r="O178" s="205">
        <v>0</v>
      </c>
      <c r="P178" s="197"/>
    </row>
    <row r="179" spans="1:16" ht="9" customHeight="1" x14ac:dyDescent="0.25">
      <c r="A179" s="196" t="s">
        <v>1</v>
      </c>
      <c r="B179" s="197"/>
      <c r="C179" s="197"/>
      <c r="D179" s="198" t="s">
        <v>1</v>
      </c>
      <c r="E179" s="197"/>
      <c r="F179" s="197"/>
      <c r="G179" s="119">
        <v>4729.42</v>
      </c>
      <c r="H179" s="196" t="s">
        <v>1</v>
      </c>
      <c r="I179" s="197"/>
      <c r="J179" s="120"/>
      <c r="K179" s="196" t="s">
        <v>1</v>
      </c>
      <c r="L179" s="197"/>
      <c r="M179" s="119">
        <v>4729.42</v>
      </c>
      <c r="N179" s="121" t="s">
        <v>1</v>
      </c>
      <c r="O179" s="207">
        <v>0</v>
      </c>
      <c r="P179" s="208"/>
    </row>
    <row r="180" spans="1:16" ht="19.5" customHeight="1" x14ac:dyDescent="0.25">
      <c r="A180" s="196" t="s">
        <v>1</v>
      </c>
      <c r="B180" s="197"/>
      <c r="C180" s="197"/>
      <c r="D180" s="198" t="s">
        <v>1</v>
      </c>
      <c r="E180" s="197"/>
      <c r="F180" s="197"/>
      <c r="G180" s="34" t="s">
        <v>1</v>
      </c>
      <c r="H180" s="196" t="s">
        <v>1</v>
      </c>
      <c r="I180" s="197"/>
      <c r="J180" s="109"/>
      <c r="K180" s="196" t="s">
        <v>1</v>
      </c>
      <c r="L180" s="197"/>
      <c r="M180" s="34" t="s">
        <v>1</v>
      </c>
      <c r="N180" s="34" t="s">
        <v>1</v>
      </c>
      <c r="O180" s="199" t="s">
        <v>1</v>
      </c>
      <c r="P180" s="197"/>
    </row>
    <row r="181" spans="1:16" x14ac:dyDescent="0.25">
      <c r="A181" s="201" t="s">
        <v>16</v>
      </c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</row>
    <row r="182" spans="1:16" x14ac:dyDescent="0.25">
      <c r="A182" s="202" t="s">
        <v>1</v>
      </c>
      <c r="B182" s="197"/>
      <c r="C182" s="197"/>
      <c r="D182" s="203">
        <v>2016</v>
      </c>
      <c r="E182" s="197"/>
      <c r="F182" s="197"/>
      <c r="G182" s="104">
        <v>404027.72</v>
      </c>
      <c r="H182" s="202" t="s">
        <v>1</v>
      </c>
      <c r="I182" s="197"/>
      <c r="J182" s="105"/>
      <c r="K182" s="202" t="s">
        <v>1</v>
      </c>
      <c r="L182" s="197"/>
      <c r="M182" s="104">
        <v>383347.09</v>
      </c>
      <c r="N182" s="105" t="s">
        <v>1</v>
      </c>
      <c r="O182" s="204">
        <v>20680.63</v>
      </c>
      <c r="P182" s="197"/>
    </row>
    <row r="183" spans="1:16" ht="9" customHeight="1" x14ac:dyDescent="0.25">
      <c r="A183" s="202" t="s">
        <v>1</v>
      </c>
      <c r="B183" s="197"/>
      <c r="C183" s="197"/>
      <c r="D183" s="203">
        <v>2015</v>
      </c>
      <c r="E183" s="197"/>
      <c r="F183" s="197"/>
      <c r="G183" s="105"/>
      <c r="H183" s="202" t="s">
        <v>1</v>
      </c>
      <c r="I183" s="197"/>
      <c r="J183" s="106"/>
      <c r="K183" s="202" t="s">
        <v>1</v>
      </c>
      <c r="L183" s="197"/>
      <c r="M183" s="104">
        <v>8670.08</v>
      </c>
      <c r="N183" s="105" t="s">
        <v>1</v>
      </c>
      <c r="O183" s="204">
        <v>0</v>
      </c>
      <c r="P183" s="197"/>
    </row>
    <row r="184" spans="1:16" ht="19.5" customHeight="1" x14ac:dyDescent="0.25">
      <c r="A184" s="202" t="s">
        <v>1</v>
      </c>
      <c r="B184" s="197"/>
      <c r="C184" s="197"/>
      <c r="D184" s="203" t="s">
        <v>1</v>
      </c>
      <c r="E184" s="197"/>
      <c r="F184" s="197"/>
      <c r="G184" s="107">
        <v>404027.72</v>
      </c>
      <c r="H184" s="202" t="s">
        <v>1</v>
      </c>
      <c r="I184" s="197"/>
      <c r="J184" s="107"/>
      <c r="K184" s="202" t="s">
        <v>1</v>
      </c>
      <c r="L184" s="197"/>
      <c r="M184" s="107">
        <v>392017.17</v>
      </c>
      <c r="N184" s="108" t="s">
        <v>1</v>
      </c>
      <c r="O184" s="209">
        <v>20680.63</v>
      </c>
      <c r="P184" s="208"/>
    </row>
    <row r="185" spans="1:16" x14ac:dyDescent="0.25">
      <c r="A185" s="196" t="s">
        <v>1</v>
      </c>
      <c r="B185" s="197"/>
      <c r="C185" s="197"/>
      <c r="D185" s="198" t="s">
        <v>1</v>
      </c>
      <c r="E185" s="197"/>
      <c r="F185" s="197"/>
      <c r="G185" s="34" t="s">
        <v>1</v>
      </c>
      <c r="H185" s="196" t="s">
        <v>1</v>
      </c>
      <c r="I185" s="197"/>
      <c r="J185" s="109"/>
      <c r="K185" s="196" t="s">
        <v>1</v>
      </c>
      <c r="L185" s="197"/>
      <c r="M185" s="34" t="s">
        <v>1</v>
      </c>
      <c r="N185" s="34" t="s">
        <v>1</v>
      </c>
      <c r="O185" s="199" t="s">
        <v>1</v>
      </c>
      <c r="P185" s="197"/>
    </row>
    <row r="186" spans="1:16" x14ac:dyDescent="0.25">
      <c r="A186" s="206" t="s">
        <v>25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</row>
    <row r="187" spans="1:16" x14ac:dyDescent="0.25">
      <c r="A187" s="196" t="s">
        <v>1</v>
      </c>
      <c r="B187" s="197"/>
      <c r="C187" s="197"/>
      <c r="D187" s="198">
        <v>2015</v>
      </c>
      <c r="E187" s="197"/>
      <c r="F187" s="197"/>
      <c r="G187" s="122"/>
      <c r="H187" s="196" t="s">
        <v>1</v>
      </c>
      <c r="I187" s="197"/>
      <c r="J187" s="123"/>
      <c r="K187" s="196" t="s">
        <v>1</v>
      </c>
      <c r="L187" s="197"/>
      <c r="M187" s="117">
        <v>61375.61</v>
      </c>
      <c r="N187" s="122" t="s">
        <v>1</v>
      </c>
      <c r="O187" s="205">
        <v>1230</v>
      </c>
      <c r="P187" s="197"/>
    </row>
    <row r="188" spans="1:16" ht="9" customHeight="1" x14ac:dyDescent="0.25">
      <c r="A188" s="196" t="s">
        <v>1</v>
      </c>
      <c r="B188" s="197"/>
      <c r="C188" s="197"/>
      <c r="D188" s="198" t="s">
        <v>1</v>
      </c>
      <c r="E188" s="197"/>
      <c r="F188" s="197"/>
      <c r="G188" s="120"/>
      <c r="H188" s="196" t="s">
        <v>1</v>
      </c>
      <c r="I188" s="197"/>
      <c r="J188" s="119"/>
      <c r="K188" s="196" t="s">
        <v>1</v>
      </c>
      <c r="L188" s="197"/>
      <c r="M188" s="119">
        <v>61375.61</v>
      </c>
      <c r="N188" s="121" t="s">
        <v>1</v>
      </c>
      <c r="O188" s="207">
        <v>1230</v>
      </c>
      <c r="P188" s="208"/>
    </row>
    <row r="189" spans="1:16" ht="19.5" customHeight="1" x14ac:dyDescent="0.25">
      <c r="A189" s="196" t="s">
        <v>1</v>
      </c>
      <c r="B189" s="197"/>
      <c r="C189" s="197"/>
      <c r="D189" s="198" t="s">
        <v>1</v>
      </c>
      <c r="E189" s="197"/>
      <c r="F189" s="197"/>
      <c r="G189" s="34" t="s">
        <v>1</v>
      </c>
      <c r="H189" s="196" t="s">
        <v>1</v>
      </c>
      <c r="I189" s="197"/>
      <c r="J189" s="109"/>
      <c r="K189" s="196" t="s">
        <v>1</v>
      </c>
      <c r="L189" s="197"/>
      <c r="M189" s="34" t="s">
        <v>1</v>
      </c>
      <c r="N189" s="34" t="s">
        <v>1</v>
      </c>
      <c r="O189" s="199" t="s">
        <v>1</v>
      </c>
      <c r="P189" s="197"/>
    </row>
    <row r="190" spans="1:16" x14ac:dyDescent="0.25">
      <c r="A190" s="201" t="s">
        <v>186</v>
      </c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</row>
    <row r="191" spans="1:16" x14ac:dyDescent="0.25">
      <c r="A191" s="202" t="s">
        <v>1</v>
      </c>
      <c r="B191" s="197"/>
      <c r="C191" s="197"/>
      <c r="D191" s="203">
        <v>2016</v>
      </c>
      <c r="E191" s="197"/>
      <c r="F191" s="197"/>
      <c r="G191" s="104">
        <v>158773.44</v>
      </c>
      <c r="H191" s="202" t="s">
        <v>1</v>
      </c>
      <c r="I191" s="197"/>
      <c r="J191" s="105"/>
      <c r="K191" s="202" t="s">
        <v>1</v>
      </c>
      <c r="L191" s="197"/>
      <c r="M191" s="104">
        <v>158773.44</v>
      </c>
      <c r="N191" s="105" t="s">
        <v>1</v>
      </c>
      <c r="O191" s="204">
        <v>0</v>
      </c>
      <c r="P191" s="197"/>
    </row>
    <row r="192" spans="1:16" ht="9" customHeight="1" x14ac:dyDescent="0.25">
      <c r="A192" s="196" t="s">
        <v>1</v>
      </c>
      <c r="B192" s="197"/>
      <c r="C192" s="197"/>
      <c r="D192" s="198" t="s">
        <v>1</v>
      </c>
      <c r="E192" s="197"/>
      <c r="F192" s="197"/>
      <c r="G192" s="34" t="s">
        <v>1</v>
      </c>
      <c r="H192" s="196" t="s">
        <v>1</v>
      </c>
      <c r="I192" s="197"/>
      <c r="J192" s="34"/>
      <c r="K192" s="196" t="s">
        <v>1</v>
      </c>
      <c r="L192" s="197"/>
      <c r="M192" s="34" t="s">
        <v>1</v>
      </c>
      <c r="N192" s="34" t="s">
        <v>1</v>
      </c>
      <c r="O192" s="199" t="s">
        <v>1</v>
      </c>
      <c r="P192" s="197"/>
    </row>
    <row r="193" spans="1:16" ht="19.5" customHeight="1" x14ac:dyDescent="0.25">
      <c r="A193" s="206" t="s">
        <v>187</v>
      </c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</row>
    <row r="194" spans="1:16" x14ac:dyDescent="0.25">
      <c r="A194" s="196" t="s">
        <v>1</v>
      </c>
      <c r="B194" s="197"/>
      <c r="C194" s="197"/>
      <c r="D194" s="198">
        <v>2016</v>
      </c>
      <c r="E194" s="197"/>
      <c r="F194" s="197"/>
      <c r="G194" s="117">
        <v>233768.55</v>
      </c>
      <c r="H194" s="196" t="s">
        <v>1</v>
      </c>
      <c r="I194" s="197"/>
      <c r="J194" s="122"/>
      <c r="K194" s="196" t="s">
        <v>1</v>
      </c>
      <c r="L194" s="197"/>
      <c r="M194" s="117">
        <v>233768.55</v>
      </c>
      <c r="N194" s="122" t="s">
        <v>1</v>
      </c>
      <c r="O194" s="205">
        <v>0</v>
      </c>
      <c r="P194" s="197"/>
    </row>
    <row r="195" spans="1:16" ht="9" customHeight="1" x14ac:dyDescent="0.25">
      <c r="A195" s="196" t="s">
        <v>1</v>
      </c>
      <c r="B195" s="197"/>
      <c r="C195" s="197"/>
      <c r="D195" s="198" t="s">
        <v>1</v>
      </c>
      <c r="E195" s="197"/>
      <c r="F195" s="197"/>
      <c r="G195" s="34" t="s">
        <v>1</v>
      </c>
      <c r="H195" s="196" t="s">
        <v>1</v>
      </c>
      <c r="I195" s="197"/>
      <c r="J195" s="34"/>
      <c r="K195" s="196" t="s">
        <v>1</v>
      </c>
      <c r="L195" s="197"/>
      <c r="M195" s="34" t="s">
        <v>1</v>
      </c>
      <c r="N195" s="34" t="s">
        <v>1</v>
      </c>
      <c r="O195" s="199" t="s">
        <v>1</v>
      </c>
      <c r="P195" s="197"/>
    </row>
    <row r="196" spans="1:16" ht="19.5" customHeight="1" x14ac:dyDescent="0.25">
      <c r="A196" s="201" t="s">
        <v>188</v>
      </c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</row>
    <row r="197" spans="1:16" x14ac:dyDescent="0.25">
      <c r="A197" s="202" t="s">
        <v>1</v>
      </c>
      <c r="B197" s="197"/>
      <c r="C197" s="197"/>
      <c r="D197" s="203">
        <v>2016</v>
      </c>
      <c r="E197" s="197"/>
      <c r="F197" s="197"/>
      <c r="G197" s="104">
        <v>20944.580000000002</v>
      </c>
      <c r="H197" s="202" t="s">
        <v>1</v>
      </c>
      <c r="I197" s="197"/>
      <c r="J197" s="105"/>
      <c r="K197" s="202" t="s">
        <v>1</v>
      </c>
      <c r="L197" s="197"/>
      <c r="M197" s="104">
        <v>20944.580000000002</v>
      </c>
      <c r="N197" s="105" t="s">
        <v>1</v>
      </c>
      <c r="O197" s="204">
        <v>0</v>
      </c>
      <c r="P197" s="197"/>
    </row>
    <row r="198" spans="1:16" ht="9" customHeight="1" x14ac:dyDescent="0.25">
      <c r="A198" s="196" t="s">
        <v>1</v>
      </c>
      <c r="B198" s="197"/>
      <c r="C198" s="197"/>
      <c r="D198" s="198" t="s">
        <v>1</v>
      </c>
      <c r="E198" s="197"/>
      <c r="F198" s="197"/>
      <c r="G198" s="34" t="s">
        <v>1</v>
      </c>
      <c r="H198" s="196" t="s">
        <v>1</v>
      </c>
      <c r="I198" s="197"/>
      <c r="J198" s="34"/>
      <c r="K198" s="196" t="s">
        <v>1</v>
      </c>
      <c r="L198" s="197"/>
      <c r="M198" s="34" t="s">
        <v>1</v>
      </c>
      <c r="N198" s="34" t="s">
        <v>1</v>
      </c>
      <c r="O198" s="199" t="s">
        <v>1</v>
      </c>
      <c r="P198" s="197"/>
    </row>
    <row r="199" spans="1:16" ht="19.5" customHeight="1" x14ac:dyDescent="0.25">
      <c r="A199" s="206" t="s">
        <v>189</v>
      </c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</row>
    <row r="200" spans="1:16" x14ac:dyDescent="0.25">
      <c r="A200" s="196" t="s">
        <v>1</v>
      </c>
      <c r="B200" s="197"/>
      <c r="C200" s="197"/>
      <c r="D200" s="198">
        <v>2016</v>
      </c>
      <c r="E200" s="197"/>
      <c r="F200" s="197"/>
      <c r="G200" s="117">
        <v>57428.69</v>
      </c>
      <c r="H200" s="196" t="s">
        <v>1</v>
      </c>
      <c r="I200" s="197"/>
      <c r="J200" s="122"/>
      <c r="K200" s="196" t="s">
        <v>1</v>
      </c>
      <c r="L200" s="197"/>
      <c r="M200" s="117">
        <v>57428.69</v>
      </c>
      <c r="N200" s="122" t="s">
        <v>1</v>
      </c>
      <c r="O200" s="205">
        <v>0</v>
      </c>
      <c r="P200" s="197"/>
    </row>
    <row r="201" spans="1:16" ht="9" customHeight="1" x14ac:dyDescent="0.25">
      <c r="A201" s="196" t="s">
        <v>1</v>
      </c>
      <c r="B201" s="197"/>
      <c r="C201" s="197"/>
      <c r="D201" s="198" t="s">
        <v>1</v>
      </c>
      <c r="E201" s="197"/>
      <c r="F201" s="197"/>
      <c r="G201" s="34" t="s">
        <v>1</v>
      </c>
      <c r="H201" s="196" t="s">
        <v>1</v>
      </c>
      <c r="I201" s="197"/>
      <c r="J201" s="34"/>
      <c r="K201" s="196" t="s">
        <v>1</v>
      </c>
      <c r="L201" s="197"/>
      <c r="M201" s="34" t="s">
        <v>1</v>
      </c>
      <c r="N201" s="34" t="s">
        <v>1</v>
      </c>
      <c r="O201" s="199" t="s">
        <v>1</v>
      </c>
      <c r="P201" s="197"/>
    </row>
    <row r="202" spans="1:16" ht="19.5" customHeight="1" x14ac:dyDescent="0.25">
      <c r="A202" s="201" t="s">
        <v>31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</row>
    <row r="203" spans="1:16" x14ac:dyDescent="0.25">
      <c r="A203" s="202" t="s">
        <v>1</v>
      </c>
      <c r="B203" s="197"/>
      <c r="C203" s="197"/>
      <c r="D203" s="203">
        <v>2016</v>
      </c>
      <c r="E203" s="197"/>
      <c r="F203" s="197"/>
      <c r="G203" s="104">
        <v>156070.9</v>
      </c>
      <c r="H203" s="202" t="s">
        <v>1</v>
      </c>
      <c r="I203" s="197"/>
      <c r="J203" s="105"/>
      <c r="K203" s="202" t="s">
        <v>1</v>
      </c>
      <c r="L203" s="197"/>
      <c r="M203" s="104">
        <v>136173.88</v>
      </c>
      <c r="N203" s="105" t="s">
        <v>1</v>
      </c>
      <c r="O203" s="204">
        <v>19897.02</v>
      </c>
      <c r="P203" s="197"/>
    </row>
    <row r="204" spans="1:16" ht="9" customHeight="1" x14ac:dyDescent="0.25">
      <c r="A204" s="196" t="s">
        <v>1</v>
      </c>
      <c r="B204" s="197"/>
      <c r="C204" s="197"/>
      <c r="D204" s="198" t="s">
        <v>1</v>
      </c>
      <c r="E204" s="197"/>
      <c r="F204" s="197"/>
      <c r="G204" s="34" t="s">
        <v>1</v>
      </c>
      <c r="H204" s="196" t="s">
        <v>1</v>
      </c>
      <c r="I204" s="197"/>
      <c r="J204" s="34"/>
      <c r="K204" s="196" t="s">
        <v>1</v>
      </c>
      <c r="L204" s="197"/>
      <c r="M204" s="34" t="s">
        <v>1</v>
      </c>
      <c r="N204" s="34" t="s">
        <v>1</v>
      </c>
      <c r="O204" s="199" t="s">
        <v>1</v>
      </c>
      <c r="P204" s="197"/>
    </row>
    <row r="205" spans="1:16" ht="19.5" customHeight="1" x14ac:dyDescent="0.25">
      <c r="A205" s="196" t="s">
        <v>1</v>
      </c>
      <c r="B205" s="197"/>
      <c r="C205" s="197"/>
      <c r="D205" s="198" t="s">
        <v>1</v>
      </c>
      <c r="E205" s="197"/>
      <c r="F205" s="197"/>
      <c r="G205" s="32" t="s">
        <v>1</v>
      </c>
      <c r="H205" s="196" t="s">
        <v>1</v>
      </c>
      <c r="I205" s="197"/>
      <c r="J205" s="32"/>
      <c r="K205" s="196" t="s">
        <v>1</v>
      </c>
      <c r="L205" s="197"/>
      <c r="M205" s="32" t="s">
        <v>1</v>
      </c>
      <c r="N205" s="32" t="s">
        <v>1</v>
      </c>
      <c r="O205" s="200" t="s">
        <v>1</v>
      </c>
      <c r="P205" s="197"/>
    </row>
    <row r="207" spans="1:16" ht="9" customHeight="1" x14ac:dyDescent="0.25"/>
    <row r="208" spans="1:16" ht="8.25" customHeight="1" x14ac:dyDescent="0.25"/>
    <row r="209" ht="0" hidden="1" customHeight="1" x14ac:dyDescent="0.25"/>
    <row r="210" ht="12.75" customHeight="1" x14ac:dyDescent="0.25"/>
  </sheetData>
  <mergeCells count="807">
    <mergeCell ref="A7:P7"/>
    <mergeCell ref="A8:C8"/>
    <mergeCell ref="D8:F8"/>
    <mergeCell ref="H8:I8"/>
    <mergeCell ref="K8:L8"/>
    <mergeCell ref="O8:P8"/>
    <mergeCell ref="B3:P3"/>
    <mergeCell ref="A5:P5"/>
    <mergeCell ref="A6:C6"/>
    <mergeCell ref="D6:F6"/>
    <mergeCell ref="H6:I6"/>
    <mergeCell ref="K6:L6"/>
    <mergeCell ref="O6:P6"/>
    <mergeCell ref="A9:C9"/>
    <mergeCell ref="D9:F9"/>
    <mergeCell ref="H9:I9"/>
    <mergeCell ref="K9:L9"/>
    <mergeCell ref="O9:P9"/>
    <mergeCell ref="R9:V10"/>
    <mergeCell ref="A10:C10"/>
    <mergeCell ref="D10:F10"/>
    <mergeCell ref="H10:I10"/>
    <mergeCell ref="K10:L10"/>
    <mergeCell ref="A12:P12"/>
    <mergeCell ref="A13:C13"/>
    <mergeCell ref="D13:F13"/>
    <mergeCell ref="H13:I13"/>
    <mergeCell ref="K13:L13"/>
    <mergeCell ref="O13:P13"/>
    <mergeCell ref="O10:P10"/>
    <mergeCell ref="A11:C11"/>
    <mergeCell ref="D11:F11"/>
    <mergeCell ref="H11:I11"/>
    <mergeCell ref="K11:L11"/>
    <mergeCell ref="O11:P11"/>
    <mergeCell ref="A16:P16"/>
    <mergeCell ref="A17:C17"/>
    <mergeCell ref="D17:F17"/>
    <mergeCell ref="H17:I17"/>
    <mergeCell ref="K17:L17"/>
    <mergeCell ref="O17:P17"/>
    <mergeCell ref="A14:C14"/>
    <mergeCell ref="D14:F14"/>
    <mergeCell ref="H14:I14"/>
    <mergeCell ref="K14:L14"/>
    <mergeCell ref="O14:P14"/>
    <mergeCell ref="A15:C15"/>
    <mergeCell ref="D15:F15"/>
    <mergeCell ref="H15:I15"/>
    <mergeCell ref="K15:L15"/>
    <mergeCell ref="O15:P15"/>
    <mergeCell ref="A20:C20"/>
    <mergeCell ref="D20:F20"/>
    <mergeCell ref="H20:I20"/>
    <mergeCell ref="K20:L20"/>
    <mergeCell ref="O20:P20"/>
    <mergeCell ref="A21:P21"/>
    <mergeCell ref="A18:C18"/>
    <mergeCell ref="D18:F18"/>
    <mergeCell ref="H18:I18"/>
    <mergeCell ref="K18:L18"/>
    <mergeCell ref="O18:P18"/>
    <mergeCell ref="A19:C19"/>
    <mergeCell ref="D19:F19"/>
    <mergeCell ref="H19:I19"/>
    <mergeCell ref="K19:L19"/>
    <mergeCell ref="O19:P19"/>
    <mergeCell ref="A22:C22"/>
    <mergeCell ref="D22:F22"/>
    <mergeCell ref="H22:I22"/>
    <mergeCell ref="K22:L22"/>
    <mergeCell ref="O22:P22"/>
    <mergeCell ref="A23:C23"/>
    <mergeCell ref="D23:F23"/>
    <mergeCell ref="H23:I23"/>
    <mergeCell ref="K23:L23"/>
    <mergeCell ref="O23:P23"/>
    <mergeCell ref="A26:P26"/>
    <mergeCell ref="A27:C27"/>
    <mergeCell ref="D27:F27"/>
    <mergeCell ref="H27:I27"/>
    <mergeCell ref="K27:L27"/>
    <mergeCell ref="O27:P27"/>
    <mergeCell ref="A24:C24"/>
    <mergeCell ref="D24:F24"/>
    <mergeCell ref="H24:I24"/>
    <mergeCell ref="K24:L24"/>
    <mergeCell ref="O24:P24"/>
    <mergeCell ref="A25:C25"/>
    <mergeCell ref="D25:F25"/>
    <mergeCell ref="H25:I25"/>
    <mergeCell ref="K25:L25"/>
    <mergeCell ref="O25:P25"/>
    <mergeCell ref="A30:P30"/>
    <mergeCell ref="A31:C31"/>
    <mergeCell ref="D31:F31"/>
    <mergeCell ref="H31:I31"/>
    <mergeCell ref="K31:L31"/>
    <mergeCell ref="O31:P31"/>
    <mergeCell ref="A28:C28"/>
    <mergeCell ref="D28:F28"/>
    <mergeCell ref="H28:I28"/>
    <mergeCell ref="K28:L28"/>
    <mergeCell ref="O28:P28"/>
    <mergeCell ref="A29:C29"/>
    <mergeCell ref="D29:F29"/>
    <mergeCell ref="H29:I29"/>
    <mergeCell ref="K29:L29"/>
    <mergeCell ref="O29:P29"/>
    <mergeCell ref="A34:C34"/>
    <mergeCell ref="D34:F34"/>
    <mergeCell ref="H34:I34"/>
    <mergeCell ref="K34:L34"/>
    <mergeCell ref="O34:P34"/>
    <mergeCell ref="A35:P35"/>
    <mergeCell ref="A32:C32"/>
    <mergeCell ref="D32:F32"/>
    <mergeCell ref="H32:I32"/>
    <mergeCell ref="K32:L32"/>
    <mergeCell ref="O32:P32"/>
    <mergeCell ref="A33:C33"/>
    <mergeCell ref="D33:F33"/>
    <mergeCell ref="H33:I33"/>
    <mergeCell ref="K33:L33"/>
    <mergeCell ref="O33:P33"/>
    <mergeCell ref="A38:C38"/>
    <mergeCell ref="D38:F38"/>
    <mergeCell ref="H38:I38"/>
    <mergeCell ref="K38:L38"/>
    <mergeCell ref="O38:P38"/>
    <mergeCell ref="A39:P39"/>
    <mergeCell ref="A36:C36"/>
    <mergeCell ref="D36:F36"/>
    <mergeCell ref="H36:I36"/>
    <mergeCell ref="K36:L36"/>
    <mergeCell ref="O36:P36"/>
    <mergeCell ref="A37:C37"/>
    <mergeCell ref="D37:F37"/>
    <mergeCell ref="H37:I37"/>
    <mergeCell ref="K37:L37"/>
    <mergeCell ref="O37:P37"/>
    <mergeCell ref="A42:P42"/>
    <mergeCell ref="A43:C43"/>
    <mergeCell ref="D43:F43"/>
    <mergeCell ref="H43:I43"/>
    <mergeCell ref="K43:L43"/>
    <mergeCell ref="O43:P43"/>
    <mergeCell ref="A40:C40"/>
    <mergeCell ref="D40:F40"/>
    <mergeCell ref="H40:I40"/>
    <mergeCell ref="K40:L40"/>
    <mergeCell ref="O40:P40"/>
    <mergeCell ref="A41:C41"/>
    <mergeCell ref="D41:F41"/>
    <mergeCell ref="H41:I41"/>
    <mergeCell ref="K41:L41"/>
    <mergeCell ref="O41:P41"/>
    <mergeCell ref="A46:P46"/>
    <mergeCell ref="A47:C47"/>
    <mergeCell ref="D47:F47"/>
    <mergeCell ref="H47:I47"/>
    <mergeCell ref="K47:L47"/>
    <mergeCell ref="O47:P47"/>
    <mergeCell ref="A44:C44"/>
    <mergeCell ref="D44:F44"/>
    <mergeCell ref="H44:I44"/>
    <mergeCell ref="K44:L44"/>
    <mergeCell ref="O44:P44"/>
    <mergeCell ref="A45:C45"/>
    <mergeCell ref="D45:F45"/>
    <mergeCell ref="H45:I45"/>
    <mergeCell ref="K45:L45"/>
    <mergeCell ref="O45:P45"/>
    <mergeCell ref="A50:C50"/>
    <mergeCell ref="D50:F50"/>
    <mergeCell ref="H50:I50"/>
    <mergeCell ref="K50:L50"/>
    <mergeCell ref="O50:P50"/>
    <mergeCell ref="A51:P51"/>
    <mergeCell ref="A48:C48"/>
    <mergeCell ref="D48:F48"/>
    <mergeCell ref="H48:I48"/>
    <mergeCell ref="K48:L48"/>
    <mergeCell ref="O48:P48"/>
    <mergeCell ref="A49:C49"/>
    <mergeCell ref="D49:F49"/>
    <mergeCell ref="H49:I49"/>
    <mergeCell ref="K49:L49"/>
    <mergeCell ref="O49:P49"/>
    <mergeCell ref="A54:C54"/>
    <mergeCell ref="D54:F54"/>
    <mergeCell ref="H54:I54"/>
    <mergeCell ref="K54:L54"/>
    <mergeCell ref="O54:P54"/>
    <mergeCell ref="A55:P55"/>
    <mergeCell ref="A52:C52"/>
    <mergeCell ref="D52:F52"/>
    <mergeCell ref="H52:I52"/>
    <mergeCell ref="K52:L52"/>
    <mergeCell ref="O52:P52"/>
    <mergeCell ref="A53:C53"/>
    <mergeCell ref="D53:F53"/>
    <mergeCell ref="H53:I53"/>
    <mergeCell ref="K53:L53"/>
    <mergeCell ref="O53:P53"/>
    <mergeCell ref="A56:C56"/>
    <mergeCell ref="D56:F56"/>
    <mergeCell ref="H56:I56"/>
    <mergeCell ref="K56:L56"/>
    <mergeCell ref="O56:P56"/>
    <mergeCell ref="A57:C57"/>
    <mergeCell ref="D57:F57"/>
    <mergeCell ref="H57:I57"/>
    <mergeCell ref="K57:L57"/>
    <mergeCell ref="O57:P57"/>
    <mergeCell ref="A60:C60"/>
    <mergeCell ref="D60:F60"/>
    <mergeCell ref="H60:I60"/>
    <mergeCell ref="K60:L60"/>
    <mergeCell ref="O60:P60"/>
    <mergeCell ref="A61:P61"/>
    <mergeCell ref="A58:P58"/>
    <mergeCell ref="A59:C59"/>
    <mergeCell ref="D59:F59"/>
    <mergeCell ref="H59:I59"/>
    <mergeCell ref="K59:L59"/>
    <mergeCell ref="O59:P59"/>
    <mergeCell ref="A64:C64"/>
    <mergeCell ref="D64:F64"/>
    <mergeCell ref="H64:I64"/>
    <mergeCell ref="K64:L64"/>
    <mergeCell ref="O64:P64"/>
    <mergeCell ref="A65:P65"/>
    <mergeCell ref="A62:C62"/>
    <mergeCell ref="D62:F62"/>
    <mergeCell ref="H62:I62"/>
    <mergeCell ref="K62:L62"/>
    <mergeCell ref="O62:P62"/>
    <mergeCell ref="A63:C63"/>
    <mergeCell ref="D63:F63"/>
    <mergeCell ref="H63:I63"/>
    <mergeCell ref="K63:L63"/>
    <mergeCell ref="O63:P63"/>
    <mergeCell ref="A68:C68"/>
    <mergeCell ref="D68:F68"/>
    <mergeCell ref="H68:I68"/>
    <mergeCell ref="K68:L68"/>
    <mergeCell ref="O68:P68"/>
    <mergeCell ref="A69:P69"/>
    <mergeCell ref="A66:C66"/>
    <mergeCell ref="D66:F66"/>
    <mergeCell ref="H66:I66"/>
    <mergeCell ref="K66:L66"/>
    <mergeCell ref="O66:P66"/>
    <mergeCell ref="A67:C67"/>
    <mergeCell ref="D67:F67"/>
    <mergeCell ref="H67:I67"/>
    <mergeCell ref="K67:L67"/>
    <mergeCell ref="O67:P67"/>
    <mergeCell ref="A70:C70"/>
    <mergeCell ref="D70:F70"/>
    <mergeCell ref="H70:I70"/>
    <mergeCell ref="K70:L70"/>
    <mergeCell ref="O70:P70"/>
    <mergeCell ref="A71:C71"/>
    <mergeCell ref="D71:F71"/>
    <mergeCell ref="H71:I71"/>
    <mergeCell ref="K71:L71"/>
    <mergeCell ref="O71:P71"/>
    <mergeCell ref="A74:P74"/>
    <mergeCell ref="A75:C75"/>
    <mergeCell ref="D75:F75"/>
    <mergeCell ref="H75:I75"/>
    <mergeCell ref="K75:L75"/>
    <mergeCell ref="O75:P75"/>
    <mergeCell ref="A72:C72"/>
    <mergeCell ref="D72:F72"/>
    <mergeCell ref="H72:I72"/>
    <mergeCell ref="K72:L72"/>
    <mergeCell ref="O72:P72"/>
    <mergeCell ref="A73:C73"/>
    <mergeCell ref="D73:F73"/>
    <mergeCell ref="H73:I73"/>
    <mergeCell ref="K73:L73"/>
    <mergeCell ref="O73:P73"/>
    <mergeCell ref="A78:C78"/>
    <mergeCell ref="D78:F78"/>
    <mergeCell ref="H78:I78"/>
    <mergeCell ref="K78:L78"/>
    <mergeCell ref="O78:P78"/>
    <mergeCell ref="A79:P79"/>
    <mergeCell ref="A76:C76"/>
    <mergeCell ref="D76:F76"/>
    <mergeCell ref="H76:I76"/>
    <mergeCell ref="K76:L76"/>
    <mergeCell ref="O76:P76"/>
    <mergeCell ref="A77:C77"/>
    <mergeCell ref="D77:F77"/>
    <mergeCell ref="H77:I77"/>
    <mergeCell ref="K77:L77"/>
    <mergeCell ref="O77:P77"/>
    <mergeCell ref="A80:C80"/>
    <mergeCell ref="D80:F80"/>
    <mergeCell ref="H80:I80"/>
    <mergeCell ref="K80:L80"/>
    <mergeCell ref="O80:P80"/>
    <mergeCell ref="A81:C81"/>
    <mergeCell ref="D81:F81"/>
    <mergeCell ref="H81:I81"/>
    <mergeCell ref="K81:L81"/>
    <mergeCell ref="O81:P81"/>
    <mergeCell ref="A84:P84"/>
    <mergeCell ref="A85:C85"/>
    <mergeCell ref="D85:F85"/>
    <mergeCell ref="H85:I85"/>
    <mergeCell ref="K85:L85"/>
    <mergeCell ref="O85:P85"/>
    <mergeCell ref="A82:C82"/>
    <mergeCell ref="D82:F82"/>
    <mergeCell ref="H82:I82"/>
    <mergeCell ref="K82:L82"/>
    <mergeCell ref="O82:P82"/>
    <mergeCell ref="A83:C83"/>
    <mergeCell ref="D83:F83"/>
    <mergeCell ref="H83:I83"/>
    <mergeCell ref="K83:L83"/>
    <mergeCell ref="O83:P83"/>
    <mergeCell ref="A88:P88"/>
    <mergeCell ref="A89:C89"/>
    <mergeCell ref="D89:F89"/>
    <mergeCell ref="H89:I89"/>
    <mergeCell ref="K89:L89"/>
    <mergeCell ref="O89:P89"/>
    <mergeCell ref="A86:C86"/>
    <mergeCell ref="D86:F86"/>
    <mergeCell ref="H86:I86"/>
    <mergeCell ref="K86:L86"/>
    <mergeCell ref="O86:P86"/>
    <mergeCell ref="A87:C87"/>
    <mergeCell ref="D87:F87"/>
    <mergeCell ref="H87:I87"/>
    <mergeCell ref="K87:L87"/>
    <mergeCell ref="O87:P87"/>
    <mergeCell ref="A92:P92"/>
    <mergeCell ref="A93:C93"/>
    <mergeCell ref="D93:F93"/>
    <mergeCell ref="H93:I93"/>
    <mergeCell ref="K93:L93"/>
    <mergeCell ref="O93:P93"/>
    <mergeCell ref="A90:C90"/>
    <mergeCell ref="D90:F90"/>
    <mergeCell ref="H90:I90"/>
    <mergeCell ref="K90:L90"/>
    <mergeCell ref="O90:P90"/>
    <mergeCell ref="A91:C91"/>
    <mergeCell ref="D91:F91"/>
    <mergeCell ref="H91:I91"/>
    <mergeCell ref="K91:L91"/>
    <mergeCell ref="O91:P91"/>
    <mergeCell ref="A96:C96"/>
    <mergeCell ref="D96:F96"/>
    <mergeCell ref="H96:I96"/>
    <mergeCell ref="K96:L96"/>
    <mergeCell ref="O96:P96"/>
    <mergeCell ref="A97:P97"/>
    <mergeCell ref="A94:C94"/>
    <mergeCell ref="D94:F94"/>
    <mergeCell ref="H94:I94"/>
    <mergeCell ref="K94:L94"/>
    <mergeCell ref="O94:P94"/>
    <mergeCell ref="A95:C95"/>
    <mergeCell ref="D95:F95"/>
    <mergeCell ref="H95:I95"/>
    <mergeCell ref="K95:L95"/>
    <mergeCell ref="O95:P95"/>
    <mergeCell ref="A100:C100"/>
    <mergeCell ref="D100:F100"/>
    <mergeCell ref="H100:I100"/>
    <mergeCell ref="K100:L100"/>
    <mergeCell ref="O100:P100"/>
    <mergeCell ref="A101:P101"/>
    <mergeCell ref="A98:C98"/>
    <mergeCell ref="D98:F98"/>
    <mergeCell ref="H98:I98"/>
    <mergeCell ref="K98:L98"/>
    <mergeCell ref="O98:P98"/>
    <mergeCell ref="A99:C99"/>
    <mergeCell ref="D99:F99"/>
    <mergeCell ref="H99:I99"/>
    <mergeCell ref="K99:L99"/>
    <mergeCell ref="O99:P99"/>
    <mergeCell ref="A104:C104"/>
    <mergeCell ref="D104:F104"/>
    <mergeCell ref="H104:I104"/>
    <mergeCell ref="K104:L104"/>
    <mergeCell ref="O104:P104"/>
    <mergeCell ref="A105:P105"/>
    <mergeCell ref="A102:C102"/>
    <mergeCell ref="D102:F102"/>
    <mergeCell ref="H102:I102"/>
    <mergeCell ref="K102:L102"/>
    <mergeCell ref="O102:P102"/>
    <mergeCell ref="A103:C103"/>
    <mergeCell ref="D103:F103"/>
    <mergeCell ref="H103:I103"/>
    <mergeCell ref="K103:L103"/>
    <mergeCell ref="O103:P103"/>
    <mergeCell ref="A106:C106"/>
    <mergeCell ref="D106:F106"/>
    <mergeCell ref="H106:I106"/>
    <mergeCell ref="K106:L106"/>
    <mergeCell ref="O106:P106"/>
    <mergeCell ref="A107:C107"/>
    <mergeCell ref="D107:F107"/>
    <mergeCell ref="H107:I107"/>
    <mergeCell ref="K107:L107"/>
    <mergeCell ref="O107:P107"/>
    <mergeCell ref="A110:P110"/>
    <mergeCell ref="A111:C111"/>
    <mergeCell ref="D111:F111"/>
    <mergeCell ref="H111:I111"/>
    <mergeCell ref="K111:L111"/>
    <mergeCell ref="O111:P111"/>
    <mergeCell ref="A108:C108"/>
    <mergeCell ref="D108:F108"/>
    <mergeCell ref="H108:I108"/>
    <mergeCell ref="K108:L108"/>
    <mergeCell ref="O108:P108"/>
    <mergeCell ref="A109:C109"/>
    <mergeCell ref="D109:F109"/>
    <mergeCell ref="H109:I109"/>
    <mergeCell ref="K109:L109"/>
    <mergeCell ref="O109:P109"/>
    <mergeCell ref="A114:P114"/>
    <mergeCell ref="A115:C115"/>
    <mergeCell ref="D115:F115"/>
    <mergeCell ref="H115:I115"/>
    <mergeCell ref="K115:L115"/>
    <mergeCell ref="O115:P115"/>
    <mergeCell ref="A112:C112"/>
    <mergeCell ref="D112:F112"/>
    <mergeCell ref="H112:I112"/>
    <mergeCell ref="K112:L112"/>
    <mergeCell ref="O112:P112"/>
    <mergeCell ref="A113:C113"/>
    <mergeCell ref="D113:F113"/>
    <mergeCell ref="H113:I113"/>
    <mergeCell ref="K113:L113"/>
    <mergeCell ref="O113:P113"/>
    <mergeCell ref="A116:C116"/>
    <mergeCell ref="D116:F116"/>
    <mergeCell ref="H116:I116"/>
    <mergeCell ref="K116:L116"/>
    <mergeCell ref="O116:P116"/>
    <mergeCell ref="A117:C117"/>
    <mergeCell ref="D117:F117"/>
    <mergeCell ref="H117:I117"/>
    <mergeCell ref="K117:L117"/>
    <mergeCell ref="O117:P117"/>
    <mergeCell ref="A120:C120"/>
    <mergeCell ref="D120:F120"/>
    <mergeCell ref="H120:I120"/>
    <mergeCell ref="K120:L120"/>
    <mergeCell ref="O120:P120"/>
    <mergeCell ref="A121:P121"/>
    <mergeCell ref="A118:P118"/>
    <mergeCell ref="A119:C119"/>
    <mergeCell ref="D119:F119"/>
    <mergeCell ref="H119:I119"/>
    <mergeCell ref="K119:L119"/>
    <mergeCell ref="O119:P119"/>
    <mergeCell ref="A124:C124"/>
    <mergeCell ref="D124:F124"/>
    <mergeCell ref="H124:I124"/>
    <mergeCell ref="K124:L124"/>
    <mergeCell ref="O124:P124"/>
    <mergeCell ref="A125:P125"/>
    <mergeCell ref="A122:C122"/>
    <mergeCell ref="D122:F122"/>
    <mergeCell ref="H122:I122"/>
    <mergeCell ref="K122:L122"/>
    <mergeCell ref="O122:P122"/>
    <mergeCell ref="A123:C123"/>
    <mergeCell ref="D123:F123"/>
    <mergeCell ref="H123:I123"/>
    <mergeCell ref="K123:L123"/>
    <mergeCell ref="O123:P123"/>
    <mergeCell ref="A128:P128"/>
    <mergeCell ref="A129:C129"/>
    <mergeCell ref="D129:F129"/>
    <mergeCell ref="H129:I129"/>
    <mergeCell ref="K129:L129"/>
    <mergeCell ref="O129:P129"/>
    <mergeCell ref="A126:C126"/>
    <mergeCell ref="D126:F126"/>
    <mergeCell ref="H126:I126"/>
    <mergeCell ref="K126:L126"/>
    <mergeCell ref="O126:P126"/>
    <mergeCell ref="A127:C127"/>
    <mergeCell ref="D127:F127"/>
    <mergeCell ref="H127:I127"/>
    <mergeCell ref="K127:L127"/>
    <mergeCell ref="O127:P127"/>
    <mergeCell ref="A132:P132"/>
    <mergeCell ref="A133:C133"/>
    <mergeCell ref="D133:F133"/>
    <mergeCell ref="H133:I133"/>
    <mergeCell ref="K133:L133"/>
    <mergeCell ref="O133:P133"/>
    <mergeCell ref="A130:C130"/>
    <mergeCell ref="D130:F130"/>
    <mergeCell ref="H130:I130"/>
    <mergeCell ref="K130:L130"/>
    <mergeCell ref="O130:P130"/>
    <mergeCell ref="A131:C131"/>
    <mergeCell ref="D131:F131"/>
    <mergeCell ref="H131:I131"/>
    <mergeCell ref="K131:L131"/>
    <mergeCell ref="O131:P131"/>
    <mergeCell ref="A136:P136"/>
    <mergeCell ref="A137:C137"/>
    <mergeCell ref="D137:F137"/>
    <mergeCell ref="H137:I137"/>
    <mergeCell ref="K137:L137"/>
    <mergeCell ref="O137:P137"/>
    <mergeCell ref="A134:C134"/>
    <mergeCell ref="D134:F134"/>
    <mergeCell ref="H134:I134"/>
    <mergeCell ref="K134:L134"/>
    <mergeCell ref="O134:P134"/>
    <mergeCell ref="A135:C135"/>
    <mergeCell ref="D135:F135"/>
    <mergeCell ref="H135:I135"/>
    <mergeCell ref="K135:L135"/>
    <mergeCell ref="O135:P135"/>
    <mergeCell ref="A140:P140"/>
    <mergeCell ref="A141:C141"/>
    <mergeCell ref="D141:F141"/>
    <mergeCell ref="H141:I141"/>
    <mergeCell ref="K141:L141"/>
    <mergeCell ref="O141:P141"/>
    <mergeCell ref="A138:C138"/>
    <mergeCell ref="D138:F138"/>
    <mergeCell ref="H138:I138"/>
    <mergeCell ref="K138:L138"/>
    <mergeCell ref="O138:P138"/>
    <mergeCell ref="A139:C139"/>
    <mergeCell ref="D139:F139"/>
    <mergeCell ref="H139:I139"/>
    <mergeCell ref="K139:L139"/>
    <mergeCell ref="O139:P139"/>
    <mergeCell ref="A144:C144"/>
    <mergeCell ref="D144:F144"/>
    <mergeCell ref="H144:I144"/>
    <mergeCell ref="K144:L144"/>
    <mergeCell ref="O144:P144"/>
    <mergeCell ref="A145:P145"/>
    <mergeCell ref="A142:C142"/>
    <mergeCell ref="D142:F142"/>
    <mergeCell ref="H142:I142"/>
    <mergeCell ref="K142:L142"/>
    <mergeCell ref="O142:P142"/>
    <mergeCell ref="A143:C143"/>
    <mergeCell ref="D143:F143"/>
    <mergeCell ref="H143:I143"/>
    <mergeCell ref="K143:L143"/>
    <mergeCell ref="O143:P143"/>
    <mergeCell ref="A146:C146"/>
    <mergeCell ref="D146:F146"/>
    <mergeCell ref="H146:I146"/>
    <mergeCell ref="K146:L146"/>
    <mergeCell ref="O146:P146"/>
    <mergeCell ref="A147:C147"/>
    <mergeCell ref="D147:F147"/>
    <mergeCell ref="H147:I147"/>
    <mergeCell ref="K147:L147"/>
    <mergeCell ref="O147:P147"/>
    <mergeCell ref="A148:C148"/>
    <mergeCell ref="D148:F148"/>
    <mergeCell ref="H148:I148"/>
    <mergeCell ref="K148:L148"/>
    <mergeCell ref="O148:P148"/>
    <mergeCell ref="A149:C149"/>
    <mergeCell ref="D149:F149"/>
    <mergeCell ref="H149:I149"/>
    <mergeCell ref="K149:L149"/>
    <mergeCell ref="O149:P149"/>
    <mergeCell ref="A152:C152"/>
    <mergeCell ref="D152:F152"/>
    <mergeCell ref="H152:I152"/>
    <mergeCell ref="K152:L152"/>
    <mergeCell ref="O152:P152"/>
    <mergeCell ref="A153:P153"/>
    <mergeCell ref="A150:P150"/>
    <mergeCell ref="A151:C151"/>
    <mergeCell ref="D151:F151"/>
    <mergeCell ref="H151:I151"/>
    <mergeCell ref="K151:L151"/>
    <mergeCell ref="O151:P151"/>
    <mergeCell ref="A156:C156"/>
    <mergeCell ref="D156:F156"/>
    <mergeCell ref="H156:I156"/>
    <mergeCell ref="K156:L156"/>
    <mergeCell ref="O156:P156"/>
    <mergeCell ref="A157:P157"/>
    <mergeCell ref="A154:C154"/>
    <mergeCell ref="D154:F154"/>
    <mergeCell ref="H154:I154"/>
    <mergeCell ref="K154:L154"/>
    <mergeCell ref="O154:P154"/>
    <mergeCell ref="A155:C155"/>
    <mergeCell ref="D155:F155"/>
    <mergeCell ref="H155:I155"/>
    <mergeCell ref="K155:L155"/>
    <mergeCell ref="O155:P155"/>
    <mergeCell ref="A160:C160"/>
    <mergeCell ref="D160:F160"/>
    <mergeCell ref="H160:I160"/>
    <mergeCell ref="K160:L160"/>
    <mergeCell ref="O160:P160"/>
    <mergeCell ref="A161:P161"/>
    <mergeCell ref="A158:C158"/>
    <mergeCell ref="D158:F158"/>
    <mergeCell ref="H158:I158"/>
    <mergeCell ref="K158:L158"/>
    <mergeCell ref="O158:P158"/>
    <mergeCell ref="A159:C159"/>
    <mergeCell ref="D159:F159"/>
    <mergeCell ref="H159:I159"/>
    <mergeCell ref="K159:L159"/>
    <mergeCell ref="O159:P159"/>
    <mergeCell ref="A162:C162"/>
    <mergeCell ref="D162:F162"/>
    <mergeCell ref="H162:I162"/>
    <mergeCell ref="K162:L162"/>
    <mergeCell ref="O162:P162"/>
    <mergeCell ref="A163:C163"/>
    <mergeCell ref="D163:F163"/>
    <mergeCell ref="H163:I163"/>
    <mergeCell ref="K163:L163"/>
    <mergeCell ref="O163:P163"/>
    <mergeCell ref="A166:P166"/>
    <mergeCell ref="A167:C167"/>
    <mergeCell ref="D167:F167"/>
    <mergeCell ref="H167:I167"/>
    <mergeCell ref="K167:L167"/>
    <mergeCell ref="O167:P167"/>
    <mergeCell ref="A164:C164"/>
    <mergeCell ref="D164:F164"/>
    <mergeCell ref="H164:I164"/>
    <mergeCell ref="K164:L164"/>
    <mergeCell ref="O164:P164"/>
    <mergeCell ref="A165:C165"/>
    <mergeCell ref="D165:F165"/>
    <mergeCell ref="H165:I165"/>
    <mergeCell ref="K165:L165"/>
    <mergeCell ref="O165:P165"/>
    <mergeCell ref="A168:C168"/>
    <mergeCell ref="D168:F168"/>
    <mergeCell ref="H168:I168"/>
    <mergeCell ref="K168:L168"/>
    <mergeCell ref="O168:P168"/>
    <mergeCell ref="A169:C169"/>
    <mergeCell ref="D169:F169"/>
    <mergeCell ref="H169:I169"/>
    <mergeCell ref="K169:L169"/>
    <mergeCell ref="O169:P169"/>
    <mergeCell ref="A172:C172"/>
    <mergeCell ref="D172:F172"/>
    <mergeCell ref="H172:I172"/>
    <mergeCell ref="K172:L172"/>
    <mergeCell ref="O172:P172"/>
    <mergeCell ref="A173:P173"/>
    <mergeCell ref="A170:P170"/>
    <mergeCell ref="A171:C171"/>
    <mergeCell ref="D171:F171"/>
    <mergeCell ref="H171:I171"/>
    <mergeCell ref="K171:L171"/>
    <mergeCell ref="O171:P171"/>
    <mergeCell ref="A176:C176"/>
    <mergeCell ref="D176:F176"/>
    <mergeCell ref="H176:I176"/>
    <mergeCell ref="K176:L176"/>
    <mergeCell ref="O176:P176"/>
    <mergeCell ref="A177:P177"/>
    <mergeCell ref="A174:C174"/>
    <mergeCell ref="D174:F174"/>
    <mergeCell ref="H174:I174"/>
    <mergeCell ref="K174:L174"/>
    <mergeCell ref="O174:P174"/>
    <mergeCell ref="A175:C175"/>
    <mergeCell ref="D175:F175"/>
    <mergeCell ref="H175:I175"/>
    <mergeCell ref="K175:L175"/>
    <mergeCell ref="O175:P175"/>
    <mergeCell ref="A180:C180"/>
    <mergeCell ref="D180:F180"/>
    <mergeCell ref="H180:I180"/>
    <mergeCell ref="K180:L180"/>
    <mergeCell ref="O180:P180"/>
    <mergeCell ref="A181:P181"/>
    <mergeCell ref="A178:C178"/>
    <mergeCell ref="D178:F178"/>
    <mergeCell ref="H178:I178"/>
    <mergeCell ref="K178:L178"/>
    <mergeCell ref="O178:P178"/>
    <mergeCell ref="A179:C179"/>
    <mergeCell ref="D179:F179"/>
    <mergeCell ref="H179:I179"/>
    <mergeCell ref="K179:L179"/>
    <mergeCell ref="O179:P179"/>
    <mergeCell ref="A182:C182"/>
    <mergeCell ref="D182:F182"/>
    <mergeCell ref="H182:I182"/>
    <mergeCell ref="K182:L182"/>
    <mergeCell ref="O182:P182"/>
    <mergeCell ref="A183:C183"/>
    <mergeCell ref="D183:F183"/>
    <mergeCell ref="H183:I183"/>
    <mergeCell ref="K183:L183"/>
    <mergeCell ref="O183:P183"/>
    <mergeCell ref="A186:P186"/>
    <mergeCell ref="A187:C187"/>
    <mergeCell ref="D187:F187"/>
    <mergeCell ref="H187:I187"/>
    <mergeCell ref="K187:L187"/>
    <mergeCell ref="O187:P187"/>
    <mergeCell ref="A184:C184"/>
    <mergeCell ref="D184:F184"/>
    <mergeCell ref="H184:I184"/>
    <mergeCell ref="K184:L184"/>
    <mergeCell ref="O184:P184"/>
    <mergeCell ref="A185:C185"/>
    <mergeCell ref="D185:F185"/>
    <mergeCell ref="H185:I185"/>
    <mergeCell ref="K185:L185"/>
    <mergeCell ref="O185:P185"/>
    <mergeCell ref="A188:C188"/>
    <mergeCell ref="D188:F188"/>
    <mergeCell ref="H188:I188"/>
    <mergeCell ref="K188:L188"/>
    <mergeCell ref="O188:P188"/>
    <mergeCell ref="A189:C189"/>
    <mergeCell ref="D189:F189"/>
    <mergeCell ref="H189:I189"/>
    <mergeCell ref="K189:L189"/>
    <mergeCell ref="O189:P189"/>
    <mergeCell ref="A192:C192"/>
    <mergeCell ref="D192:F192"/>
    <mergeCell ref="H192:I192"/>
    <mergeCell ref="K192:L192"/>
    <mergeCell ref="O192:P192"/>
    <mergeCell ref="A193:P193"/>
    <mergeCell ref="A190:P190"/>
    <mergeCell ref="A191:C191"/>
    <mergeCell ref="D191:F191"/>
    <mergeCell ref="H191:I191"/>
    <mergeCell ref="K191:L191"/>
    <mergeCell ref="O191:P191"/>
    <mergeCell ref="A194:C194"/>
    <mergeCell ref="D194:F194"/>
    <mergeCell ref="H194:I194"/>
    <mergeCell ref="K194:L194"/>
    <mergeCell ref="O194:P194"/>
    <mergeCell ref="A195:C195"/>
    <mergeCell ref="D195:F195"/>
    <mergeCell ref="H195:I195"/>
    <mergeCell ref="K195:L195"/>
    <mergeCell ref="O195:P195"/>
    <mergeCell ref="A198:C198"/>
    <mergeCell ref="D198:F198"/>
    <mergeCell ref="H198:I198"/>
    <mergeCell ref="K198:L198"/>
    <mergeCell ref="O198:P198"/>
    <mergeCell ref="A199:P199"/>
    <mergeCell ref="A196:P196"/>
    <mergeCell ref="A197:C197"/>
    <mergeCell ref="D197:F197"/>
    <mergeCell ref="H197:I197"/>
    <mergeCell ref="K197:L197"/>
    <mergeCell ref="O197:P197"/>
    <mergeCell ref="A202:P202"/>
    <mergeCell ref="A203:C203"/>
    <mergeCell ref="D203:F203"/>
    <mergeCell ref="H203:I203"/>
    <mergeCell ref="K203:L203"/>
    <mergeCell ref="O203:P203"/>
    <mergeCell ref="A200:C200"/>
    <mergeCell ref="D200:F200"/>
    <mergeCell ref="H200:I200"/>
    <mergeCell ref="K200:L200"/>
    <mergeCell ref="O200:P200"/>
    <mergeCell ref="A201:C201"/>
    <mergeCell ref="D201:F201"/>
    <mergeCell ref="H201:I201"/>
    <mergeCell ref="K201:L201"/>
    <mergeCell ref="O201:P201"/>
    <mergeCell ref="A204:C204"/>
    <mergeCell ref="D204:F204"/>
    <mergeCell ref="H204:I204"/>
    <mergeCell ref="K204:L204"/>
    <mergeCell ref="O204:P204"/>
    <mergeCell ref="A205:C205"/>
    <mergeCell ref="D205:F205"/>
    <mergeCell ref="H205:I205"/>
    <mergeCell ref="K205:L205"/>
    <mergeCell ref="O205:P205"/>
  </mergeCells>
  <pageMargins left="0.3" right="0.3" top="0.3" bottom="0.673610236220472" header="0.3" footer="0.3"/>
  <pageSetup orientation="portrait" horizontalDpi="300" verticalDpi="300"/>
  <headerFooter alignWithMargins="0">
    <oddFooter>&amp;L&amp;"Arial,Regular"&amp;7Page &amp;P of &amp;N &amp;R&amp;"Arial,Regular"&amp;7 Printed On: 12/22/2016 8:54 AM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workbookViewId="0">
      <selection sqref="A1:R1"/>
    </sheetView>
  </sheetViews>
  <sheetFormatPr defaultColWidth="8.85546875" defaultRowHeight="15" x14ac:dyDescent="0.25"/>
  <cols>
    <col min="1" max="5" width="8.85546875" style="30"/>
    <col min="6" max="6" width="6.140625" style="30" customWidth="1"/>
    <col min="7" max="7" width="19.85546875" style="30" customWidth="1"/>
    <col min="8" max="8" width="6.42578125" style="30" customWidth="1"/>
    <col min="9" max="10" width="8.85546875" style="30"/>
    <col min="11" max="11" width="5.28515625" style="30" customWidth="1"/>
    <col min="12" max="12" width="4.140625" style="30" hidden="1" customWidth="1"/>
    <col min="13" max="13" width="18" style="30" customWidth="1"/>
    <col min="14" max="14" width="4.85546875" style="30" customWidth="1"/>
    <col min="15" max="15" width="3.42578125" style="30" customWidth="1"/>
    <col min="16" max="16" width="8.85546875" style="30" hidden="1" customWidth="1"/>
    <col min="17" max="18" width="8.85546875" style="30"/>
    <col min="19" max="19" width="8.85546875" style="30" customWidth="1"/>
    <col min="20" max="16384" width="8.85546875" style="30"/>
  </cols>
  <sheetData>
    <row r="1" spans="1:24" ht="15" customHeight="1" thickBot="1" x14ac:dyDescent="0.3">
      <c r="A1" s="216" t="s">
        <v>215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4" ht="14.45" customHeight="1" x14ac:dyDescent="0.25">
      <c r="A2" s="230" t="s">
        <v>1</v>
      </c>
      <c r="B2" s="220"/>
      <c r="C2" s="220"/>
      <c r="D2" s="243" t="s">
        <v>182</v>
      </c>
      <c r="E2" s="220"/>
      <c r="F2" s="220"/>
      <c r="G2" s="126" t="s">
        <v>57</v>
      </c>
      <c r="H2" s="127" t="s">
        <v>1</v>
      </c>
      <c r="I2" s="220"/>
      <c r="J2" s="220"/>
      <c r="K2" s="230" t="s">
        <v>1</v>
      </c>
      <c r="L2" s="220"/>
      <c r="M2" s="128" t="s">
        <v>56</v>
      </c>
      <c r="N2" s="230" t="s">
        <v>1</v>
      </c>
      <c r="O2" s="220"/>
      <c r="P2" s="127" t="s">
        <v>1</v>
      </c>
      <c r="Q2" s="244" t="s">
        <v>55</v>
      </c>
      <c r="R2" s="220"/>
      <c r="T2" s="210" t="s">
        <v>183</v>
      </c>
      <c r="U2" s="211"/>
      <c r="V2" s="211"/>
      <c r="W2" s="211"/>
      <c r="X2" s="212"/>
    </row>
    <row r="3" spans="1:24" x14ac:dyDescent="0.25">
      <c r="A3" s="224" t="s">
        <v>18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T3" s="213"/>
      <c r="U3" s="214"/>
      <c r="V3" s="214"/>
      <c r="W3" s="214"/>
      <c r="X3" s="215"/>
    </row>
    <row r="4" spans="1:24" x14ac:dyDescent="0.25">
      <c r="A4" s="225" t="s">
        <v>1</v>
      </c>
      <c r="B4" s="220"/>
      <c r="C4" s="220"/>
      <c r="D4" s="226">
        <v>2016</v>
      </c>
      <c r="E4" s="220"/>
      <c r="F4" s="220"/>
      <c r="G4" s="129">
        <v>6156048.6399999997</v>
      </c>
      <c r="H4" s="130" t="s">
        <v>1</v>
      </c>
      <c r="I4" s="220"/>
      <c r="J4" s="220"/>
      <c r="K4" s="225" t="s">
        <v>1</v>
      </c>
      <c r="L4" s="220"/>
      <c r="M4" s="129">
        <v>5129218.04</v>
      </c>
      <c r="N4" s="227" t="s">
        <v>1</v>
      </c>
      <c r="O4" s="220"/>
      <c r="P4" s="130" t="s">
        <v>1</v>
      </c>
      <c r="Q4" s="237">
        <v>1026830.6</v>
      </c>
      <c r="R4" s="220"/>
      <c r="T4" s="213" t="s">
        <v>190</v>
      </c>
      <c r="U4" s="214"/>
      <c r="V4" s="214"/>
      <c r="W4" s="214"/>
      <c r="X4" s="215"/>
    </row>
    <row r="5" spans="1:24" ht="15.75" thickBot="1" x14ac:dyDescent="0.3">
      <c r="A5" s="225" t="s">
        <v>1</v>
      </c>
      <c r="B5" s="220"/>
      <c r="C5" s="220"/>
      <c r="D5" s="226">
        <v>2015</v>
      </c>
      <c r="E5" s="220"/>
      <c r="F5" s="220"/>
      <c r="G5" s="131"/>
      <c r="H5" s="130" t="s">
        <v>1</v>
      </c>
      <c r="I5" s="220"/>
      <c r="J5" s="220"/>
      <c r="K5" s="225" t="s">
        <v>1</v>
      </c>
      <c r="L5" s="220"/>
      <c r="M5" s="129">
        <v>1056442.17</v>
      </c>
      <c r="N5" s="227" t="s">
        <v>1</v>
      </c>
      <c r="O5" s="220"/>
      <c r="P5" s="130" t="s">
        <v>1</v>
      </c>
      <c r="Q5" s="237">
        <v>0</v>
      </c>
      <c r="R5" s="220"/>
      <c r="T5" s="240"/>
      <c r="U5" s="241"/>
      <c r="V5" s="241"/>
      <c r="W5" s="241"/>
      <c r="X5" s="242"/>
    </row>
    <row r="6" spans="1:24" x14ac:dyDescent="0.25">
      <c r="A6" s="225" t="s">
        <v>1</v>
      </c>
      <c r="B6" s="220"/>
      <c r="C6" s="220"/>
      <c r="D6" s="226" t="s">
        <v>1</v>
      </c>
      <c r="E6" s="220"/>
      <c r="F6" s="220"/>
      <c r="G6" s="132">
        <v>6156048.6399999997</v>
      </c>
      <c r="H6" s="130" t="s">
        <v>1</v>
      </c>
      <c r="I6" s="232"/>
      <c r="J6" s="232"/>
      <c r="K6" s="225" t="s">
        <v>1</v>
      </c>
      <c r="L6" s="220"/>
      <c r="M6" s="132">
        <v>6185660.21</v>
      </c>
      <c r="N6" s="235" t="s">
        <v>1</v>
      </c>
      <c r="O6" s="220"/>
      <c r="P6" s="130" t="s">
        <v>1</v>
      </c>
      <c r="Q6" s="236">
        <v>1026830.6</v>
      </c>
      <c r="R6" s="232"/>
    </row>
    <row r="7" spans="1:24" x14ac:dyDescent="0.25">
      <c r="A7" s="219" t="s">
        <v>1</v>
      </c>
      <c r="B7" s="220"/>
      <c r="C7" s="220"/>
      <c r="D7" s="221" t="s">
        <v>1</v>
      </c>
      <c r="E7" s="220"/>
      <c r="F7" s="220"/>
      <c r="G7" s="133" t="s">
        <v>1</v>
      </c>
      <c r="H7" s="134" t="s">
        <v>1</v>
      </c>
      <c r="I7" s="220"/>
      <c r="J7" s="220"/>
      <c r="K7" s="219" t="s">
        <v>1</v>
      </c>
      <c r="L7" s="220"/>
      <c r="M7" s="133" t="s">
        <v>1</v>
      </c>
      <c r="N7" s="223" t="s">
        <v>1</v>
      </c>
      <c r="O7" s="220"/>
      <c r="P7" s="134" t="s">
        <v>1</v>
      </c>
      <c r="Q7" s="223" t="s">
        <v>1</v>
      </c>
      <c r="R7" s="220"/>
    </row>
    <row r="8" spans="1:24" x14ac:dyDescent="0.25">
      <c r="A8" s="230" t="s">
        <v>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</row>
    <row r="9" spans="1:24" x14ac:dyDescent="0.25">
      <c r="A9" s="219" t="s">
        <v>1</v>
      </c>
      <c r="B9" s="220"/>
      <c r="C9" s="220"/>
      <c r="D9" s="221">
        <v>2016</v>
      </c>
      <c r="E9" s="220"/>
      <c r="F9" s="220"/>
      <c r="G9" s="135">
        <v>22370.76</v>
      </c>
      <c r="H9" s="134" t="s">
        <v>1</v>
      </c>
      <c r="I9" s="220"/>
      <c r="J9" s="220"/>
      <c r="K9" s="219" t="s">
        <v>1</v>
      </c>
      <c r="L9" s="220"/>
      <c r="M9" s="135">
        <v>22370.76</v>
      </c>
      <c r="N9" s="227" t="s">
        <v>1</v>
      </c>
      <c r="O9" s="220"/>
      <c r="P9" s="134" t="s">
        <v>1</v>
      </c>
      <c r="Q9" s="234">
        <v>0</v>
      </c>
      <c r="R9" s="220"/>
    </row>
    <row r="10" spans="1:24" x14ac:dyDescent="0.25">
      <c r="A10" s="219" t="s">
        <v>1</v>
      </c>
      <c r="B10" s="220"/>
      <c r="C10" s="220"/>
      <c r="D10" s="221" t="s">
        <v>1</v>
      </c>
      <c r="E10" s="220"/>
      <c r="F10" s="220"/>
      <c r="G10" s="136">
        <v>22370.76</v>
      </c>
      <c r="H10" s="134" t="s">
        <v>1</v>
      </c>
      <c r="I10" s="232"/>
      <c r="J10" s="232"/>
      <c r="K10" s="219" t="s">
        <v>1</v>
      </c>
      <c r="L10" s="220"/>
      <c r="M10" s="136">
        <v>22370.76</v>
      </c>
      <c r="N10" s="223" t="s">
        <v>1</v>
      </c>
      <c r="O10" s="220"/>
      <c r="P10" s="134" t="s">
        <v>1</v>
      </c>
      <c r="Q10" s="233">
        <v>0</v>
      </c>
      <c r="R10" s="232"/>
    </row>
    <row r="11" spans="1:24" x14ac:dyDescent="0.25">
      <c r="A11" s="219" t="s">
        <v>1</v>
      </c>
      <c r="B11" s="220"/>
      <c r="C11" s="220"/>
      <c r="D11" s="221" t="s">
        <v>1</v>
      </c>
      <c r="E11" s="220"/>
      <c r="F11" s="220"/>
      <c r="G11" s="133" t="s">
        <v>1</v>
      </c>
      <c r="H11" s="134" t="s">
        <v>1</v>
      </c>
      <c r="I11" s="220"/>
      <c r="J11" s="220"/>
      <c r="K11" s="219" t="s">
        <v>1</v>
      </c>
      <c r="L11" s="220"/>
      <c r="M11" s="133" t="s">
        <v>1</v>
      </c>
      <c r="N11" s="223" t="s">
        <v>1</v>
      </c>
      <c r="O11" s="220"/>
      <c r="P11" s="134" t="s">
        <v>1</v>
      </c>
      <c r="Q11" s="223" t="s">
        <v>1</v>
      </c>
      <c r="R11" s="220"/>
    </row>
    <row r="12" spans="1:24" x14ac:dyDescent="0.25">
      <c r="A12" s="224" t="s">
        <v>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</row>
    <row r="13" spans="1:24" x14ac:dyDescent="0.25">
      <c r="A13" s="225" t="s">
        <v>1</v>
      </c>
      <c r="B13" s="220"/>
      <c r="C13" s="220"/>
      <c r="D13" s="226">
        <v>2016</v>
      </c>
      <c r="E13" s="220"/>
      <c r="F13" s="220"/>
      <c r="G13" s="129">
        <v>119330.05</v>
      </c>
      <c r="H13" s="130" t="s">
        <v>1</v>
      </c>
      <c r="I13" s="220"/>
      <c r="J13" s="220"/>
      <c r="K13" s="225" t="s">
        <v>1</v>
      </c>
      <c r="L13" s="220"/>
      <c r="M13" s="129">
        <v>119330.05</v>
      </c>
      <c r="N13" s="227" t="s">
        <v>1</v>
      </c>
      <c r="O13" s="220"/>
      <c r="P13" s="130" t="s">
        <v>1</v>
      </c>
      <c r="Q13" s="237">
        <v>0</v>
      </c>
      <c r="R13" s="220"/>
    </row>
    <row r="14" spans="1:24" x14ac:dyDescent="0.25">
      <c r="A14" s="219" t="s">
        <v>1</v>
      </c>
      <c r="B14" s="220"/>
      <c r="C14" s="220"/>
      <c r="D14" s="221" t="s">
        <v>1</v>
      </c>
      <c r="E14" s="220"/>
      <c r="F14" s="220"/>
      <c r="G14" s="133" t="s">
        <v>1</v>
      </c>
      <c r="H14" s="134" t="s">
        <v>1</v>
      </c>
      <c r="I14" s="220"/>
      <c r="J14" s="220"/>
      <c r="K14" s="219" t="s">
        <v>1</v>
      </c>
      <c r="L14" s="220"/>
      <c r="M14" s="133" t="s">
        <v>1</v>
      </c>
      <c r="N14" s="223" t="s">
        <v>1</v>
      </c>
      <c r="O14" s="220"/>
      <c r="P14" s="134" t="s">
        <v>1</v>
      </c>
      <c r="Q14" s="223" t="s">
        <v>1</v>
      </c>
      <c r="R14" s="220"/>
    </row>
    <row r="15" spans="1:24" x14ac:dyDescent="0.25">
      <c r="A15" s="230" t="s">
        <v>11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</row>
    <row r="16" spans="1:24" x14ac:dyDescent="0.25">
      <c r="A16" s="219" t="s">
        <v>1</v>
      </c>
      <c r="B16" s="220"/>
      <c r="C16" s="220"/>
      <c r="D16" s="221">
        <v>2016</v>
      </c>
      <c r="E16" s="220"/>
      <c r="F16" s="220"/>
      <c r="G16" s="135">
        <v>206912.55</v>
      </c>
      <c r="H16" s="134" t="s">
        <v>1</v>
      </c>
      <c r="I16" s="220"/>
      <c r="J16" s="220"/>
      <c r="K16" s="219" t="s">
        <v>1</v>
      </c>
      <c r="L16" s="220"/>
      <c r="M16" s="135">
        <v>206912.55</v>
      </c>
      <c r="N16" s="222" t="s">
        <v>1</v>
      </c>
      <c r="O16" s="220"/>
      <c r="P16" s="134" t="s">
        <v>1</v>
      </c>
      <c r="Q16" s="234">
        <v>0</v>
      </c>
      <c r="R16" s="220"/>
    </row>
    <row r="17" spans="1:18" x14ac:dyDescent="0.25">
      <c r="A17" s="219" t="s">
        <v>1</v>
      </c>
      <c r="B17" s="220"/>
      <c r="C17" s="220"/>
      <c r="D17" s="221" t="s">
        <v>1</v>
      </c>
      <c r="E17" s="220"/>
      <c r="F17" s="220"/>
      <c r="G17" s="136">
        <v>206912.55</v>
      </c>
      <c r="H17" s="134" t="s">
        <v>1</v>
      </c>
      <c r="I17" s="232"/>
      <c r="J17" s="232"/>
      <c r="K17" s="219" t="s">
        <v>1</v>
      </c>
      <c r="L17" s="220"/>
      <c r="M17" s="136">
        <v>206912.55</v>
      </c>
      <c r="N17" s="223" t="s">
        <v>1</v>
      </c>
      <c r="O17" s="220"/>
      <c r="P17" s="134" t="s">
        <v>1</v>
      </c>
      <c r="Q17" s="233">
        <v>0</v>
      </c>
      <c r="R17" s="232"/>
    </row>
    <row r="18" spans="1:18" x14ac:dyDescent="0.25">
      <c r="A18" s="219" t="s">
        <v>1</v>
      </c>
      <c r="B18" s="220"/>
      <c r="C18" s="220"/>
      <c r="D18" s="221" t="s">
        <v>1</v>
      </c>
      <c r="E18" s="220"/>
      <c r="F18" s="220"/>
      <c r="G18" s="133" t="s">
        <v>1</v>
      </c>
      <c r="H18" s="134" t="s">
        <v>1</v>
      </c>
      <c r="I18" s="220"/>
      <c r="J18" s="220"/>
      <c r="K18" s="219" t="s">
        <v>1</v>
      </c>
      <c r="L18" s="220"/>
      <c r="M18" s="133" t="s">
        <v>1</v>
      </c>
      <c r="N18" s="223" t="s">
        <v>1</v>
      </c>
      <c r="O18" s="220"/>
      <c r="P18" s="134" t="s">
        <v>1</v>
      </c>
      <c r="Q18" s="223" t="s">
        <v>1</v>
      </c>
      <c r="R18" s="220"/>
    </row>
    <row r="19" spans="1:18" x14ac:dyDescent="0.25">
      <c r="A19" s="224" t="s">
        <v>13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</row>
    <row r="20" spans="1:18" x14ac:dyDescent="0.25">
      <c r="A20" s="225" t="s">
        <v>1</v>
      </c>
      <c r="B20" s="220"/>
      <c r="C20" s="220"/>
      <c r="D20" s="226">
        <v>2016</v>
      </c>
      <c r="E20" s="220"/>
      <c r="F20" s="220"/>
      <c r="G20" s="129">
        <v>51216.66</v>
      </c>
      <c r="H20" s="130" t="s">
        <v>1</v>
      </c>
      <c r="I20" s="220"/>
      <c r="J20" s="220"/>
      <c r="K20" s="225" t="s">
        <v>1</v>
      </c>
      <c r="L20" s="220"/>
      <c r="M20" s="129">
        <v>51216.66</v>
      </c>
      <c r="N20" s="227" t="s">
        <v>1</v>
      </c>
      <c r="O20" s="220"/>
      <c r="P20" s="130" t="s">
        <v>1</v>
      </c>
      <c r="Q20" s="237">
        <v>0</v>
      </c>
      <c r="R20" s="220"/>
    </row>
    <row r="21" spans="1:18" x14ac:dyDescent="0.25">
      <c r="A21" s="225" t="s">
        <v>1</v>
      </c>
      <c r="B21" s="220"/>
      <c r="C21" s="220"/>
      <c r="D21" s="226" t="s">
        <v>1</v>
      </c>
      <c r="E21" s="220"/>
      <c r="F21" s="220"/>
      <c r="G21" s="132">
        <v>51216.66</v>
      </c>
      <c r="H21" s="130" t="s">
        <v>1</v>
      </c>
      <c r="I21" s="232"/>
      <c r="J21" s="232"/>
      <c r="K21" s="225" t="s">
        <v>1</v>
      </c>
      <c r="L21" s="220"/>
      <c r="M21" s="132">
        <v>51216.66</v>
      </c>
      <c r="N21" s="235" t="s">
        <v>1</v>
      </c>
      <c r="O21" s="220"/>
      <c r="P21" s="130" t="s">
        <v>1</v>
      </c>
      <c r="Q21" s="236">
        <v>0</v>
      </c>
      <c r="R21" s="232"/>
    </row>
    <row r="22" spans="1:18" x14ac:dyDescent="0.25">
      <c r="A22" s="219" t="s">
        <v>1</v>
      </c>
      <c r="B22" s="220"/>
      <c r="C22" s="220"/>
      <c r="D22" s="221" t="s">
        <v>1</v>
      </c>
      <c r="E22" s="220"/>
      <c r="F22" s="220"/>
      <c r="G22" s="133" t="s">
        <v>1</v>
      </c>
      <c r="H22" s="134" t="s">
        <v>1</v>
      </c>
      <c r="I22" s="220"/>
      <c r="J22" s="220"/>
      <c r="K22" s="219" t="s">
        <v>1</v>
      </c>
      <c r="L22" s="220"/>
      <c r="M22" s="133" t="s">
        <v>1</v>
      </c>
      <c r="N22" s="223" t="s">
        <v>1</v>
      </c>
      <c r="O22" s="220"/>
      <c r="P22" s="134" t="s">
        <v>1</v>
      </c>
      <c r="Q22" s="223" t="s">
        <v>1</v>
      </c>
      <c r="R22" s="220"/>
    </row>
    <row r="23" spans="1:18" x14ac:dyDescent="0.25">
      <c r="A23" s="230" t="s">
        <v>14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</row>
    <row r="24" spans="1:18" x14ac:dyDescent="0.25">
      <c r="A24" s="219" t="s">
        <v>1</v>
      </c>
      <c r="B24" s="220"/>
      <c r="C24" s="220"/>
      <c r="D24" s="221">
        <v>2016</v>
      </c>
      <c r="E24" s="220"/>
      <c r="F24" s="220"/>
      <c r="G24" s="135">
        <v>143956.9</v>
      </c>
      <c r="H24" s="134" t="s">
        <v>1</v>
      </c>
      <c r="I24" s="220"/>
      <c r="J24" s="220"/>
      <c r="K24" s="219" t="s">
        <v>1</v>
      </c>
      <c r="L24" s="220"/>
      <c r="M24" s="135">
        <v>143956.9</v>
      </c>
      <c r="N24" s="222" t="s">
        <v>1</v>
      </c>
      <c r="O24" s="220"/>
      <c r="P24" s="134" t="s">
        <v>1</v>
      </c>
      <c r="Q24" s="234">
        <v>0</v>
      </c>
      <c r="R24" s="220"/>
    </row>
    <row r="25" spans="1:18" x14ac:dyDescent="0.25">
      <c r="A25" s="219" t="s">
        <v>1</v>
      </c>
      <c r="B25" s="220"/>
      <c r="C25" s="220"/>
      <c r="D25" s="221" t="s">
        <v>1</v>
      </c>
      <c r="E25" s="220"/>
      <c r="F25" s="220"/>
      <c r="G25" s="133" t="s">
        <v>1</v>
      </c>
      <c r="H25" s="134" t="s">
        <v>1</v>
      </c>
      <c r="I25" s="220"/>
      <c r="J25" s="220"/>
      <c r="K25" s="219" t="s">
        <v>1</v>
      </c>
      <c r="L25" s="220"/>
      <c r="M25" s="133" t="s">
        <v>1</v>
      </c>
      <c r="N25" s="223" t="s">
        <v>1</v>
      </c>
      <c r="O25" s="220"/>
      <c r="P25" s="134" t="s">
        <v>1</v>
      </c>
      <c r="Q25" s="223" t="s">
        <v>1</v>
      </c>
      <c r="R25" s="220"/>
    </row>
    <row r="26" spans="1:18" x14ac:dyDescent="0.25">
      <c r="A26" s="224" t="s">
        <v>19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</row>
    <row r="27" spans="1:18" x14ac:dyDescent="0.25">
      <c r="A27" s="225" t="s">
        <v>1</v>
      </c>
      <c r="B27" s="220"/>
      <c r="C27" s="220"/>
      <c r="D27" s="226">
        <v>2016</v>
      </c>
      <c r="E27" s="220"/>
      <c r="F27" s="220"/>
      <c r="G27" s="129">
        <v>105387.51</v>
      </c>
      <c r="H27" s="130" t="s">
        <v>1</v>
      </c>
      <c r="I27" s="220"/>
      <c r="J27" s="220"/>
      <c r="K27" s="225" t="s">
        <v>1</v>
      </c>
      <c r="L27" s="220"/>
      <c r="M27" s="129">
        <v>105387.51</v>
      </c>
      <c r="N27" s="227" t="s">
        <v>1</v>
      </c>
      <c r="O27" s="220"/>
      <c r="P27" s="130" t="s">
        <v>1</v>
      </c>
      <c r="Q27" s="237">
        <v>0</v>
      </c>
      <c r="R27" s="220"/>
    </row>
    <row r="28" spans="1:18" x14ac:dyDescent="0.25">
      <c r="A28" s="225" t="s">
        <v>1</v>
      </c>
      <c r="B28" s="220"/>
      <c r="C28" s="220"/>
      <c r="D28" s="226">
        <v>2015</v>
      </c>
      <c r="E28" s="220"/>
      <c r="F28" s="220"/>
      <c r="G28" s="131"/>
      <c r="H28" s="130" t="s">
        <v>1</v>
      </c>
      <c r="I28" s="220"/>
      <c r="J28" s="220"/>
      <c r="K28" s="225" t="s">
        <v>1</v>
      </c>
      <c r="L28" s="220"/>
      <c r="M28" s="129">
        <v>19538.21</v>
      </c>
      <c r="N28" s="227" t="s">
        <v>1</v>
      </c>
      <c r="O28" s="220"/>
      <c r="P28" s="130" t="s">
        <v>1</v>
      </c>
      <c r="Q28" s="237">
        <v>0</v>
      </c>
      <c r="R28" s="220"/>
    </row>
    <row r="29" spans="1:18" x14ac:dyDescent="0.25">
      <c r="A29" s="225" t="s">
        <v>1</v>
      </c>
      <c r="B29" s="220"/>
      <c r="C29" s="220"/>
      <c r="D29" s="226" t="s">
        <v>1</v>
      </c>
      <c r="E29" s="220"/>
      <c r="F29" s="220"/>
      <c r="G29" s="132">
        <v>105387.51</v>
      </c>
      <c r="H29" s="130" t="s">
        <v>1</v>
      </c>
      <c r="I29" s="232"/>
      <c r="J29" s="232"/>
      <c r="K29" s="225" t="s">
        <v>1</v>
      </c>
      <c r="L29" s="220"/>
      <c r="M29" s="132">
        <v>124925.72</v>
      </c>
      <c r="N29" s="235" t="s">
        <v>1</v>
      </c>
      <c r="O29" s="220"/>
      <c r="P29" s="130" t="s">
        <v>1</v>
      </c>
      <c r="Q29" s="236">
        <v>0</v>
      </c>
      <c r="R29" s="232"/>
    </row>
    <row r="30" spans="1:18" x14ac:dyDescent="0.25">
      <c r="A30" s="219" t="s">
        <v>1</v>
      </c>
      <c r="B30" s="220"/>
      <c r="C30" s="220"/>
      <c r="D30" s="221" t="s">
        <v>1</v>
      </c>
      <c r="E30" s="220"/>
      <c r="F30" s="220"/>
      <c r="G30" s="133" t="s">
        <v>1</v>
      </c>
      <c r="H30" s="134" t="s">
        <v>1</v>
      </c>
      <c r="I30" s="220"/>
      <c r="J30" s="220"/>
      <c r="K30" s="219" t="s">
        <v>1</v>
      </c>
      <c r="L30" s="220"/>
      <c r="M30" s="133" t="s">
        <v>1</v>
      </c>
      <c r="N30" s="223" t="s">
        <v>1</v>
      </c>
      <c r="O30" s="220"/>
      <c r="P30" s="134" t="s">
        <v>1</v>
      </c>
      <c r="Q30" s="223" t="s">
        <v>1</v>
      </c>
      <c r="R30" s="220"/>
    </row>
    <row r="31" spans="1:18" x14ac:dyDescent="0.25">
      <c r="A31" s="230" t="s">
        <v>20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</row>
    <row r="32" spans="1:18" x14ac:dyDescent="0.25">
      <c r="A32" s="219" t="s">
        <v>1</v>
      </c>
      <c r="B32" s="220"/>
      <c r="C32" s="220"/>
      <c r="D32" s="221">
        <v>2016</v>
      </c>
      <c r="E32" s="220"/>
      <c r="F32" s="220"/>
      <c r="G32" s="135">
        <v>78546.53</v>
      </c>
      <c r="H32" s="134" t="s">
        <v>1</v>
      </c>
      <c r="I32" s="220"/>
      <c r="J32" s="220"/>
      <c r="K32" s="219" t="s">
        <v>1</v>
      </c>
      <c r="L32" s="220"/>
      <c r="M32" s="135">
        <v>78546.53</v>
      </c>
      <c r="N32" s="222" t="s">
        <v>1</v>
      </c>
      <c r="O32" s="220"/>
      <c r="P32" s="134" t="s">
        <v>1</v>
      </c>
      <c r="Q32" s="234">
        <v>0</v>
      </c>
      <c r="R32" s="220"/>
    </row>
    <row r="33" spans="1:18" x14ac:dyDescent="0.25">
      <c r="A33" s="219" t="s">
        <v>1</v>
      </c>
      <c r="B33" s="220"/>
      <c r="C33" s="220"/>
      <c r="D33" s="221" t="s">
        <v>1</v>
      </c>
      <c r="E33" s="220"/>
      <c r="F33" s="220"/>
      <c r="G33" s="133" t="s">
        <v>1</v>
      </c>
      <c r="H33" s="134" t="s">
        <v>1</v>
      </c>
      <c r="I33" s="220"/>
      <c r="J33" s="220"/>
      <c r="K33" s="219" t="s">
        <v>1</v>
      </c>
      <c r="L33" s="220"/>
      <c r="M33" s="133" t="s">
        <v>1</v>
      </c>
      <c r="N33" s="223" t="s">
        <v>1</v>
      </c>
      <c r="O33" s="220"/>
      <c r="P33" s="134" t="s">
        <v>1</v>
      </c>
      <c r="Q33" s="223" t="s">
        <v>1</v>
      </c>
      <c r="R33" s="220"/>
    </row>
    <row r="34" spans="1:18" x14ac:dyDescent="0.25">
      <c r="A34" s="224" t="s">
        <v>21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</row>
    <row r="35" spans="1:18" x14ac:dyDescent="0.25">
      <c r="A35" s="225" t="s">
        <v>1</v>
      </c>
      <c r="B35" s="220"/>
      <c r="C35" s="220"/>
      <c r="D35" s="226">
        <v>2016</v>
      </c>
      <c r="E35" s="220"/>
      <c r="F35" s="220"/>
      <c r="G35" s="129">
        <v>29111.39</v>
      </c>
      <c r="H35" s="130" t="s">
        <v>1</v>
      </c>
      <c r="I35" s="220"/>
      <c r="J35" s="220"/>
      <c r="K35" s="225" t="s">
        <v>1</v>
      </c>
      <c r="L35" s="220"/>
      <c r="M35" s="129">
        <v>29111.39</v>
      </c>
      <c r="N35" s="227" t="s">
        <v>1</v>
      </c>
      <c r="O35" s="220"/>
      <c r="P35" s="130" t="s">
        <v>1</v>
      </c>
      <c r="Q35" s="237">
        <v>0</v>
      </c>
      <c r="R35" s="220"/>
    </row>
    <row r="36" spans="1:18" x14ac:dyDescent="0.25">
      <c r="A36" s="225" t="s">
        <v>1</v>
      </c>
      <c r="B36" s="220"/>
      <c r="C36" s="220"/>
      <c r="D36" s="226" t="s">
        <v>1</v>
      </c>
      <c r="E36" s="220"/>
      <c r="F36" s="220"/>
      <c r="G36" s="132">
        <v>29111.39</v>
      </c>
      <c r="H36" s="130" t="s">
        <v>1</v>
      </c>
      <c r="I36" s="232"/>
      <c r="J36" s="232"/>
      <c r="K36" s="225" t="s">
        <v>1</v>
      </c>
      <c r="L36" s="220"/>
      <c r="M36" s="132">
        <v>29111.39</v>
      </c>
      <c r="N36" s="235" t="s">
        <v>1</v>
      </c>
      <c r="O36" s="220"/>
      <c r="P36" s="130" t="s">
        <v>1</v>
      </c>
      <c r="Q36" s="236">
        <v>0</v>
      </c>
      <c r="R36" s="232"/>
    </row>
    <row r="37" spans="1:18" x14ac:dyDescent="0.25">
      <c r="A37" s="219" t="s">
        <v>1</v>
      </c>
      <c r="B37" s="220"/>
      <c r="C37" s="220"/>
      <c r="D37" s="221" t="s">
        <v>1</v>
      </c>
      <c r="E37" s="220"/>
      <c r="F37" s="220"/>
      <c r="G37" s="133" t="s">
        <v>1</v>
      </c>
      <c r="H37" s="134" t="s">
        <v>1</v>
      </c>
      <c r="I37" s="220"/>
      <c r="J37" s="220"/>
      <c r="K37" s="219" t="s">
        <v>1</v>
      </c>
      <c r="L37" s="220"/>
      <c r="M37" s="133" t="s">
        <v>1</v>
      </c>
      <c r="N37" s="223" t="s">
        <v>1</v>
      </c>
      <c r="O37" s="220"/>
      <c r="P37" s="134" t="s">
        <v>1</v>
      </c>
      <c r="Q37" s="223" t="s">
        <v>1</v>
      </c>
      <c r="R37" s="220"/>
    </row>
    <row r="38" spans="1:18" x14ac:dyDescent="0.25">
      <c r="A38" s="230" t="s">
        <v>24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</row>
    <row r="39" spans="1:18" x14ac:dyDescent="0.25">
      <c r="A39" s="219" t="s">
        <v>1</v>
      </c>
      <c r="B39" s="220"/>
      <c r="C39" s="220"/>
      <c r="D39" s="221">
        <v>2016</v>
      </c>
      <c r="E39" s="220"/>
      <c r="F39" s="220"/>
      <c r="G39" s="135">
        <v>654433.67000000004</v>
      </c>
      <c r="H39" s="134" t="s">
        <v>1</v>
      </c>
      <c r="I39" s="220"/>
      <c r="J39" s="220"/>
      <c r="K39" s="219" t="s">
        <v>1</v>
      </c>
      <c r="L39" s="220"/>
      <c r="M39" s="135">
        <v>300604.75</v>
      </c>
      <c r="N39" s="222" t="s">
        <v>1</v>
      </c>
      <c r="O39" s="220"/>
      <c r="P39" s="134" t="s">
        <v>1</v>
      </c>
      <c r="Q39" s="234">
        <v>353828.92</v>
      </c>
      <c r="R39" s="220"/>
    </row>
    <row r="40" spans="1:18" x14ac:dyDescent="0.25">
      <c r="A40" s="219" t="s">
        <v>1</v>
      </c>
      <c r="B40" s="220"/>
      <c r="C40" s="220"/>
      <c r="D40" s="221">
        <v>2015</v>
      </c>
      <c r="E40" s="220"/>
      <c r="F40" s="220"/>
      <c r="G40" s="137"/>
      <c r="H40" s="134" t="s">
        <v>1</v>
      </c>
      <c r="I40" s="220"/>
      <c r="J40" s="220"/>
      <c r="K40" s="219" t="s">
        <v>1</v>
      </c>
      <c r="L40" s="220"/>
      <c r="M40" s="135">
        <v>376546.84</v>
      </c>
      <c r="N40" s="222" t="s">
        <v>1</v>
      </c>
      <c r="O40" s="220"/>
      <c r="P40" s="134" t="s">
        <v>1</v>
      </c>
      <c r="Q40" s="234">
        <v>0</v>
      </c>
      <c r="R40" s="220"/>
    </row>
    <row r="41" spans="1:18" x14ac:dyDescent="0.25">
      <c r="A41" s="219" t="s">
        <v>1</v>
      </c>
      <c r="B41" s="220"/>
      <c r="C41" s="220"/>
      <c r="D41" s="221" t="s">
        <v>1</v>
      </c>
      <c r="E41" s="220"/>
      <c r="F41" s="220"/>
      <c r="G41" s="136">
        <v>654433.67000000004</v>
      </c>
      <c r="H41" s="134" t="s">
        <v>1</v>
      </c>
      <c r="I41" s="232"/>
      <c r="J41" s="232"/>
      <c r="K41" s="219" t="s">
        <v>1</v>
      </c>
      <c r="L41" s="220"/>
      <c r="M41" s="136">
        <v>677151.59</v>
      </c>
      <c r="N41" s="223" t="s">
        <v>1</v>
      </c>
      <c r="O41" s="220"/>
      <c r="P41" s="134" t="s">
        <v>1</v>
      </c>
      <c r="Q41" s="233">
        <v>353828.92</v>
      </c>
      <c r="R41" s="232"/>
    </row>
    <row r="42" spans="1:18" x14ac:dyDescent="0.25">
      <c r="A42" s="219" t="s">
        <v>1</v>
      </c>
      <c r="B42" s="220"/>
      <c r="C42" s="220"/>
      <c r="D42" s="221" t="s">
        <v>1</v>
      </c>
      <c r="E42" s="220"/>
      <c r="F42" s="220"/>
      <c r="G42" s="133" t="s">
        <v>1</v>
      </c>
      <c r="H42" s="134" t="s">
        <v>1</v>
      </c>
      <c r="I42" s="220"/>
      <c r="J42" s="220"/>
      <c r="K42" s="219" t="s">
        <v>1</v>
      </c>
      <c r="L42" s="220"/>
      <c r="M42" s="133" t="s">
        <v>1</v>
      </c>
      <c r="N42" s="223" t="s">
        <v>1</v>
      </c>
      <c r="O42" s="220"/>
      <c r="P42" s="134" t="s">
        <v>1</v>
      </c>
      <c r="Q42" s="223" t="s">
        <v>1</v>
      </c>
      <c r="R42" s="220"/>
    </row>
    <row r="43" spans="1:18" x14ac:dyDescent="0.25">
      <c r="A43" s="224" t="s">
        <v>26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</row>
    <row r="44" spans="1:18" x14ac:dyDescent="0.25">
      <c r="A44" s="225" t="s">
        <v>1</v>
      </c>
      <c r="B44" s="220"/>
      <c r="C44" s="220"/>
      <c r="D44" s="226">
        <v>2016</v>
      </c>
      <c r="E44" s="220"/>
      <c r="F44" s="220"/>
      <c r="G44" s="129">
        <v>84076.99</v>
      </c>
      <c r="H44" s="130" t="s">
        <v>1</v>
      </c>
      <c r="I44" s="220"/>
      <c r="J44" s="220"/>
      <c r="K44" s="225" t="s">
        <v>1</v>
      </c>
      <c r="L44" s="220"/>
      <c r="M44" s="129">
        <v>25300.03</v>
      </c>
      <c r="N44" s="227" t="s">
        <v>1</v>
      </c>
      <c r="O44" s="220"/>
      <c r="P44" s="130" t="s">
        <v>1</v>
      </c>
      <c r="Q44" s="237">
        <v>58776.959999999999</v>
      </c>
      <c r="R44" s="220"/>
    </row>
    <row r="45" spans="1:18" x14ac:dyDescent="0.25">
      <c r="A45" s="225" t="s">
        <v>1</v>
      </c>
      <c r="B45" s="220"/>
      <c r="C45" s="220"/>
      <c r="D45" s="226">
        <v>2015</v>
      </c>
      <c r="E45" s="220"/>
      <c r="F45" s="220"/>
      <c r="G45" s="131"/>
      <c r="H45" s="130" t="s">
        <v>1</v>
      </c>
      <c r="I45" s="220"/>
      <c r="J45" s="220"/>
      <c r="K45" s="225" t="s">
        <v>1</v>
      </c>
      <c r="L45" s="220"/>
      <c r="M45" s="129">
        <v>41559.65</v>
      </c>
      <c r="N45" s="227" t="s">
        <v>1</v>
      </c>
      <c r="O45" s="220"/>
      <c r="P45" s="130" t="s">
        <v>1</v>
      </c>
      <c r="Q45" s="237">
        <v>0</v>
      </c>
      <c r="R45" s="220"/>
    </row>
    <row r="46" spans="1:18" x14ac:dyDescent="0.25">
      <c r="A46" s="225" t="s">
        <v>1</v>
      </c>
      <c r="B46" s="220"/>
      <c r="C46" s="220"/>
      <c r="D46" s="226" t="s">
        <v>1</v>
      </c>
      <c r="E46" s="220"/>
      <c r="F46" s="220"/>
      <c r="G46" s="132">
        <v>84076.99</v>
      </c>
      <c r="H46" s="130" t="s">
        <v>1</v>
      </c>
      <c r="I46" s="232"/>
      <c r="J46" s="232"/>
      <c r="K46" s="225" t="s">
        <v>1</v>
      </c>
      <c r="L46" s="220"/>
      <c r="M46" s="132">
        <v>66859.679999999993</v>
      </c>
      <c r="N46" s="235" t="s">
        <v>1</v>
      </c>
      <c r="O46" s="220"/>
      <c r="P46" s="130" t="s">
        <v>1</v>
      </c>
      <c r="Q46" s="236">
        <v>58776.959999999999</v>
      </c>
      <c r="R46" s="232"/>
    </row>
    <row r="47" spans="1:18" x14ac:dyDescent="0.25">
      <c r="A47" s="219" t="s">
        <v>1</v>
      </c>
      <c r="B47" s="220"/>
      <c r="C47" s="220"/>
      <c r="D47" s="221" t="s">
        <v>1</v>
      </c>
      <c r="E47" s="220"/>
      <c r="F47" s="220"/>
      <c r="G47" s="133" t="s">
        <v>1</v>
      </c>
      <c r="H47" s="134" t="s">
        <v>1</v>
      </c>
      <c r="I47" s="220"/>
      <c r="J47" s="220"/>
      <c r="K47" s="219" t="s">
        <v>1</v>
      </c>
      <c r="L47" s="220"/>
      <c r="M47" s="133" t="s">
        <v>1</v>
      </c>
      <c r="N47" s="223" t="s">
        <v>1</v>
      </c>
      <c r="O47" s="220"/>
      <c r="P47" s="134" t="s">
        <v>1</v>
      </c>
      <c r="Q47" s="223" t="s">
        <v>1</v>
      </c>
      <c r="R47" s="220"/>
    </row>
    <row r="48" spans="1:18" x14ac:dyDescent="0.25">
      <c r="A48" s="230" t="s">
        <v>9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</row>
    <row r="49" spans="1:18" ht="15.75" thickBot="1" x14ac:dyDescent="0.3">
      <c r="A49" s="219" t="s">
        <v>1</v>
      </c>
      <c r="B49" s="220"/>
      <c r="C49" s="220"/>
      <c r="D49" s="221">
        <v>2016</v>
      </c>
      <c r="E49" s="220"/>
      <c r="F49" s="220"/>
      <c r="G49" s="138">
        <v>14822.58</v>
      </c>
      <c r="H49" s="134" t="s">
        <v>1</v>
      </c>
      <c r="I49" s="220"/>
      <c r="J49" s="220"/>
      <c r="K49" s="219" t="s">
        <v>1</v>
      </c>
      <c r="L49" s="220"/>
      <c r="M49" s="138">
        <v>14822.58</v>
      </c>
      <c r="N49" s="222" t="s">
        <v>1</v>
      </c>
      <c r="O49" s="220"/>
      <c r="P49" s="134" t="s">
        <v>1</v>
      </c>
      <c r="Q49" s="231">
        <v>0</v>
      </c>
      <c r="R49" s="229"/>
    </row>
    <row r="50" spans="1:18" x14ac:dyDescent="0.25">
      <c r="A50" s="219" t="s">
        <v>1</v>
      </c>
      <c r="B50" s="220"/>
      <c r="C50" s="220"/>
      <c r="D50" s="221" t="s">
        <v>1</v>
      </c>
      <c r="E50" s="220"/>
      <c r="F50" s="220"/>
      <c r="G50" s="133" t="s">
        <v>1</v>
      </c>
      <c r="H50" s="134" t="s">
        <v>1</v>
      </c>
      <c r="I50" s="220"/>
      <c r="J50" s="220"/>
      <c r="K50" s="219" t="s">
        <v>1</v>
      </c>
      <c r="L50" s="220"/>
      <c r="M50" s="133" t="s">
        <v>1</v>
      </c>
      <c r="N50" s="223" t="s">
        <v>1</v>
      </c>
      <c r="O50" s="220"/>
      <c r="P50" s="134" t="s">
        <v>1</v>
      </c>
      <c r="Q50" s="223" t="s">
        <v>1</v>
      </c>
      <c r="R50" s="220"/>
    </row>
    <row r="51" spans="1:18" x14ac:dyDescent="0.25">
      <c r="A51" s="224" t="s">
        <v>27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</row>
    <row r="52" spans="1:18" ht="15.75" thickBot="1" x14ac:dyDescent="0.3">
      <c r="A52" s="225" t="s">
        <v>1</v>
      </c>
      <c r="B52" s="220"/>
      <c r="C52" s="220"/>
      <c r="D52" s="226">
        <v>2016</v>
      </c>
      <c r="E52" s="220"/>
      <c r="F52" s="220"/>
      <c r="G52" s="139">
        <v>38360.379999999997</v>
      </c>
      <c r="H52" s="130" t="s">
        <v>1</v>
      </c>
      <c r="I52" s="220"/>
      <c r="J52" s="220"/>
      <c r="K52" s="225" t="s">
        <v>1</v>
      </c>
      <c r="L52" s="220"/>
      <c r="M52" s="131"/>
      <c r="N52" s="227" t="s">
        <v>1</v>
      </c>
      <c r="O52" s="220"/>
      <c r="P52" s="130" t="s">
        <v>1</v>
      </c>
      <c r="Q52" s="228">
        <v>38360.379999999997</v>
      </c>
      <c r="R52" s="229"/>
    </row>
    <row r="53" spans="1:18" x14ac:dyDescent="0.25">
      <c r="A53" s="219" t="s">
        <v>1</v>
      </c>
      <c r="B53" s="220"/>
      <c r="C53" s="220"/>
      <c r="D53" s="221" t="s">
        <v>1</v>
      </c>
      <c r="E53" s="220"/>
      <c r="F53" s="220"/>
      <c r="G53" s="133" t="s">
        <v>1</v>
      </c>
      <c r="H53" s="134" t="s">
        <v>1</v>
      </c>
      <c r="I53" s="220"/>
      <c r="J53" s="220"/>
      <c r="K53" s="219" t="s">
        <v>1</v>
      </c>
      <c r="L53" s="220"/>
      <c r="M53" s="133" t="s">
        <v>1</v>
      </c>
      <c r="N53" s="223" t="s">
        <v>1</v>
      </c>
      <c r="O53" s="220"/>
      <c r="P53" s="134" t="s">
        <v>1</v>
      </c>
      <c r="Q53" s="223" t="s">
        <v>1</v>
      </c>
      <c r="R53" s="220"/>
    </row>
    <row r="54" spans="1:18" x14ac:dyDescent="0.25">
      <c r="A54" s="230" t="s">
        <v>40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</row>
    <row r="55" spans="1:18" x14ac:dyDescent="0.25">
      <c r="A55" s="219" t="s">
        <v>1</v>
      </c>
      <c r="B55" s="220"/>
      <c r="C55" s="220"/>
      <c r="D55" s="221">
        <v>2016</v>
      </c>
      <c r="E55" s="220"/>
      <c r="F55" s="220"/>
      <c r="G55" s="135">
        <v>73437.53</v>
      </c>
      <c r="H55" s="134" t="s">
        <v>1</v>
      </c>
      <c r="I55" s="220"/>
      <c r="J55" s="220"/>
      <c r="K55" s="219" t="s">
        <v>1</v>
      </c>
      <c r="L55" s="220"/>
      <c r="M55" s="135">
        <v>64336.85</v>
      </c>
      <c r="N55" s="222" t="s">
        <v>1</v>
      </c>
      <c r="O55" s="220"/>
      <c r="P55" s="134" t="s">
        <v>1</v>
      </c>
      <c r="Q55" s="234">
        <v>9100.68</v>
      </c>
      <c r="R55" s="220"/>
    </row>
    <row r="56" spans="1:18" x14ac:dyDescent="0.25">
      <c r="A56" s="219" t="s">
        <v>1</v>
      </c>
      <c r="B56" s="220"/>
      <c r="C56" s="220"/>
      <c r="D56" s="221" t="s">
        <v>1</v>
      </c>
      <c r="E56" s="220"/>
      <c r="F56" s="220"/>
      <c r="G56" s="136">
        <v>73437.53</v>
      </c>
      <c r="H56" s="134" t="s">
        <v>1</v>
      </c>
      <c r="I56" s="232"/>
      <c r="J56" s="232"/>
      <c r="K56" s="219" t="s">
        <v>1</v>
      </c>
      <c r="L56" s="220"/>
      <c r="M56" s="136">
        <v>64336.85</v>
      </c>
      <c r="N56" s="223" t="s">
        <v>1</v>
      </c>
      <c r="O56" s="220"/>
      <c r="P56" s="134" t="s">
        <v>1</v>
      </c>
      <c r="Q56" s="233">
        <v>9100.68</v>
      </c>
      <c r="R56" s="232"/>
    </row>
    <row r="57" spans="1:18" x14ac:dyDescent="0.25">
      <c r="A57" s="219" t="s">
        <v>1</v>
      </c>
      <c r="B57" s="220"/>
      <c r="C57" s="220"/>
      <c r="D57" s="221" t="s">
        <v>1</v>
      </c>
      <c r="E57" s="220"/>
      <c r="F57" s="220"/>
      <c r="G57" s="133" t="s">
        <v>1</v>
      </c>
      <c r="H57" s="134" t="s">
        <v>1</v>
      </c>
      <c r="I57" s="220"/>
      <c r="J57" s="220"/>
      <c r="K57" s="219" t="s">
        <v>1</v>
      </c>
      <c r="L57" s="220"/>
      <c r="M57" s="133" t="s">
        <v>1</v>
      </c>
      <c r="N57" s="223" t="s">
        <v>1</v>
      </c>
      <c r="O57" s="220"/>
      <c r="P57" s="134" t="s">
        <v>1</v>
      </c>
      <c r="Q57" s="223" t="s">
        <v>1</v>
      </c>
      <c r="R57" s="220"/>
    </row>
    <row r="58" spans="1:18" x14ac:dyDescent="0.25">
      <c r="A58" s="224" t="s">
        <v>28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</row>
    <row r="59" spans="1:18" x14ac:dyDescent="0.25">
      <c r="A59" s="225" t="s">
        <v>1</v>
      </c>
      <c r="B59" s="220"/>
      <c r="C59" s="220"/>
      <c r="D59" s="226">
        <v>2016</v>
      </c>
      <c r="E59" s="220"/>
      <c r="F59" s="220"/>
      <c r="G59" s="129">
        <v>43218.8</v>
      </c>
      <c r="H59" s="130" t="s">
        <v>1</v>
      </c>
      <c r="I59" s="220"/>
      <c r="J59" s="220"/>
      <c r="K59" s="225" t="s">
        <v>1</v>
      </c>
      <c r="L59" s="220"/>
      <c r="M59" s="129">
        <v>43218.8</v>
      </c>
      <c r="N59" s="227" t="s">
        <v>1</v>
      </c>
      <c r="O59" s="220"/>
      <c r="P59" s="130" t="s">
        <v>1</v>
      </c>
      <c r="Q59" s="237">
        <v>0</v>
      </c>
      <c r="R59" s="220"/>
    </row>
    <row r="60" spans="1:18" x14ac:dyDescent="0.25">
      <c r="A60" s="225" t="s">
        <v>1</v>
      </c>
      <c r="B60" s="220"/>
      <c r="C60" s="220"/>
      <c r="D60" s="226" t="s">
        <v>1</v>
      </c>
      <c r="E60" s="220"/>
      <c r="F60" s="220"/>
      <c r="G60" s="132">
        <v>43218.8</v>
      </c>
      <c r="H60" s="130" t="s">
        <v>1</v>
      </c>
      <c r="I60" s="232"/>
      <c r="J60" s="232"/>
      <c r="K60" s="225" t="s">
        <v>1</v>
      </c>
      <c r="L60" s="220"/>
      <c r="M60" s="132">
        <v>43218.8</v>
      </c>
      <c r="N60" s="235" t="s">
        <v>1</v>
      </c>
      <c r="O60" s="220"/>
      <c r="P60" s="130" t="s">
        <v>1</v>
      </c>
      <c r="Q60" s="236">
        <v>0</v>
      </c>
      <c r="R60" s="232"/>
    </row>
    <row r="61" spans="1:18" x14ac:dyDescent="0.25">
      <c r="A61" s="219" t="s">
        <v>1</v>
      </c>
      <c r="B61" s="220"/>
      <c r="C61" s="220"/>
      <c r="D61" s="221" t="s">
        <v>1</v>
      </c>
      <c r="E61" s="220"/>
      <c r="F61" s="220"/>
      <c r="G61" s="133" t="s">
        <v>1</v>
      </c>
      <c r="H61" s="134" t="s">
        <v>1</v>
      </c>
      <c r="I61" s="220"/>
      <c r="J61" s="220"/>
      <c r="K61" s="219" t="s">
        <v>1</v>
      </c>
      <c r="L61" s="220"/>
      <c r="M61" s="133" t="s">
        <v>1</v>
      </c>
      <c r="N61" s="223" t="s">
        <v>1</v>
      </c>
      <c r="O61" s="220"/>
      <c r="P61" s="134" t="s">
        <v>1</v>
      </c>
      <c r="Q61" s="223" t="s">
        <v>1</v>
      </c>
      <c r="R61" s="220"/>
    </row>
    <row r="62" spans="1:18" x14ac:dyDescent="0.25">
      <c r="A62" s="230" t="s">
        <v>29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</row>
    <row r="63" spans="1:18" x14ac:dyDescent="0.25">
      <c r="A63" s="219" t="s">
        <v>1</v>
      </c>
      <c r="B63" s="220"/>
      <c r="C63" s="220"/>
      <c r="D63" s="221">
        <v>2016</v>
      </c>
      <c r="E63" s="220"/>
      <c r="F63" s="220"/>
      <c r="G63" s="135">
        <v>36589.339999999997</v>
      </c>
      <c r="H63" s="134" t="s">
        <v>1</v>
      </c>
      <c r="I63" s="220"/>
      <c r="J63" s="220"/>
      <c r="K63" s="219" t="s">
        <v>1</v>
      </c>
      <c r="L63" s="220"/>
      <c r="M63" s="135">
        <v>34289.79</v>
      </c>
      <c r="N63" s="222" t="s">
        <v>1</v>
      </c>
      <c r="O63" s="220"/>
      <c r="P63" s="134" t="s">
        <v>1</v>
      </c>
      <c r="Q63" s="234">
        <v>2299.5500000000002</v>
      </c>
      <c r="R63" s="220"/>
    </row>
    <row r="64" spans="1:18" x14ac:dyDescent="0.25">
      <c r="A64" s="219" t="s">
        <v>1</v>
      </c>
      <c r="B64" s="220"/>
      <c r="C64" s="220"/>
      <c r="D64" s="221">
        <v>2015</v>
      </c>
      <c r="E64" s="220"/>
      <c r="F64" s="220"/>
      <c r="G64" s="137"/>
      <c r="H64" s="134" t="s">
        <v>1</v>
      </c>
      <c r="I64" s="220"/>
      <c r="J64" s="220"/>
      <c r="K64" s="219" t="s">
        <v>1</v>
      </c>
      <c r="L64" s="220"/>
      <c r="M64" s="135">
        <v>24095</v>
      </c>
      <c r="N64" s="222" t="s">
        <v>1</v>
      </c>
      <c r="O64" s="220"/>
      <c r="P64" s="134" t="s">
        <v>1</v>
      </c>
      <c r="Q64" s="234">
        <v>0</v>
      </c>
      <c r="R64" s="220"/>
    </row>
    <row r="65" spans="1:18" x14ac:dyDescent="0.25">
      <c r="A65" s="219" t="s">
        <v>1</v>
      </c>
      <c r="B65" s="220"/>
      <c r="C65" s="220"/>
      <c r="D65" s="221" t="s">
        <v>1</v>
      </c>
      <c r="E65" s="220"/>
      <c r="F65" s="220"/>
      <c r="G65" s="136">
        <v>36589.339999999997</v>
      </c>
      <c r="H65" s="134" t="s">
        <v>1</v>
      </c>
      <c r="I65" s="232"/>
      <c r="J65" s="232"/>
      <c r="K65" s="219" t="s">
        <v>1</v>
      </c>
      <c r="L65" s="220"/>
      <c r="M65" s="136">
        <v>58384.79</v>
      </c>
      <c r="N65" s="223" t="s">
        <v>1</v>
      </c>
      <c r="O65" s="220"/>
      <c r="P65" s="134" t="s">
        <v>1</v>
      </c>
      <c r="Q65" s="233">
        <v>2299.5500000000002</v>
      </c>
      <c r="R65" s="232"/>
    </row>
    <row r="66" spans="1:18" x14ac:dyDescent="0.25">
      <c r="A66" s="219" t="s">
        <v>1</v>
      </c>
      <c r="B66" s="220"/>
      <c r="C66" s="220"/>
      <c r="D66" s="221" t="s">
        <v>1</v>
      </c>
      <c r="E66" s="220"/>
      <c r="F66" s="220"/>
      <c r="G66" s="133" t="s">
        <v>1</v>
      </c>
      <c r="H66" s="134" t="s">
        <v>1</v>
      </c>
      <c r="I66" s="220"/>
      <c r="J66" s="220"/>
      <c r="K66" s="219" t="s">
        <v>1</v>
      </c>
      <c r="L66" s="220"/>
      <c r="M66" s="133" t="s">
        <v>1</v>
      </c>
      <c r="N66" s="223" t="s">
        <v>1</v>
      </c>
      <c r="O66" s="220"/>
      <c r="P66" s="134" t="s">
        <v>1</v>
      </c>
      <c r="Q66" s="223" t="s">
        <v>1</v>
      </c>
      <c r="R66" s="220"/>
    </row>
    <row r="67" spans="1:18" x14ac:dyDescent="0.25">
      <c r="A67" s="224" t="s">
        <v>32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</row>
    <row r="68" spans="1:18" x14ac:dyDescent="0.25">
      <c r="A68" s="225" t="s">
        <v>1</v>
      </c>
      <c r="B68" s="220"/>
      <c r="C68" s="220"/>
      <c r="D68" s="226">
        <v>2016</v>
      </c>
      <c r="E68" s="220"/>
      <c r="F68" s="220"/>
      <c r="G68" s="129">
        <v>564167.09</v>
      </c>
      <c r="H68" s="130" t="s">
        <v>1</v>
      </c>
      <c r="I68" s="220"/>
      <c r="J68" s="220"/>
      <c r="K68" s="225" t="s">
        <v>1</v>
      </c>
      <c r="L68" s="220"/>
      <c r="M68" s="129">
        <v>564166.09</v>
      </c>
      <c r="N68" s="227" t="s">
        <v>1</v>
      </c>
      <c r="O68" s="220"/>
      <c r="P68" s="130" t="s">
        <v>1</v>
      </c>
      <c r="Q68" s="237">
        <v>1</v>
      </c>
      <c r="R68" s="220"/>
    </row>
    <row r="69" spans="1:18" x14ac:dyDescent="0.25">
      <c r="A69" s="225" t="s">
        <v>1</v>
      </c>
      <c r="B69" s="220"/>
      <c r="C69" s="220"/>
      <c r="D69" s="226" t="s">
        <v>1</v>
      </c>
      <c r="E69" s="220"/>
      <c r="F69" s="220"/>
      <c r="G69" s="132">
        <v>564167.09</v>
      </c>
      <c r="H69" s="130" t="s">
        <v>1</v>
      </c>
      <c r="I69" s="232"/>
      <c r="J69" s="232"/>
      <c r="K69" s="225" t="s">
        <v>1</v>
      </c>
      <c r="L69" s="220"/>
      <c r="M69" s="132">
        <v>564166.09</v>
      </c>
      <c r="N69" s="235" t="s">
        <v>1</v>
      </c>
      <c r="O69" s="220"/>
      <c r="P69" s="130" t="s">
        <v>1</v>
      </c>
      <c r="Q69" s="236">
        <v>1</v>
      </c>
      <c r="R69" s="232"/>
    </row>
    <row r="70" spans="1:18" x14ac:dyDescent="0.25">
      <c r="A70" s="219" t="s">
        <v>1</v>
      </c>
      <c r="B70" s="220"/>
      <c r="C70" s="220"/>
      <c r="D70" s="221" t="s">
        <v>1</v>
      </c>
      <c r="E70" s="220"/>
      <c r="F70" s="220"/>
      <c r="G70" s="133" t="s">
        <v>1</v>
      </c>
      <c r="H70" s="134" t="s">
        <v>1</v>
      </c>
      <c r="I70" s="220"/>
      <c r="J70" s="220"/>
      <c r="K70" s="219" t="s">
        <v>1</v>
      </c>
      <c r="L70" s="220"/>
      <c r="M70" s="133" t="s">
        <v>1</v>
      </c>
      <c r="N70" s="223" t="s">
        <v>1</v>
      </c>
      <c r="O70" s="220"/>
      <c r="P70" s="134" t="s">
        <v>1</v>
      </c>
      <c r="Q70" s="223" t="s">
        <v>1</v>
      </c>
      <c r="R70" s="220"/>
    </row>
    <row r="71" spans="1:18" x14ac:dyDescent="0.25">
      <c r="A71" s="230" t="s">
        <v>62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</row>
    <row r="72" spans="1:18" ht="15.75" thickBot="1" x14ac:dyDescent="0.3">
      <c r="A72" s="219" t="s">
        <v>1</v>
      </c>
      <c r="B72" s="220"/>
      <c r="C72" s="220"/>
      <c r="D72" s="221">
        <v>2016</v>
      </c>
      <c r="E72" s="220"/>
      <c r="F72" s="220"/>
      <c r="G72" s="138">
        <v>18287.759999999998</v>
      </c>
      <c r="H72" s="134" t="s">
        <v>1</v>
      </c>
      <c r="I72" s="220"/>
      <c r="J72" s="220"/>
      <c r="K72" s="219" t="s">
        <v>1</v>
      </c>
      <c r="L72" s="220"/>
      <c r="M72" s="138">
        <v>18287.759999999998</v>
      </c>
      <c r="N72" s="222" t="s">
        <v>1</v>
      </c>
      <c r="O72" s="220"/>
      <c r="P72" s="134" t="s">
        <v>1</v>
      </c>
      <c r="Q72" s="231">
        <v>0</v>
      </c>
      <c r="R72" s="229"/>
    </row>
    <row r="73" spans="1:18" x14ac:dyDescent="0.25">
      <c r="A73" s="219" t="s">
        <v>1</v>
      </c>
      <c r="B73" s="220"/>
      <c r="C73" s="220"/>
      <c r="D73" s="221" t="s">
        <v>1</v>
      </c>
      <c r="E73" s="220"/>
      <c r="F73" s="220"/>
      <c r="G73" s="133" t="s">
        <v>1</v>
      </c>
      <c r="H73" s="134" t="s">
        <v>1</v>
      </c>
      <c r="I73" s="220"/>
      <c r="J73" s="220"/>
      <c r="K73" s="219" t="s">
        <v>1</v>
      </c>
      <c r="L73" s="220"/>
      <c r="M73" s="133" t="s">
        <v>1</v>
      </c>
      <c r="N73" s="223" t="s">
        <v>1</v>
      </c>
      <c r="O73" s="220"/>
      <c r="P73" s="134" t="s">
        <v>1</v>
      </c>
      <c r="Q73" s="223" t="s">
        <v>1</v>
      </c>
      <c r="R73" s="220"/>
    </row>
    <row r="74" spans="1:18" x14ac:dyDescent="0.25">
      <c r="A74" s="224" t="s">
        <v>34</v>
      </c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</row>
    <row r="75" spans="1:18" x14ac:dyDescent="0.25">
      <c r="A75" s="225" t="s">
        <v>1</v>
      </c>
      <c r="B75" s="220"/>
      <c r="C75" s="220"/>
      <c r="D75" s="226">
        <v>2016</v>
      </c>
      <c r="E75" s="220"/>
      <c r="F75" s="220"/>
      <c r="G75" s="129">
        <v>52446.76</v>
      </c>
      <c r="H75" s="130" t="s">
        <v>1</v>
      </c>
      <c r="I75" s="220"/>
      <c r="J75" s="220"/>
      <c r="K75" s="225" t="s">
        <v>1</v>
      </c>
      <c r="L75" s="220"/>
      <c r="M75" s="129">
        <v>28862.58</v>
      </c>
      <c r="N75" s="227" t="s">
        <v>1</v>
      </c>
      <c r="O75" s="220"/>
      <c r="P75" s="130" t="s">
        <v>1</v>
      </c>
      <c r="Q75" s="237">
        <v>23584.18</v>
      </c>
      <c r="R75" s="220"/>
    </row>
    <row r="76" spans="1:18" x14ac:dyDescent="0.25">
      <c r="A76" s="225" t="s">
        <v>1</v>
      </c>
      <c r="B76" s="220"/>
      <c r="C76" s="220"/>
      <c r="D76" s="226">
        <v>2015</v>
      </c>
      <c r="E76" s="220"/>
      <c r="F76" s="220"/>
      <c r="G76" s="131"/>
      <c r="H76" s="130" t="s">
        <v>1</v>
      </c>
      <c r="I76" s="220"/>
      <c r="J76" s="220"/>
      <c r="K76" s="225" t="s">
        <v>1</v>
      </c>
      <c r="L76" s="220"/>
      <c r="M76" s="129">
        <v>22407.42</v>
      </c>
      <c r="N76" s="227" t="s">
        <v>1</v>
      </c>
      <c r="O76" s="220"/>
      <c r="P76" s="130" t="s">
        <v>1</v>
      </c>
      <c r="Q76" s="237">
        <v>0</v>
      </c>
      <c r="R76" s="220"/>
    </row>
    <row r="77" spans="1:18" x14ac:dyDescent="0.25">
      <c r="A77" s="225" t="s">
        <v>1</v>
      </c>
      <c r="B77" s="220"/>
      <c r="C77" s="220"/>
      <c r="D77" s="226" t="s">
        <v>1</v>
      </c>
      <c r="E77" s="220"/>
      <c r="F77" s="220"/>
      <c r="G77" s="132">
        <v>52446.76</v>
      </c>
      <c r="H77" s="130" t="s">
        <v>1</v>
      </c>
      <c r="I77" s="232"/>
      <c r="J77" s="232"/>
      <c r="K77" s="225" t="s">
        <v>1</v>
      </c>
      <c r="L77" s="220"/>
      <c r="M77" s="132">
        <v>51270</v>
      </c>
      <c r="N77" s="235" t="s">
        <v>1</v>
      </c>
      <c r="O77" s="220"/>
      <c r="P77" s="130" t="s">
        <v>1</v>
      </c>
      <c r="Q77" s="236">
        <v>23584.18</v>
      </c>
      <c r="R77" s="232"/>
    </row>
    <row r="78" spans="1:18" x14ac:dyDescent="0.25">
      <c r="A78" s="219" t="s">
        <v>1</v>
      </c>
      <c r="B78" s="220"/>
      <c r="C78" s="220"/>
      <c r="D78" s="221" t="s">
        <v>1</v>
      </c>
      <c r="E78" s="220"/>
      <c r="F78" s="220"/>
      <c r="G78" s="133" t="s">
        <v>1</v>
      </c>
      <c r="H78" s="134" t="s">
        <v>1</v>
      </c>
      <c r="I78" s="220"/>
      <c r="J78" s="220"/>
      <c r="K78" s="219" t="s">
        <v>1</v>
      </c>
      <c r="L78" s="220"/>
      <c r="M78" s="133" t="s">
        <v>1</v>
      </c>
      <c r="N78" s="223" t="s">
        <v>1</v>
      </c>
      <c r="O78" s="220"/>
      <c r="P78" s="134" t="s">
        <v>1</v>
      </c>
      <c r="Q78" s="223" t="s">
        <v>1</v>
      </c>
      <c r="R78" s="220"/>
    </row>
    <row r="79" spans="1:18" x14ac:dyDescent="0.25">
      <c r="A79" s="230" t="s">
        <v>35</v>
      </c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</row>
    <row r="80" spans="1:18" x14ac:dyDescent="0.25">
      <c r="A80" s="219" t="s">
        <v>1</v>
      </c>
      <c r="B80" s="220"/>
      <c r="C80" s="220"/>
      <c r="D80" s="221">
        <v>2016</v>
      </c>
      <c r="E80" s="220"/>
      <c r="F80" s="220"/>
      <c r="G80" s="135">
        <v>45023.01</v>
      </c>
      <c r="H80" s="134" t="s">
        <v>1</v>
      </c>
      <c r="I80" s="220"/>
      <c r="J80" s="220"/>
      <c r="K80" s="219" t="s">
        <v>1</v>
      </c>
      <c r="L80" s="220"/>
      <c r="M80" s="135">
        <v>45023.01</v>
      </c>
      <c r="N80" s="222" t="s">
        <v>1</v>
      </c>
      <c r="O80" s="220"/>
      <c r="P80" s="134" t="s">
        <v>1</v>
      </c>
      <c r="Q80" s="234">
        <v>0</v>
      </c>
      <c r="R80" s="220"/>
    </row>
    <row r="81" spans="1:18" x14ac:dyDescent="0.25">
      <c r="A81" s="219" t="s">
        <v>1</v>
      </c>
      <c r="B81" s="220"/>
      <c r="C81" s="220"/>
      <c r="D81" s="221" t="s">
        <v>1</v>
      </c>
      <c r="E81" s="220"/>
      <c r="F81" s="220"/>
      <c r="G81" s="136">
        <v>45023.01</v>
      </c>
      <c r="H81" s="134" t="s">
        <v>1</v>
      </c>
      <c r="I81" s="232"/>
      <c r="J81" s="232"/>
      <c r="K81" s="219" t="s">
        <v>1</v>
      </c>
      <c r="L81" s="220"/>
      <c r="M81" s="136">
        <v>45023.01</v>
      </c>
      <c r="N81" s="223" t="s">
        <v>1</v>
      </c>
      <c r="O81" s="220"/>
      <c r="P81" s="134" t="s">
        <v>1</v>
      </c>
      <c r="Q81" s="233">
        <v>0</v>
      </c>
      <c r="R81" s="232"/>
    </row>
    <row r="82" spans="1:18" x14ac:dyDescent="0.25">
      <c r="A82" s="219" t="s">
        <v>1</v>
      </c>
      <c r="B82" s="220"/>
      <c r="C82" s="220"/>
      <c r="D82" s="221" t="s">
        <v>1</v>
      </c>
      <c r="E82" s="220"/>
      <c r="F82" s="220"/>
      <c r="G82" s="133" t="s">
        <v>1</v>
      </c>
      <c r="H82" s="134" t="s">
        <v>1</v>
      </c>
      <c r="I82" s="220"/>
      <c r="J82" s="220"/>
      <c r="K82" s="219" t="s">
        <v>1</v>
      </c>
      <c r="L82" s="220"/>
      <c r="M82" s="133" t="s">
        <v>1</v>
      </c>
      <c r="N82" s="223" t="s">
        <v>1</v>
      </c>
      <c r="O82" s="220"/>
      <c r="P82" s="134" t="s">
        <v>1</v>
      </c>
      <c r="Q82" s="223" t="s">
        <v>1</v>
      </c>
      <c r="R82" s="220"/>
    </row>
    <row r="83" spans="1:18" x14ac:dyDescent="0.25">
      <c r="A83" s="224" t="s">
        <v>36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</row>
    <row r="84" spans="1:18" x14ac:dyDescent="0.25">
      <c r="A84" s="225" t="s">
        <v>1</v>
      </c>
      <c r="B84" s="220"/>
      <c r="C84" s="220"/>
      <c r="D84" s="226">
        <v>2016</v>
      </c>
      <c r="E84" s="220"/>
      <c r="F84" s="220"/>
      <c r="G84" s="129">
        <v>83522.78</v>
      </c>
      <c r="H84" s="130" t="s">
        <v>1</v>
      </c>
      <c r="I84" s="220"/>
      <c r="J84" s="220"/>
      <c r="K84" s="225" t="s">
        <v>1</v>
      </c>
      <c r="L84" s="220"/>
      <c r="M84" s="129">
        <v>68043.899999999994</v>
      </c>
      <c r="N84" s="227" t="s">
        <v>1</v>
      </c>
      <c r="O84" s="220"/>
      <c r="P84" s="130" t="s">
        <v>1</v>
      </c>
      <c r="Q84" s="237">
        <v>15478.88</v>
      </c>
      <c r="R84" s="220"/>
    </row>
    <row r="85" spans="1:18" x14ac:dyDescent="0.25">
      <c r="A85" s="225" t="s">
        <v>1</v>
      </c>
      <c r="B85" s="220"/>
      <c r="C85" s="220"/>
      <c r="D85" s="226">
        <v>2015</v>
      </c>
      <c r="E85" s="220"/>
      <c r="F85" s="220"/>
      <c r="G85" s="131"/>
      <c r="H85" s="130" t="s">
        <v>1</v>
      </c>
      <c r="I85" s="220"/>
      <c r="J85" s="220"/>
      <c r="K85" s="225" t="s">
        <v>1</v>
      </c>
      <c r="L85" s="220"/>
      <c r="M85" s="129">
        <v>11247.24</v>
      </c>
      <c r="N85" s="227" t="s">
        <v>1</v>
      </c>
      <c r="O85" s="220"/>
      <c r="P85" s="130" t="s">
        <v>1</v>
      </c>
      <c r="Q85" s="237">
        <v>0</v>
      </c>
      <c r="R85" s="220"/>
    </row>
    <row r="86" spans="1:18" x14ac:dyDescent="0.25">
      <c r="A86" s="225" t="s">
        <v>1</v>
      </c>
      <c r="B86" s="220"/>
      <c r="C86" s="220"/>
      <c r="D86" s="226" t="s">
        <v>1</v>
      </c>
      <c r="E86" s="220"/>
      <c r="F86" s="220"/>
      <c r="G86" s="132">
        <v>83522.78</v>
      </c>
      <c r="H86" s="130" t="s">
        <v>1</v>
      </c>
      <c r="I86" s="232"/>
      <c r="J86" s="232"/>
      <c r="K86" s="225" t="s">
        <v>1</v>
      </c>
      <c r="L86" s="220"/>
      <c r="M86" s="132">
        <v>79291.14</v>
      </c>
      <c r="N86" s="235" t="s">
        <v>1</v>
      </c>
      <c r="O86" s="220"/>
      <c r="P86" s="130" t="s">
        <v>1</v>
      </c>
      <c r="Q86" s="236">
        <v>15478.88</v>
      </c>
      <c r="R86" s="232"/>
    </row>
    <row r="87" spans="1:18" x14ac:dyDescent="0.25">
      <c r="A87" s="219" t="s">
        <v>1</v>
      </c>
      <c r="B87" s="220"/>
      <c r="C87" s="220"/>
      <c r="D87" s="221" t="s">
        <v>1</v>
      </c>
      <c r="E87" s="220"/>
      <c r="F87" s="220"/>
      <c r="G87" s="133" t="s">
        <v>1</v>
      </c>
      <c r="H87" s="134" t="s">
        <v>1</v>
      </c>
      <c r="I87" s="220"/>
      <c r="J87" s="220"/>
      <c r="K87" s="219" t="s">
        <v>1</v>
      </c>
      <c r="L87" s="220"/>
      <c r="M87" s="133" t="s">
        <v>1</v>
      </c>
      <c r="N87" s="223" t="s">
        <v>1</v>
      </c>
      <c r="O87" s="220"/>
      <c r="P87" s="134" t="s">
        <v>1</v>
      </c>
      <c r="Q87" s="223" t="s">
        <v>1</v>
      </c>
      <c r="R87" s="220"/>
    </row>
    <row r="88" spans="1:18" x14ac:dyDescent="0.25">
      <c r="A88" s="230" t="s">
        <v>39</v>
      </c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</row>
    <row r="89" spans="1:18" x14ac:dyDescent="0.25">
      <c r="A89" s="219" t="s">
        <v>1</v>
      </c>
      <c r="B89" s="220"/>
      <c r="C89" s="220"/>
      <c r="D89" s="221">
        <v>2016</v>
      </c>
      <c r="E89" s="220"/>
      <c r="F89" s="220"/>
      <c r="G89" s="135">
        <v>78274.98</v>
      </c>
      <c r="H89" s="134" t="s">
        <v>1</v>
      </c>
      <c r="I89" s="220"/>
      <c r="J89" s="220"/>
      <c r="K89" s="219" t="s">
        <v>1</v>
      </c>
      <c r="L89" s="220"/>
      <c r="M89" s="135">
        <v>78274.98</v>
      </c>
      <c r="N89" s="222" t="s">
        <v>1</v>
      </c>
      <c r="O89" s="220"/>
      <c r="P89" s="134" t="s">
        <v>1</v>
      </c>
      <c r="Q89" s="234">
        <v>0</v>
      </c>
      <c r="R89" s="220"/>
    </row>
    <row r="90" spans="1:18" x14ac:dyDescent="0.25">
      <c r="A90" s="219" t="s">
        <v>1</v>
      </c>
      <c r="B90" s="220"/>
      <c r="C90" s="220"/>
      <c r="D90" s="221">
        <v>2015</v>
      </c>
      <c r="E90" s="220"/>
      <c r="F90" s="220"/>
      <c r="G90" s="137"/>
      <c r="H90" s="134" t="s">
        <v>1</v>
      </c>
      <c r="I90" s="220"/>
      <c r="J90" s="220"/>
      <c r="K90" s="219" t="s">
        <v>1</v>
      </c>
      <c r="L90" s="220"/>
      <c r="M90" s="135">
        <v>0.01</v>
      </c>
      <c r="N90" s="222" t="s">
        <v>1</v>
      </c>
      <c r="O90" s="220"/>
      <c r="P90" s="134" t="s">
        <v>1</v>
      </c>
      <c r="Q90" s="234">
        <v>0</v>
      </c>
      <c r="R90" s="220"/>
    </row>
    <row r="91" spans="1:18" x14ac:dyDescent="0.25">
      <c r="A91" s="219" t="s">
        <v>1</v>
      </c>
      <c r="B91" s="220"/>
      <c r="C91" s="220"/>
      <c r="D91" s="221" t="s">
        <v>1</v>
      </c>
      <c r="E91" s="220"/>
      <c r="F91" s="220"/>
      <c r="G91" s="136">
        <v>78274.98</v>
      </c>
      <c r="H91" s="134" t="s">
        <v>1</v>
      </c>
      <c r="I91" s="232"/>
      <c r="J91" s="232"/>
      <c r="K91" s="219" t="s">
        <v>1</v>
      </c>
      <c r="L91" s="220"/>
      <c r="M91" s="136">
        <v>78274.990000000005</v>
      </c>
      <c r="N91" s="223" t="s">
        <v>1</v>
      </c>
      <c r="O91" s="220"/>
      <c r="P91" s="134" t="s">
        <v>1</v>
      </c>
      <c r="Q91" s="233">
        <v>0</v>
      </c>
      <c r="R91" s="232"/>
    </row>
    <row r="92" spans="1:18" x14ac:dyDescent="0.25">
      <c r="A92" s="219" t="s">
        <v>1</v>
      </c>
      <c r="B92" s="220"/>
      <c r="C92" s="220"/>
      <c r="D92" s="221" t="s">
        <v>1</v>
      </c>
      <c r="E92" s="220"/>
      <c r="F92" s="220"/>
      <c r="G92" s="133" t="s">
        <v>1</v>
      </c>
      <c r="H92" s="134" t="s">
        <v>1</v>
      </c>
      <c r="I92" s="220"/>
      <c r="J92" s="220"/>
      <c r="K92" s="219" t="s">
        <v>1</v>
      </c>
      <c r="L92" s="220"/>
      <c r="M92" s="133" t="s">
        <v>1</v>
      </c>
      <c r="N92" s="223" t="s">
        <v>1</v>
      </c>
      <c r="O92" s="220"/>
      <c r="P92" s="134" t="s">
        <v>1</v>
      </c>
      <c r="Q92" s="223" t="s">
        <v>1</v>
      </c>
      <c r="R92" s="220"/>
    </row>
    <row r="93" spans="1:18" x14ac:dyDescent="0.25">
      <c r="A93" s="224" t="s">
        <v>185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</row>
    <row r="94" spans="1:18" x14ac:dyDescent="0.25">
      <c r="A94" s="225" t="s">
        <v>1</v>
      </c>
      <c r="B94" s="220"/>
      <c r="C94" s="220"/>
      <c r="D94" s="226">
        <v>2016</v>
      </c>
      <c r="E94" s="220"/>
      <c r="F94" s="220"/>
      <c r="G94" s="129">
        <v>49488.21</v>
      </c>
      <c r="H94" s="130" t="s">
        <v>1</v>
      </c>
      <c r="I94" s="220"/>
      <c r="J94" s="220"/>
      <c r="K94" s="225" t="s">
        <v>1</v>
      </c>
      <c r="L94" s="220"/>
      <c r="M94" s="129">
        <v>49488.21</v>
      </c>
      <c r="N94" s="227" t="s">
        <v>1</v>
      </c>
      <c r="O94" s="220"/>
      <c r="P94" s="130" t="s">
        <v>1</v>
      </c>
      <c r="Q94" s="237">
        <v>0</v>
      </c>
      <c r="R94" s="220"/>
    </row>
    <row r="95" spans="1:18" x14ac:dyDescent="0.25">
      <c r="A95" s="225" t="s">
        <v>1</v>
      </c>
      <c r="B95" s="220"/>
      <c r="C95" s="220"/>
      <c r="D95" s="226" t="s">
        <v>1</v>
      </c>
      <c r="E95" s="220"/>
      <c r="F95" s="220"/>
      <c r="G95" s="132">
        <v>49488.21</v>
      </c>
      <c r="H95" s="130" t="s">
        <v>1</v>
      </c>
      <c r="I95" s="232"/>
      <c r="J95" s="232"/>
      <c r="K95" s="225" t="s">
        <v>1</v>
      </c>
      <c r="L95" s="220"/>
      <c r="M95" s="132">
        <v>49488.21</v>
      </c>
      <c r="N95" s="235" t="s">
        <v>1</v>
      </c>
      <c r="O95" s="220"/>
      <c r="P95" s="130" t="s">
        <v>1</v>
      </c>
      <c r="Q95" s="236">
        <v>0</v>
      </c>
      <c r="R95" s="232"/>
    </row>
    <row r="96" spans="1:18" x14ac:dyDescent="0.25">
      <c r="A96" s="219" t="s">
        <v>1</v>
      </c>
      <c r="B96" s="220"/>
      <c r="C96" s="220"/>
      <c r="D96" s="221" t="s">
        <v>1</v>
      </c>
      <c r="E96" s="220"/>
      <c r="F96" s="220"/>
      <c r="G96" s="133" t="s">
        <v>1</v>
      </c>
      <c r="H96" s="134" t="s">
        <v>1</v>
      </c>
      <c r="I96" s="220"/>
      <c r="J96" s="220"/>
      <c r="K96" s="219" t="s">
        <v>1</v>
      </c>
      <c r="L96" s="220"/>
      <c r="M96" s="133" t="s">
        <v>1</v>
      </c>
      <c r="N96" s="223" t="s">
        <v>1</v>
      </c>
      <c r="O96" s="220"/>
      <c r="P96" s="134" t="s">
        <v>1</v>
      </c>
      <c r="Q96" s="223" t="s">
        <v>1</v>
      </c>
      <c r="R96" s="220"/>
    </row>
    <row r="97" spans="1:18" x14ac:dyDescent="0.25">
      <c r="A97" s="230" t="s">
        <v>43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</row>
    <row r="98" spans="1:18" x14ac:dyDescent="0.25">
      <c r="A98" s="219" t="s">
        <v>1</v>
      </c>
      <c r="B98" s="220"/>
      <c r="C98" s="220"/>
      <c r="D98" s="221">
        <v>2016</v>
      </c>
      <c r="E98" s="220"/>
      <c r="F98" s="220"/>
      <c r="G98" s="135">
        <v>44255.89</v>
      </c>
      <c r="H98" s="134" t="s">
        <v>1</v>
      </c>
      <c r="I98" s="220"/>
      <c r="J98" s="220"/>
      <c r="K98" s="219" t="s">
        <v>1</v>
      </c>
      <c r="L98" s="220"/>
      <c r="M98" s="135">
        <v>43517.98</v>
      </c>
      <c r="N98" s="222" t="s">
        <v>1</v>
      </c>
      <c r="O98" s="220"/>
      <c r="P98" s="134" t="s">
        <v>1</v>
      </c>
      <c r="Q98" s="234">
        <v>737.91</v>
      </c>
      <c r="R98" s="220"/>
    </row>
    <row r="99" spans="1:18" x14ac:dyDescent="0.25">
      <c r="A99" s="219" t="s">
        <v>1</v>
      </c>
      <c r="B99" s="220"/>
      <c r="C99" s="220"/>
      <c r="D99" s="221" t="s">
        <v>1</v>
      </c>
      <c r="E99" s="220"/>
      <c r="F99" s="220"/>
      <c r="G99" s="136">
        <v>44255.89</v>
      </c>
      <c r="H99" s="134" t="s">
        <v>1</v>
      </c>
      <c r="I99" s="232"/>
      <c r="J99" s="232"/>
      <c r="K99" s="219" t="s">
        <v>1</v>
      </c>
      <c r="L99" s="220"/>
      <c r="M99" s="136">
        <v>43517.98</v>
      </c>
      <c r="N99" s="223" t="s">
        <v>1</v>
      </c>
      <c r="O99" s="220"/>
      <c r="P99" s="134" t="s">
        <v>1</v>
      </c>
      <c r="Q99" s="233">
        <v>737.91</v>
      </c>
      <c r="R99" s="232"/>
    </row>
    <row r="100" spans="1:18" x14ac:dyDescent="0.25">
      <c r="A100" s="219" t="s">
        <v>1</v>
      </c>
      <c r="B100" s="220"/>
      <c r="C100" s="220"/>
      <c r="D100" s="221" t="s">
        <v>1</v>
      </c>
      <c r="E100" s="220"/>
      <c r="F100" s="220"/>
      <c r="G100" s="133" t="s">
        <v>1</v>
      </c>
      <c r="H100" s="134" t="s">
        <v>1</v>
      </c>
      <c r="I100" s="220"/>
      <c r="J100" s="220"/>
      <c r="K100" s="219" t="s">
        <v>1</v>
      </c>
      <c r="L100" s="220"/>
      <c r="M100" s="133" t="s">
        <v>1</v>
      </c>
      <c r="N100" s="223" t="s">
        <v>1</v>
      </c>
      <c r="O100" s="220"/>
      <c r="P100" s="134" t="s">
        <v>1</v>
      </c>
      <c r="Q100" s="223" t="s">
        <v>1</v>
      </c>
      <c r="R100" s="220"/>
    </row>
    <row r="101" spans="1:18" x14ac:dyDescent="0.25">
      <c r="A101" s="224" t="s">
        <v>47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</row>
    <row r="102" spans="1:18" x14ac:dyDescent="0.25">
      <c r="A102" s="225" t="s">
        <v>1</v>
      </c>
      <c r="B102" s="220"/>
      <c r="C102" s="220"/>
      <c r="D102" s="226">
        <v>2016</v>
      </c>
      <c r="E102" s="220"/>
      <c r="F102" s="220"/>
      <c r="G102" s="129">
        <v>34844.29</v>
      </c>
      <c r="H102" s="130" t="s">
        <v>1</v>
      </c>
      <c r="I102" s="220"/>
      <c r="J102" s="220"/>
      <c r="K102" s="225" t="s">
        <v>1</v>
      </c>
      <c r="L102" s="220"/>
      <c r="M102" s="129">
        <v>10717.03</v>
      </c>
      <c r="N102" s="227" t="s">
        <v>1</v>
      </c>
      <c r="O102" s="220"/>
      <c r="P102" s="130" t="s">
        <v>1</v>
      </c>
      <c r="Q102" s="237">
        <v>24127.26</v>
      </c>
      <c r="R102" s="220"/>
    </row>
    <row r="103" spans="1:18" x14ac:dyDescent="0.25">
      <c r="A103" s="225" t="s">
        <v>1</v>
      </c>
      <c r="B103" s="220"/>
      <c r="C103" s="220"/>
      <c r="D103" s="226">
        <v>2015</v>
      </c>
      <c r="E103" s="220"/>
      <c r="F103" s="220"/>
      <c r="G103" s="131"/>
      <c r="H103" s="130" t="s">
        <v>1</v>
      </c>
      <c r="I103" s="220"/>
      <c r="J103" s="220"/>
      <c r="K103" s="225" t="s">
        <v>1</v>
      </c>
      <c r="L103" s="220"/>
      <c r="M103" s="129">
        <v>1719.95</v>
      </c>
      <c r="N103" s="227" t="s">
        <v>1</v>
      </c>
      <c r="O103" s="220"/>
      <c r="P103" s="130" t="s">
        <v>1</v>
      </c>
      <c r="Q103" s="237">
        <v>0</v>
      </c>
      <c r="R103" s="220"/>
    </row>
    <row r="104" spans="1:18" x14ac:dyDescent="0.25">
      <c r="A104" s="225" t="s">
        <v>1</v>
      </c>
      <c r="B104" s="220"/>
      <c r="C104" s="220"/>
      <c r="D104" s="226" t="s">
        <v>1</v>
      </c>
      <c r="E104" s="220"/>
      <c r="F104" s="220"/>
      <c r="G104" s="132">
        <v>34844.29</v>
      </c>
      <c r="H104" s="130" t="s">
        <v>1</v>
      </c>
      <c r="I104" s="232"/>
      <c r="J104" s="232"/>
      <c r="K104" s="225" t="s">
        <v>1</v>
      </c>
      <c r="L104" s="220"/>
      <c r="M104" s="132">
        <v>12436.98</v>
      </c>
      <c r="N104" s="235" t="s">
        <v>1</v>
      </c>
      <c r="O104" s="220"/>
      <c r="P104" s="130" t="s">
        <v>1</v>
      </c>
      <c r="Q104" s="236">
        <v>24127.26</v>
      </c>
      <c r="R104" s="232"/>
    </row>
    <row r="105" spans="1:18" x14ac:dyDescent="0.25">
      <c r="A105" s="219" t="s">
        <v>1</v>
      </c>
      <c r="B105" s="220"/>
      <c r="C105" s="220"/>
      <c r="D105" s="221" t="s">
        <v>1</v>
      </c>
      <c r="E105" s="220"/>
      <c r="F105" s="220"/>
      <c r="G105" s="133" t="s">
        <v>1</v>
      </c>
      <c r="H105" s="134" t="s">
        <v>1</v>
      </c>
      <c r="I105" s="220"/>
      <c r="J105" s="220"/>
      <c r="K105" s="219" t="s">
        <v>1</v>
      </c>
      <c r="L105" s="220"/>
      <c r="M105" s="133" t="s">
        <v>1</v>
      </c>
      <c r="N105" s="223" t="s">
        <v>1</v>
      </c>
      <c r="O105" s="220"/>
      <c r="P105" s="134" t="s">
        <v>1</v>
      </c>
      <c r="Q105" s="223" t="s">
        <v>1</v>
      </c>
      <c r="R105" s="220"/>
    </row>
    <row r="106" spans="1:18" x14ac:dyDescent="0.25">
      <c r="A106" s="230" t="s">
        <v>22</v>
      </c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</row>
    <row r="107" spans="1:18" x14ac:dyDescent="0.25">
      <c r="A107" s="219" t="s">
        <v>1</v>
      </c>
      <c r="B107" s="220"/>
      <c r="C107" s="220"/>
      <c r="D107" s="221">
        <v>2016</v>
      </c>
      <c r="E107" s="220"/>
      <c r="F107" s="220"/>
      <c r="G107" s="135">
        <v>32607.02</v>
      </c>
      <c r="H107" s="134" t="s">
        <v>1</v>
      </c>
      <c r="I107" s="220"/>
      <c r="J107" s="220"/>
      <c r="K107" s="219" t="s">
        <v>1</v>
      </c>
      <c r="L107" s="220"/>
      <c r="M107" s="135">
        <v>32607.02</v>
      </c>
      <c r="N107" s="222" t="s">
        <v>1</v>
      </c>
      <c r="O107" s="220"/>
      <c r="P107" s="134" t="s">
        <v>1</v>
      </c>
      <c r="Q107" s="234">
        <v>0</v>
      </c>
      <c r="R107" s="220"/>
    </row>
    <row r="108" spans="1:18" x14ac:dyDescent="0.25">
      <c r="A108" s="219" t="s">
        <v>1</v>
      </c>
      <c r="B108" s="220"/>
      <c r="C108" s="220"/>
      <c r="D108" s="221" t="s">
        <v>1</v>
      </c>
      <c r="E108" s="220"/>
      <c r="F108" s="220"/>
      <c r="G108" s="136">
        <v>32607.02</v>
      </c>
      <c r="H108" s="134" t="s">
        <v>1</v>
      </c>
      <c r="I108" s="232"/>
      <c r="J108" s="232"/>
      <c r="K108" s="219" t="s">
        <v>1</v>
      </c>
      <c r="L108" s="220"/>
      <c r="M108" s="136">
        <v>32607.02</v>
      </c>
      <c r="N108" s="223" t="s">
        <v>1</v>
      </c>
      <c r="O108" s="220"/>
      <c r="P108" s="134" t="s">
        <v>1</v>
      </c>
      <c r="Q108" s="233">
        <v>0</v>
      </c>
      <c r="R108" s="232"/>
    </row>
    <row r="109" spans="1:18" x14ac:dyDescent="0.25">
      <c r="A109" s="219" t="s">
        <v>1</v>
      </c>
      <c r="B109" s="220"/>
      <c r="C109" s="220"/>
      <c r="D109" s="221" t="s">
        <v>1</v>
      </c>
      <c r="E109" s="220"/>
      <c r="F109" s="220"/>
      <c r="G109" s="133" t="s">
        <v>1</v>
      </c>
      <c r="H109" s="134" t="s">
        <v>1</v>
      </c>
      <c r="I109" s="220"/>
      <c r="J109" s="220"/>
      <c r="K109" s="219" t="s">
        <v>1</v>
      </c>
      <c r="L109" s="220"/>
      <c r="M109" s="133" t="s">
        <v>1</v>
      </c>
      <c r="N109" s="223" t="s">
        <v>1</v>
      </c>
      <c r="O109" s="220"/>
      <c r="P109" s="134" t="s">
        <v>1</v>
      </c>
      <c r="Q109" s="223" t="s">
        <v>1</v>
      </c>
      <c r="R109" s="220"/>
    </row>
    <row r="110" spans="1:18" x14ac:dyDescent="0.25">
      <c r="A110" s="224" t="s">
        <v>49</v>
      </c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</row>
    <row r="111" spans="1:18" x14ac:dyDescent="0.25">
      <c r="A111" s="225" t="s">
        <v>1</v>
      </c>
      <c r="B111" s="220"/>
      <c r="C111" s="220"/>
      <c r="D111" s="226">
        <v>2016</v>
      </c>
      <c r="E111" s="220"/>
      <c r="F111" s="220"/>
      <c r="G111" s="129">
        <v>27516.25</v>
      </c>
      <c r="H111" s="130" t="s">
        <v>1</v>
      </c>
      <c r="I111" s="220"/>
      <c r="J111" s="220"/>
      <c r="K111" s="225" t="s">
        <v>1</v>
      </c>
      <c r="L111" s="220"/>
      <c r="M111" s="129">
        <v>27516.25</v>
      </c>
      <c r="N111" s="227" t="s">
        <v>1</v>
      </c>
      <c r="O111" s="220"/>
      <c r="P111" s="130" t="s">
        <v>1</v>
      </c>
      <c r="Q111" s="237">
        <v>0</v>
      </c>
      <c r="R111" s="220"/>
    </row>
    <row r="112" spans="1:18" x14ac:dyDescent="0.25">
      <c r="A112" s="225" t="s">
        <v>1</v>
      </c>
      <c r="B112" s="220"/>
      <c r="C112" s="220"/>
      <c r="D112" s="226" t="s">
        <v>1</v>
      </c>
      <c r="E112" s="220"/>
      <c r="F112" s="220"/>
      <c r="G112" s="132">
        <v>27516.25</v>
      </c>
      <c r="H112" s="130" t="s">
        <v>1</v>
      </c>
      <c r="I112" s="232"/>
      <c r="J112" s="232"/>
      <c r="K112" s="225" t="s">
        <v>1</v>
      </c>
      <c r="L112" s="220"/>
      <c r="M112" s="132">
        <v>27516.25</v>
      </c>
      <c r="N112" s="235" t="s">
        <v>1</v>
      </c>
      <c r="O112" s="220"/>
      <c r="P112" s="130" t="s">
        <v>1</v>
      </c>
      <c r="Q112" s="236">
        <v>0</v>
      </c>
      <c r="R112" s="232"/>
    </row>
    <row r="113" spans="1:18" x14ac:dyDescent="0.25">
      <c r="A113" s="219" t="s">
        <v>1</v>
      </c>
      <c r="B113" s="220"/>
      <c r="C113" s="220"/>
      <c r="D113" s="221" t="s">
        <v>1</v>
      </c>
      <c r="E113" s="220"/>
      <c r="F113" s="220"/>
      <c r="G113" s="133" t="s">
        <v>1</v>
      </c>
      <c r="H113" s="134" t="s">
        <v>1</v>
      </c>
      <c r="I113" s="220"/>
      <c r="J113" s="220"/>
      <c r="K113" s="219" t="s">
        <v>1</v>
      </c>
      <c r="L113" s="220"/>
      <c r="M113" s="133" t="s">
        <v>1</v>
      </c>
      <c r="N113" s="223" t="s">
        <v>1</v>
      </c>
      <c r="O113" s="220"/>
      <c r="P113" s="134" t="s">
        <v>1</v>
      </c>
      <c r="Q113" s="223" t="s">
        <v>1</v>
      </c>
      <c r="R113" s="220"/>
    </row>
    <row r="114" spans="1:18" x14ac:dyDescent="0.25">
      <c r="A114" s="230" t="s">
        <v>50</v>
      </c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</row>
    <row r="115" spans="1:18" ht="15.75" thickBot="1" x14ac:dyDescent="0.3">
      <c r="A115" s="219" t="s">
        <v>1</v>
      </c>
      <c r="B115" s="220"/>
      <c r="C115" s="220"/>
      <c r="D115" s="221">
        <v>2016</v>
      </c>
      <c r="E115" s="220"/>
      <c r="F115" s="220"/>
      <c r="G115" s="138">
        <v>49714.46</v>
      </c>
      <c r="H115" s="134" t="s">
        <v>1</v>
      </c>
      <c r="I115" s="220"/>
      <c r="J115" s="220"/>
      <c r="K115" s="219" t="s">
        <v>1</v>
      </c>
      <c r="L115" s="220"/>
      <c r="M115" s="138">
        <v>49714.46</v>
      </c>
      <c r="N115" s="222" t="s">
        <v>1</v>
      </c>
      <c r="O115" s="220"/>
      <c r="P115" s="134" t="s">
        <v>1</v>
      </c>
      <c r="Q115" s="231">
        <v>0</v>
      </c>
      <c r="R115" s="229"/>
    </row>
    <row r="116" spans="1:18" x14ac:dyDescent="0.25">
      <c r="A116" s="219" t="s">
        <v>1</v>
      </c>
      <c r="B116" s="220"/>
      <c r="C116" s="220"/>
      <c r="D116" s="221" t="s">
        <v>1</v>
      </c>
      <c r="E116" s="220"/>
      <c r="F116" s="220"/>
      <c r="G116" s="133" t="s">
        <v>1</v>
      </c>
      <c r="H116" s="134" t="s">
        <v>1</v>
      </c>
      <c r="I116" s="220"/>
      <c r="J116" s="220"/>
      <c r="K116" s="219" t="s">
        <v>1</v>
      </c>
      <c r="L116" s="220"/>
      <c r="M116" s="133" t="s">
        <v>1</v>
      </c>
      <c r="N116" s="223" t="s">
        <v>1</v>
      </c>
      <c r="O116" s="220"/>
      <c r="P116" s="134" t="s">
        <v>1</v>
      </c>
      <c r="Q116" s="223" t="s">
        <v>1</v>
      </c>
      <c r="R116" s="220"/>
    </row>
    <row r="117" spans="1:18" x14ac:dyDescent="0.25">
      <c r="A117" s="224" t="s">
        <v>51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</row>
    <row r="118" spans="1:18" x14ac:dyDescent="0.25">
      <c r="A118" s="225" t="s">
        <v>1</v>
      </c>
      <c r="B118" s="220"/>
      <c r="C118" s="220"/>
      <c r="D118" s="226">
        <v>2016</v>
      </c>
      <c r="E118" s="220"/>
      <c r="F118" s="220"/>
      <c r="G118" s="129">
        <v>50727.199999999997</v>
      </c>
      <c r="H118" s="130" t="s">
        <v>1</v>
      </c>
      <c r="I118" s="220"/>
      <c r="J118" s="220"/>
      <c r="K118" s="225" t="s">
        <v>1</v>
      </c>
      <c r="L118" s="220"/>
      <c r="M118" s="129">
        <v>40067.67</v>
      </c>
      <c r="N118" s="227" t="s">
        <v>1</v>
      </c>
      <c r="O118" s="220"/>
      <c r="P118" s="130" t="s">
        <v>1</v>
      </c>
      <c r="Q118" s="237">
        <v>10659.53</v>
      </c>
      <c r="R118" s="220"/>
    </row>
    <row r="119" spans="1:18" x14ac:dyDescent="0.25">
      <c r="A119" s="225" t="s">
        <v>1</v>
      </c>
      <c r="B119" s="220"/>
      <c r="C119" s="220"/>
      <c r="D119" s="226">
        <v>2015</v>
      </c>
      <c r="E119" s="220"/>
      <c r="F119" s="220"/>
      <c r="G119" s="131"/>
      <c r="H119" s="130" t="s">
        <v>1</v>
      </c>
      <c r="I119" s="220"/>
      <c r="J119" s="220"/>
      <c r="K119" s="225" t="s">
        <v>1</v>
      </c>
      <c r="L119" s="220"/>
      <c r="M119" s="129">
        <v>3470.5</v>
      </c>
      <c r="N119" s="227" t="s">
        <v>1</v>
      </c>
      <c r="O119" s="220"/>
      <c r="P119" s="130" t="s">
        <v>1</v>
      </c>
      <c r="Q119" s="237">
        <v>0</v>
      </c>
      <c r="R119" s="220"/>
    </row>
    <row r="120" spans="1:18" x14ac:dyDescent="0.25">
      <c r="A120" s="225" t="s">
        <v>1</v>
      </c>
      <c r="B120" s="220"/>
      <c r="C120" s="220"/>
      <c r="D120" s="226" t="s">
        <v>1</v>
      </c>
      <c r="E120" s="220"/>
      <c r="F120" s="220"/>
      <c r="G120" s="132">
        <v>50727.199999999997</v>
      </c>
      <c r="H120" s="130" t="s">
        <v>1</v>
      </c>
      <c r="I120" s="232"/>
      <c r="J120" s="232"/>
      <c r="K120" s="225" t="s">
        <v>1</v>
      </c>
      <c r="L120" s="220"/>
      <c r="M120" s="132">
        <v>43538.17</v>
      </c>
      <c r="N120" s="235" t="s">
        <v>1</v>
      </c>
      <c r="O120" s="220"/>
      <c r="P120" s="130" t="s">
        <v>1</v>
      </c>
      <c r="Q120" s="236">
        <v>10659.53</v>
      </c>
      <c r="R120" s="232"/>
    </row>
    <row r="121" spans="1:18" x14ac:dyDescent="0.25">
      <c r="A121" s="219" t="s">
        <v>1</v>
      </c>
      <c r="B121" s="220"/>
      <c r="C121" s="220"/>
      <c r="D121" s="221" t="s">
        <v>1</v>
      </c>
      <c r="E121" s="220"/>
      <c r="F121" s="220"/>
      <c r="G121" s="133" t="s">
        <v>1</v>
      </c>
      <c r="H121" s="134" t="s">
        <v>1</v>
      </c>
      <c r="I121" s="220"/>
      <c r="J121" s="220"/>
      <c r="K121" s="219" t="s">
        <v>1</v>
      </c>
      <c r="L121" s="220"/>
      <c r="M121" s="133" t="s">
        <v>1</v>
      </c>
      <c r="N121" s="223" t="s">
        <v>1</v>
      </c>
      <c r="O121" s="220"/>
      <c r="P121" s="134" t="s">
        <v>1</v>
      </c>
      <c r="Q121" s="223" t="s">
        <v>1</v>
      </c>
      <c r="R121" s="220"/>
    </row>
    <row r="122" spans="1:18" x14ac:dyDescent="0.25">
      <c r="A122" s="230" t="s">
        <v>65</v>
      </c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</row>
    <row r="123" spans="1:18" ht="15.75" thickBot="1" x14ac:dyDescent="0.3">
      <c r="A123" s="219" t="s">
        <v>1</v>
      </c>
      <c r="B123" s="220"/>
      <c r="C123" s="220"/>
      <c r="D123" s="221">
        <v>2016</v>
      </c>
      <c r="E123" s="220"/>
      <c r="F123" s="220"/>
      <c r="G123" s="138">
        <v>45873.24</v>
      </c>
      <c r="H123" s="134" t="s">
        <v>1</v>
      </c>
      <c r="I123" s="220"/>
      <c r="J123" s="220"/>
      <c r="K123" s="219" t="s">
        <v>1</v>
      </c>
      <c r="L123" s="220"/>
      <c r="M123" s="138">
        <v>45873.24</v>
      </c>
      <c r="N123" s="222" t="s">
        <v>1</v>
      </c>
      <c r="O123" s="220"/>
      <c r="P123" s="134" t="s">
        <v>1</v>
      </c>
      <c r="Q123" s="231">
        <v>0</v>
      </c>
      <c r="R123" s="229"/>
    </row>
    <row r="124" spans="1:18" x14ac:dyDescent="0.25">
      <c r="A124" s="219" t="s">
        <v>1</v>
      </c>
      <c r="B124" s="220"/>
      <c r="C124" s="220"/>
      <c r="D124" s="221" t="s">
        <v>1</v>
      </c>
      <c r="E124" s="220"/>
      <c r="F124" s="220"/>
      <c r="G124" s="133" t="s">
        <v>1</v>
      </c>
      <c r="H124" s="134" t="s">
        <v>1</v>
      </c>
      <c r="I124" s="220"/>
      <c r="J124" s="220"/>
      <c r="K124" s="219" t="s">
        <v>1</v>
      </c>
      <c r="L124" s="220"/>
      <c r="M124" s="133" t="s">
        <v>1</v>
      </c>
      <c r="N124" s="223" t="s">
        <v>1</v>
      </c>
      <c r="O124" s="220"/>
      <c r="P124" s="134" t="s">
        <v>1</v>
      </c>
      <c r="Q124" s="223" t="s">
        <v>1</v>
      </c>
      <c r="R124" s="220"/>
    </row>
    <row r="125" spans="1:18" x14ac:dyDescent="0.25">
      <c r="A125" s="224" t="s">
        <v>54</v>
      </c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</row>
    <row r="126" spans="1:18" ht="15.75" thickBot="1" x14ac:dyDescent="0.3">
      <c r="A126" s="225" t="s">
        <v>1</v>
      </c>
      <c r="B126" s="220"/>
      <c r="C126" s="220"/>
      <c r="D126" s="226">
        <v>2016</v>
      </c>
      <c r="E126" s="220"/>
      <c r="F126" s="220"/>
      <c r="G126" s="139">
        <v>45409.09</v>
      </c>
      <c r="H126" s="130" t="s">
        <v>1</v>
      </c>
      <c r="I126" s="220"/>
      <c r="J126" s="220"/>
      <c r="K126" s="225" t="s">
        <v>1</v>
      </c>
      <c r="L126" s="220"/>
      <c r="M126" s="139">
        <v>45409.09</v>
      </c>
      <c r="N126" s="227" t="s">
        <v>1</v>
      </c>
      <c r="O126" s="220"/>
      <c r="P126" s="130" t="s">
        <v>1</v>
      </c>
      <c r="Q126" s="228">
        <v>0</v>
      </c>
      <c r="R126" s="229"/>
    </row>
    <row r="127" spans="1:18" x14ac:dyDescent="0.25">
      <c r="A127" s="219" t="s">
        <v>1</v>
      </c>
      <c r="B127" s="220"/>
      <c r="C127" s="220"/>
      <c r="D127" s="221" t="s">
        <v>1</v>
      </c>
      <c r="E127" s="220"/>
      <c r="F127" s="220"/>
      <c r="G127" s="133" t="s">
        <v>1</v>
      </c>
      <c r="H127" s="134" t="s">
        <v>1</v>
      </c>
      <c r="I127" s="220"/>
      <c r="J127" s="220"/>
      <c r="K127" s="219" t="s">
        <v>1</v>
      </c>
      <c r="L127" s="220"/>
      <c r="M127" s="133" t="s">
        <v>1</v>
      </c>
      <c r="N127" s="223" t="s">
        <v>1</v>
      </c>
      <c r="O127" s="220"/>
      <c r="P127" s="134" t="s">
        <v>1</v>
      </c>
      <c r="Q127" s="223" t="s">
        <v>1</v>
      </c>
      <c r="R127" s="220"/>
    </row>
    <row r="128" spans="1:18" x14ac:dyDescent="0.25">
      <c r="A128" s="230" t="s">
        <v>12</v>
      </c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</row>
    <row r="129" spans="1:18" x14ac:dyDescent="0.25">
      <c r="A129" s="219" t="s">
        <v>1</v>
      </c>
      <c r="B129" s="220"/>
      <c r="C129" s="220"/>
      <c r="D129" s="221">
        <v>2016</v>
      </c>
      <c r="E129" s="220"/>
      <c r="F129" s="220"/>
      <c r="G129" s="135">
        <v>58785.3</v>
      </c>
      <c r="H129" s="134" t="s">
        <v>1</v>
      </c>
      <c r="I129" s="220"/>
      <c r="J129" s="220"/>
      <c r="K129" s="219" t="s">
        <v>1</v>
      </c>
      <c r="L129" s="220"/>
      <c r="M129" s="135">
        <v>58785.3</v>
      </c>
      <c r="N129" s="222" t="s">
        <v>1</v>
      </c>
      <c r="O129" s="220"/>
      <c r="P129" s="134" t="s">
        <v>1</v>
      </c>
      <c r="Q129" s="234">
        <v>0</v>
      </c>
      <c r="R129" s="220"/>
    </row>
    <row r="130" spans="1:18" x14ac:dyDescent="0.25">
      <c r="A130" s="219" t="s">
        <v>1</v>
      </c>
      <c r="B130" s="220"/>
      <c r="C130" s="220"/>
      <c r="D130" s="221" t="s">
        <v>1</v>
      </c>
      <c r="E130" s="220"/>
      <c r="F130" s="220"/>
      <c r="G130" s="136">
        <v>58785.3</v>
      </c>
      <c r="H130" s="134" t="s">
        <v>1</v>
      </c>
      <c r="I130" s="232"/>
      <c r="J130" s="232"/>
      <c r="K130" s="219" t="s">
        <v>1</v>
      </c>
      <c r="L130" s="220"/>
      <c r="M130" s="136">
        <v>58785.3</v>
      </c>
      <c r="N130" s="223" t="s">
        <v>1</v>
      </c>
      <c r="O130" s="220"/>
      <c r="P130" s="134" t="s">
        <v>1</v>
      </c>
      <c r="Q130" s="233">
        <v>0</v>
      </c>
      <c r="R130" s="232"/>
    </row>
    <row r="131" spans="1:18" x14ac:dyDescent="0.25">
      <c r="A131" s="219" t="s">
        <v>1</v>
      </c>
      <c r="B131" s="220"/>
      <c r="C131" s="220"/>
      <c r="D131" s="221" t="s">
        <v>1</v>
      </c>
      <c r="E131" s="220"/>
      <c r="F131" s="220"/>
      <c r="G131" s="133" t="s">
        <v>1</v>
      </c>
      <c r="H131" s="134" t="s">
        <v>1</v>
      </c>
      <c r="I131" s="220"/>
      <c r="J131" s="220"/>
      <c r="K131" s="219" t="s">
        <v>1</v>
      </c>
      <c r="L131" s="220"/>
      <c r="M131" s="133" t="s">
        <v>1</v>
      </c>
      <c r="N131" s="223" t="s">
        <v>1</v>
      </c>
      <c r="O131" s="220"/>
      <c r="P131" s="134" t="s">
        <v>1</v>
      </c>
      <c r="Q131" s="223" t="s">
        <v>1</v>
      </c>
      <c r="R131" s="220"/>
    </row>
    <row r="132" spans="1:18" x14ac:dyDescent="0.25">
      <c r="A132" s="224" t="s">
        <v>6</v>
      </c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</row>
    <row r="133" spans="1:18" x14ac:dyDescent="0.25">
      <c r="A133" s="225" t="s">
        <v>1</v>
      </c>
      <c r="B133" s="220"/>
      <c r="C133" s="220"/>
      <c r="D133" s="226">
        <v>2016</v>
      </c>
      <c r="E133" s="220"/>
      <c r="F133" s="220"/>
      <c r="G133" s="129">
        <v>74273.279999999999</v>
      </c>
      <c r="H133" s="130" t="s">
        <v>1</v>
      </c>
      <c r="I133" s="220"/>
      <c r="J133" s="220"/>
      <c r="K133" s="225" t="s">
        <v>1</v>
      </c>
      <c r="L133" s="220"/>
      <c r="M133" s="129">
        <v>74273.279999999999</v>
      </c>
      <c r="N133" s="227" t="s">
        <v>1</v>
      </c>
      <c r="O133" s="220"/>
      <c r="P133" s="130" t="s">
        <v>1</v>
      </c>
      <c r="Q133" s="237">
        <v>0</v>
      </c>
      <c r="R133" s="220"/>
    </row>
    <row r="134" spans="1:18" x14ac:dyDescent="0.25">
      <c r="A134" s="225" t="s">
        <v>1</v>
      </c>
      <c r="B134" s="220"/>
      <c r="C134" s="220"/>
      <c r="D134" s="226" t="s">
        <v>1</v>
      </c>
      <c r="E134" s="220"/>
      <c r="F134" s="220"/>
      <c r="G134" s="132">
        <v>74273.279999999999</v>
      </c>
      <c r="H134" s="130" t="s">
        <v>1</v>
      </c>
      <c r="I134" s="232"/>
      <c r="J134" s="232"/>
      <c r="K134" s="225" t="s">
        <v>1</v>
      </c>
      <c r="L134" s="220"/>
      <c r="M134" s="132">
        <v>74273.279999999999</v>
      </c>
      <c r="N134" s="235" t="s">
        <v>1</v>
      </c>
      <c r="O134" s="220"/>
      <c r="P134" s="130" t="s">
        <v>1</v>
      </c>
      <c r="Q134" s="236">
        <v>0</v>
      </c>
      <c r="R134" s="232"/>
    </row>
    <row r="135" spans="1:18" x14ac:dyDescent="0.25">
      <c r="A135" s="219" t="s">
        <v>1</v>
      </c>
      <c r="B135" s="220"/>
      <c r="C135" s="220"/>
      <c r="D135" s="221" t="s">
        <v>1</v>
      </c>
      <c r="E135" s="220"/>
      <c r="F135" s="220"/>
      <c r="G135" s="133" t="s">
        <v>1</v>
      </c>
      <c r="H135" s="134" t="s">
        <v>1</v>
      </c>
      <c r="I135" s="220"/>
      <c r="J135" s="220"/>
      <c r="K135" s="219" t="s">
        <v>1</v>
      </c>
      <c r="L135" s="220"/>
      <c r="M135" s="133" t="s">
        <v>1</v>
      </c>
      <c r="N135" s="223" t="s">
        <v>1</v>
      </c>
      <c r="O135" s="220"/>
      <c r="P135" s="134" t="s">
        <v>1</v>
      </c>
      <c r="Q135" s="223" t="s">
        <v>1</v>
      </c>
      <c r="R135" s="220"/>
    </row>
    <row r="136" spans="1:18" x14ac:dyDescent="0.25">
      <c r="A136" s="230" t="s">
        <v>10</v>
      </c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</row>
    <row r="137" spans="1:18" x14ac:dyDescent="0.25">
      <c r="A137" s="219" t="s">
        <v>1</v>
      </c>
      <c r="B137" s="220"/>
      <c r="C137" s="220"/>
      <c r="D137" s="221">
        <v>2016</v>
      </c>
      <c r="E137" s="220"/>
      <c r="F137" s="220"/>
      <c r="G137" s="135">
        <v>207105.04</v>
      </c>
      <c r="H137" s="134" t="s">
        <v>1</v>
      </c>
      <c r="I137" s="220"/>
      <c r="J137" s="220"/>
      <c r="K137" s="219" t="s">
        <v>1</v>
      </c>
      <c r="L137" s="220"/>
      <c r="M137" s="135">
        <v>207105.04</v>
      </c>
      <c r="N137" s="222" t="s">
        <v>1</v>
      </c>
      <c r="O137" s="220"/>
      <c r="P137" s="134" t="s">
        <v>1</v>
      </c>
      <c r="Q137" s="234">
        <v>0</v>
      </c>
      <c r="R137" s="220"/>
    </row>
    <row r="138" spans="1:18" x14ac:dyDescent="0.25">
      <c r="A138" s="219" t="s">
        <v>1</v>
      </c>
      <c r="B138" s="220"/>
      <c r="C138" s="220"/>
      <c r="D138" s="221" t="s">
        <v>1</v>
      </c>
      <c r="E138" s="220"/>
      <c r="F138" s="220"/>
      <c r="G138" s="136">
        <v>207105.04</v>
      </c>
      <c r="H138" s="134" t="s">
        <v>1</v>
      </c>
      <c r="I138" s="232"/>
      <c r="J138" s="232"/>
      <c r="K138" s="219" t="s">
        <v>1</v>
      </c>
      <c r="L138" s="220"/>
      <c r="M138" s="136">
        <v>207105.04</v>
      </c>
      <c r="N138" s="223" t="s">
        <v>1</v>
      </c>
      <c r="O138" s="220"/>
      <c r="P138" s="134" t="s">
        <v>1</v>
      </c>
      <c r="Q138" s="233">
        <v>0</v>
      </c>
      <c r="R138" s="232"/>
    </row>
    <row r="139" spans="1:18" x14ac:dyDescent="0.25">
      <c r="A139" s="219" t="s">
        <v>1</v>
      </c>
      <c r="B139" s="220"/>
      <c r="C139" s="220"/>
      <c r="D139" s="221" t="s">
        <v>1</v>
      </c>
      <c r="E139" s="220"/>
      <c r="F139" s="220"/>
      <c r="G139" s="133" t="s">
        <v>1</v>
      </c>
      <c r="H139" s="134" t="s">
        <v>1</v>
      </c>
      <c r="I139" s="220"/>
      <c r="J139" s="220"/>
      <c r="K139" s="219" t="s">
        <v>1</v>
      </c>
      <c r="L139" s="220"/>
      <c r="M139" s="133" t="s">
        <v>1</v>
      </c>
      <c r="N139" s="223" t="s">
        <v>1</v>
      </c>
      <c r="O139" s="220"/>
      <c r="P139" s="134" t="s">
        <v>1</v>
      </c>
      <c r="Q139" s="223" t="s">
        <v>1</v>
      </c>
      <c r="R139" s="220"/>
    </row>
    <row r="140" spans="1:18" x14ac:dyDescent="0.25">
      <c r="A140" s="224" t="s">
        <v>23</v>
      </c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</row>
    <row r="141" spans="1:18" x14ac:dyDescent="0.25">
      <c r="A141" s="225" t="s">
        <v>1</v>
      </c>
      <c r="B141" s="220"/>
      <c r="C141" s="220"/>
      <c r="D141" s="226">
        <v>2016</v>
      </c>
      <c r="E141" s="220"/>
      <c r="F141" s="220"/>
      <c r="G141" s="129">
        <v>136390.38</v>
      </c>
      <c r="H141" s="130" t="s">
        <v>1</v>
      </c>
      <c r="I141" s="220"/>
      <c r="J141" s="220"/>
      <c r="K141" s="225" t="s">
        <v>1</v>
      </c>
      <c r="L141" s="220"/>
      <c r="M141" s="129">
        <v>77891.149999999994</v>
      </c>
      <c r="N141" s="227" t="s">
        <v>1</v>
      </c>
      <c r="O141" s="220"/>
      <c r="P141" s="130" t="s">
        <v>1</v>
      </c>
      <c r="Q141" s="237">
        <v>58499.23</v>
      </c>
      <c r="R141" s="220"/>
    </row>
    <row r="142" spans="1:18" x14ac:dyDescent="0.25">
      <c r="A142" s="225" t="s">
        <v>1</v>
      </c>
      <c r="B142" s="220"/>
      <c r="C142" s="220"/>
      <c r="D142" s="226">
        <v>2015</v>
      </c>
      <c r="E142" s="220"/>
      <c r="F142" s="220"/>
      <c r="G142" s="131"/>
      <c r="H142" s="130" t="s">
        <v>1</v>
      </c>
      <c r="I142" s="220"/>
      <c r="J142" s="220"/>
      <c r="K142" s="225" t="s">
        <v>1</v>
      </c>
      <c r="L142" s="220"/>
      <c r="M142" s="129">
        <v>24295.93</v>
      </c>
      <c r="N142" s="227" t="s">
        <v>1</v>
      </c>
      <c r="O142" s="220"/>
      <c r="P142" s="130" t="s">
        <v>1</v>
      </c>
      <c r="Q142" s="237">
        <v>0</v>
      </c>
      <c r="R142" s="220"/>
    </row>
    <row r="143" spans="1:18" x14ac:dyDescent="0.25">
      <c r="A143" s="225" t="s">
        <v>1</v>
      </c>
      <c r="B143" s="220"/>
      <c r="C143" s="220"/>
      <c r="D143" s="226" t="s">
        <v>1</v>
      </c>
      <c r="E143" s="220"/>
      <c r="F143" s="220"/>
      <c r="G143" s="132">
        <v>136390.38</v>
      </c>
      <c r="H143" s="130" t="s">
        <v>1</v>
      </c>
      <c r="I143" s="232"/>
      <c r="J143" s="232"/>
      <c r="K143" s="225" t="s">
        <v>1</v>
      </c>
      <c r="L143" s="220"/>
      <c r="M143" s="132">
        <v>102187.08</v>
      </c>
      <c r="N143" s="235" t="s">
        <v>1</v>
      </c>
      <c r="O143" s="220"/>
      <c r="P143" s="130" t="s">
        <v>1</v>
      </c>
      <c r="Q143" s="236">
        <v>58499.23</v>
      </c>
      <c r="R143" s="232"/>
    </row>
    <row r="144" spans="1:18" x14ac:dyDescent="0.25">
      <c r="A144" s="219" t="s">
        <v>1</v>
      </c>
      <c r="B144" s="220"/>
      <c r="C144" s="220"/>
      <c r="D144" s="221" t="s">
        <v>1</v>
      </c>
      <c r="E144" s="220"/>
      <c r="F144" s="220"/>
      <c r="G144" s="133" t="s">
        <v>1</v>
      </c>
      <c r="H144" s="134" t="s">
        <v>1</v>
      </c>
      <c r="I144" s="220"/>
      <c r="J144" s="220"/>
      <c r="K144" s="219" t="s">
        <v>1</v>
      </c>
      <c r="L144" s="220"/>
      <c r="M144" s="133" t="s">
        <v>1</v>
      </c>
      <c r="N144" s="223" t="s">
        <v>1</v>
      </c>
      <c r="O144" s="220"/>
      <c r="P144" s="134" t="s">
        <v>1</v>
      </c>
      <c r="Q144" s="223" t="s">
        <v>1</v>
      </c>
      <c r="R144" s="220"/>
    </row>
    <row r="145" spans="1:18" x14ac:dyDescent="0.25">
      <c r="A145" s="230" t="s">
        <v>66</v>
      </c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</row>
    <row r="146" spans="1:18" ht="15.75" thickBot="1" x14ac:dyDescent="0.3">
      <c r="A146" s="219" t="s">
        <v>1</v>
      </c>
      <c r="B146" s="220"/>
      <c r="C146" s="220"/>
      <c r="D146" s="221">
        <v>2016</v>
      </c>
      <c r="E146" s="220"/>
      <c r="F146" s="220"/>
      <c r="G146" s="138">
        <v>21896.26</v>
      </c>
      <c r="H146" s="134" t="s">
        <v>1</v>
      </c>
      <c r="I146" s="220"/>
      <c r="J146" s="220"/>
      <c r="K146" s="219" t="s">
        <v>1</v>
      </c>
      <c r="L146" s="220"/>
      <c r="M146" s="138">
        <v>21896.26</v>
      </c>
      <c r="N146" s="222" t="s">
        <v>1</v>
      </c>
      <c r="O146" s="220"/>
      <c r="P146" s="134" t="s">
        <v>1</v>
      </c>
      <c r="Q146" s="231">
        <v>0</v>
      </c>
      <c r="R146" s="229"/>
    </row>
    <row r="147" spans="1:18" x14ac:dyDescent="0.25">
      <c r="A147" s="219" t="s">
        <v>1</v>
      </c>
      <c r="B147" s="220"/>
      <c r="C147" s="220"/>
      <c r="D147" s="221" t="s">
        <v>1</v>
      </c>
      <c r="E147" s="220"/>
      <c r="F147" s="220"/>
      <c r="G147" s="133" t="s">
        <v>1</v>
      </c>
      <c r="H147" s="134" t="s">
        <v>1</v>
      </c>
      <c r="I147" s="220"/>
      <c r="J147" s="220"/>
      <c r="K147" s="219" t="s">
        <v>1</v>
      </c>
      <c r="L147" s="220"/>
      <c r="M147" s="133" t="s">
        <v>1</v>
      </c>
      <c r="N147" s="223" t="s">
        <v>1</v>
      </c>
      <c r="O147" s="220"/>
      <c r="P147" s="134" t="s">
        <v>1</v>
      </c>
      <c r="Q147" s="223" t="s">
        <v>1</v>
      </c>
      <c r="R147" s="220"/>
    </row>
    <row r="148" spans="1:18" x14ac:dyDescent="0.25">
      <c r="A148" s="224" t="s">
        <v>38</v>
      </c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</row>
    <row r="149" spans="1:18" x14ac:dyDescent="0.25">
      <c r="A149" s="225" t="s">
        <v>1</v>
      </c>
      <c r="B149" s="220"/>
      <c r="C149" s="220"/>
      <c r="D149" s="226">
        <v>2016</v>
      </c>
      <c r="E149" s="220"/>
      <c r="F149" s="220"/>
      <c r="G149" s="129">
        <v>48051.81</v>
      </c>
      <c r="H149" s="130" t="s">
        <v>1</v>
      </c>
      <c r="I149" s="220"/>
      <c r="J149" s="220"/>
      <c r="K149" s="225" t="s">
        <v>1</v>
      </c>
      <c r="L149" s="220"/>
      <c r="M149" s="129">
        <v>48051.81</v>
      </c>
      <c r="N149" s="227" t="s">
        <v>1</v>
      </c>
      <c r="O149" s="220"/>
      <c r="P149" s="130" t="s">
        <v>1</v>
      </c>
      <c r="Q149" s="237">
        <v>0</v>
      </c>
      <c r="R149" s="220"/>
    </row>
    <row r="150" spans="1:18" x14ac:dyDescent="0.25">
      <c r="A150" s="225" t="s">
        <v>1</v>
      </c>
      <c r="B150" s="220"/>
      <c r="C150" s="220"/>
      <c r="D150" s="226" t="s">
        <v>1</v>
      </c>
      <c r="E150" s="220"/>
      <c r="F150" s="220"/>
      <c r="G150" s="132">
        <v>48051.81</v>
      </c>
      <c r="H150" s="130" t="s">
        <v>1</v>
      </c>
      <c r="I150" s="232"/>
      <c r="J150" s="232"/>
      <c r="K150" s="225" t="s">
        <v>1</v>
      </c>
      <c r="L150" s="220"/>
      <c r="M150" s="132">
        <v>48051.81</v>
      </c>
      <c r="N150" s="235" t="s">
        <v>1</v>
      </c>
      <c r="O150" s="220"/>
      <c r="P150" s="130" t="s">
        <v>1</v>
      </c>
      <c r="Q150" s="236">
        <v>0</v>
      </c>
      <c r="R150" s="232"/>
    </row>
    <row r="151" spans="1:18" x14ac:dyDescent="0.25">
      <c r="A151" s="219" t="s">
        <v>1</v>
      </c>
      <c r="B151" s="220"/>
      <c r="C151" s="220"/>
      <c r="D151" s="221" t="s">
        <v>1</v>
      </c>
      <c r="E151" s="220"/>
      <c r="F151" s="220"/>
      <c r="G151" s="133" t="s">
        <v>1</v>
      </c>
      <c r="H151" s="134" t="s">
        <v>1</v>
      </c>
      <c r="I151" s="220"/>
      <c r="J151" s="220"/>
      <c r="K151" s="219" t="s">
        <v>1</v>
      </c>
      <c r="L151" s="220"/>
      <c r="M151" s="133" t="s">
        <v>1</v>
      </c>
      <c r="N151" s="223" t="s">
        <v>1</v>
      </c>
      <c r="O151" s="220"/>
      <c r="P151" s="134" t="s">
        <v>1</v>
      </c>
      <c r="Q151" s="223" t="s">
        <v>1</v>
      </c>
      <c r="R151" s="220"/>
    </row>
    <row r="152" spans="1:18" x14ac:dyDescent="0.25">
      <c r="A152" s="230" t="s">
        <v>61</v>
      </c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</row>
    <row r="153" spans="1:18" x14ac:dyDescent="0.25">
      <c r="A153" s="219" t="s">
        <v>1</v>
      </c>
      <c r="B153" s="220"/>
      <c r="C153" s="220"/>
      <c r="D153" s="221">
        <v>2016</v>
      </c>
      <c r="E153" s="220"/>
      <c r="F153" s="220"/>
      <c r="G153" s="135">
        <v>16119.63</v>
      </c>
      <c r="H153" s="134" t="s">
        <v>1</v>
      </c>
      <c r="I153" s="220"/>
      <c r="J153" s="220"/>
      <c r="K153" s="219" t="s">
        <v>1</v>
      </c>
      <c r="L153" s="220"/>
      <c r="M153" s="135">
        <v>16119.63</v>
      </c>
      <c r="N153" s="222" t="s">
        <v>1</v>
      </c>
      <c r="O153" s="220"/>
      <c r="P153" s="134" t="s">
        <v>1</v>
      </c>
      <c r="Q153" s="234">
        <v>0</v>
      </c>
      <c r="R153" s="220"/>
    </row>
    <row r="154" spans="1:18" x14ac:dyDescent="0.25">
      <c r="A154" s="219" t="s">
        <v>1</v>
      </c>
      <c r="B154" s="220"/>
      <c r="C154" s="220"/>
      <c r="D154" s="221">
        <v>2015</v>
      </c>
      <c r="E154" s="220"/>
      <c r="F154" s="220"/>
      <c r="G154" s="137"/>
      <c r="H154" s="134" t="s">
        <v>1</v>
      </c>
      <c r="I154" s="220"/>
      <c r="J154" s="220"/>
      <c r="K154" s="219" t="s">
        <v>1</v>
      </c>
      <c r="L154" s="220"/>
      <c r="M154" s="135">
        <v>283.26</v>
      </c>
      <c r="N154" s="222" t="s">
        <v>1</v>
      </c>
      <c r="O154" s="220"/>
      <c r="P154" s="134" t="s">
        <v>1</v>
      </c>
      <c r="Q154" s="234">
        <v>0</v>
      </c>
      <c r="R154" s="220"/>
    </row>
    <row r="155" spans="1:18" x14ac:dyDescent="0.25">
      <c r="A155" s="219" t="s">
        <v>1</v>
      </c>
      <c r="B155" s="220"/>
      <c r="C155" s="220"/>
      <c r="D155" s="221" t="s">
        <v>1</v>
      </c>
      <c r="E155" s="220"/>
      <c r="F155" s="220"/>
      <c r="G155" s="136">
        <v>16119.63</v>
      </c>
      <c r="H155" s="134" t="s">
        <v>1</v>
      </c>
      <c r="I155" s="232"/>
      <c r="J155" s="232"/>
      <c r="K155" s="219" t="s">
        <v>1</v>
      </c>
      <c r="L155" s="220"/>
      <c r="M155" s="136">
        <v>16402.89</v>
      </c>
      <c r="N155" s="223" t="s">
        <v>1</v>
      </c>
      <c r="O155" s="220"/>
      <c r="P155" s="134" t="s">
        <v>1</v>
      </c>
      <c r="Q155" s="233">
        <v>0</v>
      </c>
      <c r="R155" s="232"/>
    </row>
    <row r="156" spans="1:18" x14ac:dyDescent="0.25">
      <c r="A156" s="219" t="s">
        <v>1</v>
      </c>
      <c r="B156" s="220"/>
      <c r="C156" s="220"/>
      <c r="D156" s="221" t="s">
        <v>1</v>
      </c>
      <c r="E156" s="220"/>
      <c r="F156" s="220"/>
      <c r="G156" s="133" t="s">
        <v>1</v>
      </c>
      <c r="H156" s="134" t="s">
        <v>1</v>
      </c>
      <c r="I156" s="220"/>
      <c r="J156" s="220"/>
      <c r="K156" s="219" t="s">
        <v>1</v>
      </c>
      <c r="L156" s="220"/>
      <c r="M156" s="133" t="s">
        <v>1</v>
      </c>
      <c r="N156" s="223" t="s">
        <v>1</v>
      </c>
      <c r="O156" s="220"/>
      <c r="P156" s="134" t="s">
        <v>1</v>
      </c>
      <c r="Q156" s="223" t="s">
        <v>1</v>
      </c>
      <c r="R156" s="220"/>
    </row>
    <row r="157" spans="1:18" x14ac:dyDescent="0.25">
      <c r="A157" s="224" t="s">
        <v>45</v>
      </c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</row>
    <row r="158" spans="1:18" ht="15.75" thickBot="1" x14ac:dyDescent="0.3">
      <c r="A158" s="225" t="s">
        <v>1</v>
      </c>
      <c r="B158" s="220"/>
      <c r="C158" s="220"/>
      <c r="D158" s="226">
        <v>2016</v>
      </c>
      <c r="E158" s="220"/>
      <c r="F158" s="220"/>
      <c r="G158" s="139">
        <v>2298.6999999999998</v>
      </c>
      <c r="H158" s="130" t="s">
        <v>1</v>
      </c>
      <c r="I158" s="220"/>
      <c r="J158" s="220"/>
      <c r="K158" s="225" t="s">
        <v>1</v>
      </c>
      <c r="L158" s="220"/>
      <c r="M158" s="131"/>
      <c r="N158" s="227" t="s">
        <v>1</v>
      </c>
      <c r="O158" s="220"/>
      <c r="P158" s="130" t="s">
        <v>1</v>
      </c>
      <c r="Q158" s="228">
        <v>2298.6999999999998</v>
      </c>
      <c r="R158" s="229"/>
    </row>
    <row r="159" spans="1:18" x14ac:dyDescent="0.25">
      <c r="A159" s="219" t="s">
        <v>1</v>
      </c>
      <c r="B159" s="220"/>
      <c r="C159" s="220"/>
      <c r="D159" s="221" t="s">
        <v>1</v>
      </c>
      <c r="E159" s="220"/>
      <c r="F159" s="220"/>
      <c r="G159" s="133" t="s">
        <v>1</v>
      </c>
      <c r="H159" s="134" t="s">
        <v>1</v>
      </c>
      <c r="I159" s="220"/>
      <c r="J159" s="220"/>
      <c r="K159" s="219" t="s">
        <v>1</v>
      </c>
      <c r="L159" s="220"/>
      <c r="M159" s="133" t="s">
        <v>1</v>
      </c>
      <c r="N159" s="223" t="s">
        <v>1</v>
      </c>
      <c r="O159" s="220"/>
      <c r="P159" s="134" t="s">
        <v>1</v>
      </c>
      <c r="Q159" s="223" t="s">
        <v>1</v>
      </c>
      <c r="R159" s="220"/>
    </row>
    <row r="160" spans="1:18" x14ac:dyDescent="0.25">
      <c r="A160" s="230" t="s">
        <v>41</v>
      </c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</row>
    <row r="161" spans="1:18" x14ac:dyDescent="0.25">
      <c r="A161" s="219" t="s">
        <v>1</v>
      </c>
      <c r="B161" s="220"/>
      <c r="C161" s="220"/>
      <c r="D161" s="221">
        <v>2016</v>
      </c>
      <c r="E161" s="220"/>
      <c r="F161" s="220"/>
      <c r="G161" s="135">
        <v>37792.879999999997</v>
      </c>
      <c r="H161" s="134" t="s">
        <v>1</v>
      </c>
      <c r="I161" s="220"/>
      <c r="J161" s="220"/>
      <c r="K161" s="219" t="s">
        <v>1</v>
      </c>
      <c r="L161" s="220"/>
      <c r="M161" s="135">
        <v>37792.879999999997</v>
      </c>
      <c r="N161" s="222" t="s">
        <v>1</v>
      </c>
      <c r="O161" s="220"/>
      <c r="P161" s="134" t="s">
        <v>1</v>
      </c>
      <c r="Q161" s="234">
        <v>0</v>
      </c>
      <c r="R161" s="220"/>
    </row>
    <row r="162" spans="1:18" x14ac:dyDescent="0.25">
      <c r="A162" s="219" t="s">
        <v>1</v>
      </c>
      <c r="B162" s="220"/>
      <c r="C162" s="220"/>
      <c r="D162" s="221" t="s">
        <v>1</v>
      </c>
      <c r="E162" s="220"/>
      <c r="F162" s="220"/>
      <c r="G162" s="136">
        <v>37792.879999999997</v>
      </c>
      <c r="H162" s="134" t="s">
        <v>1</v>
      </c>
      <c r="I162" s="232"/>
      <c r="J162" s="232"/>
      <c r="K162" s="219" t="s">
        <v>1</v>
      </c>
      <c r="L162" s="220"/>
      <c r="M162" s="136">
        <v>37792.879999999997</v>
      </c>
      <c r="N162" s="223" t="s">
        <v>1</v>
      </c>
      <c r="O162" s="220"/>
      <c r="P162" s="134" t="s">
        <v>1</v>
      </c>
      <c r="Q162" s="233">
        <v>0</v>
      </c>
      <c r="R162" s="232"/>
    </row>
    <row r="163" spans="1:18" x14ac:dyDescent="0.25">
      <c r="A163" s="219" t="s">
        <v>1</v>
      </c>
      <c r="B163" s="220"/>
      <c r="C163" s="220"/>
      <c r="D163" s="221" t="s">
        <v>1</v>
      </c>
      <c r="E163" s="220"/>
      <c r="F163" s="220"/>
      <c r="G163" s="133" t="s">
        <v>1</v>
      </c>
      <c r="H163" s="134" t="s">
        <v>1</v>
      </c>
      <c r="I163" s="220"/>
      <c r="J163" s="220"/>
      <c r="K163" s="219" t="s">
        <v>1</v>
      </c>
      <c r="L163" s="220"/>
      <c r="M163" s="133" t="s">
        <v>1</v>
      </c>
      <c r="N163" s="223" t="s">
        <v>1</v>
      </c>
      <c r="O163" s="220"/>
      <c r="P163" s="134" t="s">
        <v>1</v>
      </c>
      <c r="Q163" s="223" t="s">
        <v>1</v>
      </c>
      <c r="R163" s="220"/>
    </row>
    <row r="164" spans="1:18" x14ac:dyDescent="0.25">
      <c r="A164" s="224" t="s">
        <v>59</v>
      </c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</row>
    <row r="165" spans="1:18" ht="15.75" thickBot="1" x14ac:dyDescent="0.3">
      <c r="A165" s="225" t="s">
        <v>1</v>
      </c>
      <c r="B165" s="220"/>
      <c r="C165" s="220"/>
      <c r="D165" s="226">
        <v>2016</v>
      </c>
      <c r="E165" s="220"/>
      <c r="F165" s="220"/>
      <c r="G165" s="139">
        <v>32280.74</v>
      </c>
      <c r="H165" s="130" t="s">
        <v>1</v>
      </c>
      <c r="I165" s="220"/>
      <c r="J165" s="220"/>
      <c r="K165" s="225" t="s">
        <v>1</v>
      </c>
      <c r="L165" s="220"/>
      <c r="M165" s="139">
        <v>32280.74</v>
      </c>
      <c r="N165" s="227" t="s">
        <v>1</v>
      </c>
      <c r="O165" s="220"/>
      <c r="P165" s="130" t="s">
        <v>1</v>
      </c>
      <c r="Q165" s="228">
        <v>0</v>
      </c>
      <c r="R165" s="229"/>
    </row>
    <row r="166" spans="1:18" x14ac:dyDescent="0.25">
      <c r="A166" s="219" t="s">
        <v>1</v>
      </c>
      <c r="B166" s="220"/>
      <c r="C166" s="220"/>
      <c r="D166" s="221" t="s">
        <v>1</v>
      </c>
      <c r="E166" s="220"/>
      <c r="F166" s="220"/>
      <c r="G166" s="133" t="s">
        <v>1</v>
      </c>
      <c r="H166" s="134" t="s">
        <v>1</v>
      </c>
      <c r="I166" s="220"/>
      <c r="J166" s="220"/>
      <c r="K166" s="219" t="s">
        <v>1</v>
      </c>
      <c r="L166" s="220"/>
      <c r="M166" s="133" t="s">
        <v>1</v>
      </c>
      <c r="N166" s="223" t="s">
        <v>1</v>
      </c>
      <c r="O166" s="220"/>
      <c r="P166" s="134" t="s">
        <v>1</v>
      </c>
      <c r="Q166" s="223" t="s">
        <v>1</v>
      </c>
      <c r="R166" s="220"/>
    </row>
    <row r="167" spans="1:18" x14ac:dyDescent="0.25">
      <c r="A167" s="230" t="s">
        <v>60</v>
      </c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</row>
    <row r="168" spans="1:18" ht="15.75" thickBot="1" x14ac:dyDescent="0.3">
      <c r="A168" s="219" t="s">
        <v>1</v>
      </c>
      <c r="B168" s="220"/>
      <c r="C168" s="220"/>
      <c r="D168" s="221">
        <v>2016</v>
      </c>
      <c r="E168" s="220"/>
      <c r="F168" s="220"/>
      <c r="G168" s="138">
        <v>10366.799999999999</v>
      </c>
      <c r="H168" s="134" t="s">
        <v>1</v>
      </c>
      <c r="I168" s="220"/>
      <c r="J168" s="220"/>
      <c r="K168" s="219" t="s">
        <v>1</v>
      </c>
      <c r="L168" s="220"/>
      <c r="M168" s="138">
        <v>10366.799999999999</v>
      </c>
      <c r="N168" s="222" t="s">
        <v>1</v>
      </c>
      <c r="O168" s="220"/>
      <c r="P168" s="134" t="s">
        <v>1</v>
      </c>
      <c r="Q168" s="231">
        <v>0</v>
      </c>
      <c r="R168" s="229"/>
    </row>
    <row r="169" spans="1:18" x14ac:dyDescent="0.25">
      <c r="A169" s="219" t="s">
        <v>1</v>
      </c>
      <c r="B169" s="220"/>
      <c r="C169" s="220"/>
      <c r="D169" s="221" t="s">
        <v>1</v>
      </c>
      <c r="E169" s="220"/>
      <c r="F169" s="220"/>
      <c r="G169" s="133" t="s">
        <v>1</v>
      </c>
      <c r="H169" s="134" t="s">
        <v>1</v>
      </c>
      <c r="I169" s="220"/>
      <c r="J169" s="220"/>
      <c r="K169" s="219" t="s">
        <v>1</v>
      </c>
      <c r="L169" s="220"/>
      <c r="M169" s="133" t="s">
        <v>1</v>
      </c>
      <c r="N169" s="223" t="s">
        <v>1</v>
      </c>
      <c r="O169" s="220"/>
      <c r="P169" s="134" t="s">
        <v>1</v>
      </c>
      <c r="Q169" s="223" t="s">
        <v>1</v>
      </c>
      <c r="R169" s="220"/>
    </row>
    <row r="170" spans="1:18" x14ac:dyDescent="0.25">
      <c r="A170" s="224" t="s">
        <v>15</v>
      </c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</row>
    <row r="171" spans="1:18" ht="15.75" thickBot="1" x14ac:dyDescent="0.3">
      <c r="A171" s="225" t="s">
        <v>1</v>
      </c>
      <c r="B171" s="220"/>
      <c r="C171" s="220"/>
      <c r="D171" s="226">
        <v>2016</v>
      </c>
      <c r="E171" s="220"/>
      <c r="F171" s="220"/>
      <c r="G171" s="139">
        <v>53695.65</v>
      </c>
      <c r="H171" s="130" t="s">
        <v>1</v>
      </c>
      <c r="I171" s="220"/>
      <c r="J171" s="220"/>
      <c r="K171" s="225" t="s">
        <v>1</v>
      </c>
      <c r="L171" s="220"/>
      <c r="M171" s="139">
        <v>53695.65</v>
      </c>
      <c r="N171" s="227" t="s">
        <v>1</v>
      </c>
      <c r="O171" s="220"/>
      <c r="P171" s="130" t="s">
        <v>1</v>
      </c>
      <c r="Q171" s="228">
        <v>0</v>
      </c>
      <c r="R171" s="229"/>
    </row>
    <row r="172" spans="1:18" x14ac:dyDescent="0.25">
      <c r="A172" s="225" t="s">
        <v>1</v>
      </c>
      <c r="B172" s="220"/>
      <c r="C172" s="220"/>
      <c r="D172" s="226">
        <v>2015</v>
      </c>
      <c r="E172" s="220"/>
      <c r="F172" s="220"/>
      <c r="G172" s="131"/>
      <c r="H172" s="130" t="s">
        <v>1</v>
      </c>
      <c r="I172" s="220"/>
      <c r="J172" s="220"/>
      <c r="K172" s="225" t="s">
        <v>1</v>
      </c>
      <c r="L172" s="220"/>
      <c r="M172" s="129">
        <v>644.94000000000005</v>
      </c>
      <c r="N172" s="227" t="s">
        <v>1</v>
      </c>
      <c r="O172" s="220"/>
      <c r="P172" s="130" t="s">
        <v>1</v>
      </c>
      <c r="Q172" s="237">
        <v>0</v>
      </c>
      <c r="R172" s="220"/>
    </row>
    <row r="173" spans="1:18" x14ac:dyDescent="0.25">
      <c r="A173" s="225" t="s">
        <v>1</v>
      </c>
      <c r="B173" s="220"/>
      <c r="C173" s="220"/>
      <c r="D173" s="226" t="s">
        <v>1</v>
      </c>
      <c r="E173" s="220"/>
      <c r="F173" s="220"/>
      <c r="G173" s="132">
        <v>53695.65</v>
      </c>
      <c r="H173" s="130" t="s">
        <v>1</v>
      </c>
      <c r="I173" s="232"/>
      <c r="J173" s="232"/>
      <c r="K173" s="225" t="s">
        <v>1</v>
      </c>
      <c r="L173" s="220"/>
      <c r="M173" s="132">
        <v>54340.59</v>
      </c>
      <c r="N173" s="235" t="s">
        <v>1</v>
      </c>
      <c r="O173" s="220"/>
      <c r="P173" s="130" t="s">
        <v>1</v>
      </c>
      <c r="Q173" s="236">
        <v>0</v>
      </c>
      <c r="R173" s="232"/>
    </row>
    <row r="174" spans="1:18" x14ac:dyDescent="0.25">
      <c r="A174" s="219" t="s">
        <v>1</v>
      </c>
      <c r="B174" s="220"/>
      <c r="C174" s="220"/>
      <c r="D174" s="221" t="s">
        <v>1</v>
      </c>
      <c r="E174" s="220"/>
      <c r="F174" s="220"/>
      <c r="G174" s="133" t="s">
        <v>1</v>
      </c>
      <c r="H174" s="134" t="s">
        <v>1</v>
      </c>
      <c r="I174" s="220"/>
      <c r="J174" s="220"/>
      <c r="K174" s="219" t="s">
        <v>1</v>
      </c>
      <c r="L174" s="220"/>
      <c r="M174" s="133" t="s">
        <v>1</v>
      </c>
      <c r="N174" s="223" t="s">
        <v>1</v>
      </c>
      <c r="O174" s="220"/>
      <c r="P174" s="134" t="s">
        <v>1</v>
      </c>
      <c r="Q174" s="223" t="s">
        <v>1</v>
      </c>
      <c r="R174" s="220"/>
    </row>
    <row r="175" spans="1:18" x14ac:dyDescent="0.25">
      <c r="A175" s="230" t="s">
        <v>63</v>
      </c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</row>
    <row r="176" spans="1:18" x14ac:dyDescent="0.25">
      <c r="A176" s="219" t="s">
        <v>1</v>
      </c>
      <c r="B176" s="220"/>
      <c r="C176" s="220"/>
      <c r="D176" s="221">
        <v>2016</v>
      </c>
      <c r="E176" s="220"/>
      <c r="F176" s="220"/>
      <c r="G176" s="135">
        <v>33541.79</v>
      </c>
      <c r="H176" s="134" t="s">
        <v>1</v>
      </c>
      <c r="I176" s="220"/>
      <c r="J176" s="220"/>
      <c r="K176" s="219" t="s">
        <v>1</v>
      </c>
      <c r="L176" s="220"/>
      <c r="M176" s="135">
        <v>33541.79</v>
      </c>
      <c r="N176" s="222" t="s">
        <v>1</v>
      </c>
      <c r="O176" s="220"/>
      <c r="P176" s="134" t="s">
        <v>1</v>
      </c>
      <c r="Q176" s="234">
        <v>0</v>
      </c>
      <c r="R176" s="220"/>
    </row>
    <row r="177" spans="1:18" x14ac:dyDescent="0.25">
      <c r="A177" s="219" t="s">
        <v>1</v>
      </c>
      <c r="B177" s="220"/>
      <c r="C177" s="220"/>
      <c r="D177" s="221" t="s">
        <v>1</v>
      </c>
      <c r="E177" s="220"/>
      <c r="F177" s="220"/>
      <c r="G177" s="136">
        <v>33541.79</v>
      </c>
      <c r="H177" s="134" t="s">
        <v>1</v>
      </c>
      <c r="I177" s="232"/>
      <c r="J177" s="232"/>
      <c r="K177" s="219" t="s">
        <v>1</v>
      </c>
      <c r="L177" s="220"/>
      <c r="M177" s="136">
        <v>33541.79</v>
      </c>
      <c r="N177" s="223" t="s">
        <v>1</v>
      </c>
      <c r="O177" s="220"/>
      <c r="P177" s="134" t="s">
        <v>1</v>
      </c>
      <c r="Q177" s="233">
        <v>0</v>
      </c>
      <c r="R177" s="232"/>
    </row>
    <row r="178" spans="1:18" x14ac:dyDescent="0.25">
      <c r="A178" s="219" t="s">
        <v>1</v>
      </c>
      <c r="B178" s="220"/>
      <c r="C178" s="220"/>
      <c r="D178" s="221" t="s">
        <v>1</v>
      </c>
      <c r="E178" s="220"/>
      <c r="F178" s="220"/>
      <c r="G178" s="133" t="s">
        <v>1</v>
      </c>
      <c r="H178" s="134" t="s">
        <v>1</v>
      </c>
      <c r="I178" s="220"/>
      <c r="J178" s="220"/>
      <c r="K178" s="219" t="s">
        <v>1</v>
      </c>
      <c r="L178" s="220"/>
      <c r="M178" s="133" t="s">
        <v>1</v>
      </c>
      <c r="N178" s="223" t="s">
        <v>1</v>
      </c>
      <c r="O178" s="220"/>
      <c r="P178" s="134" t="s">
        <v>1</v>
      </c>
      <c r="Q178" s="223" t="s">
        <v>1</v>
      </c>
      <c r="R178" s="220"/>
    </row>
    <row r="179" spans="1:18" x14ac:dyDescent="0.25">
      <c r="A179" s="224" t="s">
        <v>30</v>
      </c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</row>
    <row r="180" spans="1:18" x14ac:dyDescent="0.25">
      <c r="A180" s="225" t="s">
        <v>1</v>
      </c>
      <c r="B180" s="220"/>
      <c r="C180" s="220"/>
      <c r="D180" s="226">
        <v>2016</v>
      </c>
      <c r="E180" s="220"/>
      <c r="F180" s="220"/>
      <c r="G180" s="129">
        <v>34555.019999999997</v>
      </c>
      <c r="H180" s="130" t="s">
        <v>1</v>
      </c>
      <c r="I180" s="220"/>
      <c r="J180" s="220"/>
      <c r="K180" s="225" t="s">
        <v>1</v>
      </c>
      <c r="L180" s="220"/>
      <c r="M180" s="129">
        <v>34555.019999999997</v>
      </c>
      <c r="N180" s="227" t="s">
        <v>1</v>
      </c>
      <c r="O180" s="220"/>
      <c r="P180" s="130" t="s">
        <v>1</v>
      </c>
      <c r="Q180" s="237">
        <v>0</v>
      </c>
      <c r="R180" s="220"/>
    </row>
    <row r="181" spans="1:18" x14ac:dyDescent="0.25">
      <c r="A181" s="225" t="s">
        <v>1</v>
      </c>
      <c r="B181" s="220"/>
      <c r="C181" s="220"/>
      <c r="D181" s="226" t="s">
        <v>1</v>
      </c>
      <c r="E181" s="220"/>
      <c r="F181" s="220"/>
      <c r="G181" s="132">
        <v>34555.019999999997</v>
      </c>
      <c r="H181" s="130" t="s">
        <v>1</v>
      </c>
      <c r="I181" s="232"/>
      <c r="J181" s="232"/>
      <c r="K181" s="225" t="s">
        <v>1</v>
      </c>
      <c r="L181" s="220"/>
      <c r="M181" s="132">
        <v>34555.019999999997</v>
      </c>
      <c r="N181" s="235" t="s">
        <v>1</v>
      </c>
      <c r="O181" s="220"/>
      <c r="P181" s="130" t="s">
        <v>1</v>
      </c>
      <c r="Q181" s="236">
        <v>0</v>
      </c>
      <c r="R181" s="232"/>
    </row>
    <row r="182" spans="1:18" x14ac:dyDescent="0.25">
      <c r="A182" s="219" t="s">
        <v>1</v>
      </c>
      <c r="B182" s="220"/>
      <c r="C182" s="220"/>
      <c r="D182" s="221" t="s">
        <v>1</v>
      </c>
      <c r="E182" s="220"/>
      <c r="F182" s="220"/>
      <c r="G182" s="133" t="s">
        <v>1</v>
      </c>
      <c r="H182" s="134" t="s">
        <v>1</v>
      </c>
      <c r="I182" s="220"/>
      <c r="J182" s="220"/>
      <c r="K182" s="219" t="s">
        <v>1</v>
      </c>
      <c r="L182" s="220"/>
      <c r="M182" s="133" t="s">
        <v>1</v>
      </c>
      <c r="N182" s="223" t="s">
        <v>1</v>
      </c>
      <c r="O182" s="220"/>
      <c r="P182" s="134" t="s">
        <v>1</v>
      </c>
      <c r="Q182" s="223" t="s">
        <v>1</v>
      </c>
      <c r="R182" s="220"/>
    </row>
    <row r="183" spans="1:18" x14ac:dyDescent="0.25">
      <c r="A183" s="230" t="s">
        <v>44</v>
      </c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</row>
    <row r="184" spans="1:18" ht="15.75" thickBot="1" x14ac:dyDescent="0.3">
      <c r="A184" s="219" t="s">
        <v>1</v>
      </c>
      <c r="B184" s="220"/>
      <c r="C184" s="220"/>
      <c r="D184" s="221">
        <v>2016</v>
      </c>
      <c r="E184" s="220"/>
      <c r="F184" s="220"/>
      <c r="G184" s="138">
        <v>8467.44</v>
      </c>
      <c r="H184" s="134" t="s">
        <v>1</v>
      </c>
      <c r="I184" s="220"/>
      <c r="J184" s="220"/>
      <c r="K184" s="219" t="s">
        <v>1</v>
      </c>
      <c r="L184" s="220"/>
      <c r="M184" s="138">
        <v>8467.44</v>
      </c>
      <c r="N184" s="222" t="s">
        <v>1</v>
      </c>
      <c r="O184" s="220"/>
      <c r="P184" s="134" t="s">
        <v>1</v>
      </c>
      <c r="Q184" s="231">
        <v>0</v>
      </c>
      <c r="R184" s="229"/>
    </row>
    <row r="185" spans="1:18" x14ac:dyDescent="0.25">
      <c r="A185" s="219" t="s">
        <v>1</v>
      </c>
      <c r="B185" s="220"/>
      <c r="C185" s="220"/>
      <c r="D185" s="221" t="s">
        <v>1</v>
      </c>
      <c r="E185" s="220"/>
      <c r="F185" s="220"/>
      <c r="G185" s="133" t="s">
        <v>1</v>
      </c>
      <c r="H185" s="134" t="s">
        <v>1</v>
      </c>
      <c r="I185" s="220"/>
      <c r="J185" s="220"/>
      <c r="K185" s="219" t="s">
        <v>1</v>
      </c>
      <c r="L185" s="220"/>
      <c r="M185" s="133" t="s">
        <v>1</v>
      </c>
      <c r="N185" s="223" t="s">
        <v>1</v>
      </c>
      <c r="O185" s="220"/>
      <c r="P185" s="134" t="s">
        <v>1</v>
      </c>
      <c r="Q185" s="223" t="s">
        <v>1</v>
      </c>
      <c r="R185" s="220"/>
    </row>
    <row r="186" spans="1:18" x14ac:dyDescent="0.25">
      <c r="A186" s="224" t="s">
        <v>46</v>
      </c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</row>
    <row r="187" spans="1:18" ht="15.75" thickBot="1" x14ac:dyDescent="0.3">
      <c r="A187" s="225" t="s">
        <v>1</v>
      </c>
      <c r="B187" s="220"/>
      <c r="C187" s="220"/>
      <c r="D187" s="226">
        <v>2016</v>
      </c>
      <c r="E187" s="220"/>
      <c r="F187" s="220"/>
      <c r="G187" s="139">
        <v>47864.31</v>
      </c>
      <c r="H187" s="130" t="s">
        <v>1</v>
      </c>
      <c r="I187" s="220"/>
      <c r="J187" s="220"/>
      <c r="K187" s="225" t="s">
        <v>1</v>
      </c>
      <c r="L187" s="220"/>
      <c r="M187" s="139">
        <v>47864.31</v>
      </c>
      <c r="N187" s="227" t="s">
        <v>1</v>
      </c>
      <c r="O187" s="220"/>
      <c r="P187" s="130" t="s">
        <v>1</v>
      </c>
      <c r="Q187" s="228">
        <v>0</v>
      </c>
      <c r="R187" s="229"/>
    </row>
    <row r="188" spans="1:18" x14ac:dyDescent="0.25">
      <c r="A188" s="225" t="s">
        <v>1</v>
      </c>
      <c r="B188" s="220"/>
      <c r="C188" s="220"/>
      <c r="D188" s="226">
        <v>2015</v>
      </c>
      <c r="E188" s="220"/>
      <c r="F188" s="220"/>
      <c r="G188" s="131"/>
      <c r="H188" s="130" t="s">
        <v>1</v>
      </c>
      <c r="I188" s="220"/>
      <c r="J188" s="220"/>
      <c r="K188" s="225" t="s">
        <v>1</v>
      </c>
      <c r="L188" s="220"/>
      <c r="M188" s="129">
        <v>0.01</v>
      </c>
      <c r="N188" s="227" t="s">
        <v>1</v>
      </c>
      <c r="O188" s="220"/>
      <c r="P188" s="130" t="s">
        <v>1</v>
      </c>
      <c r="Q188" s="237">
        <v>0</v>
      </c>
      <c r="R188" s="220"/>
    </row>
    <row r="189" spans="1:18" x14ac:dyDescent="0.25">
      <c r="A189" s="225" t="s">
        <v>1</v>
      </c>
      <c r="B189" s="220"/>
      <c r="C189" s="220"/>
      <c r="D189" s="226" t="s">
        <v>1</v>
      </c>
      <c r="E189" s="220"/>
      <c r="F189" s="220"/>
      <c r="G189" s="132">
        <v>47864.31</v>
      </c>
      <c r="H189" s="130" t="s">
        <v>1</v>
      </c>
      <c r="I189" s="232"/>
      <c r="J189" s="232"/>
      <c r="K189" s="225" t="s">
        <v>1</v>
      </c>
      <c r="L189" s="220"/>
      <c r="M189" s="132">
        <v>47864.32</v>
      </c>
      <c r="N189" s="235" t="s">
        <v>1</v>
      </c>
      <c r="O189" s="220"/>
      <c r="P189" s="130" t="s">
        <v>1</v>
      </c>
      <c r="Q189" s="236">
        <v>0</v>
      </c>
      <c r="R189" s="232"/>
    </row>
    <row r="190" spans="1:18" x14ac:dyDescent="0.25">
      <c r="A190" s="219" t="s">
        <v>1</v>
      </c>
      <c r="B190" s="220"/>
      <c r="C190" s="220"/>
      <c r="D190" s="221" t="s">
        <v>1</v>
      </c>
      <c r="E190" s="220"/>
      <c r="F190" s="220"/>
      <c r="G190" s="133" t="s">
        <v>1</v>
      </c>
      <c r="H190" s="134" t="s">
        <v>1</v>
      </c>
      <c r="I190" s="220"/>
      <c r="J190" s="220"/>
      <c r="K190" s="219" t="s">
        <v>1</v>
      </c>
      <c r="L190" s="220"/>
      <c r="M190" s="133" t="s">
        <v>1</v>
      </c>
      <c r="N190" s="223" t="s">
        <v>1</v>
      </c>
      <c r="O190" s="220"/>
      <c r="P190" s="134" t="s">
        <v>1</v>
      </c>
      <c r="Q190" s="223" t="s">
        <v>1</v>
      </c>
      <c r="R190" s="220"/>
    </row>
    <row r="191" spans="1:18" x14ac:dyDescent="0.25">
      <c r="A191" s="230" t="s">
        <v>33</v>
      </c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</row>
    <row r="192" spans="1:18" x14ac:dyDescent="0.25">
      <c r="A192" s="219" t="s">
        <v>1</v>
      </c>
      <c r="B192" s="220"/>
      <c r="C192" s="220"/>
      <c r="D192" s="221">
        <v>2016</v>
      </c>
      <c r="E192" s="220"/>
      <c r="F192" s="220"/>
      <c r="G192" s="135">
        <v>2166.5</v>
      </c>
      <c r="H192" s="134" t="s">
        <v>1</v>
      </c>
      <c r="I192" s="220"/>
      <c r="J192" s="220"/>
      <c r="K192" s="219" t="s">
        <v>1</v>
      </c>
      <c r="L192" s="220"/>
      <c r="M192" s="135">
        <v>2166.5</v>
      </c>
      <c r="N192" s="222" t="s">
        <v>1</v>
      </c>
      <c r="O192" s="220"/>
      <c r="P192" s="134" t="s">
        <v>1</v>
      </c>
      <c r="Q192" s="234">
        <v>0</v>
      </c>
      <c r="R192" s="220"/>
    </row>
    <row r="193" spans="1:18" x14ac:dyDescent="0.25">
      <c r="A193" s="219" t="s">
        <v>1</v>
      </c>
      <c r="B193" s="220"/>
      <c r="C193" s="220"/>
      <c r="D193" s="221" t="s">
        <v>1</v>
      </c>
      <c r="E193" s="220"/>
      <c r="F193" s="220"/>
      <c r="G193" s="136">
        <v>2166.5</v>
      </c>
      <c r="H193" s="134" t="s">
        <v>1</v>
      </c>
      <c r="I193" s="232"/>
      <c r="J193" s="232"/>
      <c r="K193" s="219" t="s">
        <v>1</v>
      </c>
      <c r="L193" s="220"/>
      <c r="M193" s="136">
        <v>2166.5</v>
      </c>
      <c r="N193" s="223" t="s">
        <v>1</v>
      </c>
      <c r="O193" s="220"/>
      <c r="P193" s="134" t="s">
        <v>1</v>
      </c>
      <c r="Q193" s="233">
        <v>0</v>
      </c>
      <c r="R193" s="232"/>
    </row>
    <row r="194" spans="1:18" x14ac:dyDescent="0.25">
      <c r="A194" s="219" t="s">
        <v>1</v>
      </c>
      <c r="B194" s="220"/>
      <c r="C194" s="220"/>
      <c r="D194" s="221" t="s">
        <v>1</v>
      </c>
      <c r="E194" s="220"/>
      <c r="F194" s="220"/>
      <c r="G194" s="133" t="s">
        <v>1</v>
      </c>
      <c r="H194" s="134" t="s">
        <v>1</v>
      </c>
      <c r="I194" s="220"/>
      <c r="J194" s="220"/>
      <c r="K194" s="219" t="s">
        <v>1</v>
      </c>
      <c r="L194" s="220"/>
      <c r="M194" s="133" t="s">
        <v>1</v>
      </c>
      <c r="N194" s="223" t="s">
        <v>1</v>
      </c>
      <c r="O194" s="220"/>
      <c r="P194" s="134" t="s">
        <v>1</v>
      </c>
      <c r="Q194" s="223" t="s">
        <v>1</v>
      </c>
      <c r="R194" s="220"/>
    </row>
    <row r="195" spans="1:18" x14ac:dyDescent="0.25">
      <c r="A195" s="224" t="s">
        <v>16</v>
      </c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</row>
    <row r="196" spans="1:18" ht="15.75" thickBot="1" x14ac:dyDescent="0.3">
      <c r="A196" s="225" t="s">
        <v>1</v>
      </c>
      <c r="B196" s="220"/>
      <c r="C196" s="220"/>
      <c r="D196" s="226">
        <v>2016</v>
      </c>
      <c r="E196" s="220"/>
      <c r="F196" s="220"/>
      <c r="G196" s="139">
        <v>96791.65</v>
      </c>
      <c r="H196" s="130" t="s">
        <v>1</v>
      </c>
      <c r="I196" s="220"/>
      <c r="J196" s="220"/>
      <c r="K196" s="225" t="s">
        <v>1</v>
      </c>
      <c r="L196" s="220"/>
      <c r="M196" s="139">
        <v>3583.74</v>
      </c>
      <c r="N196" s="227" t="s">
        <v>1</v>
      </c>
      <c r="O196" s="220"/>
      <c r="P196" s="130" t="s">
        <v>1</v>
      </c>
      <c r="Q196" s="228">
        <v>93207.91</v>
      </c>
      <c r="R196" s="229"/>
    </row>
    <row r="197" spans="1:18" ht="15.75" thickBot="1" x14ac:dyDescent="0.3">
      <c r="A197" s="225" t="s">
        <v>1</v>
      </c>
      <c r="B197" s="220"/>
      <c r="C197" s="220"/>
      <c r="D197" s="226">
        <v>2015</v>
      </c>
      <c r="E197" s="220"/>
      <c r="F197" s="220"/>
      <c r="G197" s="131"/>
      <c r="H197" s="130" t="s">
        <v>1</v>
      </c>
      <c r="I197" s="229"/>
      <c r="J197" s="229"/>
      <c r="K197" s="225" t="s">
        <v>1</v>
      </c>
      <c r="L197" s="220"/>
      <c r="M197" s="140">
        <v>78442.22</v>
      </c>
      <c r="N197" s="227" t="s">
        <v>1</v>
      </c>
      <c r="O197" s="220"/>
      <c r="P197" s="130" t="s">
        <v>1</v>
      </c>
      <c r="Q197" s="238">
        <v>0</v>
      </c>
      <c r="R197" s="239"/>
    </row>
    <row r="198" spans="1:18" x14ac:dyDescent="0.25">
      <c r="A198" s="225" t="s">
        <v>1</v>
      </c>
      <c r="B198" s="220"/>
      <c r="C198" s="220"/>
      <c r="D198" s="226">
        <v>2014</v>
      </c>
      <c r="E198" s="220"/>
      <c r="F198" s="220"/>
      <c r="G198" s="131"/>
      <c r="H198" s="130" t="s">
        <v>1</v>
      </c>
      <c r="I198" s="220"/>
      <c r="J198" s="220"/>
      <c r="K198" s="225" t="s">
        <v>1</v>
      </c>
      <c r="L198" s="220"/>
      <c r="M198" s="131"/>
      <c r="N198" s="227" t="s">
        <v>1</v>
      </c>
      <c r="O198" s="220"/>
      <c r="P198" s="130" t="s">
        <v>1</v>
      </c>
      <c r="Q198" s="237">
        <v>1329.49</v>
      </c>
      <c r="R198" s="220"/>
    </row>
    <row r="199" spans="1:18" x14ac:dyDescent="0.25">
      <c r="A199" s="225" t="s">
        <v>1</v>
      </c>
      <c r="B199" s="220"/>
      <c r="C199" s="220"/>
      <c r="D199" s="226" t="s">
        <v>1</v>
      </c>
      <c r="E199" s="220"/>
      <c r="F199" s="220"/>
      <c r="G199" s="132">
        <v>96791.65</v>
      </c>
      <c r="H199" s="130" t="s">
        <v>1</v>
      </c>
      <c r="I199" s="232"/>
      <c r="J199" s="232"/>
      <c r="K199" s="225" t="s">
        <v>1</v>
      </c>
      <c r="L199" s="220"/>
      <c r="M199" s="132">
        <v>82025.960000000006</v>
      </c>
      <c r="N199" s="235" t="s">
        <v>1</v>
      </c>
      <c r="O199" s="220"/>
      <c r="P199" s="130" t="s">
        <v>1</v>
      </c>
      <c r="Q199" s="236">
        <v>94537.4</v>
      </c>
      <c r="R199" s="232"/>
    </row>
    <row r="200" spans="1:18" x14ac:dyDescent="0.25">
      <c r="A200" s="219" t="s">
        <v>1</v>
      </c>
      <c r="B200" s="220"/>
      <c r="C200" s="220"/>
      <c r="D200" s="221" t="s">
        <v>1</v>
      </c>
      <c r="E200" s="220"/>
      <c r="F200" s="220"/>
      <c r="G200" s="133" t="s">
        <v>1</v>
      </c>
      <c r="H200" s="134" t="s">
        <v>1</v>
      </c>
      <c r="I200" s="220"/>
      <c r="J200" s="220"/>
      <c r="K200" s="219" t="s">
        <v>1</v>
      </c>
      <c r="L200" s="220"/>
      <c r="M200" s="133" t="s">
        <v>1</v>
      </c>
      <c r="N200" s="223" t="s">
        <v>1</v>
      </c>
      <c r="O200" s="220"/>
      <c r="P200" s="134" t="s">
        <v>1</v>
      </c>
      <c r="Q200" s="223" t="s">
        <v>1</v>
      </c>
      <c r="R200" s="220"/>
    </row>
    <row r="201" spans="1:18" x14ac:dyDescent="0.25">
      <c r="A201" s="230" t="s">
        <v>25</v>
      </c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</row>
    <row r="202" spans="1:18" x14ac:dyDescent="0.25">
      <c r="A202" s="219" t="s">
        <v>1</v>
      </c>
      <c r="B202" s="220"/>
      <c r="C202" s="220"/>
      <c r="D202" s="221">
        <v>2015</v>
      </c>
      <c r="E202" s="220"/>
      <c r="F202" s="220"/>
      <c r="G202" s="137"/>
      <c r="H202" s="134" t="s">
        <v>1</v>
      </c>
      <c r="I202" s="220"/>
      <c r="J202" s="220"/>
      <c r="K202" s="219" t="s">
        <v>1</v>
      </c>
      <c r="L202" s="220"/>
      <c r="M202" s="135">
        <v>8524.6200000000008</v>
      </c>
      <c r="N202" s="222" t="s">
        <v>1</v>
      </c>
      <c r="O202" s="220"/>
      <c r="P202" s="134" t="s">
        <v>1</v>
      </c>
      <c r="Q202" s="234">
        <v>0</v>
      </c>
      <c r="R202" s="220"/>
    </row>
    <row r="203" spans="1:18" x14ac:dyDescent="0.25">
      <c r="A203" s="219" t="s">
        <v>1</v>
      </c>
      <c r="B203" s="220"/>
      <c r="C203" s="220"/>
      <c r="D203" s="221" t="s">
        <v>1</v>
      </c>
      <c r="E203" s="220"/>
      <c r="F203" s="220"/>
      <c r="G203" s="141"/>
      <c r="H203" s="134" t="s">
        <v>1</v>
      </c>
      <c r="I203" s="232"/>
      <c r="J203" s="232"/>
      <c r="K203" s="219" t="s">
        <v>1</v>
      </c>
      <c r="L203" s="220"/>
      <c r="M203" s="136">
        <v>8524.6200000000008</v>
      </c>
      <c r="N203" s="223" t="s">
        <v>1</v>
      </c>
      <c r="O203" s="220"/>
      <c r="P203" s="134" t="s">
        <v>1</v>
      </c>
      <c r="Q203" s="233">
        <v>0</v>
      </c>
      <c r="R203" s="232"/>
    </row>
    <row r="204" spans="1:18" x14ac:dyDescent="0.25">
      <c r="A204" s="219" t="s">
        <v>1</v>
      </c>
      <c r="B204" s="220"/>
      <c r="C204" s="220"/>
      <c r="D204" s="221" t="s">
        <v>1</v>
      </c>
      <c r="E204" s="220"/>
      <c r="F204" s="220"/>
      <c r="G204" s="133" t="s">
        <v>1</v>
      </c>
      <c r="H204" s="134" t="s">
        <v>1</v>
      </c>
      <c r="I204" s="220"/>
      <c r="J204" s="220"/>
      <c r="K204" s="219" t="s">
        <v>1</v>
      </c>
      <c r="L204" s="220"/>
      <c r="M204" s="133" t="s">
        <v>1</v>
      </c>
      <c r="N204" s="223" t="s">
        <v>1</v>
      </c>
      <c r="O204" s="220"/>
      <c r="P204" s="134" t="s">
        <v>1</v>
      </c>
      <c r="Q204" s="223" t="s">
        <v>1</v>
      </c>
      <c r="R204" s="220"/>
    </row>
    <row r="205" spans="1:18" x14ac:dyDescent="0.25">
      <c r="A205" s="224" t="s">
        <v>186</v>
      </c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</row>
    <row r="206" spans="1:18" ht="15.75" thickBot="1" x14ac:dyDescent="0.3">
      <c r="A206" s="225" t="s">
        <v>1</v>
      </c>
      <c r="B206" s="220"/>
      <c r="C206" s="220"/>
      <c r="D206" s="226">
        <v>2016</v>
      </c>
      <c r="E206" s="220"/>
      <c r="F206" s="220"/>
      <c r="G206" s="139">
        <v>45958.9</v>
      </c>
      <c r="H206" s="130" t="s">
        <v>1</v>
      </c>
      <c r="I206" s="220"/>
      <c r="J206" s="220"/>
      <c r="K206" s="225" t="s">
        <v>1</v>
      </c>
      <c r="L206" s="220"/>
      <c r="M206" s="139">
        <v>45958.9</v>
      </c>
      <c r="N206" s="227" t="s">
        <v>1</v>
      </c>
      <c r="O206" s="220"/>
      <c r="P206" s="130" t="s">
        <v>1</v>
      </c>
      <c r="Q206" s="228">
        <v>0</v>
      </c>
      <c r="R206" s="229"/>
    </row>
    <row r="207" spans="1:18" x14ac:dyDescent="0.25">
      <c r="A207" s="219" t="s">
        <v>1</v>
      </c>
      <c r="B207" s="220"/>
      <c r="C207" s="220"/>
      <c r="D207" s="221" t="s">
        <v>1</v>
      </c>
      <c r="E207" s="220"/>
      <c r="F207" s="220"/>
      <c r="G207" s="133" t="s">
        <v>1</v>
      </c>
      <c r="H207" s="134" t="s">
        <v>1</v>
      </c>
      <c r="I207" s="220"/>
      <c r="J207" s="220"/>
      <c r="K207" s="219" t="s">
        <v>1</v>
      </c>
      <c r="L207" s="220"/>
      <c r="M207" s="133" t="s">
        <v>1</v>
      </c>
      <c r="N207" s="223" t="s">
        <v>1</v>
      </c>
      <c r="O207" s="220"/>
      <c r="P207" s="134" t="s">
        <v>1</v>
      </c>
      <c r="Q207" s="223" t="s">
        <v>1</v>
      </c>
      <c r="R207" s="220"/>
    </row>
    <row r="208" spans="1:18" x14ac:dyDescent="0.25">
      <c r="A208" s="230" t="s">
        <v>187</v>
      </c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</row>
    <row r="209" spans="1:18" ht="15.75" thickBot="1" x14ac:dyDescent="0.3">
      <c r="A209" s="219" t="s">
        <v>1</v>
      </c>
      <c r="B209" s="220"/>
      <c r="C209" s="220"/>
      <c r="D209" s="221">
        <v>2016</v>
      </c>
      <c r="E209" s="220"/>
      <c r="F209" s="220"/>
      <c r="G209" s="138">
        <v>62165.3</v>
      </c>
      <c r="H209" s="134" t="s">
        <v>1</v>
      </c>
      <c r="I209" s="220"/>
      <c r="J209" s="220"/>
      <c r="K209" s="219" t="s">
        <v>1</v>
      </c>
      <c r="L209" s="220"/>
      <c r="M209" s="138">
        <v>62165.3</v>
      </c>
      <c r="N209" s="222" t="s">
        <v>1</v>
      </c>
      <c r="O209" s="220"/>
      <c r="P209" s="134" t="s">
        <v>1</v>
      </c>
      <c r="Q209" s="231">
        <v>0</v>
      </c>
      <c r="R209" s="229"/>
    </row>
    <row r="210" spans="1:18" x14ac:dyDescent="0.25">
      <c r="A210" s="219" t="s">
        <v>1</v>
      </c>
      <c r="B210" s="220"/>
      <c r="C210" s="220"/>
      <c r="D210" s="221" t="s">
        <v>1</v>
      </c>
      <c r="E210" s="220"/>
      <c r="F210" s="220"/>
      <c r="G210" s="133" t="s">
        <v>1</v>
      </c>
      <c r="H210" s="134" t="s">
        <v>1</v>
      </c>
      <c r="I210" s="220"/>
      <c r="J210" s="220"/>
      <c r="K210" s="219" t="s">
        <v>1</v>
      </c>
      <c r="L210" s="220"/>
      <c r="M210" s="133" t="s">
        <v>1</v>
      </c>
      <c r="N210" s="223" t="s">
        <v>1</v>
      </c>
      <c r="O210" s="220"/>
      <c r="P210" s="134" t="s">
        <v>1</v>
      </c>
      <c r="Q210" s="223" t="s">
        <v>1</v>
      </c>
      <c r="R210" s="220"/>
    </row>
    <row r="211" spans="1:18" x14ac:dyDescent="0.25">
      <c r="A211" s="224" t="s">
        <v>188</v>
      </c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</row>
    <row r="212" spans="1:18" ht="15.75" thickBot="1" x14ac:dyDescent="0.3">
      <c r="A212" s="225" t="s">
        <v>1</v>
      </c>
      <c r="B212" s="220"/>
      <c r="C212" s="220"/>
      <c r="D212" s="226">
        <v>2016</v>
      </c>
      <c r="E212" s="220"/>
      <c r="F212" s="220"/>
      <c r="G212" s="139">
        <v>5558.12</v>
      </c>
      <c r="H212" s="130" t="s">
        <v>1</v>
      </c>
      <c r="I212" s="220"/>
      <c r="J212" s="220"/>
      <c r="K212" s="225" t="s">
        <v>1</v>
      </c>
      <c r="L212" s="220"/>
      <c r="M212" s="139">
        <v>5558.12</v>
      </c>
      <c r="N212" s="227" t="s">
        <v>1</v>
      </c>
      <c r="O212" s="220"/>
      <c r="P212" s="130" t="s">
        <v>1</v>
      </c>
      <c r="Q212" s="228">
        <v>0</v>
      </c>
      <c r="R212" s="229"/>
    </row>
    <row r="213" spans="1:18" x14ac:dyDescent="0.25">
      <c r="A213" s="219" t="s">
        <v>1</v>
      </c>
      <c r="B213" s="220"/>
      <c r="C213" s="220"/>
      <c r="D213" s="221" t="s">
        <v>1</v>
      </c>
      <c r="E213" s="220"/>
      <c r="F213" s="220"/>
      <c r="G213" s="133" t="s">
        <v>1</v>
      </c>
      <c r="H213" s="134" t="s">
        <v>1</v>
      </c>
      <c r="I213" s="220"/>
      <c r="J213" s="220"/>
      <c r="K213" s="219" t="s">
        <v>1</v>
      </c>
      <c r="L213" s="220"/>
      <c r="M213" s="133" t="s">
        <v>1</v>
      </c>
      <c r="N213" s="223" t="s">
        <v>1</v>
      </c>
      <c r="O213" s="220"/>
      <c r="P213" s="134" t="s">
        <v>1</v>
      </c>
      <c r="Q213" s="223" t="s">
        <v>1</v>
      </c>
      <c r="R213" s="220"/>
    </row>
    <row r="214" spans="1:18" x14ac:dyDescent="0.25">
      <c r="A214" s="230" t="s">
        <v>189</v>
      </c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</row>
    <row r="215" spans="1:18" ht="15.75" thickBot="1" x14ac:dyDescent="0.3">
      <c r="A215" s="219" t="s">
        <v>1</v>
      </c>
      <c r="B215" s="220"/>
      <c r="C215" s="220"/>
      <c r="D215" s="221">
        <v>2016</v>
      </c>
      <c r="E215" s="220"/>
      <c r="F215" s="220"/>
      <c r="G215" s="138">
        <v>15251.79</v>
      </c>
      <c r="H215" s="134" t="s">
        <v>1</v>
      </c>
      <c r="I215" s="220"/>
      <c r="J215" s="220"/>
      <c r="K215" s="219" t="s">
        <v>1</v>
      </c>
      <c r="L215" s="220"/>
      <c r="M215" s="138">
        <v>15251.79</v>
      </c>
      <c r="N215" s="222" t="s">
        <v>1</v>
      </c>
      <c r="O215" s="220"/>
      <c r="P215" s="134" t="s">
        <v>1</v>
      </c>
      <c r="Q215" s="231">
        <v>0</v>
      </c>
      <c r="R215" s="229"/>
    </row>
    <row r="216" spans="1:18" x14ac:dyDescent="0.25">
      <c r="A216" s="219" t="s">
        <v>1</v>
      </c>
      <c r="B216" s="220"/>
      <c r="C216" s="220"/>
      <c r="D216" s="221" t="s">
        <v>1</v>
      </c>
      <c r="E216" s="220"/>
      <c r="F216" s="220"/>
      <c r="G216" s="133" t="s">
        <v>1</v>
      </c>
      <c r="H216" s="134" t="s">
        <v>1</v>
      </c>
      <c r="I216" s="220"/>
      <c r="J216" s="220"/>
      <c r="K216" s="219" t="s">
        <v>1</v>
      </c>
      <c r="L216" s="220"/>
      <c r="M216" s="133" t="s">
        <v>1</v>
      </c>
      <c r="N216" s="223" t="s">
        <v>1</v>
      </c>
      <c r="O216" s="220"/>
      <c r="P216" s="134" t="s">
        <v>1</v>
      </c>
      <c r="Q216" s="223" t="s">
        <v>1</v>
      </c>
      <c r="R216" s="220"/>
    </row>
    <row r="217" spans="1:18" x14ac:dyDescent="0.25">
      <c r="A217" s="224" t="s">
        <v>31</v>
      </c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</row>
    <row r="218" spans="1:18" ht="15.75" thickBot="1" x14ac:dyDescent="0.3">
      <c r="A218" s="225" t="s">
        <v>1</v>
      </c>
      <c r="B218" s="220"/>
      <c r="C218" s="220"/>
      <c r="D218" s="226">
        <v>2016</v>
      </c>
      <c r="E218" s="220"/>
      <c r="F218" s="220"/>
      <c r="G218" s="139">
        <v>41487.599999999999</v>
      </c>
      <c r="H218" s="130" t="s">
        <v>1</v>
      </c>
      <c r="I218" s="220"/>
      <c r="J218" s="220"/>
      <c r="K218" s="225" t="s">
        <v>1</v>
      </c>
      <c r="L218" s="220"/>
      <c r="M218" s="139">
        <v>41487.599999999999</v>
      </c>
      <c r="N218" s="227" t="s">
        <v>1</v>
      </c>
      <c r="O218" s="220"/>
      <c r="P218" s="130" t="s">
        <v>1</v>
      </c>
      <c r="Q218" s="228">
        <v>0</v>
      </c>
      <c r="R218" s="229"/>
    </row>
    <row r="219" spans="1:18" x14ac:dyDescent="0.25">
      <c r="A219" s="219" t="s">
        <v>1</v>
      </c>
      <c r="B219" s="220"/>
      <c r="C219" s="220"/>
      <c r="D219" s="221" t="s">
        <v>1</v>
      </c>
      <c r="E219" s="220"/>
      <c r="F219" s="220"/>
      <c r="G219" s="133" t="s">
        <v>1</v>
      </c>
      <c r="H219" s="134" t="s">
        <v>1</v>
      </c>
      <c r="I219" s="220"/>
      <c r="J219" s="220"/>
      <c r="K219" s="219" t="s">
        <v>1</v>
      </c>
      <c r="L219" s="220"/>
      <c r="M219" s="133" t="s">
        <v>1</v>
      </c>
      <c r="N219" s="223" t="s">
        <v>1</v>
      </c>
      <c r="O219" s="220"/>
      <c r="P219" s="134" t="s">
        <v>1</v>
      </c>
      <c r="Q219" s="223" t="s">
        <v>1</v>
      </c>
      <c r="R219" s="220"/>
    </row>
    <row r="220" spans="1:18" x14ac:dyDescent="0.25">
      <c r="A220" s="219" t="s">
        <v>1</v>
      </c>
      <c r="B220" s="220"/>
      <c r="C220" s="220"/>
      <c r="D220" s="221" t="s">
        <v>1</v>
      </c>
      <c r="E220" s="220"/>
      <c r="F220" s="220"/>
      <c r="G220" s="137" t="s">
        <v>1</v>
      </c>
      <c r="H220" s="134" t="s">
        <v>1</v>
      </c>
      <c r="I220" s="220"/>
      <c r="J220" s="220"/>
      <c r="K220" s="219" t="s">
        <v>1</v>
      </c>
      <c r="L220" s="220"/>
      <c r="M220" s="137" t="s">
        <v>1</v>
      </c>
      <c r="N220" s="222" t="s">
        <v>1</v>
      </c>
      <c r="O220" s="220"/>
      <c r="P220" s="134" t="s">
        <v>1</v>
      </c>
      <c r="Q220" s="222" t="s">
        <v>1</v>
      </c>
      <c r="R220" s="220"/>
    </row>
    <row r="221" spans="1:18" x14ac:dyDescent="0.25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</row>
    <row r="222" spans="1:18" x14ac:dyDescent="0.25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</row>
  </sheetData>
  <mergeCells count="1042">
    <mergeCell ref="T2:X3"/>
    <mergeCell ref="A3:R3"/>
    <mergeCell ref="A4:C4"/>
    <mergeCell ref="D4:F4"/>
    <mergeCell ref="I4:J4"/>
    <mergeCell ref="K4:L4"/>
    <mergeCell ref="N4:O4"/>
    <mergeCell ref="Q4:R4"/>
    <mergeCell ref="T4:X5"/>
    <mergeCell ref="A5:C5"/>
    <mergeCell ref="A1:R1"/>
    <mergeCell ref="A2:C2"/>
    <mergeCell ref="D2:F2"/>
    <mergeCell ref="I2:J2"/>
    <mergeCell ref="K2:L2"/>
    <mergeCell ref="N2:O2"/>
    <mergeCell ref="Q2:R2"/>
    <mergeCell ref="Q6:R6"/>
    <mergeCell ref="A7:C7"/>
    <mergeCell ref="D7:F7"/>
    <mergeCell ref="I7:J7"/>
    <mergeCell ref="K7:L7"/>
    <mergeCell ref="N7:O7"/>
    <mergeCell ref="Q7:R7"/>
    <mergeCell ref="D5:F5"/>
    <mergeCell ref="I5:J5"/>
    <mergeCell ref="K5:L5"/>
    <mergeCell ref="N5:O5"/>
    <mergeCell ref="Q5:R5"/>
    <mergeCell ref="A6:C6"/>
    <mergeCell ref="D6:F6"/>
    <mergeCell ref="I6:J6"/>
    <mergeCell ref="K6:L6"/>
    <mergeCell ref="N6:O6"/>
    <mergeCell ref="A11:C11"/>
    <mergeCell ref="D11:F11"/>
    <mergeCell ref="I11:J11"/>
    <mergeCell ref="K11:L11"/>
    <mergeCell ref="N11:O11"/>
    <mergeCell ref="Q11:R11"/>
    <mergeCell ref="A10:C10"/>
    <mergeCell ref="D10:F10"/>
    <mergeCell ref="I10:J10"/>
    <mergeCell ref="K10:L10"/>
    <mergeCell ref="N10:O10"/>
    <mergeCell ref="Q10:R10"/>
    <mergeCell ref="A8:R8"/>
    <mergeCell ref="A9:C9"/>
    <mergeCell ref="D9:F9"/>
    <mergeCell ref="I9:J9"/>
    <mergeCell ref="K9:L9"/>
    <mergeCell ref="N9:O9"/>
    <mergeCell ref="Q9:R9"/>
    <mergeCell ref="A15:R15"/>
    <mergeCell ref="A16:C16"/>
    <mergeCell ref="D16:F16"/>
    <mergeCell ref="I16:J16"/>
    <mergeCell ref="K16:L16"/>
    <mergeCell ref="N16:O16"/>
    <mergeCell ref="Q16:R16"/>
    <mergeCell ref="A14:C14"/>
    <mergeCell ref="D14:F14"/>
    <mergeCell ref="I14:J14"/>
    <mergeCell ref="K14:L14"/>
    <mergeCell ref="N14:O14"/>
    <mergeCell ref="Q14:R14"/>
    <mergeCell ref="A12:R12"/>
    <mergeCell ref="A13:C13"/>
    <mergeCell ref="D13:F13"/>
    <mergeCell ref="I13:J13"/>
    <mergeCell ref="K13:L13"/>
    <mergeCell ref="N13:O13"/>
    <mergeCell ref="Q13:R13"/>
    <mergeCell ref="A19:R19"/>
    <mergeCell ref="A20:C20"/>
    <mergeCell ref="D20:F20"/>
    <mergeCell ref="I20:J20"/>
    <mergeCell ref="K20:L20"/>
    <mergeCell ref="N20:O20"/>
    <mergeCell ref="Q20:R20"/>
    <mergeCell ref="A18:C18"/>
    <mergeCell ref="D18:F18"/>
    <mergeCell ref="I18:J18"/>
    <mergeCell ref="K18:L18"/>
    <mergeCell ref="N18:O18"/>
    <mergeCell ref="Q18:R18"/>
    <mergeCell ref="A17:C17"/>
    <mergeCell ref="D17:F17"/>
    <mergeCell ref="I17:J17"/>
    <mergeCell ref="K17:L17"/>
    <mergeCell ref="N17:O17"/>
    <mergeCell ref="Q17:R17"/>
    <mergeCell ref="A23:R23"/>
    <mergeCell ref="A24:C24"/>
    <mergeCell ref="D24:F24"/>
    <mergeCell ref="I24:J24"/>
    <mergeCell ref="K24:L24"/>
    <mergeCell ref="N24:O24"/>
    <mergeCell ref="Q24:R24"/>
    <mergeCell ref="A22:C22"/>
    <mergeCell ref="D22:F22"/>
    <mergeCell ref="I22:J22"/>
    <mergeCell ref="K22:L22"/>
    <mergeCell ref="N22:O22"/>
    <mergeCell ref="Q22:R22"/>
    <mergeCell ref="A21:C21"/>
    <mergeCell ref="D21:F21"/>
    <mergeCell ref="I21:J21"/>
    <mergeCell ref="K21:L21"/>
    <mergeCell ref="N21:O21"/>
    <mergeCell ref="Q21:R21"/>
    <mergeCell ref="A28:C28"/>
    <mergeCell ref="D28:F28"/>
    <mergeCell ref="I28:J28"/>
    <mergeCell ref="K28:L28"/>
    <mergeCell ref="N28:O28"/>
    <mergeCell ref="Q28:R28"/>
    <mergeCell ref="A26:R26"/>
    <mergeCell ref="A27:C27"/>
    <mergeCell ref="D27:F27"/>
    <mergeCell ref="I27:J27"/>
    <mergeCell ref="K27:L27"/>
    <mergeCell ref="N27:O27"/>
    <mergeCell ref="Q27:R27"/>
    <mergeCell ref="A25:C25"/>
    <mergeCell ref="D25:F25"/>
    <mergeCell ref="I25:J25"/>
    <mergeCell ref="K25:L25"/>
    <mergeCell ref="N25:O25"/>
    <mergeCell ref="Q25:R25"/>
    <mergeCell ref="A31:R31"/>
    <mergeCell ref="A32:C32"/>
    <mergeCell ref="D32:F32"/>
    <mergeCell ref="I32:J32"/>
    <mergeCell ref="K32:L32"/>
    <mergeCell ref="N32:O32"/>
    <mergeCell ref="Q32:R32"/>
    <mergeCell ref="A30:C30"/>
    <mergeCell ref="D30:F30"/>
    <mergeCell ref="I30:J30"/>
    <mergeCell ref="K30:L30"/>
    <mergeCell ref="N30:O30"/>
    <mergeCell ref="Q30:R30"/>
    <mergeCell ref="A29:C29"/>
    <mergeCell ref="D29:F29"/>
    <mergeCell ref="I29:J29"/>
    <mergeCell ref="K29:L29"/>
    <mergeCell ref="N29:O29"/>
    <mergeCell ref="Q29:R29"/>
    <mergeCell ref="A36:C36"/>
    <mergeCell ref="D36:F36"/>
    <mergeCell ref="I36:J36"/>
    <mergeCell ref="K36:L36"/>
    <mergeCell ref="N36:O36"/>
    <mergeCell ref="Q36:R36"/>
    <mergeCell ref="A34:R34"/>
    <mergeCell ref="A35:C35"/>
    <mergeCell ref="D35:F35"/>
    <mergeCell ref="I35:J35"/>
    <mergeCell ref="K35:L35"/>
    <mergeCell ref="N35:O35"/>
    <mergeCell ref="Q35:R35"/>
    <mergeCell ref="A33:C33"/>
    <mergeCell ref="D33:F33"/>
    <mergeCell ref="I33:J33"/>
    <mergeCell ref="K33:L33"/>
    <mergeCell ref="N33:O33"/>
    <mergeCell ref="Q33:R33"/>
    <mergeCell ref="A40:C40"/>
    <mergeCell ref="D40:F40"/>
    <mergeCell ref="I40:J40"/>
    <mergeCell ref="K40:L40"/>
    <mergeCell ref="N40:O40"/>
    <mergeCell ref="Q40:R40"/>
    <mergeCell ref="A38:R38"/>
    <mergeCell ref="A39:C39"/>
    <mergeCell ref="D39:F39"/>
    <mergeCell ref="I39:J39"/>
    <mergeCell ref="K39:L39"/>
    <mergeCell ref="N39:O39"/>
    <mergeCell ref="Q39:R39"/>
    <mergeCell ref="A37:C37"/>
    <mergeCell ref="D37:F37"/>
    <mergeCell ref="I37:J37"/>
    <mergeCell ref="K37:L37"/>
    <mergeCell ref="N37:O37"/>
    <mergeCell ref="Q37:R37"/>
    <mergeCell ref="A43:R43"/>
    <mergeCell ref="A44:C44"/>
    <mergeCell ref="D44:F44"/>
    <mergeCell ref="I44:J44"/>
    <mergeCell ref="K44:L44"/>
    <mergeCell ref="N44:O44"/>
    <mergeCell ref="Q44:R44"/>
    <mergeCell ref="A42:C42"/>
    <mergeCell ref="D42:F42"/>
    <mergeCell ref="I42:J42"/>
    <mergeCell ref="K42:L42"/>
    <mergeCell ref="N42:O42"/>
    <mergeCell ref="Q42:R42"/>
    <mergeCell ref="A41:C41"/>
    <mergeCell ref="D41:F41"/>
    <mergeCell ref="I41:J41"/>
    <mergeCell ref="K41:L41"/>
    <mergeCell ref="N41:O41"/>
    <mergeCell ref="Q41:R41"/>
    <mergeCell ref="A47:C47"/>
    <mergeCell ref="D47:F47"/>
    <mergeCell ref="I47:J47"/>
    <mergeCell ref="K47:L47"/>
    <mergeCell ref="N47:O47"/>
    <mergeCell ref="Q47:R47"/>
    <mergeCell ref="A46:C46"/>
    <mergeCell ref="D46:F46"/>
    <mergeCell ref="I46:J46"/>
    <mergeCell ref="K46:L46"/>
    <mergeCell ref="N46:O46"/>
    <mergeCell ref="Q46:R46"/>
    <mergeCell ref="A45:C45"/>
    <mergeCell ref="D45:F45"/>
    <mergeCell ref="I45:J45"/>
    <mergeCell ref="K45:L45"/>
    <mergeCell ref="N45:O45"/>
    <mergeCell ref="Q45:R45"/>
    <mergeCell ref="A51:R51"/>
    <mergeCell ref="A52:C52"/>
    <mergeCell ref="D52:F52"/>
    <mergeCell ref="I52:J52"/>
    <mergeCell ref="K52:L52"/>
    <mergeCell ref="N52:O52"/>
    <mergeCell ref="Q52:R52"/>
    <mergeCell ref="A50:C50"/>
    <mergeCell ref="D50:F50"/>
    <mergeCell ref="I50:J50"/>
    <mergeCell ref="K50:L50"/>
    <mergeCell ref="N50:O50"/>
    <mergeCell ref="Q50:R50"/>
    <mergeCell ref="A48:R48"/>
    <mergeCell ref="A49:C49"/>
    <mergeCell ref="D49:F49"/>
    <mergeCell ref="I49:J49"/>
    <mergeCell ref="K49:L49"/>
    <mergeCell ref="N49:O49"/>
    <mergeCell ref="Q49:R49"/>
    <mergeCell ref="A56:C56"/>
    <mergeCell ref="D56:F56"/>
    <mergeCell ref="I56:J56"/>
    <mergeCell ref="K56:L56"/>
    <mergeCell ref="N56:O56"/>
    <mergeCell ref="Q56:R56"/>
    <mergeCell ref="A54:R54"/>
    <mergeCell ref="A55:C55"/>
    <mergeCell ref="D55:F55"/>
    <mergeCell ref="I55:J55"/>
    <mergeCell ref="K55:L55"/>
    <mergeCell ref="N55:O55"/>
    <mergeCell ref="Q55:R55"/>
    <mergeCell ref="A53:C53"/>
    <mergeCell ref="D53:F53"/>
    <mergeCell ref="I53:J53"/>
    <mergeCell ref="K53:L53"/>
    <mergeCell ref="N53:O53"/>
    <mergeCell ref="Q53:R53"/>
    <mergeCell ref="A60:C60"/>
    <mergeCell ref="D60:F60"/>
    <mergeCell ref="I60:J60"/>
    <mergeCell ref="K60:L60"/>
    <mergeCell ref="N60:O60"/>
    <mergeCell ref="Q60:R60"/>
    <mergeCell ref="A58:R58"/>
    <mergeCell ref="A59:C59"/>
    <mergeCell ref="D59:F59"/>
    <mergeCell ref="I59:J59"/>
    <mergeCell ref="K59:L59"/>
    <mergeCell ref="N59:O59"/>
    <mergeCell ref="Q59:R59"/>
    <mergeCell ref="A57:C57"/>
    <mergeCell ref="D57:F57"/>
    <mergeCell ref="I57:J57"/>
    <mergeCell ref="K57:L57"/>
    <mergeCell ref="N57:O57"/>
    <mergeCell ref="Q57:R57"/>
    <mergeCell ref="A64:C64"/>
    <mergeCell ref="D64:F64"/>
    <mergeCell ref="I64:J64"/>
    <mergeCell ref="K64:L64"/>
    <mergeCell ref="N64:O64"/>
    <mergeCell ref="Q64:R64"/>
    <mergeCell ref="A62:R62"/>
    <mergeCell ref="A63:C63"/>
    <mergeCell ref="D63:F63"/>
    <mergeCell ref="I63:J63"/>
    <mergeCell ref="K63:L63"/>
    <mergeCell ref="N63:O63"/>
    <mergeCell ref="Q63:R63"/>
    <mergeCell ref="A61:C61"/>
    <mergeCell ref="D61:F61"/>
    <mergeCell ref="I61:J61"/>
    <mergeCell ref="K61:L61"/>
    <mergeCell ref="N61:O61"/>
    <mergeCell ref="Q61:R61"/>
    <mergeCell ref="A67:R67"/>
    <mergeCell ref="A68:C68"/>
    <mergeCell ref="D68:F68"/>
    <mergeCell ref="I68:J68"/>
    <mergeCell ref="K68:L68"/>
    <mergeCell ref="N68:O68"/>
    <mergeCell ref="Q68:R68"/>
    <mergeCell ref="A66:C66"/>
    <mergeCell ref="D66:F66"/>
    <mergeCell ref="I66:J66"/>
    <mergeCell ref="K66:L66"/>
    <mergeCell ref="N66:O66"/>
    <mergeCell ref="Q66:R66"/>
    <mergeCell ref="A65:C65"/>
    <mergeCell ref="D65:F65"/>
    <mergeCell ref="I65:J65"/>
    <mergeCell ref="K65:L65"/>
    <mergeCell ref="N65:O65"/>
    <mergeCell ref="Q65:R65"/>
    <mergeCell ref="A71:R71"/>
    <mergeCell ref="A72:C72"/>
    <mergeCell ref="D72:F72"/>
    <mergeCell ref="I72:J72"/>
    <mergeCell ref="K72:L72"/>
    <mergeCell ref="N72:O72"/>
    <mergeCell ref="Q72:R72"/>
    <mergeCell ref="A70:C70"/>
    <mergeCell ref="D70:F70"/>
    <mergeCell ref="I70:J70"/>
    <mergeCell ref="K70:L70"/>
    <mergeCell ref="N70:O70"/>
    <mergeCell ref="Q70:R70"/>
    <mergeCell ref="A69:C69"/>
    <mergeCell ref="D69:F69"/>
    <mergeCell ref="I69:J69"/>
    <mergeCell ref="K69:L69"/>
    <mergeCell ref="N69:O69"/>
    <mergeCell ref="Q69:R69"/>
    <mergeCell ref="A76:C76"/>
    <mergeCell ref="D76:F76"/>
    <mergeCell ref="I76:J76"/>
    <mergeCell ref="K76:L76"/>
    <mergeCell ref="N76:O76"/>
    <mergeCell ref="Q76:R76"/>
    <mergeCell ref="A74:R74"/>
    <mergeCell ref="A75:C75"/>
    <mergeCell ref="D75:F75"/>
    <mergeCell ref="I75:J75"/>
    <mergeCell ref="K75:L75"/>
    <mergeCell ref="N75:O75"/>
    <mergeCell ref="Q75:R75"/>
    <mergeCell ref="A73:C73"/>
    <mergeCell ref="D73:F73"/>
    <mergeCell ref="I73:J73"/>
    <mergeCell ref="K73:L73"/>
    <mergeCell ref="N73:O73"/>
    <mergeCell ref="Q73:R73"/>
    <mergeCell ref="A79:R79"/>
    <mergeCell ref="A80:C80"/>
    <mergeCell ref="D80:F80"/>
    <mergeCell ref="I80:J80"/>
    <mergeCell ref="K80:L80"/>
    <mergeCell ref="N80:O80"/>
    <mergeCell ref="Q80:R80"/>
    <mergeCell ref="A78:C78"/>
    <mergeCell ref="D78:F78"/>
    <mergeCell ref="I78:J78"/>
    <mergeCell ref="K78:L78"/>
    <mergeCell ref="N78:O78"/>
    <mergeCell ref="Q78:R78"/>
    <mergeCell ref="A77:C77"/>
    <mergeCell ref="D77:F77"/>
    <mergeCell ref="I77:J77"/>
    <mergeCell ref="K77:L77"/>
    <mergeCell ref="N77:O77"/>
    <mergeCell ref="Q77:R77"/>
    <mergeCell ref="A83:R83"/>
    <mergeCell ref="A84:C84"/>
    <mergeCell ref="D84:F84"/>
    <mergeCell ref="I84:J84"/>
    <mergeCell ref="K84:L84"/>
    <mergeCell ref="N84:O84"/>
    <mergeCell ref="Q84:R84"/>
    <mergeCell ref="A82:C82"/>
    <mergeCell ref="D82:F82"/>
    <mergeCell ref="I82:J82"/>
    <mergeCell ref="K82:L82"/>
    <mergeCell ref="N82:O82"/>
    <mergeCell ref="Q82:R82"/>
    <mergeCell ref="A81:C81"/>
    <mergeCell ref="D81:F81"/>
    <mergeCell ref="I81:J81"/>
    <mergeCell ref="K81:L81"/>
    <mergeCell ref="N81:O81"/>
    <mergeCell ref="Q81:R81"/>
    <mergeCell ref="A87:C87"/>
    <mergeCell ref="D87:F87"/>
    <mergeCell ref="I87:J87"/>
    <mergeCell ref="K87:L87"/>
    <mergeCell ref="N87:O87"/>
    <mergeCell ref="Q87:R87"/>
    <mergeCell ref="A86:C86"/>
    <mergeCell ref="D86:F86"/>
    <mergeCell ref="I86:J86"/>
    <mergeCell ref="K86:L86"/>
    <mergeCell ref="N86:O86"/>
    <mergeCell ref="Q86:R86"/>
    <mergeCell ref="A85:C85"/>
    <mergeCell ref="D85:F85"/>
    <mergeCell ref="I85:J85"/>
    <mergeCell ref="K85:L85"/>
    <mergeCell ref="N85:O85"/>
    <mergeCell ref="Q85:R85"/>
    <mergeCell ref="A91:C91"/>
    <mergeCell ref="D91:F91"/>
    <mergeCell ref="I91:J91"/>
    <mergeCell ref="K91:L91"/>
    <mergeCell ref="N91:O91"/>
    <mergeCell ref="Q91:R91"/>
    <mergeCell ref="A90:C90"/>
    <mergeCell ref="D90:F90"/>
    <mergeCell ref="I90:J90"/>
    <mergeCell ref="K90:L90"/>
    <mergeCell ref="N90:O90"/>
    <mergeCell ref="Q90:R90"/>
    <mergeCell ref="A88:R88"/>
    <mergeCell ref="A89:C89"/>
    <mergeCell ref="D89:F89"/>
    <mergeCell ref="I89:J89"/>
    <mergeCell ref="K89:L89"/>
    <mergeCell ref="N89:O89"/>
    <mergeCell ref="Q89:R89"/>
    <mergeCell ref="A95:C95"/>
    <mergeCell ref="D95:F95"/>
    <mergeCell ref="I95:J95"/>
    <mergeCell ref="K95:L95"/>
    <mergeCell ref="N95:O95"/>
    <mergeCell ref="Q95:R95"/>
    <mergeCell ref="A93:R93"/>
    <mergeCell ref="A94:C94"/>
    <mergeCell ref="D94:F94"/>
    <mergeCell ref="I94:J94"/>
    <mergeCell ref="K94:L94"/>
    <mergeCell ref="N94:O94"/>
    <mergeCell ref="Q94:R94"/>
    <mergeCell ref="A92:C92"/>
    <mergeCell ref="D92:F92"/>
    <mergeCell ref="I92:J92"/>
    <mergeCell ref="K92:L92"/>
    <mergeCell ref="N92:O92"/>
    <mergeCell ref="Q92:R92"/>
    <mergeCell ref="A99:C99"/>
    <mergeCell ref="D99:F99"/>
    <mergeCell ref="I99:J99"/>
    <mergeCell ref="K99:L99"/>
    <mergeCell ref="N99:O99"/>
    <mergeCell ref="Q99:R99"/>
    <mergeCell ref="A97:R97"/>
    <mergeCell ref="A98:C98"/>
    <mergeCell ref="D98:F98"/>
    <mergeCell ref="I98:J98"/>
    <mergeCell ref="K98:L98"/>
    <mergeCell ref="N98:O98"/>
    <mergeCell ref="Q98:R98"/>
    <mergeCell ref="A96:C96"/>
    <mergeCell ref="D96:F96"/>
    <mergeCell ref="I96:J96"/>
    <mergeCell ref="K96:L96"/>
    <mergeCell ref="N96:O96"/>
    <mergeCell ref="Q96:R96"/>
    <mergeCell ref="A103:C103"/>
    <mergeCell ref="D103:F103"/>
    <mergeCell ref="I103:J103"/>
    <mergeCell ref="K103:L103"/>
    <mergeCell ref="N103:O103"/>
    <mergeCell ref="Q103:R103"/>
    <mergeCell ref="A101:R101"/>
    <mergeCell ref="A102:C102"/>
    <mergeCell ref="D102:F102"/>
    <mergeCell ref="I102:J102"/>
    <mergeCell ref="K102:L102"/>
    <mergeCell ref="N102:O102"/>
    <mergeCell ref="Q102:R102"/>
    <mergeCell ref="A100:C100"/>
    <mergeCell ref="D100:F100"/>
    <mergeCell ref="I100:J100"/>
    <mergeCell ref="K100:L100"/>
    <mergeCell ref="N100:O100"/>
    <mergeCell ref="Q100:R100"/>
    <mergeCell ref="A106:R106"/>
    <mergeCell ref="A107:C107"/>
    <mergeCell ref="D107:F107"/>
    <mergeCell ref="I107:J107"/>
    <mergeCell ref="K107:L107"/>
    <mergeCell ref="N107:O107"/>
    <mergeCell ref="Q107:R107"/>
    <mergeCell ref="A105:C105"/>
    <mergeCell ref="D105:F105"/>
    <mergeCell ref="I105:J105"/>
    <mergeCell ref="K105:L105"/>
    <mergeCell ref="N105:O105"/>
    <mergeCell ref="Q105:R105"/>
    <mergeCell ref="A104:C104"/>
    <mergeCell ref="D104:F104"/>
    <mergeCell ref="I104:J104"/>
    <mergeCell ref="K104:L104"/>
    <mergeCell ref="N104:O104"/>
    <mergeCell ref="Q104:R104"/>
    <mergeCell ref="A110:R110"/>
    <mergeCell ref="A111:C111"/>
    <mergeCell ref="D111:F111"/>
    <mergeCell ref="I111:J111"/>
    <mergeCell ref="K111:L111"/>
    <mergeCell ref="N111:O111"/>
    <mergeCell ref="Q111:R111"/>
    <mergeCell ref="A109:C109"/>
    <mergeCell ref="D109:F109"/>
    <mergeCell ref="I109:J109"/>
    <mergeCell ref="K109:L109"/>
    <mergeCell ref="N109:O109"/>
    <mergeCell ref="Q109:R109"/>
    <mergeCell ref="A108:C108"/>
    <mergeCell ref="D108:F108"/>
    <mergeCell ref="I108:J108"/>
    <mergeCell ref="K108:L108"/>
    <mergeCell ref="N108:O108"/>
    <mergeCell ref="Q108:R108"/>
    <mergeCell ref="A114:R114"/>
    <mergeCell ref="A115:C115"/>
    <mergeCell ref="D115:F115"/>
    <mergeCell ref="I115:J115"/>
    <mergeCell ref="K115:L115"/>
    <mergeCell ref="N115:O115"/>
    <mergeCell ref="Q115:R115"/>
    <mergeCell ref="A113:C113"/>
    <mergeCell ref="D113:F113"/>
    <mergeCell ref="I113:J113"/>
    <mergeCell ref="K113:L113"/>
    <mergeCell ref="N113:O113"/>
    <mergeCell ref="Q113:R113"/>
    <mergeCell ref="A112:C112"/>
    <mergeCell ref="D112:F112"/>
    <mergeCell ref="I112:J112"/>
    <mergeCell ref="K112:L112"/>
    <mergeCell ref="N112:O112"/>
    <mergeCell ref="Q112:R112"/>
    <mergeCell ref="A119:C119"/>
    <mergeCell ref="D119:F119"/>
    <mergeCell ref="I119:J119"/>
    <mergeCell ref="K119:L119"/>
    <mergeCell ref="N119:O119"/>
    <mergeCell ref="Q119:R119"/>
    <mergeCell ref="A117:R117"/>
    <mergeCell ref="A118:C118"/>
    <mergeCell ref="D118:F118"/>
    <mergeCell ref="I118:J118"/>
    <mergeCell ref="K118:L118"/>
    <mergeCell ref="N118:O118"/>
    <mergeCell ref="Q118:R118"/>
    <mergeCell ref="A116:C116"/>
    <mergeCell ref="D116:F116"/>
    <mergeCell ref="I116:J116"/>
    <mergeCell ref="K116:L116"/>
    <mergeCell ref="N116:O116"/>
    <mergeCell ref="Q116:R116"/>
    <mergeCell ref="A122:R122"/>
    <mergeCell ref="A123:C123"/>
    <mergeCell ref="D123:F123"/>
    <mergeCell ref="I123:J123"/>
    <mergeCell ref="K123:L123"/>
    <mergeCell ref="N123:O123"/>
    <mergeCell ref="Q123:R123"/>
    <mergeCell ref="A121:C121"/>
    <mergeCell ref="D121:F121"/>
    <mergeCell ref="I121:J121"/>
    <mergeCell ref="K121:L121"/>
    <mergeCell ref="N121:O121"/>
    <mergeCell ref="Q121:R121"/>
    <mergeCell ref="A120:C120"/>
    <mergeCell ref="D120:F120"/>
    <mergeCell ref="I120:J120"/>
    <mergeCell ref="K120:L120"/>
    <mergeCell ref="N120:O120"/>
    <mergeCell ref="Q120:R120"/>
    <mergeCell ref="A127:C127"/>
    <mergeCell ref="D127:F127"/>
    <mergeCell ref="I127:J127"/>
    <mergeCell ref="K127:L127"/>
    <mergeCell ref="N127:O127"/>
    <mergeCell ref="Q127:R127"/>
    <mergeCell ref="A125:R125"/>
    <mergeCell ref="A126:C126"/>
    <mergeCell ref="D126:F126"/>
    <mergeCell ref="I126:J126"/>
    <mergeCell ref="K126:L126"/>
    <mergeCell ref="N126:O126"/>
    <mergeCell ref="Q126:R126"/>
    <mergeCell ref="A124:C124"/>
    <mergeCell ref="D124:F124"/>
    <mergeCell ref="I124:J124"/>
    <mergeCell ref="K124:L124"/>
    <mergeCell ref="N124:O124"/>
    <mergeCell ref="Q124:R124"/>
    <mergeCell ref="A131:C131"/>
    <mergeCell ref="D131:F131"/>
    <mergeCell ref="I131:J131"/>
    <mergeCell ref="K131:L131"/>
    <mergeCell ref="N131:O131"/>
    <mergeCell ref="Q131:R131"/>
    <mergeCell ref="A130:C130"/>
    <mergeCell ref="D130:F130"/>
    <mergeCell ref="I130:J130"/>
    <mergeCell ref="K130:L130"/>
    <mergeCell ref="N130:O130"/>
    <mergeCell ref="Q130:R130"/>
    <mergeCell ref="A128:R128"/>
    <mergeCell ref="A129:C129"/>
    <mergeCell ref="D129:F129"/>
    <mergeCell ref="I129:J129"/>
    <mergeCell ref="K129:L129"/>
    <mergeCell ref="N129:O129"/>
    <mergeCell ref="Q129:R129"/>
    <mergeCell ref="A135:C135"/>
    <mergeCell ref="D135:F135"/>
    <mergeCell ref="I135:J135"/>
    <mergeCell ref="K135:L135"/>
    <mergeCell ref="N135:O135"/>
    <mergeCell ref="Q135:R135"/>
    <mergeCell ref="A134:C134"/>
    <mergeCell ref="D134:F134"/>
    <mergeCell ref="I134:J134"/>
    <mergeCell ref="K134:L134"/>
    <mergeCell ref="N134:O134"/>
    <mergeCell ref="Q134:R134"/>
    <mergeCell ref="A132:R132"/>
    <mergeCell ref="A133:C133"/>
    <mergeCell ref="D133:F133"/>
    <mergeCell ref="I133:J133"/>
    <mergeCell ref="K133:L133"/>
    <mergeCell ref="N133:O133"/>
    <mergeCell ref="Q133:R133"/>
    <mergeCell ref="A139:C139"/>
    <mergeCell ref="D139:F139"/>
    <mergeCell ref="I139:J139"/>
    <mergeCell ref="K139:L139"/>
    <mergeCell ref="N139:O139"/>
    <mergeCell ref="Q139:R139"/>
    <mergeCell ref="A138:C138"/>
    <mergeCell ref="D138:F138"/>
    <mergeCell ref="I138:J138"/>
    <mergeCell ref="K138:L138"/>
    <mergeCell ref="N138:O138"/>
    <mergeCell ref="Q138:R138"/>
    <mergeCell ref="A136:R136"/>
    <mergeCell ref="A137:C137"/>
    <mergeCell ref="D137:F137"/>
    <mergeCell ref="I137:J137"/>
    <mergeCell ref="K137:L137"/>
    <mergeCell ref="N137:O137"/>
    <mergeCell ref="Q137:R137"/>
    <mergeCell ref="A143:C143"/>
    <mergeCell ref="D143:F143"/>
    <mergeCell ref="I143:J143"/>
    <mergeCell ref="K143:L143"/>
    <mergeCell ref="N143:O143"/>
    <mergeCell ref="Q143:R143"/>
    <mergeCell ref="A142:C142"/>
    <mergeCell ref="D142:F142"/>
    <mergeCell ref="I142:J142"/>
    <mergeCell ref="K142:L142"/>
    <mergeCell ref="N142:O142"/>
    <mergeCell ref="Q142:R142"/>
    <mergeCell ref="A140:R140"/>
    <mergeCell ref="A141:C141"/>
    <mergeCell ref="D141:F141"/>
    <mergeCell ref="I141:J141"/>
    <mergeCell ref="K141:L141"/>
    <mergeCell ref="N141:O141"/>
    <mergeCell ref="Q141:R141"/>
    <mergeCell ref="A147:C147"/>
    <mergeCell ref="D147:F147"/>
    <mergeCell ref="I147:J147"/>
    <mergeCell ref="K147:L147"/>
    <mergeCell ref="N147:O147"/>
    <mergeCell ref="Q147:R147"/>
    <mergeCell ref="A145:R145"/>
    <mergeCell ref="A146:C146"/>
    <mergeCell ref="D146:F146"/>
    <mergeCell ref="I146:J146"/>
    <mergeCell ref="K146:L146"/>
    <mergeCell ref="N146:O146"/>
    <mergeCell ref="Q146:R146"/>
    <mergeCell ref="A144:C144"/>
    <mergeCell ref="D144:F144"/>
    <mergeCell ref="I144:J144"/>
    <mergeCell ref="K144:L144"/>
    <mergeCell ref="N144:O144"/>
    <mergeCell ref="Q144:R144"/>
    <mergeCell ref="A151:C151"/>
    <mergeCell ref="D151:F151"/>
    <mergeCell ref="I151:J151"/>
    <mergeCell ref="K151:L151"/>
    <mergeCell ref="N151:O151"/>
    <mergeCell ref="Q151:R151"/>
    <mergeCell ref="A150:C150"/>
    <mergeCell ref="D150:F150"/>
    <mergeCell ref="I150:J150"/>
    <mergeCell ref="K150:L150"/>
    <mergeCell ref="N150:O150"/>
    <mergeCell ref="Q150:R150"/>
    <mergeCell ref="A148:R148"/>
    <mergeCell ref="A149:C149"/>
    <mergeCell ref="D149:F149"/>
    <mergeCell ref="I149:J149"/>
    <mergeCell ref="K149:L149"/>
    <mergeCell ref="N149:O149"/>
    <mergeCell ref="Q149:R149"/>
    <mergeCell ref="A155:C155"/>
    <mergeCell ref="D155:F155"/>
    <mergeCell ref="I155:J155"/>
    <mergeCell ref="K155:L155"/>
    <mergeCell ref="N155:O155"/>
    <mergeCell ref="Q155:R155"/>
    <mergeCell ref="A154:C154"/>
    <mergeCell ref="D154:F154"/>
    <mergeCell ref="I154:J154"/>
    <mergeCell ref="K154:L154"/>
    <mergeCell ref="N154:O154"/>
    <mergeCell ref="Q154:R154"/>
    <mergeCell ref="A152:R152"/>
    <mergeCell ref="A153:C153"/>
    <mergeCell ref="D153:F153"/>
    <mergeCell ref="I153:J153"/>
    <mergeCell ref="K153:L153"/>
    <mergeCell ref="N153:O153"/>
    <mergeCell ref="Q153:R153"/>
    <mergeCell ref="A159:C159"/>
    <mergeCell ref="D159:F159"/>
    <mergeCell ref="I159:J159"/>
    <mergeCell ref="K159:L159"/>
    <mergeCell ref="N159:O159"/>
    <mergeCell ref="Q159:R159"/>
    <mergeCell ref="A157:R157"/>
    <mergeCell ref="A158:C158"/>
    <mergeCell ref="D158:F158"/>
    <mergeCell ref="I158:J158"/>
    <mergeCell ref="K158:L158"/>
    <mergeCell ref="N158:O158"/>
    <mergeCell ref="Q158:R158"/>
    <mergeCell ref="A156:C156"/>
    <mergeCell ref="D156:F156"/>
    <mergeCell ref="I156:J156"/>
    <mergeCell ref="K156:L156"/>
    <mergeCell ref="N156:O156"/>
    <mergeCell ref="Q156:R156"/>
    <mergeCell ref="A163:C163"/>
    <mergeCell ref="D163:F163"/>
    <mergeCell ref="I163:J163"/>
    <mergeCell ref="K163:L163"/>
    <mergeCell ref="N163:O163"/>
    <mergeCell ref="Q163:R163"/>
    <mergeCell ref="A162:C162"/>
    <mergeCell ref="D162:F162"/>
    <mergeCell ref="I162:J162"/>
    <mergeCell ref="K162:L162"/>
    <mergeCell ref="N162:O162"/>
    <mergeCell ref="Q162:R162"/>
    <mergeCell ref="A160:R160"/>
    <mergeCell ref="A161:C161"/>
    <mergeCell ref="D161:F161"/>
    <mergeCell ref="I161:J161"/>
    <mergeCell ref="K161:L161"/>
    <mergeCell ref="N161:O161"/>
    <mergeCell ref="Q161:R161"/>
    <mergeCell ref="A167:R167"/>
    <mergeCell ref="A168:C168"/>
    <mergeCell ref="D168:F168"/>
    <mergeCell ref="I168:J168"/>
    <mergeCell ref="K168:L168"/>
    <mergeCell ref="N168:O168"/>
    <mergeCell ref="Q168:R168"/>
    <mergeCell ref="A166:C166"/>
    <mergeCell ref="D166:F166"/>
    <mergeCell ref="I166:J166"/>
    <mergeCell ref="K166:L166"/>
    <mergeCell ref="N166:O166"/>
    <mergeCell ref="Q166:R166"/>
    <mergeCell ref="A164:R164"/>
    <mergeCell ref="A165:C165"/>
    <mergeCell ref="D165:F165"/>
    <mergeCell ref="I165:J165"/>
    <mergeCell ref="K165:L165"/>
    <mergeCell ref="N165:O165"/>
    <mergeCell ref="Q165:R165"/>
    <mergeCell ref="A172:C172"/>
    <mergeCell ref="D172:F172"/>
    <mergeCell ref="I172:J172"/>
    <mergeCell ref="K172:L172"/>
    <mergeCell ref="N172:O172"/>
    <mergeCell ref="Q172:R172"/>
    <mergeCell ref="A170:R170"/>
    <mergeCell ref="A171:C171"/>
    <mergeCell ref="D171:F171"/>
    <mergeCell ref="I171:J171"/>
    <mergeCell ref="K171:L171"/>
    <mergeCell ref="N171:O171"/>
    <mergeCell ref="Q171:R171"/>
    <mergeCell ref="A169:C169"/>
    <mergeCell ref="D169:F169"/>
    <mergeCell ref="I169:J169"/>
    <mergeCell ref="K169:L169"/>
    <mergeCell ref="N169:O169"/>
    <mergeCell ref="Q169:R169"/>
    <mergeCell ref="A175:R175"/>
    <mergeCell ref="A176:C176"/>
    <mergeCell ref="D176:F176"/>
    <mergeCell ref="I176:J176"/>
    <mergeCell ref="K176:L176"/>
    <mergeCell ref="N176:O176"/>
    <mergeCell ref="Q176:R176"/>
    <mergeCell ref="A174:C174"/>
    <mergeCell ref="D174:F174"/>
    <mergeCell ref="I174:J174"/>
    <mergeCell ref="K174:L174"/>
    <mergeCell ref="N174:O174"/>
    <mergeCell ref="Q174:R174"/>
    <mergeCell ref="A173:C173"/>
    <mergeCell ref="D173:F173"/>
    <mergeCell ref="I173:J173"/>
    <mergeCell ref="K173:L173"/>
    <mergeCell ref="N173:O173"/>
    <mergeCell ref="Q173:R173"/>
    <mergeCell ref="A179:R179"/>
    <mergeCell ref="A180:C180"/>
    <mergeCell ref="D180:F180"/>
    <mergeCell ref="I180:J180"/>
    <mergeCell ref="K180:L180"/>
    <mergeCell ref="N180:O180"/>
    <mergeCell ref="Q180:R180"/>
    <mergeCell ref="A178:C178"/>
    <mergeCell ref="D178:F178"/>
    <mergeCell ref="I178:J178"/>
    <mergeCell ref="K178:L178"/>
    <mergeCell ref="N178:O178"/>
    <mergeCell ref="Q178:R178"/>
    <mergeCell ref="A177:C177"/>
    <mergeCell ref="D177:F177"/>
    <mergeCell ref="I177:J177"/>
    <mergeCell ref="K177:L177"/>
    <mergeCell ref="N177:O177"/>
    <mergeCell ref="Q177:R177"/>
    <mergeCell ref="A183:R183"/>
    <mergeCell ref="A184:C184"/>
    <mergeCell ref="D184:F184"/>
    <mergeCell ref="I184:J184"/>
    <mergeCell ref="K184:L184"/>
    <mergeCell ref="N184:O184"/>
    <mergeCell ref="Q184:R184"/>
    <mergeCell ref="A182:C182"/>
    <mergeCell ref="D182:F182"/>
    <mergeCell ref="I182:J182"/>
    <mergeCell ref="K182:L182"/>
    <mergeCell ref="N182:O182"/>
    <mergeCell ref="Q182:R182"/>
    <mergeCell ref="A181:C181"/>
    <mergeCell ref="D181:F181"/>
    <mergeCell ref="I181:J181"/>
    <mergeCell ref="K181:L181"/>
    <mergeCell ref="N181:O181"/>
    <mergeCell ref="Q181:R181"/>
    <mergeCell ref="A188:C188"/>
    <mergeCell ref="D188:F188"/>
    <mergeCell ref="I188:J188"/>
    <mergeCell ref="K188:L188"/>
    <mergeCell ref="N188:O188"/>
    <mergeCell ref="Q188:R188"/>
    <mergeCell ref="A186:R186"/>
    <mergeCell ref="A187:C187"/>
    <mergeCell ref="D187:F187"/>
    <mergeCell ref="I187:J187"/>
    <mergeCell ref="K187:L187"/>
    <mergeCell ref="N187:O187"/>
    <mergeCell ref="Q187:R187"/>
    <mergeCell ref="A185:C185"/>
    <mergeCell ref="D185:F185"/>
    <mergeCell ref="I185:J185"/>
    <mergeCell ref="K185:L185"/>
    <mergeCell ref="N185:O185"/>
    <mergeCell ref="Q185:R185"/>
    <mergeCell ref="A191:R191"/>
    <mergeCell ref="A192:C192"/>
    <mergeCell ref="D192:F192"/>
    <mergeCell ref="I192:J192"/>
    <mergeCell ref="K192:L192"/>
    <mergeCell ref="N192:O192"/>
    <mergeCell ref="Q192:R192"/>
    <mergeCell ref="A190:C190"/>
    <mergeCell ref="D190:F190"/>
    <mergeCell ref="I190:J190"/>
    <mergeCell ref="K190:L190"/>
    <mergeCell ref="N190:O190"/>
    <mergeCell ref="Q190:R190"/>
    <mergeCell ref="A189:C189"/>
    <mergeCell ref="D189:F189"/>
    <mergeCell ref="I189:J189"/>
    <mergeCell ref="K189:L189"/>
    <mergeCell ref="N189:O189"/>
    <mergeCell ref="Q189:R189"/>
    <mergeCell ref="A195:R195"/>
    <mergeCell ref="A196:C196"/>
    <mergeCell ref="D196:F196"/>
    <mergeCell ref="I196:J196"/>
    <mergeCell ref="K196:L196"/>
    <mergeCell ref="N196:O196"/>
    <mergeCell ref="Q196:R196"/>
    <mergeCell ref="A194:C194"/>
    <mergeCell ref="D194:F194"/>
    <mergeCell ref="I194:J194"/>
    <mergeCell ref="K194:L194"/>
    <mergeCell ref="N194:O194"/>
    <mergeCell ref="Q194:R194"/>
    <mergeCell ref="A193:C193"/>
    <mergeCell ref="D193:F193"/>
    <mergeCell ref="I193:J193"/>
    <mergeCell ref="K193:L193"/>
    <mergeCell ref="N193:O193"/>
    <mergeCell ref="Q193:R193"/>
    <mergeCell ref="A199:C199"/>
    <mergeCell ref="D199:F199"/>
    <mergeCell ref="I199:J199"/>
    <mergeCell ref="K199:L199"/>
    <mergeCell ref="N199:O199"/>
    <mergeCell ref="Q199:R199"/>
    <mergeCell ref="A198:C198"/>
    <mergeCell ref="D198:F198"/>
    <mergeCell ref="I198:J198"/>
    <mergeCell ref="K198:L198"/>
    <mergeCell ref="N198:O198"/>
    <mergeCell ref="Q198:R198"/>
    <mergeCell ref="A197:C197"/>
    <mergeCell ref="D197:F197"/>
    <mergeCell ref="I197:J197"/>
    <mergeCell ref="K197:L197"/>
    <mergeCell ref="N197:O197"/>
    <mergeCell ref="Q197:R197"/>
    <mergeCell ref="A203:C203"/>
    <mergeCell ref="D203:F203"/>
    <mergeCell ref="I203:J203"/>
    <mergeCell ref="K203:L203"/>
    <mergeCell ref="N203:O203"/>
    <mergeCell ref="Q203:R203"/>
    <mergeCell ref="A201:R201"/>
    <mergeCell ref="A202:C202"/>
    <mergeCell ref="D202:F202"/>
    <mergeCell ref="I202:J202"/>
    <mergeCell ref="K202:L202"/>
    <mergeCell ref="N202:O202"/>
    <mergeCell ref="Q202:R202"/>
    <mergeCell ref="A200:C200"/>
    <mergeCell ref="D200:F200"/>
    <mergeCell ref="I200:J200"/>
    <mergeCell ref="K200:L200"/>
    <mergeCell ref="N200:O200"/>
    <mergeCell ref="Q200:R200"/>
    <mergeCell ref="A207:C207"/>
    <mergeCell ref="D207:F207"/>
    <mergeCell ref="I207:J207"/>
    <mergeCell ref="K207:L207"/>
    <mergeCell ref="N207:O207"/>
    <mergeCell ref="Q207:R207"/>
    <mergeCell ref="A205:R205"/>
    <mergeCell ref="A206:C206"/>
    <mergeCell ref="D206:F206"/>
    <mergeCell ref="I206:J206"/>
    <mergeCell ref="K206:L206"/>
    <mergeCell ref="N206:O206"/>
    <mergeCell ref="Q206:R206"/>
    <mergeCell ref="A204:C204"/>
    <mergeCell ref="D204:F204"/>
    <mergeCell ref="I204:J204"/>
    <mergeCell ref="K204:L204"/>
    <mergeCell ref="N204:O204"/>
    <mergeCell ref="Q204:R204"/>
    <mergeCell ref="A211:R211"/>
    <mergeCell ref="A212:C212"/>
    <mergeCell ref="D212:F212"/>
    <mergeCell ref="I212:J212"/>
    <mergeCell ref="K212:L212"/>
    <mergeCell ref="N212:O212"/>
    <mergeCell ref="Q212:R212"/>
    <mergeCell ref="A210:C210"/>
    <mergeCell ref="D210:F210"/>
    <mergeCell ref="I210:J210"/>
    <mergeCell ref="K210:L210"/>
    <mergeCell ref="N210:O210"/>
    <mergeCell ref="Q210:R210"/>
    <mergeCell ref="A208:R208"/>
    <mergeCell ref="A209:C209"/>
    <mergeCell ref="D209:F209"/>
    <mergeCell ref="I209:J209"/>
    <mergeCell ref="K209:L209"/>
    <mergeCell ref="N209:O209"/>
    <mergeCell ref="Q209:R209"/>
    <mergeCell ref="A216:C216"/>
    <mergeCell ref="D216:F216"/>
    <mergeCell ref="I216:J216"/>
    <mergeCell ref="K216:L216"/>
    <mergeCell ref="N216:O216"/>
    <mergeCell ref="Q216:R216"/>
    <mergeCell ref="A214:R214"/>
    <mergeCell ref="A215:C215"/>
    <mergeCell ref="D215:F215"/>
    <mergeCell ref="I215:J215"/>
    <mergeCell ref="K215:L215"/>
    <mergeCell ref="N215:O215"/>
    <mergeCell ref="Q215:R215"/>
    <mergeCell ref="A213:C213"/>
    <mergeCell ref="D213:F213"/>
    <mergeCell ref="I213:J213"/>
    <mergeCell ref="K213:L213"/>
    <mergeCell ref="N213:O213"/>
    <mergeCell ref="Q213:R213"/>
    <mergeCell ref="A220:C220"/>
    <mergeCell ref="D220:F220"/>
    <mergeCell ref="I220:J220"/>
    <mergeCell ref="K220:L220"/>
    <mergeCell ref="N220:O220"/>
    <mergeCell ref="Q220:R220"/>
    <mergeCell ref="A219:C219"/>
    <mergeCell ref="D219:F219"/>
    <mergeCell ref="I219:J219"/>
    <mergeCell ref="K219:L219"/>
    <mergeCell ref="N219:O219"/>
    <mergeCell ref="Q219:R219"/>
    <mergeCell ref="A217:R217"/>
    <mergeCell ref="A218:C218"/>
    <mergeCell ref="D218:F218"/>
    <mergeCell ref="I218:J218"/>
    <mergeCell ref="K218:L218"/>
    <mergeCell ref="N218:O218"/>
    <mergeCell ref="Q218:R2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sqref="A1:P1"/>
    </sheetView>
  </sheetViews>
  <sheetFormatPr defaultColWidth="8.85546875" defaultRowHeight="15" x14ac:dyDescent="0.25"/>
  <cols>
    <col min="1" max="2" width="8.85546875" style="30"/>
    <col min="3" max="3" width="31.7109375" style="30" customWidth="1"/>
    <col min="4" max="4" width="13.42578125" style="30" customWidth="1"/>
    <col min="5" max="5" width="17.140625" style="30" customWidth="1"/>
    <col min="6" max="6" width="2" style="30" customWidth="1"/>
    <col min="7" max="7" width="8.85546875" style="30" hidden="1" customWidth="1"/>
    <col min="8" max="9" width="8.85546875" style="30"/>
    <col min="10" max="11" width="2.85546875" style="30" customWidth="1"/>
    <col min="12" max="12" width="0.7109375" style="30" customWidth="1"/>
    <col min="13" max="13" width="18.140625" style="30" customWidth="1"/>
    <col min="14" max="21" width="8.85546875" style="30"/>
    <col min="22" max="22" width="14.140625" style="30" customWidth="1"/>
    <col min="23" max="16384" width="8.85546875" style="30"/>
  </cols>
  <sheetData>
    <row r="1" spans="1:22" ht="15.75" customHeight="1" x14ac:dyDescent="0.25">
      <c r="A1" s="216" t="s">
        <v>214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143"/>
    </row>
    <row r="2" spans="1:22" x14ac:dyDescent="0.25">
      <c r="A2" s="254" t="s">
        <v>1</v>
      </c>
      <c r="B2" s="254"/>
      <c r="C2" s="254"/>
      <c r="D2" s="144" t="s">
        <v>182</v>
      </c>
      <c r="E2" s="145" t="s">
        <v>57</v>
      </c>
      <c r="F2" s="254" t="s">
        <v>1</v>
      </c>
      <c r="G2" s="254"/>
      <c r="H2" s="265" t="s">
        <v>191</v>
      </c>
      <c r="I2" s="265"/>
      <c r="J2" s="265"/>
      <c r="K2" s="254" t="s">
        <v>1</v>
      </c>
      <c r="L2" s="254"/>
      <c r="M2" s="146" t="s">
        <v>56</v>
      </c>
      <c r="N2" s="147" t="s">
        <v>1</v>
      </c>
      <c r="O2" s="266" t="s">
        <v>55</v>
      </c>
      <c r="P2" s="266"/>
      <c r="Q2" s="143"/>
      <c r="R2" s="148" t="s">
        <v>183</v>
      </c>
      <c r="S2" s="149"/>
      <c r="T2" s="149"/>
      <c r="U2" s="150"/>
      <c r="V2" s="151"/>
    </row>
    <row r="3" spans="1:22" x14ac:dyDescent="0.25">
      <c r="A3" s="249" t="s">
        <v>18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143"/>
      <c r="R3" s="152"/>
      <c r="S3" s="153"/>
      <c r="T3" s="153"/>
      <c r="U3" s="153"/>
      <c r="V3" s="154"/>
    </row>
    <row r="4" spans="1:22" x14ac:dyDescent="0.25">
      <c r="A4" s="250" t="s">
        <v>1</v>
      </c>
      <c r="B4" s="250"/>
      <c r="C4" s="250"/>
      <c r="D4" s="155">
        <v>2016</v>
      </c>
      <c r="E4" s="156">
        <v>565372.48</v>
      </c>
      <c r="F4" s="250" t="s">
        <v>1</v>
      </c>
      <c r="G4" s="250"/>
      <c r="H4" s="262"/>
      <c r="I4" s="262"/>
      <c r="J4" s="262"/>
      <c r="K4" s="250" t="s">
        <v>1</v>
      </c>
      <c r="L4" s="250"/>
      <c r="M4" s="156">
        <v>451912.08</v>
      </c>
      <c r="N4" s="157" t="s">
        <v>1</v>
      </c>
      <c r="O4" s="255">
        <v>113460.4</v>
      </c>
      <c r="P4" s="255"/>
      <c r="Q4" s="143"/>
      <c r="R4" s="152" t="s">
        <v>190</v>
      </c>
      <c r="S4" s="153"/>
      <c r="T4" s="153"/>
      <c r="U4" s="153"/>
      <c r="V4" s="154"/>
    </row>
    <row r="5" spans="1:22" x14ac:dyDescent="0.25">
      <c r="A5" s="250" t="s">
        <v>1</v>
      </c>
      <c r="B5" s="250"/>
      <c r="C5" s="250"/>
      <c r="D5" s="155">
        <v>2015</v>
      </c>
      <c r="E5" s="157"/>
      <c r="F5" s="250" t="s">
        <v>1</v>
      </c>
      <c r="G5" s="250"/>
      <c r="H5" s="264">
        <v>90865.87</v>
      </c>
      <c r="I5" s="264"/>
      <c r="J5" s="264"/>
      <c r="K5" s="250" t="s">
        <v>1</v>
      </c>
      <c r="L5" s="250"/>
      <c r="M5" s="156">
        <v>90865.87</v>
      </c>
      <c r="N5" s="157" t="s">
        <v>1</v>
      </c>
      <c r="O5" s="264">
        <v>0</v>
      </c>
      <c r="P5" s="264"/>
      <c r="Q5" s="143"/>
      <c r="R5" s="152"/>
      <c r="S5" s="153"/>
      <c r="T5" s="153"/>
      <c r="U5" s="153"/>
      <c r="V5" s="154"/>
    </row>
    <row r="6" spans="1:22" x14ac:dyDescent="0.25">
      <c r="A6" s="250" t="s">
        <v>1</v>
      </c>
      <c r="B6" s="250"/>
      <c r="C6" s="250"/>
      <c r="D6" s="155" t="s">
        <v>1</v>
      </c>
      <c r="E6" s="158">
        <v>565372.48</v>
      </c>
      <c r="F6" s="250" t="s">
        <v>1</v>
      </c>
      <c r="G6" s="250"/>
      <c r="H6" s="258">
        <v>90865.87</v>
      </c>
      <c r="I6" s="258"/>
      <c r="J6" s="258"/>
      <c r="K6" s="250" t="s">
        <v>1</v>
      </c>
      <c r="L6" s="250"/>
      <c r="M6" s="158">
        <v>542777.94999999995</v>
      </c>
      <c r="N6" s="159" t="s">
        <v>1</v>
      </c>
      <c r="O6" s="258">
        <v>113460.4</v>
      </c>
      <c r="P6" s="258"/>
      <c r="Q6" s="143"/>
      <c r="R6" s="160" t="s">
        <v>192</v>
      </c>
      <c r="S6" s="153"/>
      <c r="T6" s="153"/>
      <c r="U6" s="12"/>
      <c r="V6" s="161"/>
    </row>
    <row r="7" spans="1:22" x14ac:dyDescent="0.25">
      <c r="A7" s="245" t="s">
        <v>1</v>
      </c>
      <c r="B7" s="245"/>
      <c r="C7" s="245"/>
      <c r="D7" s="162" t="s">
        <v>1</v>
      </c>
      <c r="E7" s="163" t="s">
        <v>1</v>
      </c>
      <c r="F7" s="245" t="s">
        <v>1</v>
      </c>
      <c r="G7" s="245"/>
      <c r="H7" s="263" t="s">
        <v>1</v>
      </c>
      <c r="I7" s="263"/>
      <c r="J7" s="263"/>
      <c r="K7" s="245" t="s">
        <v>1</v>
      </c>
      <c r="L7" s="245"/>
      <c r="M7" s="163" t="s">
        <v>1</v>
      </c>
      <c r="N7" s="163" t="s">
        <v>1</v>
      </c>
      <c r="O7" s="263" t="s">
        <v>1</v>
      </c>
      <c r="P7" s="263"/>
      <c r="Q7" s="143"/>
      <c r="R7" s="160" t="s">
        <v>193</v>
      </c>
      <c r="S7" s="12"/>
      <c r="T7" s="12"/>
      <c r="U7" s="12"/>
      <c r="V7" s="161"/>
    </row>
    <row r="8" spans="1:22" x14ac:dyDescent="0.25">
      <c r="A8" s="254" t="s">
        <v>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R8" s="164" t="s">
        <v>194</v>
      </c>
      <c r="S8" s="165"/>
      <c r="T8" s="165"/>
      <c r="U8" s="165"/>
      <c r="V8" s="166"/>
    </row>
    <row r="9" spans="1:22" x14ac:dyDescent="0.25">
      <c r="A9" s="245" t="s">
        <v>1</v>
      </c>
      <c r="B9" s="246"/>
      <c r="C9" s="246"/>
      <c r="D9" s="162">
        <v>2016</v>
      </c>
      <c r="E9" s="167">
        <v>13715.82</v>
      </c>
      <c r="F9" s="245" t="s">
        <v>1</v>
      </c>
      <c r="G9" s="246"/>
      <c r="H9" s="262"/>
      <c r="I9" s="246"/>
      <c r="J9" s="246"/>
      <c r="K9" s="245" t="s">
        <v>1</v>
      </c>
      <c r="L9" s="246"/>
      <c r="M9" s="167">
        <v>13715.82</v>
      </c>
      <c r="N9" s="157" t="s">
        <v>1</v>
      </c>
      <c r="O9" s="259">
        <v>0</v>
      </c>
      <c r="P9" s="246"/>
      <c r="S9" s="12"/>
      <c r="T9" s="12"/>
    </row>
    <row r="10" spans="1:22" x14ac:dyDescent="0.25">
      <c r="A10" s="245" t="s">
        <v>1</v>
      </c>
      <c r="B10" s="246"/>
      <c r="C10" s="246"/>
      <c r="D10" s="162" t="s">
        <v>1</v>
      </c>
      <c r="E10" s="168">
        <v>13715.82</v>
      </c>
      <c r="F10" s="245" t="s">
        <v>1</v>
      </c>
      <c r="G10" s="246"/>
      <c r="H10" s="256"/>
      <c r="I10" s="257"/>
      <c r="J10" s="257"/>
      <c r="K10" s="245" t="s">
        <v>1</v>
      </c>
      <c r="L10" s="246"/>
      <c r="M10" s="168">
        <v>13715.82</v>
      </c>
      <c r="N10" s="163" t="s">
        <v>1</v>
      </c>
      <c r="O10" s="260">
        <v>0</v>
      </c>
      <c r="P10" s="257"/>
    </row>
    <row r="11" spans="1:22" x14ac:dyDescent="0.25">
      <c r="A11" s="245" t="s">
        <v>1</v>
      </c>
      <c r="B11" s="246"/>
      <c r="C11" s="246"/>
      <c r="D11" s="162" t="s">
        <v>1</v>
      </c>
      <c r="E11" s="163" t="s">
        <v>1</v>
      </c>
      <c r="F11" s="245" t="s">
        <v>1</v>
      </c>
      <c r="G11" s="246"/>
      <c r="H11" s="247" t="s">
        <v>1</v>
      </c>
      <c r="I11" s="246"/>
      <c r="J11" s="246"/>
      <c r="K11" s="245" t="s">
        <v>1</v>
      </c>
      <c r="L11" s="246"/>
      <c r="M11" s="163" t="s">
        <v>1</v>
      </c>
      <c r="N11" s="163" t="s">
        <v>1</v>
      </c>
      <c r="O11" s="247" t="s">
        <v>1</v>
      </c>
      <c r="P11" s="246"/>
    </row>
    <row r="12" spans="1:22" x14ac:dyDescent="0.25">
      <c r="A12" s="249" t="s">
        <v>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</row>
    <row r="13" spans="1:22" ht="15.75" thickBot="1" x14ac:dyDescent="0.3">
      <c r="A13" s="250" t="s">
        <v>1</v>
      </c>
      <c r="B13" s="246"/>
      <c r="C13" s="246"/>
      <c r="D13" s="155">
        <v>2016</v>
      </c>
      <c r="E13" s="169">
        <v>19763.740000000002</v>
      </c>
      <c r="F13" s="250" t="s">
        <v>1</v>
      </c>
      <c r="G13" s="246"/>
      <c r="H13" s="262"/>
      <c r="I13" s="246"/>
      <c r="J13" s="246"/>
      <c r="K13" s="250" t="s">
        <v>1</v>
      </c>
      <c r="L13" s="246"/>
      <c r="M13" s="169">
        <v>19763.740000000002</v>
      </c>
      <c r="N13" s="157" t="s">
        <v>1</v>
      </c>
      <c r="O13" s="251">
        <v>0</v>
      </c>
      <c r="P13" s="252"/>
    </row>
    <row r="14" spans="1:22" x14ac:dyDescent="0.25">
      <c r="A14" s="245" t="s">
        <v>1</v>
      </c>
      <c r="B14" s="246"/>
      <c r="C14" s="246"/>
      <c r="D14" s="162" t="s">
        <v>1</v>
      </c>
      <c r="E14" s="163" t="s">
        <v>1</v>
      </c>
      <c r="F14" s="245" t="s">
        <v>1</v>
      </c>
      <c r="G14" s="246"/>
      <c r="H14" s="247" t="s">
        <v>1</v>
      </c>
      <c r="I14" s="246"/>
      <c r="J14" s="246"/>
      <c r="K14" s="245" t="s">
        <v>1</v>
      </c>
      <c r="L14" s="246"/>
      <c r="M14" s="163" t="s">
        <v>1</v>
      </c>
      <c r="N14" s="163" t="s">
        <v>1</v>
      </c>
      <c r="O14" s="247" t="s">
        <v>1</v>
      </c>
      <c r="P14" s="246"/>
    </row>
    <row r="15" spans="1:22" x14ac:dyDescent="0.25">
      <c r="A15" s="254" t="s">
        <v>11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</row>
    <row r="16" spans="1:22" x14ac:dyDescent="0.25">
      <c r="A16" s="245" t="s">
        <v>1</v>
      </c>
      <c r="B16" s="246"/>
      <c r="C16" s="246"/>
      <c r="D16" s="162">
        <v>2016</v>
      </c>
      <c r="E16" s="167">
        <v>14039.81</v>
      </c>
      <c r="F16" s="245" t="s">
        <v>1</v>
      </c>
      <c r="G16" s="246"/>
      <c r="H16" s="248"/>
      <c r="I16" s="246"/>
      <c r="J16" s="246"/>
      <c r="K16" s="245" t="s">
        <v>1</v>
      </c>
      <c r="L16" s="246"/>
      <c r="M16" s="167">
        <v>14039.81</v>
      </c>
      <c r="N16" s="170" t="s">
        <v>1</v>
      </c>
      <c r="O16" s="259">
        <v>0</v>
      </c>
      <c r="P16" s="246"/>
    </row>
    <row r="17" spans="1:16" x14ac:dyDescent="0.25">
      <c r="A17" s="245" t="s">
        <v>1</v>
      </c>
      <c r="B17" s="246"/>
      <c r="C17" s="246"/>
      <c r="D17" s="162" t="s">
        <v>1</v>
      </c>
      <c r="E17" s="168">
        <v>14039.81</v>
      </c>
      <c r="F17" s="245" t="s">
        <v>1</v>
      </c>
      <c r="G17" s="246"/>
      <c r="H17" s="256"/>
      <c r="I17" s="257"/>
      <c r="J17" s="257"/>
      <c r="K17" s="245" t="s">
        <v>1</v>
      </c>
      <c r="L17" s="246"/>
      <c r="M17" s="168">
        <v>14039.81</v>
      </c>
      <c r="N17" s="163" t="s">
        <v>1</v>
      </c>
      <c r="O17" s="260">
        <v>0</v>
      </c>
      <c r="P17" s="257"/>
    </row>
    <row r="18" spans="1:16" x14ac:dyDescent="0.25">
      <c r="A18" s="245" t="s">
        <v>1</v>
      </c>
      <c r="B18" s="246"/>
      <c r="C18" s="246"/>
      <c r="D18" s="162" t="s">
        <v>1</v>
      </c>
      <c r="E18" s="163" t="s">
        <v>1</v>
      </c>
      <c r="F18" s="245" t="s">
        <v>1</v>
      </c>
      <c r="G18" s="246"/>
      <c r="H18" s="247" t="s">
        <v>1</v>
      </c>
      <c r="I18" s="246"/>
      <c r="J18" s="246"/>
      <c r="K18" s="245" t="s">
        <v>1</v>
      </c>
      <c r="L18" s="246"/>
      <c r="M18" s="163" t="s">
        <v>1</v>
      </c>
      <c r="N18" s="163" t="s">
        <v>1</v>
      </c>
      <c r="O18" s="247" t="s">
        <v>1</v>
      </c>
      <c r="P18" s="246"/>
    </row>
    <row r="19" spans="1:16" x14ac:dyDescent="0.25">
      <c r="A19" s="249" t="s">
        <v>13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</row>
    <row r="20" spans="1:16" x14ac:dyDescent="0.25">
      <c r="A20" s="250" t="s">
        <v>1</v>
      </c>
      <c r="B20" s="246"/>
      <c r="C20" s="246"/>
      <c r="D20" s="155">
        <v>2016</v>
      </c>
      <c r="E20" s="156">
        <v>23219.69</v>
      </c>
      <c r="F20" s="250" t="s">
        <v>1</v>
      </c>
      <c r="G20" s="246"/>
      <c r="H20" s="262"/>
      <c r="I20" s="246"/>
      <c r="J20" s="246"/>
      <c r="K20" s="250" t="s">
        <v>1</v>
      </c>
      <c r="L20" s="246"/>
      <c r="M20" s="156">
        <v>23219.69</v>
      </c>
      <c r="N20" s="157" t="s">
        <v>1</v>
      </c>
      <c r="O20" s="255">
        <v>0</v>
      </c>
      <c r="P20" s="246"/>
    </row>
    <row r="21" spans="1:16" x14ac:dyDescent="0.25">
      <c r="A21" s="250" t="s">
        <v>1</v>
      </c>
      <c r="B21" s="246"/>
      <c r="C21" s="246"/>
      <c r="D21" s="155" t="s">
        <v>1</v>
      </c>
      <c r="E21" s="158">
        <v>23219.69</v>
      </c>
      <c r="F21" s="250" t="s">
        <v>1</v>
      </c>
      <c r="G21" s="246"/>
      <c r="H21" s="261"/>
      <c r="I21" s="257"/>
      <c r="J21" s="257"/>
      <c r="K21" s="250" t="s">
        <v>1</v>
      </c>
      <c r="L21" s="246"/>
      <c r="M21" s="158">
        <v>23219.69</v>
      </c>
      <c r="N21" s="159" t="s">
        <v>1</v>
      </c>
      <c r="O21" s="258">
        <v>0</v>
      </c>
      <c r="P21" s="257"/>
    </row>
    <row r="22" spans="1:16" x14ac:dyDescent="0.25">
      <c r="A22" s="245" t="s">
        <v>1</v>
      </c>
      <c r="B22" s="246"/>
      <c r="C22" s="246"/>
      <c r="D22" s="162" t="s">
        <v>1</v>
      </c>
      <c r="E22" s="163" t="s">
        <v>1</v>
      </c>
      <c r="F22" s="245" t="s">
        <v>1</v>
      </c>
      <c r="G22" s="246"/>
      <c r="H22" s="247" t="s">
        <v>1</v>
      </c>
      <c r="I22" s="246"/>
      <c r="J22" s="246"/>
      <c r="K22" s="245" t="s">
        <v>1</v>
      </c>
      <c r="L22" s="246"/>
      <c r="M22" s="163" t="s">
        <v>1</v>
      </c>
      <c r="N22" s="163" t="s">
        <v>1</v>
      </c>
      <c r="O22" s="247" t="s">
        <v>1</v>
      </c>
      <c r="P22" s="246"/>
    </row>
    <row r="23" spans="1:16" x14ac:dyDescent="0.25">
      <c r="A23" s="254" t="s">
        <v>19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x14ac:dyDescent="0.25">
      <c r="A24" s="245" t="s">
        <v>1</v>
      </c>
      <c r="B24" s="246"/>
      <c r="C24" s="246"/>
      <c r="D24" s="162">
        <v>2016</v>
      </c>
      <c r="E24" s="167">
        <v>23435.69</v>
      </c>
      <c r="F24" s="245" t="s">
        <v>1</v>
      </c>
      <c r="G24" s="246"/>
      <c r="H24" s="248"/>
      <c r="I24" s="246"/>
      <c r="J24" s="246"/>
      <c r="K24" s="245" t="s">
        <v>1</v>
      </c>
      <c r="L24" s="246"/>
      <c r="M24" s="167">
        <v>17122.849999999999</v>
      </c>
      <c r="N24" s="170" t="s">
        <v>1</v>
      </c>
      <c r="O24" s="259">
        <v>6312.84</v>
      </c>
      <c r="P24" s="246"/>
    </row>
    <row r="25" spans="1:16" x14ac:dyDescent="0.25">
      <c r="A25" s="245" t="s">
        <v>1</v>
      </c>
      <c r="B25" s="246"/>
      <c r="C25" s="246"/>
      <c r="D25" s="162" t="s">
        <v>1</v>
      </c>
      <c r="E25" s="168">
        <v>23435.69</v>
      </c>
      <c r="F25" s="245" t="s">
        <v>1</v>
      </c>
      <c r="G25" s="246"/>
      <c r="H25" s="256"/>
      <c r="I25" s="257"/>
      <c r="J25" s="257"/>
      <c r="K25" s="245" t="s">
        <v>1</v>
      </c>
      <c r="L25" s="246"/>
      <c r="M25" s="168">
        <v>17122.849999999999</v>
      </c>
      <c r="N25" s="163" t="s">
        <v>1</v>
      </c>
      <c r="O25" s="260">
        <v>6312.84</v>
      </c>
      <c r="P25" s="257"/>
    </row>
    <row r="26" spans="1:16" x14ac:dyDescent="0.25">
      <c r="A26" s="245" t="s">
        <v>1</v>
      </c>
      <c r="B26" s="246"/>
      <c r="C26" s="246"/>
      <c r="D26" s="162" t="s">
        <v>1</v>
      </c>
      <c r="E26" s="163" t="s">
        <v>1</v>
      </c>
      <c r="F26" s="245" t="s">
        <v>1</v>
      </c>
      <c r="G26" s="246"/>
      <c r="H26" s="247" t="s">
        <v>1</v>
      </c>
      <c r="I26" s="246"/>
      <c r="J26" s="246"/>
      <c r="K26" s="245" t="s">
        <v>1</v>
      </c>
      <c r="L26" s="246"/>
      <c r="M26" s="163" t="s">
        <v>1</v>
      </c>
      <c r="N26" s="163" t="s">
        <v>1</v>
      </c>
      <c r="O26" s="247" t="s">
        <v>1</v>
      </c>
      <c r="P26" s="246"/>
    </row>
    <row r="27" spans="1:16" x14ac:dyDescent="0.25">
      <c r="A27" s="249" t="s">
        <v>26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</row>
    <row r="28" spans="1:16" ht="15.75" thickBot="1" x14ac:dyDescent="0.3">
      <c r="A28" s="250" t="s">
        <v>1</v>
      </c>
      <c r="B28" s="246"/>
      <c r="C28" s="246"/>
      <c r="D28" s="155">
        <v>2016</v>
      </c>
      <c r="E28" s="169">
        <v>5075.93</v>
      </c>
      <c r="F28" s="250" t="s">
        <v>1</v>
      </c>
      <c r="G28" s="246"/>
      <c r="H28" s="251">
        <v>-5075.93</v>
      </c>
      <c r="I28" s="252"/>
      <c r="J28" s="252"/>
      <c r="K28" s="250" t="s">
        <v>1</v>
      </c>
      <c r="L28" s="246"/>
      <c r="M28" s="157"/>
      <c r="N28" s="157" t="s">
        <v>1</v>
      </c>
      <c r="O28" s="251">
        <v>0</v>
      </c>
      <c r="P28" s="252"/>
    </row>
    <row r="29" spans="1:16" x14ac:dyDescent="0.25">
      <c r="A29" s="245" t="s">
        <v>1</v>
      </c>
      <c r="B29" s="246"/>
      <c r="C29" s="246"/>
      <c r="D29" s="162" t="s">
        <v>1</v>
      </c>
      <c r="E29" s="163" t="s">
        <v>1</v>
      </c>
      <c r="F29" s="245" t="s">
        <v>1</v>
      </c>
      <c r="G29" s="246"/>
      <c r="H29" s="247" t="s">
        <v>1</v>
      </c>
      <c r="I29" s="246"/>
      <c r="J29" s="246"/>
      <c r="K29" s="245" t="s">
        <v>1</v>
      </c>
      <c r="L29" s="246"/>
      <c r="M29" s="163" t="s">
        <v>1</v>
      </c>
      <c r="N29" s="163" t="s">
        <v>1</v>
      </c>
      <c r="O29" s="247" t="s">
        <v>1</v>
      </c>
      <c r="P29" s="246"/>
    </row>
    <row r="30" spans="1:16" x14ac:dyDescent="0.25">
      <c r="A30" s="254" t="s">
        <v>62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</row>
    <row r="31" spans="1:16" ht="15.75" thickBot="1" x14ac:dyDescent="0.3">
      <c r="A31" s="245" t="s">
        <v>1</v>
      </c>
      <c r="B31" s="246"/>
      <c r="C31" s="246"/>
      <c r="D31" s="162">
        <v>2016</v>
      </c>
      <c r="E31" s="171">
        <v>13931.81</v>
      </c>
      <c r="F31" s="245" t="s">
        <v>1</v>
      </c>
      <c r="G31" s="246"/>
      <c r="H31" s="248"/>
      <c r="I31" s="246"/>
      <c r="J31" s="246"/>
      <c r="K31" s="245" t="s">
        <v>1</v>
      </c>
      <c r="L31" s="246"/>
      <c r="M31" s="171">
        <v>13931.81</v>
      </c>
      <c r="N31" s="170" t="s">
        <v>1</v>
      </c>
      <c r="O31" s="253">
        <v>0</v>
      </c>
      <c r="P31" s="252"/>
    </row>
    <row r="32" spans="1:16" x14ac:dyDescent="0.25">
      <c r="A32" s="245" t="s">
        <v>1</v>
      </c>
      <c r="B32" s="246"/>
      <c r="C32" s="246"/>
      <c r="D32" s="162" t="s">
        <v>1</v>
      </c>
      <c r="E32" s="163" t="s">
        <v>1</v>
      </c>
      <c r="F32" s="245" t="s">
        <v>1</v>
      </c>
      <c r="G32" s="246"/>
      <c r="H32" s="247" t="s">
        <v>1</v>
      </c>
      <c r="I32" s="246"/>
      <c r="J32" s="246"/>
      <c r="K32" s="245" t="s">
        <v>1</v>
      </c>
      <c r="L32" s="246"/>
      <c r="M32" s="163" t="s">
        <v>1</v>
      </c>
      <c r="N32" s="163" t="s">
        <v>1</v>
      </c>
      <c r="O32" s="247" t="s">
        <v>1</v>
      </c>
      <c r="P32" s="246"/>
    </row>
    <row r="33" spans="1:16" x14ac:dyDescent="0.25">
      <c r="A33" s="249" t="s">
        <v>36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</row>
    <row r="34" spans="1:16" x14ac:dyDescent="0.25">
      <c r="A34" s="250" t="s">
        <v>1</v>
      </c>
      <c r="B34" s="246"/>
      <c r="C34" s="246"/>
      <c r="D34" s="155">
        <v>2016</v>
      </c>
      <c r="E34" s="156">
        <v>23003.69</v>
      </c>
      <c r="F34" s="250" t="s">
        <v>1</v>
      </c>
      <c r="G34" s="246"/>
      <c r="H34" s="248"/>
      <c r="I34" s="246"/>
      <c r="J34" s="246"/>
      <c r="K34" s="250" t="s">
        <v>1</v>
      </c>
      <c r="L34" s="246"/>
      <c r="M34" s="157"/>
      <c r="N34" s="157" t="s">
        <v>1</v>
      </c>
      <c r="O34" s="255">
        <v>23003.69</v>
      </c>
      <c r="P34" s="246"/>
    </row>
    <row r="35" spans="1:16" x14ac:dyDescent="0.25">
      <c r="A35" s="250" t="s">
        <v>1</v>
      </c>
      <c r="B35" s="246"/>
      <c r="C35" s="246"/>
      <c r="D35" s="155">
        <v>2015</v>
      </c>
      <c r="E35" s="157"/>
      <c r="F35" s="250" t="s">
        <v>1</v>
      </c>
      <c r="G35" s="246"/>
      <c r="H35" s="255">
        <v>14725.46</v>
      </c>
      <c r="I35" s="246"/>
      <c r="J35" s="246"/>
      <c r="K35" s="250" t="s">
        <v>1</v>
      </c>
      <c r="L35" s="246"/>
      <c r="M35" s="156">
        <v>14725.46</v>
      </c>
      <c r="N35" s="157" t="s">
        <v>1</v>
      </c>
      <c r="O35" s="255">
        <v>0</v>
      </c>
      <c r="P35" s="246"/>
    </row>
    <row r="36" spans="1:16" x14ac:dyDescent="0.25">
      <c r="A36" s="250" t="s">
        <v>1</v>
      </c>
      <c r="B36" s="246"/>
      <c r="C36" s="246"/>
      <c r="D36" s="155" t="s">
        <v>1</v>
      </c>
      <c r="E36" s="158">
        <v>23003.69</v>
      </c>
      <c r="F36" s="250" t="s">
        <v>1</v>
      </c>
      <c r="G36" s="246"/>
      <c r="H36" s="258">
        <v>14725.46</v>
      </c>
      <c r="I36" s="257"/>
      <c r="J36" s="257"/>
      <c r="K36" s="250" t="s">
        <v>1</v>
      </c>
      <c r="L36" s="246"/>
      <c r="M36" s="158">
        <v>14725.46</v>
      </c>
      <c r="N36" s="159" t="s">
        <v>1</v>
      </c>
      <c r="O36" s="258">
        <v>23003.69</v>
      </c>
      <c r="P36" s="257"/>
    </row>
    <row r="37" spans="1:16" x14ac:dyDescent="0.25">
      <c r="A37" s="245" t="s">
        <v>1</v>
      </c>
      <c r="B37" s="246"/>
      <c r="C37" s="246"/>
      <c r="D37" s="162" t="s">
        <v>1</v>
      </c>
      <c r="E37" s="163" t="s">
        <v>1</v>
      </c>
      <c r="F37" s="245" t="s">
        <v>1</v>
      </c>
      <c r="G37" s="246"/>
      <c r="H37" s="247" t="s">
        <v>1</v>
      </c>
      <c r="I37" s="246"/>
      <c r="J37" s="246"/>
      <c r="K37" s="245" t="s">
        <v>1</v>
      </c>
      <c r="L37" s="246"/>
      <c r="M37" s="163" t="s">
        <v>1</v>
      </c>
      <c r="N37" s="163" t="s">
        <v>1</v>
      </c>
      <c r="O37" s="247" t="s">
        <v>1</v>
      </c>
      <c r="P37" s="246"/>
    </row>
    <row r="38" spans="1:16" x14ac:dyDescent="0.25">
      <c r="A38" s="254" t="s">
        <v>49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</row>
    <row r="39" spans="1:16" x14ac:dyDescent="0.25">
      <c r="A39" s="245" t="s">
        <v>1</v>
      </c>
      <c r="B39" s="246"/>
      <c r="C39" s="246"/>
      <c r="D39" s="162">
        <v>2016</v>
      </c>
      <c r="E39" s="167">
        <v>24623.67</v>
      </c>
      <c r="F39" s="245" t="s">
        <v>1</v>
      </c>
      <c r="G39" s="246"/>
      <c r="H39" s="248"/>
      <c r="I39" s="246"/>
      <c r="J39" s="246"/>
      <c r="K39" s="245" t="s">
        <v>1</v>
      </c>
      <c r="L39" s="246"/>
      <c r="M39" s="167">
        <v>11940.61</v>
      </c>
      <c r="N39" s="170" t="s">
        <v>1</v>
      </c>
      <c r="O39" s="259">
        <v>12683.06</v>
      </c>
      <c r="P39" s="246"/>
    </row>
    <row r="40" spans="1:16" x14ac:dyDescent="0.25">
      <c r="A40" s="245" t="s">
        <v>1</v>
      </c>
      <c r="B40" s="246"/>
      <c r="C40" s="246"/>
      <c r="D40" s="162" t="s">
        <v>1</v>
      </c>
      <c r="E40" s="168">
        <v>24623.67</v>
      </c>
      <c r="F40" s="245" t="s">
        <v>1</v>
      </c>
      <c r="G40" s="246"/>
      <c r="H40" s="256"/>
      <c r="I40" s="257"/>
      <c r="J40" s="257"/>
      <c r="K40" s="245" t="s">
        <v>1</v>
      </c>
      <c r="L40" s="246"/>
      <c r="M40" s="168">
        <v>11940.61</v>
      </c>
      <c r="N40" s="163" t="s">
        <v>1</v>
      </c>
      <c r="O40" s="260">
        <v>12683.06</v>
      </c>
      <c r="P40" s="257"/>
    </row>
    <row r="41" spans="1:16" x14ac:dyDescent="0.25">
      <c r="A41" s="245" t="s">
        <v>1</v>
      </c>
      <c r="B41" s="246"/>
      <c r="C41" s="246"/>
      <c r="D41" s="162" t="s">
        <v>1</v>
      </c>
      <c r="E41" s="163" t="s">
        <v>1</v>
      </c>
      <c r="F41" s="245" t="s">
        <v>1</v>
      </c>
      <c r="G41" s="246"/>
      <c r="H41" s="247" t="s">
        <v>1</v>
      </c>
      <c r="I41" s="246"/>
      <c r="J41" s="246"/>
      <c r="K41" s="245" t="s">
        <v>1</v>
      </c>
      <c r="L41" s="246"/>
      <c r="M41" s="163" t="s">
        <v>1</v>
      </c>
      <c r="N41" s="163" t="s">
        <v>1</v>
      </c>
      <c r="O41" s="247" t="s">
        <v>1</v>
      </c>
      <c r="P41" s="246"/>
    </row>
    <row r="42" spans="1:16" x14ac:dyDescent="0.25">
      <c r="A42" s="249" t="s">
        <v>10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1:16" x14ac:dyDescent="0.25">
      <c r="A43" s="250" t="s">
        <v>1</v>
      </c>
      <c r="B43" s="246"/>
      <c r="C43" s="246"/>
      <c r="D43" s="155">
        <v>2016</v>
      </c>
      <c r="E43" s="156">
        <v>15767.79</v>
      </c>
      <c r="F43" s="250" t="s">
        <v>1</v>
      </c>
      <c r="G43" s="246"/>
      <c r="H43" s="248"/>
      <c r="I43" s="246"/>
      <c r="J43" s="246"/>
      <c r="K43" s="250" t="s">
        <v>1</v>
      </c>
      <c r="L43" s="246"/>
      <c r="M43" s="156">
        <v>15767.79</v>
      </c>
      <c r="N43" s="157" t="s">
        <v>1</v>
      </c>
      <c r="O43" s="255">
        <v>0</v>
      </c>
      <c r="P43" s="246"/>
    </row>
    <row r="44" spans="1:16" x14ac:dyDescent="0.25">
      <c r="A44" s="250" t="s">
        <v>1</v>
      </c>
      <c r="B44" s="246"/>
      <c r="C44" s="246"/>
      <c r="D44" s="155" t="s">
        <v>1</v>
      </c>
      <c r="E44" s="158">
        <v>15767.79</v>
      </c>
      <c r="F44" s="250" t="s">
        <v>1</v>
      </c>
      <c r="G44" s="246"/>
      <c r="H44" s="256"/>
      <c r="I44" s="257"/>
      <c r="J44" s="257"/>
      <c r="K44" s="250" t="s">
        <v>1</v>
      </c>
      <c r="L44" s="246"/>
      <c r="M44" s="158">
        <v>15767.79</v>
      </c>
      <c r="N44" s="159" t="s">
        <v>1</v>
      </c>
      <c r="O44" s="258">
        <v>0</v>
      </c>
      <c r="P44" s="257"/>
    </row>
    <row r="45" spans="1:16" x14ac:dyDescent="0.25">
      <c r="A45" s="245" t="s">
        <v>1</v>
      </c>
      <c r="B45" s="246"/>
      <c r="C45" s="246"/>
      <c r="D45" s="162" t="s">
        <v>1</v>
      </c>
      <c r="E45" s="163" t="s">
        <v>1</v>
      </c>
      <c r="F45" s="245" t="s">
        <v>1</v>
      </c>
      <c r="G45" s="246"/>
      <c r="H45" s="247" t="s">
        <v>1</v>
      </c>
      <c r="I45" s="246"/>
      <c r="J45" s="246"/>
      <c r="K45" s="245" t="s">
        <v>1</v>
      </c>
      <c r="L45" s="246"/>
      <c r="M45" s="163" t="s">
        <v>1</v>
      </c>
      <c r="N45" s="163" t="s">
        <v>1</v>
      </c>
      <c r="O45" s="247" t="s">
        <v>1</v>
      </c>
      <c r="P45" s="246"/>
    </row>
    <row r="46" spans="1:16" x14ac:dyDescent="0.25">
      <c r="A46" s="254" t="s">
        <v>195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</row>
    <row r="47" spans="1:16" ht="15.75" thickBot="1" x14ac:dyDescent="0.3">
      <c r="A47" s="245" t="s">
        <v>1</v>
      </c>
      <c r="B47" s="246"/>
      <c r="C47" s="246"/>
      <c r="D47" s="162">
        <v>2016</v>
      </c>
      <c r="E47" s="171">
        <v>12203.84</v>
      </c>
      <c r="F47" s="245" t="s">
        <v>1</v>
      </c>
      <c r="G47" s="246"/>
      <c r="H47" s="248"/>
      <c r="I47" s="246"/>
      <c r="J47" s="246"/>
      <c r="K47" s="245" t="s">
        <v>1</v>
      </c>
      <c r="L47" s="246"/>
      <c r="M47" s="170"/>
      <c r="N47" s="170" t="s">
        <v>1</v>
      </c>
      <c r="O47" s="253">
        <v>12203.84</v>
      </c>
      <c r="P47" s="252"/>
    </row>
    <row r="48" spans="1:16" x14ac:dyDescent="0.25">
      <c r="A48" s="245" t="s">
        <v>1</v>
      </c>
      <c r="B48" s="246"/>
      <c r="C48" s="246"/>
      <c r="D48" s="162" t="s">
        <v>1</v>
      </c>
      <c r="E48" s="163" t="s">
        <v>1</v>
      </c>
      <c r="F48" s="245" t="s">
        <v>1</v>
      </c>
      <c r="G48" s="246"/>
      <c r="H48" s="247" t="s">
        <v>1</v>
      </c>
      <c r="I48" s="246"/>
      <c r="J48" s="246"/>
      <c r="K48" s="245" t="s">
        <v>1</v>
      </c>
      <c r="L48" s="246"/>
      <c r="M48" s="163" t="s">
        <v>1</v>
      </c>
      <c r="N48" s="163" t="s">
        <v>1</v>
      </c>
      <c r="O48" s="247" t="s">
        <v>1</v>
      </c>
      <c r="P48" s="246"/>
    </row>
    <row r="49" spans="1:16" x14ac:dyDescent="0.25">
      <c r="A49" s="249" t="s">
        <v>186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1:16" ht="15.75" thickBot="1" x14ac:dyDescent="0.3">
      <c r="A50" s="250" t="s">
        <v>1</v>
      </c>
      <c r="B50" s="246"/>
      <c r="C50" s="246"/>
      <c r="D50" s="155">
        <v>2016</v>
      </c>
      <c r="E50" s="169">
        <v>5831.92</v>
      </c>
      <c r="F50" s="250" t="s">
        <v>1</v>
      </c>
      <c r="G50" s="246"/>
      <c r="H50" s="251">
        <v>5075.93</v>
      </c>
      <c r="I50" s="252"/>
      <c r="J50" s="252"/>
      <c r="K50" s="250" t="s">
        <v>1</v>
      </c>
      <c r="L50" s="246"/>
      <c r="M50" s="169">
        <v>10907.85</v>
      </c>
      <c r="N50" s="157" t="s">
        <v>1</v>
      </c>
      <c r="O50" s="251">
        <v>0</v>
      </c>
      <c r="P50" s="252"/>
    </row>
    <row r="51" spans="1:16" x14ac:dyDescent="0.25">
      <c r="A51" s="245" t="s">
        <v>1</v>
      </c>
      <c r="B51" s="246"/>
      <c r="C51" s="246"/>
      <c r="D51" s="162" t="s">
        <v>1</v>
      </c>
      <c r="E51" s="163" t="s">
        <v>1</v>
      </c>
      <c r="F51" s="245" t="s">
        <v>1</v>
      </c>
      <c r="G51" s="246"/>
      <c r="H51" s="247" t="s">
        <v>1</v>
      </c>
      <c r="I51" s="246"/>
      <c r="J51" s="246"/>
      <c r="K51" s="245" t="s">
        <v>1</v>
      </c>
      <c r="L51" s="246"/>
      <c r="M51" s="163" t="s">
        <v>1</v>
      </c>
      <c r="N51" s="163" t="s">
        <v>1</v>
      </c>
      <c r="O51" s="247" t="s">
        <v>1</v>
      </c>
      <c r="P51" s="246"/>
    </row>
    <row r="52" spans="1:16" x14ac:dyDescent="0.25">
      <c r="A52" s="245" t="s">
        <v>1</v>
      </c>
      <c r="B52" s="246"/>
      <c r="C52" s="246"/>
      <c r="D52" s="162" t="s">
        <v>1</v>
      </c>
      <c r="E52" s="170" t="s">
        <v>1</v>
      </c>
      <c r="F52" s="245" t="s">
        <v>1</v>
      </c>
      <c r="G52" s="246"/>
      <c r="H52" s="248" t="s">
        <v>1</v>
      </c>
      <c r="I52" s="246"/>
      <c r="J52" s="246"/>
      <c r="K52" s="245" t="s">
        <v>1</v>
      </c>
      <c r="L52" s="246"/>
      <c r="M52" s="170" t="s">
        <v>1</v>
      </c>
      <c r="N52" s="170" t="s">
        <v>1</v>
      </c>
      <c r="O52" s="248" t="s">
        <v>1</v>
      </c>
      <c r="P52" s="246"/>
    </row>
    <row r="53" spans="1:16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</row>
    <row r="54" spans="1:16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</row>
  </sheetData>
  <mergeCells count="204">
    <mergeCell ref="A3:P3"/>
    <mergeCell ref="A4:C4"/>
    <mergeCell ref="F4:G4"/>
    <mergeCell ref="H4:J4"/>
    <mergeCell ref="K4:L4"/>
    <mergeCell ref="O4:P4"/>
    <mergeCell ref="A1:P1"/>
    <mergeCell ref="A2:C2"/>
    <mergeCell ref="F2:G2"/>
    <mergeCell ref="H2:J2"/>
    <mergeCell ref="K2:L2"/>
    <mergeCell ref="O2:P2"/>
    <mergeCell ref="A7:C7"/>
    <mergeCell ref="F7:G7"/>
    <mergeCell ref="H7:J7"/>
    <mergeCell ref="K7:L7"/>
    <mergeCell ref="O7:P7"/>
    <mergeCell ref="A8:P8"/>
    <mergeCell ref="A5:C5"/>
    <mergeCell ref="F5:G5"/>
    <mergeCell ref="H5:J5"/>
    <mergeCell ref="K5:L5"/>
    <mergeCell ref="O5:P5"/>
    <mergeCell ref="A6:C6"/>
    <mergeCell ref="F6:G6"/>
    <mergeCell ref="H6:J6"/>
    <mergeCell ref="K6:L6"/>
    <mergeCell ref="O6:P6"/>
    <mergeCell ref="A11:C11"/>
    <mergeCell ref="F11:G11"/>
    <mergeCell ref="H11:J11"/>
    <mergeCell ref="K11:L11"/>
    <mergeCell ref="O11:P11"/>
    <mergeCell ref="A12:P12"/>
    <mergeCell ref="A9:C9"/>
    <mergeCell ref="F9:G9"/>
    <mergeCell ref="H9:J9"/>
    <mergeCell ref="K9:L9"/>
    <mergeCell ref="O9:P9"/>
    <mergeCell ref="A10:C10"/>
    <mergeCell ref="F10:G10"/>
    <mergeCell ref="H10:J10"/>
    <mergeCell ref="K10:L10"/>
    <mergeCell ref="O10:P10"/>
    <mergeCell ref="A15:P15"/>
    <mergeCell ref="A16:C16"/>
    <mergeCell ref="F16:G16"/>
    <mergeCell ref="H16:J16"/>
    <mergeCell ref="K16:L16"/>
    <mergeCell ref="O16:P16"/>
    <mergeCell ref="A13:C13"/>
    <mergeCell ref="F13:G13"/>
    <mergeCell ref="H13:J13"/>
    <mergeCell ref="K13:L13"/>
    <mergeCell ref="O13:P13"/>
    <mergeCell ref="A14:C14"/>
    <mergeCell ref="F14:G14"/>
    <mergeCell ref="H14:J14"/>
    <mergeCell ref="K14:L14"/>
    <mergeCell ref="O14:P14"/>
    <mergeCell ref="A19:P19"/>
    <mergeCell ref="A20:C20"/>
    <mergeCell ref="F20:G20"/>
    <mergeCell ref="H20:J20"/>
    <mergeCell ref="K20:L20"/>
    <mergeCell ref="O20:P20"/>
    <mergeCell ref="A17:C17"/>
    <mergeCell ref="F17:G17"/>
    <mergeCell ref="H17:J17"/>
    <mergeCell ref="K17:L17"/>
    <mergeCell ref="O17:P17"/>
    <mergeCell ref="A18:C18"/>
    <mergeCell ref="F18:G18"/>
    <mergeCell ref="H18:J18"/>
    <mergeCell ref="K18:L18"/>
    <mergeCell ref="O18:P18"/>
    <mergeCell ref="A23:P23"/>
    <mergeCell ref="A24:C24"/>
    <mergeCell ref="F24:G24"/>
    <mergeCell ref="H24:J24"/>
    <mergeCell ref="K24:L24"/>
    <mergeCell ref="O24:P24"/>
    <mergeCell ref="A21:C21"/>
    <mergeCell ref="F21:G21"/>
    <mergeCell ref="H21:J21"/>
    <mergeCell ref="K21:L21"/>
    <mergeCell ref="O21:P21"/>
    <mergeCell ref="A22:C22"/>
    <mergeCell ref="F22:G22"/>
    <mergeCell ref="H22:J22"/>
    <mergeCell ref="K22:L22"/>
    <mergeCell ref="O22:P22"/>
    <mergeCell ref="A25:C25"/>
    <mergeCell ref="F25:G25"/>
    <mergeCell ref="H25:J25"/>
    <mergeCell ref="K25:L25"/>
    <mergeCell ref="O25:P25"/>
    <mergeCell ref="A26:C26"/>
    <mergeCell ref="F26:G26"/>
    <mergeCell ref="H26:J26"/>
    <mergeCell ref="K26:L26"/>
    <mergeCell ref="O26:P26"/>
    <mergeCell ref="A29:C29"/>
    <mergeCell ref="F29:G29"/>
    <mergeCell ref="H29:J29"/>
    <mergeCell ref="K29:L29"/>
    <mergeCell ref="O29:P29"/>
    <mergeCell ref="A30:P30"/>
    <mergeCell ref="A27:P27"/>
    <mergeCell ref="A28:C28"/>
    <mergeCell ref="F28:G28"/>
    <mergeCell ref="H28:J28"/>
    <mergeCell ref="K28:L28"/>
    <mergeCell ref="O28:P28"/>
    <mergeCell ref="A33:P33"/>
    <mergeCell ref="A34:C34"/>
    <mergeCell ref="F34:G34"/>
    <mergeCell ref="H34:J34"/>
    <mergeCell ref="K34:L34"/>
    <mergeCell ref="O34:P34"/>
    <mergeCell ref="A31:C31"/>
    <mergeCell ref="F31:G31"/>
    <mergeCell ref="H31:J31"/>
    <mergeCell ref="K31:L31"/>
    <mergeCell ref="O31:P31"/>
    <mergeCell ref="A32:C32"/>
    <mergeCell ref="F32:G32"/>
    <mergeCell ref="H32:J32"/>
    <mergeCell ref="K32:L32"/>
    <mergeCell ref="O32:P32"/>
    <mergeCell ref="A37:C37"/>
    <mergeCell ref="F37:G37"/>
    <mergeCell ref="H37:J37"/>
    <mergeCell ref="K37:L37"/>
    <mergeCell ref="O37:P37"/>
    <mergeCell ref="A38:P38"/>
    <mergeCell ref="A35:C35"/>
    <mergeCell ref="F35:G35"/>
    <mergeCell ref="H35:J35"/>
    <mergeCell ref="K35:L35"/>
    <mergeCell ref="O35:P35"/>
    <mergeCell ref="A36:C36"/>
    <mergeCell ref="F36:G36"/>
    <mergeCell ref="H36:J36"/>
    <mergeCell ref="K36:L36"/>
    <mergeCell ref="O36:P36"/>
    <mergeCell ref="A41:C41"/>
    <mergeCell ref="F41:G41"/>
    <mergeCell ref="H41:J41"/>
    <mergeCell ref="K41:L41"/>
    <mergeCell ref="O41:P41"/>
    <mergeCell ref="A42:P42"/>
    <mergeCell ref="A39:C39"/>
    <mergeCell ref="F39:G39"/>
    <mergeCell ref="H39:J39"/>
    <mergeCell ref="K39:L39"/>
    <mergeCell ref="O39:P39"/>
    <mergeCell ref="A40:C40"/>
    <mergeCell ref="F40:G40"/>
    <mergeCell ref="H40:J40"/>
    <mergeCell ref="K40:L40"/>
    <mergeCell ref="O40:P40"/>
    <mergeCell ref="A45:C45"/>
    <mergeCell ref="F45:G45"/>
    <mergeCell ref="H45:J45"/>
    <mergeCell ref="K45:L45"/>
    <mergeCell ref="O45:P45"/>
    <mergeCell ref="A46:P46"/>
    <mergeCell ref="A43:C43"/>
    <mergeCell ref="F43:G43"/>
    <mergeCell ref="H43:J43"/>
    <mergeCell ref="K43:L43"/>
    <mergeCell ref="O43:P43"/>
    <mergeCell ref="A44:C44"/>
    <mergeCell ref="F44:G44"/>
    <mergeCell ref="H44:J44"/>
    <mergeCell ref="K44:L44"/>
    <mergeCell ref="O44:P44"/>
    <mergeCell ref="A49:P49"/>
    <mergeCell ref="A50:C50"/>
    <mergeCell ref="F50:G50"/>
    <mergeCell ref="H50:J50"/>
    <mergeCell ref="K50:L50"/>
    <mergeCell ref="O50:P50"/>
    <mergeCell ref="A47:C47"/>
    <mergeCell ref="F47:G47"/>
    <mergeCell ref="H47:J47"/>
    <mergeCell ref="K47:L47"/>
    <mergeCell ref="O47:P47"/>
    <mergeCell ref="A48:C48"/>
    <mergeCell ref="F48:G48"/>
    <mergeCell ref="H48:J48"/>
    <mergeCell ref="K48:L48"/>
    <mergeCell ref="O48:P48"/>
    <mergeCell ref="A51:C51"/>
    <mergeCell ref="F51:G51"/>
    <mergeCell ref="H51:J51"/>
    <mergeCell ref="K51:L51"/>
    <mergeCell ref="O51:P51"/>
    <mergeCell ref="A52:C52"/>
    <mergeCell ref="F52:G52"/>
    <mergeCell ref="H52:J52"/>
    <mergeCell ref="K52:L52"/>
    <mergeCell ref="O52:P5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showGridLines="0" workbookViewId="0">
      <pane ySplit="7" topLeftCell="A8" activePane="bottomLeft" state="frozen"/>
      <selection pane="bottomLeft" activeCell="A11" sqref="A11"/>
    </sheetView>
  </sheetViews>
  <sheetFormatPr defaultColWidth="8.85546875" defaultRowHeight="15" x14ac:dyDescent="0.25"/>
  <cols>
    <col min="1" max="2" width="0.140625" customWidth="1"/>
    <col min="3" max="3" width="3.140625" customWidth="1"/>
    <col min="4" max="4" width="0.140625" customWidth="1"/>
    <col min="5" max="5" width="13.42578125" customWidth="1"/>
    <col min="6" max="6" width="0.140625" customWidth="1"/>
    <col min="7" max="7" width="17.140625" customWidth="1"/>
    <col min="8" max="8" width="0.140625" customWidth="1"/>
    <col min="9" max="9" width="0.28515625" customWidth="1"/>
    <col min="10" max="10" width="0.140625" customWidth="1"/>
    <col min="11" max="11" width="16.42578125" customWidth="1"/>
    <col min="12" max="12" width="0.140625" customWidth="1"/>
    <col min="13" max="13" width="0.28515625" customWidth="1"/>
    <col min="14" max="14" width="0.140625" customWidth="1"/>
    <col min="15" max="15" width="16.140625" customWidth="1"/>
    <col min="16" max="16" width="0.140625" customWidth="1"/>
    <col min="17" max="17" width="0.28515625" customWidth="1"/>
    <col min="18" max="18" width="0.140625" customWidth="1"/>
    <col min="19" max="19" width="6.7109375" customWidth="1"/>
    <col min="20" max="20" width="18.42578125" customWidth="1"/>
    <col min="21" max="22" width="0.28515625" customWidth="1"/>
    <col min="23" max="23" width="30.42578125" customWidth="1"/>
    <col min="24" max="24" width="8" customWidth="1"/>
    <col min="25" max="25" width="0" hidden="1" customWidth="1"/>
    <col min="26" max="27" width="0.140625" hidden="1" customWidth="1"/>
  </cols>
  <sheetData>
    <row r="1" spans="1:24" ht="0.2" customHeight="1" x14ac:dyDescent="0.25"/>
    <row r="2" spans="1:24" ht="50.1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4" ht="2.1" customHeight="1" x14ac:dyDescent="0.25"/>
    <row r="4" spans="1:24" ht="18" customHeight="1" x14ac:dyDescent="0.25">
      <c r="C4" s="267" t="s">
        <v>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1:24" ht="3" customHeight="1" x14ac:dyDescent="0.25"/>
    <row r="6" spans="1:24" ht="12.95" customHeight="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24" ht="9.6" customHeight="1" x14ac:dyDescent="0.25"/>
    <row r="8" spans="1:24" ht="0.6" customHeight="1" x14ac:dyDescent="0.25"/>
    <row r="9" spans="1:24" ht="18" customHeight="1" x14ac:dyDescent="0.2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x14ac:dyDescent="0.25">
      <c r="A10" s="270"/>
      <c r="B10" s="270"/>
      <c r="C10" s="270"/>
      <c r="D10" s="217"/>
      <c r="E10" s="217"/>
      <c r="F10" s="217"/>
      <c r="G10" s="2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</row>
    <row r="11" spans="1:24" ht="18" customHeight="1" x14ac:dyDescent="0.25">
      <c r="A11" s="24"/>
      <c r="B11" s="24"/>
      <c r="C11" s="28" t="s">
        <v>196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29"/>
      <c r="W11" s="29"/>
      <c r="X11" s="24"/>
    </row>
    <row r="12" spans="1:24" s="12" customFormat="1" x14ac:dyDescent="0.25">
      <c r="A12" s="13"/>
      <c r="D12" s="13"/>
      <c r="G12" s="11"/>
      <c r="H12" s="13"/>
      <c r="J12" s="14"/>
      <c r="L12" s="13"/>
      <c r="N12" s="14"/>
      <c r="P12" s="13"/>
      <c r="R12" s="14"/>
      <c r="T12" s="13"/>
      <c r="V12" s="14"/>
    </row>
    <row r="13" spans="1:24" x14ac:dyDescent="0.25">
      <c r="A13" s="13"/>
      <c r="B13" s="13"/>
      <c r="C13" s="13"/>
      <c r="D13" s="13"/>
      <c r="E13" s="13"/>
      <c r="F13" s="13"/>
      <c r="G13" s="23"/>
      <c r="H13" s="13"/>
      <c r="I13" s="13"/>
      <c r="J13" s="14"/>
      <c r="K13" s="14"/>
      <c r="L13" s="13"/>
      <c r="M13" s="13"/>
      <c r="N13" s="14"/>
      <c r="O13" s="14"/>
      <c r="P13" s="13"/>
      <c r="Q13" s="13"/>
      <c r="R13" s="14"/>
      <c r="S13" s="14"/>
      <c r="T13" s="13"/>
      <c r="U13" s="13"/>
      <c r="V13" s="14"/>
      <c r="W13" s="14"/>
      <c r="X13" s="14"/>
    </row>
    <row r="14" spans="1:24" x14ac:dyDescent="0.25">
      <c r="A14" s="273"/>
      <c r="B14" s="273"/>
      <c r="C14" s="273"/>
      <c r="D14" s="273"/>
      <c r="E14" s="273"/>
      <c r="F14" s="273"/>
      <c r="G14" s="5"/>
      <c r="H14" s="272"/>
      <c r="I14" s="272"/>
      <c r="J14" s="271"/>
      <c r="K14" s="271"/>
      <c r="L14" s="272"/>
      <c r="M14" s="272"/>
      <c r="N14" s="271"/>
      <c r="O14" s="271"/>
      <c r="P14" s="272"/>
      <c r="Q14" s="272"/>
      <c r="R14" s="271"/>
      <c r="S14" s="271"/>
      <c r="T14" s="272"/>
      <c r="U14" s="272"/>
      <c r="V14" s="271"/>
      <c r="W14" s="271"/>
      <c r="X14" s="271"/>
    </row>
    <row r="15" spans="1:24" x14ac:dyDescent="0.25">
      <c r="A15" s="273" t="s">
        <v>1</v>
      </c>
      <c r="B15" s="273"/>
      <c r="C15" s="273"/>
      <c r="D15" s="273" t="s">
        <v>1</v>
      </c>
      <c r="E15" s="273"/>
      <c r="F15" s="273"/>
      <c r="G15" s="6" t="s">
        <v>1</v>
      </c>
      <c r="H15" s="272" t="s">
        <v>1</v>
      </c>
      <c r="I15" s="272"/>
      <c r="J15" s="272" t="s">
        <v>1</v>
      </c>
      <c r="K15" s="272"/>
      <c r="L15" s="272" t="s">
        <v>1</v>
      </c>
      <c r="M15" s="272"/>
      <c r="N15" s="272" t="s">
        <v>1</v>
      </c>
      <c r="O15" s="272"/>
      <c r="P15" s="272" t="s">
        <v>1</v>
      </c>
      <c r="Q15" s="272"/>
      <c r="R15" s="272" t="s">
        <v>1</v>
      </c>
      <c r="S15" s="272"/>
      <c r="T15" s="272" t="s">
        <v>1</v>
      </c>
      <c r="U15" s="272"/>
      <c r="V15" s="272" t="s">
        <v>1</v>
      </c>
      <c r="W15" s="272"/>
      <c r="X15" s="272"/>
    </row>
    <row r="16" spans="1:24" ht="10.35" customHeight="1" x14ac:dyDescent="0.25"/>
    <row r="17" spans="3:27" ht="18" customHeight="1" x14ac:dyDescent="0.25">
      <c r="C17" s="269" t="s">
        <v>4</v>
      </c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</row>
    <row r="18" spans="3:27" ht="26.25" customHeight="1" thickBot="1" x14ac:dyDescent="0.3">
      <c r="C18" s="274" t="s">
        <v>3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</row>
    <row r="19" spans="3:27" ht="15.75" customHeight="1" thickTop="1" x14ac:dyDescent="0.25">
      <c r="C19" s="275" t="s">
        <v>1</v>
      </c>
      <c r="D19" s="275"/>
      <c r="E19" s="1" t="s">
        <v>5</v>
      </c>
      <c r="F19" s="276"/>
      <c r="G19" s="276"/>
      <c r="H19" s="276"/>
      <c r="I19" s="275" t="s">
        <v>1</v>
      </c>
      <c r="J19" s="275"/>
      <c r="K19" s="276"/>
      <c r="L19" s="276"/>
      <c r="M19" s="275" t="s">
        <v>1</v>
      </c>
      <c r="N19" s="275"/>
      <c r="O19" s="277" t="s">
        <v>2</v>
      </c>
      <c r="P19" s="277"/>
      <c r="Q19" s="275" t="s">
        <v>1</v>
      </c>
      <c r="R19" s="275"/>
      <c r="S19" s="277" t="s">
        <v>56</v>
      </c>
      <c r="T19" s="277"/>
      <c r="U19" s="275" t="s">
        <v>1</v>
      </c>
      <c r="V19" s="275"/>
      <c r="W19" s="16"/>
      <c r="X19" s="17" t="s">
        <v>55</v>
      </c>
      <c r="Y19" s="15"/>
      <c r="Z19" s="15"/>
      <c r="AA19" s="15"/>
    </row>
    <row r="20" spans="3:27" ht="20.25" customHeight="1" x14ac:dyDescent="0.25">
      <c r="C20" s="206" t="s">
        <v>6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3:27" x14ac:dyDescent="0.25">
      <c r="C21" s="200" t="s">
        <v>1</v>
      </c>
      <c r="D21" s="200"/>
      <c r="E21" s="4">
        <v>2017</v>
      </c>
      <c r="F21" s="205"/>
      <c r="G21" s="205"/>
      <c r="H21" s="205"/>
      <c r="I21" s="200"/>
      <c r="J21" s="200"/>
      <c r="K21" s="200"/>
      <c r="L21" s="200"/>
      <c r="M21" s="200" t="s">
        <v>1</v>
      </c>
      <c r="N21" s="200"/>
      <c r="O21" s="205">
        <v>423677.35</v>
      </c>
      <c r="P21" s="205"/>
      <c r="Q21" s="200" t="s">
        <v>1</v>
      </c>
      <c r="R21" s="200"/>
      <c r="S21" s="205">
        <v>423677.35</v>
      </c>
      <c r="T21" s="205"/>
      <c r="U21" s="200" t="s">
        <v>1</v>
      </c>
      <c r="V21" s="200"/>
      <c r="W21" s="205">
        <v>0</v>
      </c>
      <c r="X21" s="205"/>
      <c r="Y21" s="205"/>
      <c r="Z21" s="205"/>
      <c r="AA21" s="205"/>
    </row>
    <row r="22" spans="3:27" x14ac:dyDescent="0.25">
      <c r="C22" s="200" t="s">
        <v>1</v>
      </c>
      <c r="D22" s="200"/>
      <c r="E22" s="4">
        <v>2016</v>
      </c>
      <c r="F22" s="200"/>
      <c r="G22" s="200"/>
      <c r="H22" s="200"/>
      <c r="I22" s="200"/>
      <c r="J22" s="200"/>
      <c r="K22" s="205"/>
      <c r="L22" s="205"/>
      <c r="M22" s="200" t="s">
        <v>1</v>
      </c>
      <c r="N22" s="200"/>
      <c r="O22" s="278">
        <v>1234.29</v>
      </c>
      <c r="P22" s="278"/>
      <c r="Q22" s="200" t="s">
        <v>1</v>
      </c>
      <c r="R22" s="200"/>
      <c r="S22" s="278">
        <v>1234.29</v>
      </c>
      <c r="T22" s="278"/>
      <c r="U22" s="200" t="s">
        <v>1</v>
      </c>
      <c r="V22" s="200"/>
      <c r="W22" s="278">
        <v>0</v>
      </c>
      <c r="X22" s="278"/>
      <c r="Y22" s="278"/>
      <c r="Z22" s="278"/>
      <c r="AA22" s="278"/>
    </row>
    <row r="23" spans="3:27" x14ac:dyDescent="0.25">
      <c r="C23" s="273" t="s">
        <v>1</v>
      </c>
      <c r="D23" s="273"/>
      <c r="E23" s="3" t="s">
        <v>1</v>
      </c>
      <c r="F23" s="280"/>
      <c r="G23" s="280"/>
      <c r="H23" s="280"/>
      <c r="I23" s="199"/>
      <c r="J23" s="199"/>
      <c r="K23" s="280"/>
      <c r="L23" s="280"/>
      <c r="M23" s="199" t="s">
        <v>1</v>
      </c>
      <c r="N23" s="199"/>
      <c r="O23" s="207">
        <v>424911.64</v>
      </c>
      <c r="P23" s="207"/>
      <c r="Q23" s="199" t="s">
        <v>1</v>
      </c>
      <c r="R23" s="199"/>
      <c r="S23" s="207">
        <v>424911.64</v>
      </c>
      <c r="T23" s="207"/>
      <c r="U23" s="272" t="s">
        <v>1</v>
      </c>
      <c r="V23" s="272"/>
      <c r="W23" s="207">
        <v>0</v>
      </c>
      <c r="X23" s="207"/>
      <c r="Y23" s="207"/>
      <c r="Z23" s="207"/>
      <c r="AA23" s="207"/>
    </row>
    <row r="24" spans="3:27" ht="8.4499999999999993" customHeight="1" x14ac:dyDescent="0.25">
      <c r="C24" s="196" t="s">
        <v>1</v>
      </c>
      <c r="D24" s="196"/>
      <c r="E24" s="7" t="s">
        <v>1</v>
      </c>
      <c r="F24" s="196" t="s">
        <v>1</v>
      </c>
      <c r="G24" s="196"/>
      <c r="H24" s="196"/>
      <c r="I24" s="196" t="s">
        <v>1</v>
      </c>
      <c r="J24" s="196"/>
      <c r="K24" s="196" t="s">
        <v>1</v>
      </c>
      <c r="L24" s="196"/>
      <c r="M24" s="196" t="s">
        <v>1</v>
      </c>
      <c r="N24" s="196"/>
      <c r="O24" s="279" t="s">
        <v>1</v>
      </c>
      <c r="P24" s="279"/>
      <c r="Q24" s="196" t="s">
        <v>1</v>
      </c>
      <c r="R24" s="196"/>
      <c r="S24" s="279" t="s">
        <v>1</v>
      </c>
      <c r="T24" s="279"/>
      <c r="U24" s="196" t="s">
        <v>1</v>
      </c>
      <c r="V24" s="196"/>
      <c r="W24" s="279" t="s">
        <v>1</v>
      </c>
      <c r="X24" s="279"/>
      <c r="Y24" s="279"/>
      <c r="Z24" s="279"/>
      <c r="AA24" s="279"/>
    </row>
    <row r="25" spans="3:27" ht="20.25" customHeight="1" x14ac:dyDescent="0.25">
      <c r="C25" s="206" t="s">
        <v>7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3:27" x14ac:dyDescent="0.25">
      <c r="C26" s="200" t="s">
        <v>1</v>
      </c>
      <c r="D26" s="200"/>
      <c r="E26" s="4">
        <v>2017</v>
      </c>
      <c r="F26" s="205"/>
      <c r="G26" s="205"/>
      <c r="H26" s="205"/>
      <c r="I26" s="200"/>
      <c r="J26" s="200"/>
      <c r="K26" s="200"/>
      <c r="L26" s="200"/>
      <c r="M26" s="200" t="s">
        <v>1</v>
      </c>
      <c r="N26" s="200"/>
      <c r="O26" s="205">
        <v>100774.18</v>
      </c>
      <c r="P26" s="205"/>
      <c r="Q26" s="200" t="s">
        <v>1</v>
      </c>
      <c r="R26" s="200"/>
      <c r="S26" s="205">
        <v>100774.18</v>
      </c>
      <c r="T26" s="205"/>
      <c r="U26" s="200" t="s">
        <v>1</v>
      </c>
      <c r="V26" s="200"/>
      <c r="W26" s="205">
        <v>0</v>
      </c>
      <c r="X26" s="205"/>
      <c r="Y26" s="205"/>
      <c r="Z26" s="205"/>
      <c r="AA26" s="205"/>
    </row>
    <row r="27" spans="3:27" x14ac:dyDescent="0.25">
      <c r="C27" s="200" t="s">
        <v>1</v>
      </c>
      <c r="D27" s="200"/>
      <c r="E27" s="4">
        <v>2016</v>
      </c>
      <c r="F27" s="200"/>
      <c r="G27" s="200"/>
      <c r="H27" s="200"/>
      <c r="I27" s="200"/>
      <c r="J27" s="200"/>
      <c r="K27" s="205"/>
      <c r="L27" s="205"/>
      <c r="M27" s="200" t="s">
        <v>1</v>
      </c>
      <c r="N27" s="200"/>
      <c r="O27" s="278">
        <v>293.58</v>
      </c>
      <c r="P27" s="278"/>
      <c r="Q27" s="200" t="s">
        <v>1</v>
      </c>
      <c r="R27" s="200"/>
      <c r="S27" s="278">
        <v>293.58</v>
      </c>
      <c r="T27" s="278"/>
      <c r="U27" s="200" t="s">
        <v>1</v>
      </c>
      <c r="V27" s="200"/>
      <c r="W27" s="278">
        <v>0</v>
      </c>
      <c r="X27" s="278"/>
      <c r="Y27" s="278"/>
      <c r="Z27" s="278"/>
      <c r="AA27" s="278"/>
    </row>
    <row r="28" spans="3:27" x14ac:dyDescent="0.25">
      <c r="C28" s="273" t="s">
        <v>1</v>
      </c>
      <c r="D28" s="273"/>
      <c r="E28" s="3" t="s">
        <v>1</v>
      </c>
      <c r="F28" s="280"/>
      <c r="G28" s="280"/>
      <c r="H28" s="280"/>
      <c r="I28" s="199"/>
      <c r="J28" s="199"/>
      <c r="K28" s="280"/>
      <c r="L28" s="280"/>
      <c r="M28" s="199" t="s">
        <v>1</v>
      </c>
      <c r="N28" s="199"/>
      <c r="O28" s="207">
        <v>101067.76</v>
      </c>
      <c r="P28" s="207"/>
      <c r="Q28" s="199" t="s">
        <v>1</v>
      </c>
      <c r="R28" s="199"/>
      <c r="S28" s="207">
        <v>101067.76</v>
      </c>
      <c r="T28" s="207"/>
      <c r="U28" s="272" t="s">
        <v>1</v>
      </c>
      <c r="V28" s="272"/>
      <c r="W28" s="207">
        <v>0</v>
      </c>
      <c r="X28" s="207"/>
      <c r="Y28" s="207"/>
      <c r="Z28" s="207"/>
      <c r="AA28" s="207"/>
    </row>
    <row r="29" spans="3:27" ht="8.4499999999999993" customHeight="1" x14ac:dyDescent="0.25">
      <c r="C29" s="196" t="s">
        <v>1</v>
      </c>
      <c r="D29" s="196"/>
      <c r="E29" s="7" t="s">
        <v>1</v>
      </c>
      <c r="F29" s="196" t="s">
        <v>1</v>
      </c>
      <c r="G29" s="196"/>
      <c r="H29" s="196"/>
      <c r="I29" s="196" t="s">
        <v>1</v>
      </c>
      <c r="J29" s="196"/>
      <c r="K29" s="196" t="s">
        <v>1</v>
      </c>
      <c r="L29" s="196"/>
      <c r="M29" s="196" t="s">
        <v>1</v>
      </c>
      <c r="N29" s="196"/>
      <c r="O29" s="279" t="s">
        <v>1</v>
      </c>
      <c r="P29" s="279"/>
      <c r="Q29" s="196" t="s">
        <v>1</v>
      </c>
      <c r="R29" s="196"/>
      <c r="S29" s="279" t="s">
        <v>1</v>
      </c>
      <c r="T29" s="279"/>
      <c r="U29" s="196" t="s">
        <v>1</v>
      </c>
      <c r="V29" s="196"/>
      <c r="W29" s="279" t="s">
        <v>1</v>
      </c>
      <c r="X29" s="279"/>
      <c r="Y29" s="279"/>
      <c r="Z29" s="279"/>
      <c r="AA29" s="279"/>
    </row>
    <row r="30" spans="3:27" ht="20.25" customHeight="1" x14ac:dyDescent="0.25">
      <c r="C30" s="206" t="s">
        <v>8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3:27" x14ac:dyDescent="0.25">
      <c r="C31" s="200" t="s">
        <v>1</v>
      </c>
      <c r="D31" s="200"/>
      <c r="E31" s="4">
        <v>2017</v>
      </c>
      <c r="F31" s="205"/>
      <c r="G31" s="205"/>
      <c r="H31" s="205"/>
      <c r="I31" s="200"/>
      <c r="J31" s="200"/>
      <c r="K31" s="200"/>
      <c r="L31" s="200"/>
      <c r="M31" s="200" t="s">
        <v>1</v>
      </c>
      <c r="N31" s="200"/>
      <c r="O31" s="205">
        <v>475483.79</v>
      </c>
      <c r="P31" s="205"/>
      <c r="Q31" s="200" t="s">
        <v>1</v>
      </c>
      <c r="R31" s="200"/>
      <c r="S31" s="282">
        <v>475483.79</v>
      </c>
      <c r="T31" s="282"/>
      <c r="U31" s="200" t="s">
        <v>1</v>
      </c>
      <c r="V31" s="200"/>
      <c r="W31" s="205">
        <v>0</v>
      </c>
      <c r="X31" s="205"/>
      <c r="Y31" s="205"/>
      <c r="Z31" s="205"/>
      <c r="AA31" s="205"/>
    </row>
    <row r="32" spans="3:27" x14ac:dyDescent="0.25">
      <c r="C32" s="200" t="s">
        <v>1</v>
      </c>
      <c r="D32" s="200"/>
      <c r="E32" s="4">
        <v>2016</v>
      </c>
      <c r="F32" s="200"/>
      <c r="G32" s="200"/>
      <c r="H32" s="200"/>
      <c r="I32" s="200"/>
      <c r="J32" s="200"/>
      <c r="K32" s="205"/>
      <c r="L32" s="205"/>
      <c r="M32" s="200" t="s">
        <v>1</v>
      </c>
      <c r="N32" s="200"/>
      <c r="O32" s="278">
        <v>12380.21</v>
      </c>
      <c r="P32" s="278"/>
      <c r="Q32" s="200" t="s">
        <v>1</v>
      </c>
      <c r="R32" s="200"/>
      <c r="S32" s="281">
        <v>12380.21</v>
      </c>
      <c r="T32" s="281"/>
      <c r="U32" s="200" t="s">
        <v>1</v>
      </c>
      <c r="V32" s="200"/>
      <c r="W32" s="278">
        <v>0</v>
      </c>
      <c r="X32" s="278"/>
      <c r="Y32" s="278"/>
      <c r="Z32" s="278"/>
      <c r="AA32" s="278"/>
    </row>
    <row r="33" spans="3:27" x14ac:dyDescent="0.25">
      <c r="C33" s="273" t="s">
        <v>1</v>
      </c>
      <c r="D33" s="273"/>
      <c r="E33" s="3" t="s">
        <v>1</v>
      </c>
      <c r="F33" s="280"/>
      <c r="G33" s="280"/>
      <c r="H33" s="280"/>
      <c r="I33" s="199"/>
      <c r="J33" s="199"/>
      <c r="K33" s="280"/>
      <c r="L33" s="280"/>
      <c r="M33" s="199" t="s">
        <v>1</v>
      </c>
      <c r="N33" s="199"/>
      <c r="O33" s="207">
        <v>487864</v>
      </c>
      <c r="P33" s="207"/>
      <c r="Q33" s="199" t="s">
        <v>1</v>
      </c>
      <c r="R33" s="199"/>
      <c r="S33" s="283">
        <v>487864</v>
      </c>
      <c r="T33" s="283"/>
      <c r="U33" s="272" t="s">
        <v>1</v>
      </c>
      <c r="V33" s="272"/>
      <c r="W33" s="207">
        <v>0</v>
      </c>
      <c r="X33" s="207"/>
      <c r="Y33" s="207"/>
      <c r="Z33" s="207"/>
      <c r="AA33" s="207"/>
    </row>
    <row r="34" spans="3:27" ht="8.4499999999999993" customHeight="1" x14ac:dyDescent="0.25">
      <c r="C34" s="196" t="s">
        <v>1</v>
      </c>
      <c r="D34" s="196"/>
      <c r="E34" s="7" t="s">
        <v>1</v>
      </c>
      <c r="F34" s="196" t="s">
        <v>1</v>
      </c>
      <c r="G34" s="196"/>
      <c r="H34" s="196"/>
      <c r="I34" s="196" t="s">
        <v>1</v>
      </c>
      <c r="J34" s="196"/>
      <c r="K34" s="196" t="s">
        <v>1</v>
      </c>
      <c r="L34" s="196"/>
      <c r="M34" s="196" t="s">
        <v>1</v>
      </c>
      <c r="N34" s="196"/>
      <c r="O34" s="279" t="s">
        <v>1</v>
      </c>
      <c r="P34" s="279"/>
      <c r="Q34" s="196" t="s">
        <v>1</v>
      </c>
      <c r="R34" s="196"/>
      <c r="S34" s="279" t="s">
        <v>1</v>
      </c>
      <c r="T34" s="279"/>
      <c r="U34" s="196" t="s">
        <v>1</v>
      </c>
      <c r="V34" s="196"/>
      <c r="W34" s="279" t="s">
        <v>1</v>
      </c>
      <c r="X34" s="279"/>
      <c r="Y34" s="279"/>
      <c r="Z34" s="279"/>
      <c r="AA34" s="279"/>
    </row>
    <row r="35" spans="3:27" ht="20.25" customHeight="1" x14ac:dyDescent="0.25">
      <c r="C35" s="206" t="s">
        <v>9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</row>
    <row r="36" spans="3:27" x14ac:dyDescent="0.25">
      <c r="C36" s="200" t="s">
        <v>1</v>
      </c>
      <c r="D36" s="200"/>
      <c r="E36" s="4">
        <v>2017</v>
      </c>
      <c r="F36" s="205"/>
      <c r="G36" s="205"/>
      <c r="H36" s="205"/>
      <c r="I36" s="200"/>
      <c r="J36" s="200"/>
      <c r="K36" s="200"/>
      <c r="L36" s="200"/>
      <c r="M36" s="200" t="s">
        <v>1</v>
      </c>
      <c r="N36" s="200"/>
      <c r="O36" s="205">
        <v>79483.86</v>
      </c>
      <c r="P36" s="205"/>
      <c r="Q36" s="200" t="s">
        <v>1</v>
      </c>
      <c r="R36" s="200"/>
      <c r="S36" s="205">
        <v>79483.86</v>
      </c>
      <c r="T36" s="205"/>
      <c r="U36" s="200" t="s">
        <v>1</v>
      </c>
      <c r="V36" s="200"/>
      <c r="W36" s="205">
        <v>0</v>
      </c>
      <c r="X36" s="205"/>
      <c r="Y36" s="205"/>
      <c r="Z36" s="205"/>
      <c r="AA36" s="205"/>
    </row>
    <row r="37" spans="3:27" x14ac:dyDescent="0.25">
      <c r="C37" s="200" t="s">
        <v>1</v>
      </c>
      <c r="D37" s="200"/>
      <c r="E37" s="4">
        <v>2016</v>
      </c>
      <c r="F37" s="200"/>
      <c r="G37" s="200"/>
      <c r="H37" s="200"/>
      <c r="I37" s="200"/>
      <c r="J37" s="200"/>
      <c r="K37" s="205"/>
      <c r="L37" s="205"/>
      <c r="M37" s="200" t="s">
        <v>1</v>
      </c>
      <c r="N37" s="200"/>
      <c r="O37" s="278">
        <v>231.56</v>
      </c>
      <c r="P37" s="278"/>
      <c r="Q37" s="200" t="s">
        <v>1</v>
      </c>
      <c r="R37" s="200"/>
      <c r="S37" s="278">
        <v>231.56</v>
      </c>
      <c r="T37" s="278"/>
      <c r="U37" s="200" t="s">
        <v>1</v>
      </c>
      <c r="V37" s="200"/>
      <c r="W37" s="278">
        <v>0</v>
      </c>
      <c r="X37" s="278"/>
      <c r="Y37" s="278"/>
      <c r="Z37" s="278"/>
      <c r="AA37" s="278"/>
    </row>
    <row r="38" spans="3:27" x14ac:dyDescent="0.25">
      <c r="C38" s="273" t="s">
        <v>1</v>
      </c>
      <c r="D38" s="273"/>
      <c r="E38" s="3" t="s">
        <v>1</v>
      </c>
      <c r="F38" s="280"/>
      <c r="G38" s="280"/>
      <c r="H38" s="280"/>
      <c r="I38" s="199"/>
      <c r="J38" s="199"/>
      <c r="K38" s="280"/>
      <c r="L38" s="280"/>
      <c r="M38" s="199" t="s">
        <v>1</v>
      </c>
      <c r="N38" s="199"/>
      <c r="O38" s="207">
        <v>79715.42</v>
      </c>
      <c r="P38" s="207"/>
      <c r="Q38" s="199" t="s">
        <v>1</v>
      </c>
      <c r="R38" s="199"/>
      <c r="S38" s="207">
        <v>79715.42</v>
      </c>
      <c r="T38" s="207"/>
      <c r="U38" s="272" t="s">
        <v>1</v>
      </c>
      <c r="V38" s="272"/>
      <c r="W38" s="207">
        <v>0</v>
      </c>
      <c r="X38" s="207"/>
      <c r="Y38" s="207"/>
      <c r="Z38" s="207"/>
      <c r="AA38" s="207"/>
    </row>
    <row r="39" spans="3:27" ht="8.4499999999999993" customHeight="1" x14ac:dyDescent="0.25">
      <c r="C39" s="196" t="s">
        <v>1</v>
      </c>
      <c r="D39" s="196"/>
      <c r="E39" s="7" t="s">
        <v>1</v>
      </c>
      <c r="F39" s="196"/>
      <c r="G39" s="196"/>
      <c r="H39" s="196"/>
      <c r="I39" s="196"/>
      <c r="J39" s="196"/>
      <c r="K39" s="196"/>
      <c r="L39" s="196"/>
      <c r="M39" s="196" t="s">
        <v>1</v>
      </c>
      <c r="N39" s="196"/>
      <c r="O39" s="279" t="s">
        <v>1</v>
      </c>
      <c r="P39" s="279"/>
      <c r="Q39" s="196" t="s">
        <v>1</v>
      </c>
      <c r="R39" s="196"/>
      <c r="S39" s="279" t="s">
        <v>1</v>
      </c>
      <c r="T39" s="279"/>
      <c r="U39" s="196" t="s">
        <v>1</v>
      </c>
      <c r="V39" s="196"/>
      <c r="W39" s="279" t="s">
        <v>1</v>
      </c>
      <c r="X39" s="279"/>
      <c r="Y39" s="279"/>
      <c r="Z39" s="279"/>
      <c r="AA39" s="279"/>
    </row>
    <row r="40" spans="3:27" ht="20.25" customHeight="1" x14ac:dyDescent="0.25">
      <c r="C40" s="206" t="s">
        <v>10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3:27" x14ac:dyDescent="0.25">
      <c r="C41" s="200" t="s">
        <v>1</v>
      </c>
      <c r="D41" s="200"/>
      <c r="E41" s="4">
        <v>2017</v>
      </c>
      <c r="F41" s="205"/>
      <c r="G41" s="205"/>
      <c r="H41" s="205"/>
      <c r="I41" s="200"/>
      <c r="J41" s="200"/>
      <c r="K41" s="200"/>
      <c r="L41" s="200"/>
      <c r="M41" s="200" t="s">
        <v>1</v>
      </c>
      <c r="N41" s="200"/>
      <c r="O41" s="205">
        <v>774257.94</v>
      </c>
      <c r="P41" s="205"/>
      <c r="Q41" s="200" t="s">
        <v>1</v>
      </c>
      <c r="R41" s="200"/>
      <c r="S41" s="205">
        <v>774257.94</v>
      </c>
      <c r="T41" s="205"/>
      <c r="U41" s="200" t="s">
        <v>1</v>
      </c>
      <c r="V41" s="200"/>
      <c r="W41" s="205">
        <v>0</v>
      </c>
      <c r="X41" s="205"/>
      <c r="Y41" s="205"/>
      <c r="Z41" s="205"/>
      <c r="AA41" s="205"/>
    </row>
    <row r="42" spans="3:27" x14ac:dyDescent="0.25">
      <c r="C42" s="200" t="s">
        <v>1</v>
      </c>
      <c r="D42" s="200"/>
      <c r="E42" s="4">
        <v>2016</v>
      </c>
      <c r="F42" s="200"/>
      <c r="G42" s="200"/>
      <c r="H42" s="200"/>
      <c r="I42" s="200"/>
      <c r="J42" s="200"/>
      <c r="K42" s="205"/>
      <c r="L42" s="205"/>
      <c r="M42" s="200" t="s">
        <v>1</v>
      </c>
      <c r="N42" s="200"/>
      <c r="O42" s="278">
        <v>2255.63</v>
      </c>
      <c r="P42" s="278"/>
      <c r="Q42" s="200" t="s">
        <v>1</v>
      </c>
      <c r="R42" s="200"/>
      <c r="S42" s="278">
        <v>2255.63</v>
      </c>
      <c r="T42" s="278"/>
      <c r="U42" s="200" t="s">
        <v>1</v>
      </c>
      <c r="V42" s="200"/>
      <c r="W42" s="278">
        <v>0</v>
      </c>
      <c r="X42" s="278"/>
      <c r="Y42" s="278"/>
      <c r="Z42" s="278"/>
      <c r="AA42" s="278"/>
    </row>
    <row r="43" spans="3:27" x14ac:dyDescent="0.25">
      <c r="C43" s="273" t="s">
        <v>1</v>
      </c>
      <c r="D43" s="273"/>
      <c r="E43" s="3" t="s">
        <v>1</v>
      </c>
      <c r="F43" s="280"/>
      <c r="G43" s="280"/>
      <c r="H43" s="280"/>
      <c r="I43" s="199"/>
      <c r="J43" s="199"/>
      <c r="K43" s="280"/>
      <c r="L43" s="280"/>
      <c r="M43" s="199" t="s">
        <v>1</v>
      </c>
      <c r="N43" s="199"/>
      <c r="O43" s="207">
        <v>776513.57</v>
      </c>
      <c r="P43" s="207"/>
      <c r="Q43" s="199" t="s">
        <v>1</v>
      </c>
      <c r="R43" s="199"/>
      <c r="S43" s="207">
        <v>776513.57</v>
      </c>
      <c r="T43" s="207"/>
      <c r="U43" s="272" t="s">
        <v>1</v>
      </c>
      <c r="V43" s="272"/>
      <c r="W43" s="207">
        <v>0</v>
      </c>
      <c r="X43" s="207"/>
      <c r="Y43" s="207"/>
      <c r="Z43" s="207"/>
      <c r="AA43" s="207"/>
    </row>
    <row r="44" spans="3:27" ht="8.4499999999999993" customHeight="1" x14ac:dyDescent="0.25">
      <c r="C44" s="196" t="s">
        <v>1</v>
      </c>
      <c r="D44" s="196"/>
      <c r="E44" s="7" t="s">
        <v>1</v>
      </c>
      <c r="F44" s="196" t="s">
        <v>1</v>
      </c>
      <c r="G44" s="196"/>
      <c r="H44" s="196"/>
      <c r="I44" s="196" t="s">
        <v>1</v>
      </c>
      <c r="J44" s="196"/>
      <c r="K44" s="196" t="s">
        <v>1</v>
      </c>
      <c r="L44" s="196"/>
      <c r="M44" s="196" t="s">
        <v>1</v>
      </c>
      <c r="N44" s="196"/>
      <c r="O44" s="279" t="s">
        <v>1</v>
      </c>
      <c r="P44" s="279"/>
      <c r="Q44" s="196" t="s">
        <v>1</v>
      </c>
      <c r="R44" s="196"/>
      <c r="S44" s="279" t="s">
        <v>1</v>
      </c>
      <c r="T44" s="279"/>
      <c r="U44" s="196" t="s">
        <v>1</v>
      </c>
      <c r="V44" s="196"/>
      <c r="W44" s="279" t="s">
        <v>1</v>
      </c>
      <c r="X44" s="279"/>
      <c r="Y44" s="279"/>
      <c r="Z44" s="279"/>
      <c r="AA44" s="279"/>
    </row>
    <row r="45" spans="3:27" ht="20.25" customHeight="1" x14ac:dyDescent="0.25">
      <c r="C45" s="206" t="s">
        <v>11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</row>
    <row r="46" spans="3:27" x14ac:dyDescent="0.25">
      <c r="C46" s="200" t="s">
        <v>1</v>
      </c>
      <c r="D46" s="200"/>
      <c r="E46" s="4">
        <v>2017</v>
      </c>
      <c r="F46" s="205"/>
      <c r="G46" s="205"/>
      <c r="H46" s="205"/>
      <c r="I46" s="200"/>
      <c r="J46" s="200"/>
      <c r="K46" s="200"/>
      <c r="L46" s="200"/>
      <c r="M46" s="200" t="s">
        <v>1</v>
      </c>
      <c r="N46" s="200"/>
      <c r="O46" s="205">
        <v>845935.35</v>
      </c>
      <c r="P46" s="205"/>
      <c r="Q46" s="200" t="s">
        <v>1</v>
      </c>
      <c r="R46" s="200"/>
      <c r="S46" s="205">
        <v>845935.35</v>
      </c>
      <c r="T46" s="205"/>
      <c r="U46" s="200" t="s">
        <v>1</v>
      </c>
      <c r="V46" s="200"/>
      <c r="W46" s="205">
        <v>0</v>
      </c>
      <c r="X46" s="205"/>
      <c r="Y46" s="205"/>
      <c r="Z46" s="205"/>
      <c r="AA46" s="205"/>
    </row>
    <row r="47" spans="3:27" x14ac:dyDescent="0.25">
      <c r="C47" s="200" t="s">
        <v>1</v>
      </c>
      <c r="D47" s="200"/>
      <c r="E47" s="4">
        <v>2016</v>
      </c>
      <c r="F47" s="200"/>
      <c r="G47" s="200"/>
      <c r="H47" s="200"/>
      <c r="I47" s="200"/>
      <c r="J47" s="200"/>
      <c r="K47" s="205"/>
      <c r="L47" s="205"/>
      <c r="M47" s="200" t="s">
        <v>1</v>
      </c>
      <c r="N47" s="200"/>
      <c r="O47" s="278">
        <v>2464.44</v>
      </c>
      <c r="P47" s="278"/>
      <c r="Q47" s="200" t="s">
        <v>1</v>
      </c>
      <c r="R47" s="200"/>
      <c r="S47" s="278">
        <v>2464.44</v>
      </c>
      <c r="T47" s="278"/>
      <c r="U47" s="200" t="s">
        <v>1</v>
      </c>
      <c r="V47" s="200"/>
      <c r="W47" s="278">
        <v>0</v>
      </c>
      <c r="X47" s="278"/>
      <c r="Y47" s="278"/>
      <c r="Z47" s="278"/>
      <c r="AA47" s="278"/>
    </row>
    <row r="48" spans="3:27" x14ac:dyDescent="0.25">
      <c r="C48" s="273" t="s">
        <v>1</v>
      </c>
      <c r="D48" s="273"/>
      <c r="E48" s="3" t="s">
        <v>1</v>
      </c>
      <c r="F48" s="280"/>
      <c r="G48" s="280"/>
      <c r="H48" s="280"/>
      <c r="I48" s="199"/>
      <c r="J48" s="199"/>
      <c r="K48" s="280"/>
      <c r="L48" s="280"/>
      <c r="M48" s="199" t="s">
        <v>1</v>
      </c>
      <c r="N48" s="199"/>
      <c r="O48" s="207">
        <v>848399.79</v>
      </c>
      <c r="P48" s="207"/>
      <c r="Q48" s="199" t="s">
        <v>1</v>
      </c>
      <c r="R48" s="199"/>
      <c r="S48" s="207">
        <v>848399.79</v>
      </c>
      <c r="T48" s="207"/>
      <c r="U48" s="272" t="s">
        <v>1</v>
      </c>
      <c r="V48" s="272"/>
      <c r="W48" s="207">
        <v>0</v>
      </c>
      <c r="X48" s="207"/>
      <c r="Y48" s="207"/>
      <c r="Z48" s="207"/>
      <c r="AA48" s="207"/>
    </row>
    <row r="49" spans="3:27" ht="8.4499999999999993" customHeight="1" x14ac:dyDescent="0.25">
      <c r="C49" s="196" t="s">
        <v>1</v>
      </c>
      <c r="D49" s="196"/>
      <c r="E49" s="7" t="s">
        <v>1</v>
      </c>
      <c r="F49" s="196" t="s">
        <v>1</v>
      </c>
      <c r="G49" s="196"/>
      <c r="H49" s="196"/>
      <c r="I49" s="196" t="s">
        <v>1</v>
      </c>
      <c r="J49" s="196"/>
      <c r="K49" s="196" t="s">
        <v>1</v>
      </c>
      <c r="L49" s="196"/>
      <c r="M49" s="196" t="s">
        <v>1</v>
      </c>
      <c r="N49" s="196"/>
      <c r="O49" s="279" t="s">
        <v>1</v>
      </c>
      <c r="P49" s="279"/>
      <c r="Q49" s="196" t="s">
        <v>1</v>
      </c>
      <c r="R49" s="196"/>
      <c r="S49" s="279" t="s">
        <v>1</v>
      </c>
      <c r="T49" s="279"/>
      <c r="U49" s="196" t="s">
        <v>1</v>
      </c>
      <c r="V49" s="196"/>
      <c r="W49" s="279" t="s">
        <v>1</v>
      </c>
      <c r="X49" s="279"/>
      <c r="Y49" s="279"/>
      <c r="Z49" s="279"/>
      <c r="AA49" s="279"/>
    </row>
    <row r="50" spans="3:27" ht="20.25" customHeight="1" x14ac:dyDescent="0.25">
      <c r="C50" s="206" t="s">
        <v>12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</row>
    <row r="51" spans="3:27" x14ac:dyDescent="0.25">
      <c r="C51" s="200" t="s">
        <v>1</v>
      </c>
      <c r="D51" s="200"/>
      <c r="E51" s="4">
        <v>2017</v>
      </c>
      <c r="F51" s="205"/>
      <c r="G51" s="205"/>
      <c r="H51" s="205"/>
      <c r="I51" s="200"/>
      <c r="J51" s="200"/>
      <c r="K51" s="200"/>
      <c r="L51" s="200"/>
      <c r="M51" s="200" t="s">
        <v>1</v>
      </c>
      <c r="N51" s="200"/>
      <c r="O51" s="205">
        <v>219290.28</v>
      </c>
      <c r="P51" s="205"/>
      <c r="Q51" s="200" t="s">
        <v>1</v>
      </c>
      <c r="R51" s="200"/>
      <c r="S51" s="205">
        <v>219290.28</v>
      </c>
      <c r="T51" s="205"/>
      <c r="U51" s="200" t="s">
        <v>1</v>
      </c>
      <c r="V51" s="200"/>
      <c r="W51" s="205">
        <v>0</v>
      </c>
      <c r="X51" s="205"/>
      <c r="Y51" s="205"/>
      <c r="Z51" s="205"/>
      <c r="AA51" s="205"/>
    </row>
    <row r="52" spans="3:27" x14ac:dyDescent="0.25">
      <c r="C52" s="200" t="s">
        <v>1</v>
      </c>
      <c r="D52" s="200"/>
      <c r="E52" s="4">
        <v>2016</v>
      </c>
      <c r="F52" s="200"/>
      <c r="G52" s="200"/>
      <c r="H52" s="200"/>
      <c r="I52" s="200"/>
      <c r="J52" s="200"/>
      <c r="K52" s="205"/>
      <c r="L52" s="205"/>
      <c r="M52" s="200" t="s">
        <v>1</v>
      </c>
      <c r="N52" s="200"/>
      <c r="O52" s="278">
        <v>638.85</v>
      </c>
      <c r="P52" s="278"/>
      <c r="Q52" s="200" t="s">
        <v>1</v>
      </c>
      <c r="R52" s="200"/>
      <c r="S52" s="278">
        <v>638.85</v>
      </c>
      <c r="T52" s="278"/>
      <c r="U52" s="200" t="s">
        <v>1</v>
      </c>
      <c r="V52" s="200"/>
      <c r="W52" s="278">
        <v>0</v>
      </c>
      <c r="X52" s="278"/>
      <c r="Y52" s="278"/>
      <c r="Z52" s="278"/>
      <c r="AA52" s="278"/>
    </row>
    <row r="53" spans="3:27" x14ac:dyDescent="0.25">
      <c r="C53" s="273" t="s">
        <v>1</v>
      </c>
      <c r="D53" s="273"/>
      <c r="E53" s="3" t="s">
        <v>1</v>
      </c>
      <c r="F53" s="280"/>
      <c r="G53" s="280"/>
      <c r="H53" s="280"/>
      <c r="I53" s="199"/>
      <c r="J53" s="199"/>
      <c r="K53" s="280"/>
      <c r="L53" s="280"/>
      <c r="M53" s="199" t="s">
        <v>1</v>
      </c>
      <c r="N53" s="199"/>
      <c r="O53" s="207">
        <v>219929.13</v>
      </c>
      <c r="P53" s="207"/>
      <c r="Q53" s="199" t="s">
        <v>1</v>
      </c>
      <c r="R53" s="199"/>
      <c r="S53" s="207">
        <v>219929.13</v>
      </c>
      <c r="T53" s="207"/>
      <c r="U53" s="272" t="s">
        <v>1</v>
      </c>
      <c r="V53" s="272"/>
      <c r="W53" s="207">
        <v>0</v>
      </c>
      <c r="X53" s="207"/>
      <c r="Y53" s="207"/>
      <c r="Z53" s="207"/>
      <c r="AA53" s="207"/>
    </row>
    <row r="54" spans="3:27" ht="8.4499999999999993" customHeight="1" x14ac:dyDescent="0.25">
      <c r="C54" s="196" t="s">
        <v>1</v>
      </c>
      <c r="D54" s="196"/>
      <c r="E54" s="7" t="s">
        <v>1</v>
      </c>
      <c r="F54" s="196" t="s">
        <v>1</v>
      </c>
      <c r="G54" s="196"/>
      <c r="H54" s="196"/>
      <c r="I54" s="196" t="s">
        <v>1</v>
      </c>
      <c r="J54" s="196"/>
      <c r="K54" s="196" t="s">
        <v>1</v>
      </c>
      <c r="L54" s="196"/>
      <c r="M54" s="196" t="s">
        <v>1</v>
      </c>
      <c r="N54" s="196"/>
      <c r="O54" s="279" t="s">
        <v>1</v>
      </c>
      <c r="P54" s="279"/>
      <c r="Q54" s="196" t="s">
        <v>1</v>
      </c>
      <c r="R54" s="196"/>
      <c r="S54" s="279" t="s">
        <v>1</v>
      </c>
      <c r="T54" s="279"/>
      <c r="U54" s="196" t="s">
        <v>1</v>
      </c>
      <c r="V54" s="196"/>
      <c r="W54" s="279" t="s">
        <v>1</v>
      </c>
      <c r="X54" s="279"/>
      <c r="Y54" s="279"/>
      <c r="Z54" s="279"/>
      <c r="AA54" s="279"/>
    </row>
    <row r="55" spans="3:27" ht="20.25" customHeight="1" x14ac:dyDescent="0.25">
      <c r="C55" s="206" t="s">
        <v>13</v>
      </c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</row>
    <row r="56" spans="3:27" x14ac:dyDescent="0.25">
      <c r="C56" s="200" t="s">
        <v>1</v>
      </c>
      <c r="D56" s="200"/>
      <c r="E56" s="4">
        <v>2017</v>
      </c>
      <c r="F56" s="205"/>
      <c r="G56" s="205"/>
      <c r="H56" s="205"/>
      <c r="I56" s="200"/>
      <c r="J56" s="200"/>
      <c r="K56" s="200"/>
      <c r="L56" s="200"/>
      <c r="M56" s="200" t="s">
        <v>1</v>
      </c>
      <c r="N56" s="200"/>
      <c r="O56" s="205">
        <v>153999.97</v>
      </c>
      <c r="P56" s="205"/>
      <c r="Q56" s="200" t="s">
        <v>1</v>
      </c>
      <c r="R56" s="200"/>
      <c r="S56" s="205">
        <v>153999.97</v>
      </c>
      <c r="T56" s="205"/>
      <c r="U56" s="200" t="s">
        <v>1</v>
      </c>
      <c r="V56" s="200"/>
      <c r="W56" s="205">
        <v>0</v>
      </c>
      <c r="X56" s="205"/>
      <c r="Y56" s="205"/>
      <c r="Z56" s="205"/>
      <c r="AA56" s="205"/>
    </row>
    <row r="57" spans="3:27" x14ac:dyDescent="0.25">
      <c r="C57" s="200" t="s">
        <v>1</v>
      </c>
      <c r="D57" s="200"/>
      <c r="E57" s="4">
        <v>2016</v>
      </c>
      <c r="F57" s="200"/>
      <c r="G57" s="200"/>
      <c r="H57" s="200"/>
      <c r="I57" s="200"/>
      <c r="J57" s="200"/>
      <c r="K57" s="205"/>
      <c r="L57" s="205"/>
      <c r="M57" s="200" t="s">
        <v>1</v>
      </c>
      <c r="N57" s="200"/>
      <c r="O57" s="278">
        <v>448.64</v>
      </c>
      <c r="P57" s="278"/>
      <c r="Q57" s="200" t="s">
        <v>1</v>
      </c>
      <c r="R57" s="200"/>
      <c r="S57" s="278">
        <v>448.64</v>
      </c>
      <c r="T57" s="278"/>
      <c r="U57" s="200" t="s">
        <v>1</v>
      </c>
      <c r="V57" s="200"/>
      <c r="W57" s="278">
        <v>0</v>
      </c>
      <c r="X57" s="278"/>
      <c r="Y57" s="278"/>
      <c r="Z57" s="278"/>
      <c r="AA57" s="278"/>
    </row>
    <row r="58" spans="3:27" x14ac:dyDescent="0.25">
      <c r="C58" s="273" t="s">
        <v>1</v>
      </c>
      <c r="D58" s="273"/>
      <c r="E58" s="3" t="s">
        <v>1</v>
      </c>
      <c r="F58" s="280"/>
      <c r="G58" s="280"/>
      <c r="H58" s="280"/>
      <c r="I58" s="199"/>
      <c r="J58" s="199"/>
      <c r="K58" s="280"/>
      <c r="L58" s="280"/>
      <c r="M58" s="199" t="s">
        <v>1</v>
      </c>
      <c r="N58" s="199"/>
      <c r="O58" s="207">
        <v>154448.60999999999</v>
      </c>
      <c r="P58" s="207"/>
      <c r="Q58" s="199" t="s">
        <v>1</v>
      </c>
      <c r="R58" s="199"/>
      <c r="S58" s="207">
        <v>154448.60999999999</v>
      </c>
      <c r="T58" s="207"/>
      <c r="U58" s="272" t="s">
        <v>1</v>
      </c>
      <c r="V58" s="272"/>
      <c r="W58" s="207">
        <v>0</v>
      </c>
      <c r="X58" s="207"/>
      <c r="Y58" s="207"/>
      <c r="Z58" s="207"/>
      <c r="AA58" s="207"/>
    </row>
    <row r="59" spans="3:27" ht="8.4499999999999993" customHeight="1" x14ac:dyDescent="0.25">
      <c r="C59" s="196" t="s">
        <v>1</v>
      </c>
      <c r="D59" s="196"/>
      <c r="E59" s="7" t="s">
        <v>1</v>
      </c>
      <c r="F59" s="196" t="s">
        <v>1</v>
      </c>
      <c r="G59" s="196"/>
      <c r="H59" s="196"/>
      <c r="I59" s="196" t="s">
        <v>1</v>
      </c>
      <c r="J59" s="196"/>
      <c r="K59" s="196" t="s">
        <v>1</v>
      </c>
      <c r="L59" s="196"/>
      <c r="M59" s="196" t="s">
        <v>1</v>
      </c>
      <c r="N59" s="196"/>
      <c r="O59" s="279" t="s">
        <v>1</v>
      </c>
      <c r="P59" s="279"/>
      <c r="Q59" s="196" t="s">
        <v>1</v>
      </c>
      <c r="R59" s="196"/>
      <c r="S59" s="279" t="s">
        <v>1</v>
      </c>
      <c r="T59" s="279"/>
      <c r="U59" s="196" t="s">
        <v>1</v>
      </c>
      <c r="V59" s="196"/>
      <c r="W59" s="279" t="s">
        <v>1</v>
      </c>
      <c r="X59" s="279"/>
      <c r="Y59" s="279"/>
      <c r="Z59" s="279"/>
      <c r="AA59" s="279"/>
    </row>
    <row r="60" spans="3:27" ht="20.25" customHeight="1" x14ac:dyDescent="0.25">
      <c r="C60" s="206" t="s">
        <v>14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</row>
    <row r="61" spans="3:27" x14ac:dyDescent="0.25">
      <c r="C61" s="200" t="s">
        <v>1</v>
      </c>
      <c r="D61" s="200"/>
      <c r="E61" s="4">
        <v>2017</v>
      </c>
      <c r="F61" s="205"/>
      <c r="G61" s="205"/>
      <c r="H61" s="205"/>
      <c r="I61" s="200"/>
      <c r="J61" s="200"/>
      <c r="K61" s="200"/>
      <c r="L61" s="200"/>
      <c r="M61" s="200" t="s">
        <v>1</v>
      </c>
      <c r="N61" s="200"/>
      <c r="O61" s="205">
        <v>688387</v>
      </c>
      <c r="P61" s="205"/>
      <c r="Q61" s="200" t="s">
        <v>1</v>
      </c>
      <c r="R61" s="200"/>
      <c r="S61" s="205">
        <v>688387</v>
      </c>
      <c r="T61" s="205"/>
      <c r="U61" s="200" t="s">
        <v>1</v>
      </c>
      <c r="V61" s="200"/>
      <c r="W61" s="205">
        <v>0</v>
      </c>
      <c r="X61" s="205"/>
      <c r="Y61" s="205"/>
      <c r="Z61" s="205"/>
      <c r="AA61" s="205"/>
    </row>
    <row r="62" spans="3:27" x14ac:dyDescent="0.25">
      <c r="C62" s="200" t="s">
        <v>1</v>
      </c>
      <c r="D62" s="200"/>
      <c r="E62" s="4">
        <v>2016</v>
      </c>
      <c r="F62" s="200"/>
      <c r="G62" s="200"/>
      <c r="H62" s="200"/>
      <c r="I62" s="200"/>
      <c r="J62" s="200"/>
      <c r="K62" s="205"/>
      <c r="L62" s="205"/>
      <c r="M62" s="200" t="s">
        <v>1</v>
      </c>
      <c r="N62" s="200"/>
      <c r="O62" s="278">
        <v>20831.8</v>
      </c>
      <c r="P62" s="278"/>
      <c r="Q62" s="200" t="s">
        <v>1</v>
      </c>
      <c r="R62" s="200"/>
      <c r="S62" s="278">
        <v>20831.8</v>
      </c>
      <c r="T62" s="278"/>
      <c r="U62" s="200" t="s">
        <v>1</v>
      </c>
      <c r="V62" s="200"/>
      <c r="W62" s="278">
        <v>0</v>
      </c>
      <c r="X62" s="278"/>
      <c r="Y62" s="278"/>
      <c r="Z62" s="278"/>
      <c r="AA62" s="278"/>
    </row>
    <row r="63" spans="3:27" x14ac:dyDescent="0.25">
      <c r="C63" s="273" t="s">
        <v>1</v>
      </c>
      <c r="D63" s="273"/>
      <c r="E63" s="3" t="s">
        <v>1</v>
      </c>
      <c r="F63" s="280"/>
      <c r="G63" s="280"/>
      <c r="H63" s="280"/>
      <c r="I63" s="199"/>
      <c r="J63" s="199"/>
      <c r="K63" s="280"/>
      <c r="L63" s="280"/>
      <c r="M63" s="199" t="s">
        <v>1</v>
      </c>
      <c r="N63" s="199"/>
      <c r="O63" s="207">
        <v>709218.8</v>
      </c>
      <c r="P63" s="207"/>
      <c r="Q63" s="199" t="s">
        <v>1</v>
      </c>
      <c r="R63" s="199"/>
      <c r="S63" s="207">
        <v>709218.8</v>
      </c>
      <c r="T63" s="207"/>
      <c r="U63" s="272" t="s">
        <v>1</v>
      </c>
      <c r="V63" s="272"/>
      <c r="W63" s="207">
        <v>0</v>
      </c>
      <c r="X63" s="207"/>
      <c r="Y63" s="207"/>
      <c r="Z63" s="207"/>
      <c r="AA63" s="207"/>
    </row>
    <row r="64" spans="3:27" ht="8.4499999999999993" customHeight="1" x14ac:dyDescent="0.25">
      <c r="C64" s="196" t="s">
        <v>1</v>
      </c>
      <c r="D64" s="196"/>
      <c r="E64" s="7" t="s">
        <v>1</v>
      </c>
      <c r="F64" s="196" t="s">
        <v>1</v>
      </c>
      <c r="G64" s="196"/>
      <c r="H64" s="196"/>
      <c r="I64" s="196" t="s">
        <v>1</v>
      </c>
      <c r="J64" s="196"/>
      <c r="K64" s="196" t="s">
        <v>1</v>
      </c>
      <c r="L64" s="196"/>
      <c r="M64" s="196" t="s">
        <v>1</v>
      </c>
      <c r="N64" s="196"/>
      <c r="O64" s="279" t="s">
        <v>1</v>
      </c>
      <c r="P64" s="279"/>
      <c r="Q64" s="196" t="s">
        <v>1</v>
      </c>
      <c r="R64" s="196"/>
      <c r="S64" s="279" t="s">
        <v>1</v>
      </c>
      <c r="T64" s="279"/>
      <c r="U64" s="196" t="s">
        <v>1</v>
      </c>
      <c r="V64" s="196"/>
      <c r="W64" s="279" t="s">
        <v>1</v>
      </c>
      <c r="X64" s="279"/>
      <c r="Y64" s="279"/>
      <c r="Z64" s="279"/>
      <c r="AA64" s="279"/>
    </row>
    <row r="65" spans="3:27" ht="20.25" customHeight="1" x14ac:dyDescent="0.25">
      <c r="C65" s="206" t="s">
        <v>15</v>
      </c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</row>
    <row r="66" spans="3:27" x14ac:dyDescent="0.25">
      <c r="C66" s="200" t="s">
        <v>1</v>
      </c>
      <c r="D66" s="200"/>
      <c r="E66" s="4">
        <v>2017</v>
      </c>
      <c r="F66" s="205"/>
      <c r="G66" s="205"/>
      <c r="H66" s="205"/>
      <c r="I66" s="200"/>
      <c r="J66" s="200"/>
      <c r="K66" s="200"/>
      <c r="L66" s="200"/>
      <c r="M66" s="200" t="s">
        <v>1</v>
      </c>
      <c r="N66" s="200"/>
      <c r="O66" s="205">
        <v>325741.88</v>
      </c>
      <c r="P66" s="205"/>
      <c r="Q66" s="200" t="s">
        <v>1</v>
      </c>
      <c r="R66" s="200"/>
      <c r="S66" s="205">
        <v>325741.88</v>
      </c>
      <c r="T66" s="205"/>
      <c r="U66" s="200" t="s">
        <v>1</v>
      </c>
      <c r="V66" s="200"/>
      <c r="W66" s="205">
        <v>0</v>
      </c>
      <c r="X66" s="205"/>
      <c r="Y66" s="205"/>
      <c r="Z66" s="205"/>
      <c r="AA66" s="205"/>
    </row>
    <row r="67" spans="3:27" x14ac:dyDescent="0.25">
      <c r="C67" s="200" t="s">
        <v>1</v>
      </c>
      <c r="D67" s="200"/>
      <c r="E67" s="4">
        <v>2016</v>
      </c>
      <c r="F67" s="200"/>
      <c r="G67" s="200"/>
      <c r="H67" s="200"/>
      <c r="I67" s="200"/>
      <c r="J67" s="200"/>
      <c r="K67" s="205"/>
      <c r="L67" s="205"/>
      <c r="M67" s="200" t="s">
        <v>1</v>
      </c>
      <c r="N67" s="200"/>
      <c r="O67" s="278">
        <v>948.98</v>
      </c>
      <c r="P67" s="278"/>
      <c r="Q67" s="200" t="s">
        <v>1</v>
      </c>
      <c r="R67" s="200"/>
      <c r="S67" s="278">
        <v>948.98</v>
      </c>
      <c r="T67" s="278"/>
      <c r="U67" s="200"/>
      <c r="V67" s="200"/>
      <c r="W67" s="278">
        <v>0</v>
      </c>
      <c r="X67" s="278"/>
      <c r="Y67" s="278"/>
      <c r="Z67" s="278"/>
      <c r="AA67" s="278"/>
    </row>
    <row r="68" spans="3:27" x14ac:dyDescent="0.25">
      <c r="C68" s="273" t="s">
        <v>1</v>
      </c>
      <c r="D68" s="273"/>
      <c r="E68" s="3" t="s">
        <v>1</v>
      </c>
      <c r="F68" s="280"/>
      <c r="G68" s="280"/>
      <c r="H68" s="280"/>
      <c r="I68" s="199"/>
      <c r="J68" s="199"/>
      <c r="K68" s="280"/>
      <c r="L68" s="280"/>
      <c r="M68" s="199" t="s">
        <v>1</v>
      </c>
      <c r="N68" s="199"/>
      <c r="O68" s="207">
        <v>326690.86</v>
      </c>
      <c r="P68" s="207"/>
      <c r="Q68" s="199" t="s">
        <v>1</v>
      </c>
      <c r="R68" s="199"/>
      <c r="S68" s="207">
        <v>326690.86</v>
      </c>
      <c r="T68" s="207"/>
      <c r="U68" s="272" t="s">
        <v>1</v>
      </c>
      <c r="V68" s="272"/>
      <c r="W68" s="207">
        <v>0</v>
      </c>
      <c r="X68" s="207"/>
      <c r="Y68" s="207"/>
      <c r="Z68" s="207"/>
      <c r="AA68" s="207"/>
    </row>
    <row r="69" spans="3:27" ht="8.4499999999999993" customHeight="1" x14ac:dyDescent="0.25">
      <c r="C69" s="196" t="s">
        <v>1</v>
      </c>
      <c r="D69" s="196"/>
      <c r="E69" s="7" t="s">
        <v>1</v>
      </c>
      <c r="F69" s="196" t="s">
        <v>1</v>
      </c>
      <c r="G69" s="196"/>
      <c r="H69" s="196"/>
      <c r="I69" s="196" t="s">
        <v>1</v>
      </c>
      <c r="J69" s="196"/>
      <c r="K69" s="196" t="s">
        <v>1</v>
      </c>
      <c r="L69" s="196"/>
      <c r="M69" s="196" t="s">
        <v>1</v>
      </c>
      <c r="N69" s="196"/>
      <c r="O69" s="279" t="s">
        <v>1</v>
      </c>
      <c r="P69" s="279"/>
      <c r="Q69" s="196" t="s">
        <v>1</v>
      </c>
      <c r="R69" s="196"/>
      <c r="S69" s="279" t="s">
        <v>1</v>
      </c>
      <c r="T69" s="279"/>
      <c r="U69" s="196" t="s">
        <v>1</v>
      </c>
      <c r="V69" s="196"/>
      <c r="W69" s="279" t="s">
        <v>1</v>
      </c>
      <c r="X69" s="279"/>
      <c r="Y69" s="279"/>
      <c r="Z69" s="279"/>
      <c r="AA69" s="279"/>
    </row>
    <row r="70" spans="3:27" ht="20.25" customHeight="1" x14ac:dyDescent="0.25">
      <c r="C70" s="206" t="s">
        <v>16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</row>
    <row r="71" spans="3:27" x14ac:dyDescent="0.25">
      <c r="C71" s="200" t="s">
        <v>1</v>
      </c>
      <c r="D71" s="200"/>
      <c r="E71" s="4">
        <v>2017</v>
      </c>
      <c r="F71" s="205"/>
      <c r="G71" s="205"/>
      <c r="H71" s="205"/>
      <c r="I71" s="200"/>
      <c r="J71" s="200"/>
      <c r="K71" s="200"/>
      <c r="L71" s="200"/>
      <c r="M71" s="200" t="s">
        <v>1</v>
      </c>
      <c r="N71" s="200"/>
      <c r="O71" s="25">
        <v>398838.64</v>
      </c>
      <c r="Q71" s="200" t="s">
        <v>1</v>
      </c>
      <c r="R71" s="200"/>
      <c r="S71" s="205">
        <v>352513.09</v>
      </c>
      <c r="T71" s="205"/>
      <c r="U71" s="200" t="s">
        <v>1</v>
      </c>
      <c r="V71" s="200"/>
      <c r="W71" s="205">
        <v>46325.55</v>
      </c>
      <c r="X71" s="205"/>
      <c r="Y71" s="205"/>
      <c r="Z71" s="205"/>
      <c r="AA71" s="205"/>
    </row>
    <row r="72" spans="3:27" x14ac:dyDescent="0.25">
      <c r="C72" s="200" t="s">
        <v>1</v>
      </c>
      <c r="D72" s="200"/>
      <c r="E72" s="4">
        <v>2016</v>
      </c>
      <c r="F72" s="200"/>
      <c r="G72" s="200"/>
      <c r="H72" s="200"/>
      <c r="I72" s="200"/>
      <c r="J72" s="200"/>
      <c r="K72" s="205"/>
      <c r="L72" s="205"/>
      <c r="M72" s="200" t="s">
        <v>1</v>
      </c>
      <c r="N72" s="200"/>
      <c r="O72" s="26">
        <v>21842.560000000001</v>
      </c>
      <c r="Q72" s="200" t="s">
        <v>1</v>
      </c>
      <c r="R72" s="200"/>
      <c r="S72" s="278">
        <v>21842.560000000001</v>
      </c>
      <c r="T72" s="278"/>
      <c r="U72" s="200" t="s">
        <v>1</v>
      </c>
      <c r="V72" s="200"/>
      <c r="W72" s="278">
        <v>0</v>
      </c>
      <c r="X72" s="278"/>
      <c r="Y72" s="278"/>
      <c r="Z72" s="278"/>
      <c r="AA72" s="278"/>
    </row>
    <row r="73" spans="3:27" x14ac:dyDescent="0.25">
      <c r="C73" s="273" t="s">
        <v>1</v>
      </c>
      <c r="D73" s="273"/>
      <c r="E73" s="3" t="s">
        <v>1</v>
      </c>
      <c r="F73" s="280"/>
      <c r="G73" s="280"/>
      <c r="H73" s="280"/>
      <c r="I73" s="199"/>
      <c r="J73" s="199"/>
      <c r="K73" s="280"/>
      <c r="L73" s="280"/>
      <c r="M73" s="199" t="s">
        <v>1</v>
      </c>
      <c r="N73" s="199"/>
      <c r="O73" s="25">
        <f>SUM(O71:O72)</f>
        <v>420681.2</v>
      </c>
      <c r="Q73" s="199" t="s">
        <v>1</v>
      </c>
      <c r="R73" s="199"/>
      <c r="S73" s="207">
        <v>374355.65</v>
      </c>
      <c r="T73" s="207"/>
      <c r="U73" s="272" t="s">
        <v>1</v>
      </c>
      <c r="V73" s="272"/>
      <c r="W73" s="207">
        <v>46325.55</v>
      </c>
      <c r="X73" s="207"/>
      <c r="Y73" s="207"/>
      <c r="Z73" s="207"/>
      <c r="AA73" s="207"/>
    </row>
    <row r="74" spans="3:27" ht="8.4499999999999993" customHeight="1" x14ac:dyDescent="0.25">
      <c r="C74" s="196" t="s">
        <v>1</v>
      </c>
      <c r="D74" s="196"/>
      <c r="E74" s="7" t="s">
        <v>1</v>
      </c>
      <c r="F74" s="196" t="s">
        <v>1</v>
      </c>
      <c r="G74" s="196"/>
      <c r="H74" s="196"/>
      <c r="I74" s="196" t="s">
        <v>1</v>
      </c>
      <c r="J74" s="196"/>
      <c r="K74" s="196" t="s">
        <v>1</v>
      </c>
      <c r="L74" s="196"/>
      <c r="M74" s="196" t="s">
        <v>1</v>
      </c>
      <c r="N74" s="196"/>
      <c r="O74" s="279" t="s">
        <v>1</v>
      </c>
      <c r="P74" s="279"/>
      <c r="Q74" s="196" t="s">
        <v>1</v>
      </c>
      <c r="R74" s="196"/>
      <c r="S74" s="279" t="s">
        <v>1</v>
      </c>
      <c r="T74" s="279"/>
      <c r="U74" s="196" t="s">
        <v>1</v>
      </c>
      <c r="V74" s="196"/>
      <c r="W74" s="279" t="s">
        <v>1</v>
      </c>
      <c r="X74" s="279"/>
      <c r="Y74" s="279"/>
      <c r="Z74" s="279"/>
      <c r="AA74" s="279"/>
    </row>
    <row r="75" spans="3:27" ht="20.25" customHeight="1" x14ac:dyDescent="0.25">
      <c r="C75" s="206" t="s">
        <v>17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</row>
    <row r="76" spans="3:27" x14ac:dyDescent="0.25">
      <c r="C76" s="200" t="s">
        <v>1</v>
      </c>
      <c r="D76" s="200"/>
      <c r="E76" s="4">
        <v>2017</v>
      </c>
      <c r="F76" s="205"/>
      <c r="G76" s="205"/>
      <c r="H76" s="205"/>
      <c r="I76" s="200"/>
      <c r="J76" s="200"/>
      <c r="K76" s="200"/>
      <c r="L76" s="200"/>
      <c r="M76" s="200" t="s">
        <v>1</v>
      </c>
      <c r="N76" s="200"/>
      <c r="O76" s="205">
        <v>185225.78</v>
      </c>
      <c r="P76" s="205"/>
      <c r="Q76" s="200" t="s">
        <v>1</v>
      </c>
      <c r="R76" s="200"/>
      <c r="S76" s="205">
        <v>185225.68</v>
      </c>
      <c r="T76" s="205"/>
      <c r="U76" s="200" t="s">
        <v>1</v>
      </c>
      <c r="V76" s="200"/>
      <c r="W76" s="205">
        <v>0.1</v>
      </c>
      <c r="X76" s="205"/>
      <c r="Y76" s="205"/>
      <c r="Z76" s="205"/>
      <c r="AA76" s="205"/>
    </row>
    <row r="77" spans="3:27" x14ac:dyDescent="0.25">
      <c r="C77" s="200" t="s">
        <v>1</v>
      </c>
      <c r="D77" s="200"/>
      <c r="E77" s="4">
        <v>2016</v>
      </c>
      <c r="F77" s="200"/>
      <c r="G77" s="200"/>
      <c r="H77" s="200"/>
      <c r="I77" s="200"/>
      <c r="J77" s="200"/>
      <c r="K77" s="205"/>
      <c r="L77" s="205"/>
      <c r="M77" s="200" t="s">
        <v>1</v>
      </c>
      <c r="N77" s="200"/>
      <c r="O77" s="278">
        <v>539.61</v>
      </c>
      <c r="P77" s="278"/>
      <c r="Q77" s="200" t="s">
        <v>1</v>
      </c>
      <c r="R77" s="200"/>
      <c r="S77" s="278">
        <v>539.61</v>
      </c>
      <c r="T77" s="278"/>
      <c r="U77" s="200" t="s">
        <v>1</v>
      </c>
      <c r="V77" s="200"/>
      <c r="W77" s="278">
        <v>0</v>
      </c>
      <c r="X77" s="278"/>
      <c r="Y77" s="278"/>
      <c r="Z77" s="278"/>
      <c r="AA77" s="278"/>
    </row>
    <row r="78" spans="3:27" x14ac:dyDescent="0.25">
      <c r="C78" s="273" t="s">
        <v>1</v>
      </c>
      <c r="D78" s="273"/>
      <c r="E78" s="3" t="s">
        <v>1</v>
      </c>
      <c r="F78" s="280"/>
      <c r="G78" s="280"/>
      <c r="H78" s="280"/>
      <c r="I78" s="199"/>
      <c r="J78" s="199"/>
      <c r="K78" s="280"/>
      <c r="L78" s="280"/>
      <c r="M78" s="199" t="s">
        <v>1</v>
      </c>
      <c r="N78" s="199"/>
      <c r="O78" s="207">
        <v>185765.29</v>
      </c>
      <c r="P78" s="207"/>
      <c r="Q78" s="199" t="s">
        <v>1</v>
      </c>
      <c r="R78" s="199"/>
      <c r="S78" s="207">
        <v>185765.29</v>
      </c>
      <c r="T78" s="207"/>
      <c r="U78" s="272" t="s">
        <v>1</v>
      </c>
      <c r="V78" s="272"/>
      <c r="W78" s="207">
        <v>0.1</v>
      </c>
      <c r="X78" s="207"/>
      <c r="Y78" s="207"/>
      <c r="Z78" s="207"/>
      <c r="AA78" s="207"/>
    </row>
    <row r="79" spans="3:27" ht="8.4499999999999993" customHeight="1" x14ac:dyDescent="0.25">
      <c r="C79" s="196" t="s">
        <v>1</v>
      </c>
      <c r="D79" s="196"/>
      <c r="E79" s="7" t="s">
        <v>1</v>
      </c>
      <c r="F79" s="196" t="s">
        <v>1</v>
      </c>
      <c r="G79" s="196"/>
      <c r="H79" s="196"/>
      <c r="I79" s="196" t="s">
        <v>1</v>
      </c>
      <c r="J79" s="196"/>
      <c r="K79" s="196" t="s">
        <v>1</v>
      </c>
      <c r="L79" s="196"/>
      <c r="M79" s="196" t="s">
        <v>1</v>
      </c>
      <c r="N79" s="196"/>
      <c r="O79" s="279" t="s">
        <v>1</v>
      </c>
      <c r="P79" s="279"/>
      <c r="Q79" s="196" t="s">
        <v>1</v>
      </c>
      <c r="R79" s="196"/>
      <c r="S79" s="279" t="s">
        <v>1</v>
      </c>
      <c r="T79" s="279"/>
      <c r="U79" s="196" t="s">
        <v>1</v>
      </c>
      <c r="V79" s="196"/>
      <c r="W79" s="279" t="s">
        <v>1</v>
      </c>
      <c r="X79" s="279"/>
      <c r="Y79" s="279"/>
      <c r="Z79" s="279"/>
      <c r="AA79" s="279"/>
    </row>
    <row r="80" spans="3:27" ht="20.25" customHeight="1" x14ac:dyDescent="0.25">
      <c r="C80" s="206" t="s">
        <v>18</v>
      </c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</row>
    <row r="81" spans="3:27" x14ac:dyDescent="0.25">
      <c r="C81" s="200" t="s">
        <v>1</v>
      </c>
      <c r="D81" s="200"/>
      <c r="E81" s="4">
        <v>2017</v>
      </c>
      <c r="F81" s="205"/>
      <c r="G81" s="205"/>
      <c r="H81" s="205"/>
      <c r="I81" s="200"/>
      <c r="J81" s="200"/>
      <c r="K81" s="200"/>
      <c r="L81" s="200"/>
      <c r="M81" s="200" t="s">
        <v>1</v>
      </c>
      <c r="N81" s="200"/>
      <c r="O81" s="205">
        <v>26653350.600000001</v>
      </c>
      <c r="P81" s="205"/>
      <c r="Q81" s="200" t="s">
        <v>1</v>
      </c>
      <c r="R81" s="200"/>
      <c r="S81" s="205">
        <v>23269059.050000001</v>
      </c>
      <c r="T81" s="205"/>
      <c r="U81" s="200" t="s">
        <v>1</v>
      </c>
      <c r="V81" s="200"/>
      <c r="W81" s="205">
        <v>3384291.55</v>
      </c>
      <c r="X81" s="205"/>
      <c r="Y81" s="205"/>
      <c r="Z81" s="205"/>
      <c r="AA81" s="205"/>
    </row>
    <row r="82" spans="3:27" x14ac:dyDescent="0.25">
      <c r="C82" s="200" t="s">
        <v>1</v>
      </c>
      <c r="D82" s="200"/>
      <c r="E82" s="4">
        <v>2016</v>
      </c>
      <c r="F82" s="200"/>
      <c r="G82" s="200"/>
      <c r="H82" s="200"/>
      <c r="I82" s="200"/>
      <c r="J82" s="200"/>
      <c r="K82" s="8"/>
      <c r="L82" s="8"/>
      <c r="M82" s="200" t="s">
        <v>1</v>
      </c>
      <c r="N82" s="200"/>
      <c r="O82" s="278">
        <v>2895614.72</v>
      </c>
      <c r="P82" s="278"/>
      <c r="Q82" s="200" t="s">
        <v>1</v>
      </c>
      <c r="R82" s="200"/>
      <c r="S82" s="278">
        <v>2895614.72</v>
      </c>
      <c r="T82" s="278"/>
      <c r="U82" s="200" t="s">
        <v>1</v>
      </c>
      <c r="V82" s="200"/>
      <c r="W82" s="278">
        <v>0</v>
      </c>
      <c r="X82" s="278"/>
      <c r="Y82" s="278"/>
      <c r="Z82" s="278"/>
      <c r="AA82" s="278"/>
    </row>
    <row r="83" spans="3:27" x14ac:dyDescent="0.25">
      <c r="C83" s="273" t="s">
        <v>1</v>
      </c>
      <c r="D83" s="273"/>
      <c r="E83" s="3" t="s">
        <v>1</v>
      </c>
      <c r="F83" s="280"/>
      <c r="G83" s="280"/>
      <c r="H83" s="280"/>
      <c r="I83" s="199"/>
      <c r="J83" s="199"/>
      <c r="K83" s="280"/>
      <c r="L83" s="280"/>
      <c r="M83" s="199" t="s">
        <v>1</v>
      </c>
      <c r="N83" s="199"/>
      <c r="O83" s="207">
        <v>26164673.77</v>
      </c>
      <c r="P83" s="207"/>
      <c r="Q83" s="199" t="s">
        <v>1</v>
      </c>
      <c r="R83" s="199"/>
      <c r="S83" s="207">
        <v>13262283.49</v>
      </c>
      <c r="T83" s="207"/>
      <c r="U83" s="272" t="s">
        <v>1</v>
      </c>
      <c r="V83" s="272"/>
      <c r="W83" s="207">
        <v>3384291.55</v>
      </c>
      <c r="X83" s="207"/>
      <c r="Y83" s="207"/>
      <c r="Z83" s="207"/>
      <c r="AA83" s="207"/>
    </row>
    <row r="84" spans="3:27" ht="8.4499999999999993" customHeight="1" x14ac:dyDescent="0.25">
      <c r="C84" s="196" t="s">
        <v>1</v>
      </c>
      <c r="D84" s="196"/>
      <c r="E84" s="7" t="s">
        <v>1</v>
      </c>
      <c r="F84" s="196" t="s">
        <v>1</v>
      </c>
      <c r="G84" s="196"/>
      <c r="H84" s="196"/>
      <c r="I84" s="196" t="s">
        <v>1</v>
      </c>
      <c r="J84" s="196"/>
      <c r="K84" s="196" t="s">
        <v>1</v>
      </c>
      <c r="L84" s="196"/>
      <c r="M84" s="196" t="s">
        <v>1</v>
      </c>
      <c r="N84" s="196"/>
      <c r="O84" s="279" t="s">
        <v>1</v>
      </c>
      <c r="P84" s="279"/>
      <c r="Q84" s="196" t="s">
        <v>1</v>
      </c>
      <c r="R84" s="196"/>
      <c r="S84" s="279" t="s">
        <v>1</v>
      </c>
      <c r="T84" s="279"/>
      <c r="U84" s="196" t="s">
        <v>1</v>
      </c>
      <c r="V84" s="196"/>
      <c r="W84" s="279" t="s">
        <v>1</v>
      </c>
      <c r="X84" s="279"/>
      <c r="Y84" s="279"/>
      <c r="Z84" s="279"/>
      <c r="AA84" s="279"/>
    </row>
    <row r="85" spans="3:27" ht="20.25" customHeight="1" x14ac:dyDescent="0.25">
      <c r="C85" s="206" t="s">
        <v>19</v>
      </c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</row>
    <row r="86" spans="3:27" x14ac:dyDescent="0.25">
      <c r="C86" s="200" t="s">
        <v>1</v>
      </c>
      <c r="D86" s="200"/>
      <c r="E86" s="4">
        <v>2017</v>
      </c>
      <c r="F86" s="205"/>
      <c r="G86" s="205"/>
      <c r="H86" s="205"/>
      <c r="I86" s="200"/>
      <c r="J86" s="200"/>
      <c r="K86" s="200"/>
      <c r="L86" s="200"/>
      <c r="M86" s="200" t="s">
        <v>1</v>
      </c>
      <c r="N86" s="200"/>
      <c r="O86" s="205">
        <v>489677.34</v>
      </c>
      <c r="P86" s="205"/>
      <c r="Q86" s="200" t="s">
        <v>1</v>
      </c>
      <c r="R86" s="200"/>
      <c r="S86" s="205">
        <v>489677.34</v>
      </c>
      <c r="T86" s="205"/>
      <c r="U86" s="200" t="s">
        <v>1</v>
      </c>
      <c r="V86" s="200"/>
      <c r="W86" s="205">
        <v>0</v>
      </c>
      <c r="X86" s="205"/>
      <c r="Y86" s="205"/>
      <c r="Z86" s="205"/>
      <c r="AA86" s="205"/>
    </row>
    <row r="87" spans="3:27" x14ac:dyDescent="0.25">
      <c r="C87" s="200" t="s">
        <v>1</v>
      </c>
      <c r="D87" s="200"/>
      <c r="E87" s="4">
        <v>2016</v>
      </c>
      <c r="F87" s="200"/>
      <c r="G87" s="200"/>
      <c r="H87" s="200"/>
      <c r="I87" s="200"/>
      <c r="J87" s="200"/>
      <c r="K87" s="205"/>
      <c r="L87" s="205"/>
      <c r="M87" s="200" t="s">
        <v>1</v>
      </c>
      <c r="N87" s="200"/>
      <c r="O87" s="278">
        <v>1426.57</v>
      </c>
      <c r="P87" s="278"/>
      <c r="Q87" s="200" t="s">
        <v>1</v>
      </c>
      <c r="R87" s="200"/>
      <c r="S87" s="278">
        <v>1426.57</v>
      </c>
      <c r="T87" s="278"/>
      <c r="U87" s="200" t="s">
        <v>1</v>
      </c>
      <c r="V87" s="200"/>
      <c r="W87" s="278">
        <v>0</v>
      </c>
      <c r="X87" s="278"/>
      <c r="Y87" s="278"/>
      <c r="Z87" s="278"/>
      <c r="AA87" s="278"/>
    </row>
    <row r="88" spans="3:27" x14ac:dyDescent="0.25">
      <c r="C88" s="273" t="s">
        <v>1</v>
      </c>
      <c r="D88" s="273"/>
      <c r="E88" s="3" t="s">
        <v>1</v>
      </c>
      <c r="F88" s="280"/>
      <c r="G88" s="280"/>
      <c r="H88" s="280"/>
      <c r="I88" s="199"/>
      <c r="J88" s="199"/>
      <c r="K88" s="280"/>
      <c r="L88" s="280"/>
      <c r="M88" s="199" t="s">
        <v>1</v>
      </c>
      <c r="N88" s="199"/>
      <c r="O88" s="207">
        <v>491103.91</v>
      </c>
      <c r="P88" s="207"/>
      <c r="Q88" s="199" t="s">
        <v>1</v>
      </c>
      <c r="R88" s="199"/>
      <c r="S88" s="207">
        <v>491103.91</v>
      </c>
      <c r="T88" s="207"/>
      <c r="U88" s="272" t="s">
        <v>1</v>
      </c>
      <c r="V88" s="272"/>
      <c r="W88" s="207">
        <v>0</v>
      </c>
      <c r="X88" s="207"/>
      <c r="Y88" s="207"/>
      <c r="Z88" s="207"/>
      <c r="AA88" s="207"/>
    </row>
    <row r="89" spans="3:27" ht="8.4499999999999993" customHeight="1" x14ac:dyDescent="0.25">
      <c r="C89" s="196" t="s">
        <v>1</v>
      </c>
      <c r="D89" s="196"/>
      <c r="E89" s="7" t="s">
        <v>1</v>
      </c>
      <c r="F89" s="196" t="s">
        <v>1</v>
      </c>
      <c r="G89" s="196"/>
      <c r="H89" s="196"/>
      <c r="I89" s="196" t="s">
        <v>1</v>
      </c>
      <c r="J89" s="196"/>
      <c r="K89" s="196" t="s">
        <v>1</v>
      </c>
      <c r="L89" s="196"/>
      <c r="M89" s="196" t="s">
        <v>1</v>
      </c>
      <c r="N89" s="196"/>
      <c r="O89" s="279" t="s">
        <v>1</v>
      </c>
      <c r="P89" s="279"/>
      <c r="Q89" s="196" t="s">
        <v>1</v>
      </c>
      <c r="R89" s="196"/>
      <c r="S89" s="279" t="s">
        <v>1</v>
      </c>
      <c r="T89" s="279"/>
      <c r="U89" s="196" t="s">
        <v>1</v>
      </c>
      <c r="V89" s="196"/>
      <c r="W89" s="279" t="s">
        <v>1</v>
      </c>
      <c r="X89" s="279"/>
      <c r="Y89" s="279"/>
      <c r="Z89" s="279"/>
      <c r="AA89" s="279"/>
    </row>
    <row r="90" spans="3:27" ht="20.25" customHeight="1" x14ac:dyDescent="0.25">
      <c r="C90" s="206" t="s">
        <v>20</v>
      </c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</row>
    <row r="91" spans="3:27" x14ac:dyDescent="0.25">
      <c r="C91" s="200" t="s">
        <v>1</v>
      </c>
      <c r="D91" s="200"/>
      <c r="E91" s="4">
        <v>2017</v>
      </c>
      <c r="F91" s="205"/>
      <c r="G91" s="205"/>
      <c r="H91" s="205"/>
      <c r="I91" s="200"/>
      <c r="J91" s="200"/>
      <c r="K91" s="200"/>
      <c r="L91" s="200"/>
      <c r="M91" s="200" t="s">
        <v>1</v>
      </c>
      <c r="N91" s="200"/>
      <c r="O91" s="205">
        <v>363354.78</v>
      </c>
      <c r="P91" s="205"/>
      <c r="Q91" s="200" t="s">
        <v>1</v>
      </c>
      <c r="R91" s="200"/>
      <c r="S91" s="205">
        <v>363354.78</v>
      </c>
      <c r="T91" s="205"/>
      <c r="U91" s="200" t="s">
        <v>1</v>
      </c>
      <c r="V91" s="200"/>
      <c r="W91" s="205">
        <v>0</v>
      </c>
      <c r="X91" s="205"/>
      <c r="Y91" s="205"/>
      <c r="Z91" s="205"/>
      <c r="AA91" s="205"/>
    </row>
    <row r="92" spans="3:27" x14ac:dyDescent="0.25">
      <c r="C92" s="200" t="s">
        <v>1</v>
      </c>
      <c r="D92" s="200"/>
      <c r="E92" s="4">
        <v>2016</v>
      </c>
      <c r="F92" s="200"/>
      <c r="G92" s="200"/>
      <c r="H92" s="200"/>
      <c r="I92" s="200"/>
      <c r="J92" s="200"/>
      <c r="K92" s="205"/>
      <c r="L92" s="205"/>
      <c r="M92" s="200" t="s">
        <v>1</v>
      </c>
      <c r="N92" s="200"/>
      <c r="O92" s="278">
        <v>1058.55</v>
      </c>
      <c r="P92" s="278"/>
      <c r="Q92" s="200" t="s">
        <v>1</v>
      </c>
      <c r="R92" s="200"/>
      <c r="S92" s="278">
        <v>1058.55</v>
      </c>
      <c r="T92" s="278"/>
      <c r="U92" s="200" t="s">
        <v>1</v>
      </c>
      <c r="V92" s="200"/>
      <c r="W92" s="278">
        <v>0</v>
      </c>
      <c r="X92" s="278"/>
      <c r="Y92" s="278"/>
      <c r="Z92" s="278"/>
      <c r="AA92" s="278"/>
    </row>
    <row r="93" spans="3:27" x14ac:dyDescent="0.25">
      <c r="C93" s="273" t="s">
        <v>1</v>
      </c>
      <c r="D93" s="273"/>
      <c r="E93" s="3" t="s">
        <v>1</v>
      </c>
      <c r="F93" s="280"/>
      <c r="G93" s="280"/>
      <c r="H93" s="280"/>
      <c r="I93" s="199"/>
      <c r="J93" s="199"/>
      <c r="K93" s="280"/>
      <c r="L93" s="280"/>
      <c r="M93" s="199" t="s">
        <v>1</v>
      </c>
      <c r="N93" s="199"/>
      <c r="O93" s="207">
        <v>364413.33</v>
      </c>
      <c r="P93" s="207"/>
      <c r="Q93" s="199" t="s">
        <v>1</v>
      </c>
      <c r="R93" s="199"/>
      <c r="S93" s="207">
        <v>364413.33</v>
      </c>
      <c r="T93" s="207"/>
      <c r="U93" s="272" t="s">
        <v>1</v>
      </c>
      <c r="V93" s="272"/>
      <c r="W93" s="207">
        <v>0</v>
      </c>
      <c r="X93" s="207"/>
      <c r="Y93" s="207"/>
      <c r="Z93" s="207"/>
      <c r="AA93" s="207"/>
    </row>
    <row r="94" spans="3:27" ht="8.4499999999999993" customHeight="1" x14ac:dyDescent="0.25">
      <c r="C94" s="196" t="s">
        <v>1</v>
      </c>
      <c r="D94" s="196"/>
      <c r="E94" s="7" t="s">
        <v>1</v>
      </c>
      <c r="F94" s="196" t="s">
        <v>1</v>
      </c>
      <c r="G94" s="196"/>
      <c r="H94" s="196"/>
      <c r="I94" s="196" t="s">
        <v>1</v>
      </c>
      <c r="J94" s="196"/>
      <c r="K94" s="196" t="s">
        <v>1</v>
      </c>
      <c r="L94" s="196"/>
      <c r="M94" s="196" t="s">
        <v>1</v>
      </c>
      <c r="N94" s="196"/>
      <c r="O94" s="279" t="s">
        <v>1</v>
      </c>
      <c r="P94" s="279"/>
      <c r="Q94" s="196" t="s">
        <v>1</v>
      </c>
      <c r="R94" s="196"/>
      <c r="S94" s="279" t="s">
        <v>1</v>
      </c>
      <c r="T94" s="279"/>
      <c r="U94" s="196" t="s">
        <v>1</v>
      </c>
      <c r="V94" s="196"/>
      <c r="W94" s="279" t="s">
        <v>1</v>
      </c>
      <c r="X94" s="279"/>
      <c r="Y94" s="279"/>
      <c r="Z94" s="279"/>
      <c r="AA94" s="279"/>
    </row>
    <row r="95" spans="3:27" ht="20.25" customHeight="1" x14ac:dyDescent="0.25">
      <c r="C95" s="206" t="s">
        <v>21</v>
      </c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</row>
    <row r="96" spans="3:27" x14ac:dyDescent="0.25">
      <c r="C96" s="200" t="s">
        <v>1</v>
      </c>
      <c r="D96" s="200"/>
      <c r="E96" s="4">
        <v>2017</v>
      </c>
      <c r="F96" s="205"/>
      <c r="G96" s="205"/>
      <c r="H96" s="205"/>
      <c r="I96" s="200"/>
      <c r="J96" s="200"/>
      <c r="K96" s="200"/>
      <c r="L96" s="200"/>
      <c r="M96" s="200" t="s">
        <v>1</v>
      </c>
      <c r="N96" s="200"/>
      <c r="O96" s="205">
        <v>122774.18</v>
      </c>
      <c r="P96" s="205"/>
      <c r="Q96" s="200" t="s">
        <v>1</v>
      </c>
      <c r="R96" s="200"/>
      <c r="S96" s="205">
        <v>122774.18</v>
      </c>
      <c r="T96" s="205"/>
      <c r="U96" s="200" t="s">
        <v>1</v>
      </c>
      <c r="V96" s="200"/>
      <c r="W96" s="205">
        <v>0</v>
      </c>
      <c r="X96" s="205"/>
      <c r="Y96" s="205"/>
      <c r="Z96" s="205"/>
      <c r="AA96" s="205"/>
    </row>
    <row r="97" spans="3:27" x14ac:dyDescent="0.25">
      <c r="C97" s="200" t="s">
        <v>1</v>
      </c>
      <c r="D97" s="200"/>
      <c r="E97" s="4">
        <v>2016</v>
      </c>
      <c r="F97" s="200"/>
      <c r="G97" s="200"/>
      <c r="H97" s="200"/>
      <c r="I97" s="200"/>
      <c r="J97" s="200"/>
      <c r="K97" s="205"/>
      <c r="L97" s="205"/>
      <c r="M97" s="200" t="s">
        <v>1</v>
      </c>
      <c r="N97" s="200"/>
      <c r="O97" s="278">
        <v>357.68</v>
      </c>
      <c r="P97" s="278"/>
      <c r="Q97" s="200" t="s">
        <v>1</v>
      </c>
      <c r="R97" s="200"/>
      <c r="S97" s="278">
        <v>357.68</v>
      </c>
      <c r="T97" s="278"/>
      <c r="U97" s="200" t="s">
        <v>1</v>
      </c>
      <c r="V97" s="200"/>
      <c r="W97" s="278">
        <v>0</v>
      </c>
      <c r="X97" s="278"/>
      <c r="Y97" s="278"/>
      <c r="Z97" s="278"/>
      <c r="AA97" s="278"/>
    </row>
    <row r="98" spans="3:27" x14ac:dyDescent="0.25">
      <c r="C98" s="273" t="s">
        <v>1</v>
      </c>
      <c r="D98" s="273"/>
      <c r="E98" s="3" t="s">
        <v>1</v>
      </c>
      <c r="F98" s="280"/>
      <c r="G98" s="280"/>
      <c r="H98" s="280"/>
      <c r="I98" s="199"/>
      <c r="J98" s="199"/>
      <c r="K98" s="280"/>
      <c r="L98" s="280"/>
      <c r="M98" s="199" t="s">
        <v>1</v>
      </c>
      <c r="N98" s="199"/>
      <c r="O98" s="207">
        <v>123131.86</v>
      </c>
      <c r="P98" s="207"/>
      <c r="Q98" s="199" t="s">
        <v>1</v>
      </c>
      <c r="R98" s="199"/>
      <c r="S98" s="207">
        <v>123131.86</v>
      </c>
      <c r="T98" s="207"/>
      <c r="U98" s="272" t="s">
        <v>1</v>
      </c>
      <c r="V98" s="272"/>
      <c r="W98" s="207">
        <v>0</v>
      </c>
      <c r="X98" s="207"/>
      <c r="Y98" s="207"/>
      <c r="Z98" s="207"/>
      <c r="AA98" s="207"/>
    </row>
    <row r="99" spans="3:27" ht="8.4499999999999993" customHeight="1" x14ac:dyDescent="0.25">
      <c r="C99" s="196" t="s">
        <v>1</v>
      </c>
      <c r="D99" s="196"/>
      <c r="E99" s="7" t="s">
        <v>1</v>
      </c>
      <c r="F99" s="196" t="s">
        <v>1</v>
      </c>
      <c r="G99" s="196"/>
      <c r="H99" s="196"/>
      <c r="I99" s="196" t="s">
        <v>1</v>
      </c>
      <c r="J99" s="196"/>
      <c r="K99" s="196" t="s">
        <v>1</v>
      </c>
      <c r="L99" s="196"/>
      <c r="M99" s="196" t="s">
        <v>1</v>
      </c>
      <c r="N99" s="196"/>
      <c r="O99" s="279" t="s">
        <v>1</v>
      </c>
      <c r="P99" s="279"/>
      <c r="Q99" s="196" t="s">
        <v>1</v>
      </c>
      <c r="R99" s="196"/>
      <c r="S99" s="279" t="s">
        <v>1</v>
      </c>
      <c r="T99" s="279"/>
      <c r="U99" s="196" t="s">
        <v>1</v>
      </c>
      <c r="V99" s="196"/>
      <c r="W99" s="279" t="s">
        <v>1</v>
      </c>
      <c r="X99" s="279"/>
      <c r="Y99" s="279"/>
      <c r="Z99" s="279"/>
      <c r="AA99" s="279"/>
    </row>
    <row r="100" spans="3:27" ht="20.25" customHeight="1" x14ac:dyDescent="0.25">
      <c r="C100" s="206" t="s">
        <v>22</v>
      </c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</row>
    <row r="101" spans="3:27" x14ac:dyDescent="0.25">
      <c r="C101" s="200" t="s">
        <v>1</v>
      </c>
      <c r="D101" s="200"/>
      <c r="E101" s="4">
        <v>2017</v>
      </c>
      <c r="F101" s="205"/>
      <c r="G101" s="205"/>
      <c r="H101" s="205"/>
      <c r="I101" s="200"/>
      <c r="J101" s="200"/>
      <c r="K101" s="200"/>
      <c r="L101" s="200"/>
      <c r="M101" s="200" t="s">
        <v>1</v>
      </c>
      <c r="N101" s="200"/>
      <c r="O101" s="205">
        <v>109290.31</v>
      </c>
      <c r="P101" s="205"/>
      <c r="Q101" s="200" t="s">
        <v>1</v>
      </c>
      <c r="R101" s="200"/>
      <c r="S101" s="205">
        <v>109290.31</v>
      </c>
      <c r="T101" s="205"/>
      <c r="U101" s="200" t="s">
        <v>1</v>
      </c>
      <c r="V101" s="200"/>
      <c r="W101" s="205">
        <v>0</v>
      </c>
      <c r="X101" s="205"/>
      <c r="Y101" s="205"/>
      <c r="Z101" s="205"/>
      <c r="AA101" s="205"/>
    </row>
    <row r="102" spans="3:27" x14ac:dyDescent="0.25">
      <c r="C102" s="200" t="s">
        <v>1</v>
      </c>
      <c r="D102" s="200"/>
      <c r="E102" s="4">
        <v>2016</v>
      </c>
      <c r="F102" s="200"/>
      <c r="G102" s="200"/>
      <c r="H102" s="200"/>
      <c r="I102" s="200"/>
      <c r="J102" s="200"/>
      <c r="K102" s="205"/>
      <c r="L102" s="205"/>
      <c r="M102" s="200" t="s">
        <v>1</v>
      </c>
      <c r="N102" s="200"/>
      <c r="O102" s="278">
        <v>318.39</v>
      </c>
      <c r="P102" s="278"/>
      <c r="Q102" s="200" t="s">
        <v>1</v>
      </c>
      <c r="R102" s="200"/>
      <c r="S102" s="278">
        <v>318.39</v>
      </c>
      <c r="T102" s="278"/>
      <c r="U102" s="200" t="s">
        <v>1</v>
      </c>
      <c r="V102" s="200"/>
      <c r="W102" s="278">
        <v>0</v>
      </c>
      <c r="X102" s="278"/>
      <c r="Y102" s="278"/>
      <c r="Z102" s="278"/>
      <c r="AA102" s="278"/>
    </row>
    <row r="103" spans="3:27" x14ac:dyDescent="0.25">
      <c r="C103" s="273" t="s">
        <v>1</v>
      </c>
      <c r="D103" s="273"/>
      <c r="E103" s="3" t="s">
        <v>1</v>
      </c>
      <c r="F103" s="280"/>
      <c r="G103" s="280"/>
      <c r="H103" s="280"/>
      <c r="I103" s="199"/>
      <c r="J103" s="199"/>
      <c r="K103" s="280"/>
      <c r="L103" s="280"/>
      <c r="M103" s="199" t="s">
        <v>1</v>
      </c>
      <c r="N103" s="199"/>
      <c r="O103" s="207">
        <v>109608.7</v>
      </c>
      <c r="P103" s="207"/>
      <c r="Q103" s="199" t="s">
        <v>1</v>
      </c>
      <c r="R103" s="199"/>
      <c r="S103" s="207">
        <v>109608.7</v>
      </c>
      <c r="T103" s="207"/>
      <c r="U103" s="272" t="s">
        <v>1</v>
      </c>
      <c r="V103" s="272"/>
      <c r="W103" s="207">
        <v>0</v>
      </c>
      <c r="X103" s="207"/>
      <c r="Y103" s="207"/>
      <c r="Z103" s="207"/>
      <c r="AA103" s="207"/>
    </row>
    <row r="104" spans="3:27" ht="8.4499999999999993" customHeight="1" x14ac:dyDescent="0.25">
      <c r="C104" s="196" t="s">
        <v>1</v>
      </c>
      <c r="D104" s="196"/>
      <c r="E104" s="7" t="s">
        <v>1</v>
      </c>
      <c r="F104" s="196" t="s">
        <v>1</v>
      </c>
      <c r="G104" s="196"/>
      <c r="H104" s="196"/>
      <c r="I104" s="196" t="s">
        <v>1</v>
      </c>
      <c r="J104" s="196"/>
      <c r="K104" s="196" t="s">
        <v>1</v>
      </c>
      <c r="L104" s="196"/>
      <c r="M104" s="196" t="s">
        <v>1</v>
      </c>
      <c r="N104" s="196"/>
      <c r="O104" s="279" t="s">
        <v>1</v>
      </c>
      <c r="P104" s="279"/>
      <c r="Q104" s="196" t="s">
        <v>1</v>
      </c>
      <c r="R104" s="196"/>
      <c r="S104" s="279" t="s">
        <v>1</v>
      </c>
      <c r="T104" s="279"/>
      <c r="U104" s="196" t="s">
        <v>1</v>
      </c>
      <c r="V104" s="196"/>
      <c r="W104" s="279" t="s">
        <v>1</v>
      </c>
      <c r="X104" s="279"/>
      <c r="Y104" s="279"/>
      <c r="Z104" s="279"/>
      <c r="AA104" s="279"/>
    </row>
    <row r="105" spans="3:27" ht="20.25" customHeight="1" x14ac:dyDescent="0.25">
      <c r="C105" s="206" t="s">
        <v>23</v>
      </c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</row>
    <row r="106" spans="3:27" x14ac:dyDescent="0.25">
      <c r="C106" s="200" t="s">
        <v>1</v>
      </c>
      <c r="D106" s="200"/>
      <c r="E106" s="4">
        <v>2017</v>
      </c>
      <c r="F106" s="8"/>
      <c r="G106" s="8"/>
      <c r="H106" s="8"/>
      <c r="I106" s="200"/>
      <c r="J106" s="200"/>
      <c r="K106" s="205"/>
      <c r="L106" s="205"/>
      <c r="M106" s="200" t="s">
        <v>1</v>
      </c>
      <c r="N106" s="200"/>
      <c r="O106" s="205">
        <v>328171.77</v>
      </c>
      <c r="P106" s="205"/>
      <c r="Q106" s="205"/>
      <c r="R106" s="10">
        <f>SUM(O106)</f>
        <v>328171.77</v>
      </c>
      <c r="S106" s="205">
        <v>324002.69</v>
      </c>
      <c r="T106" s="205"/>
      <c r="U106" s="200" t="s">
        <v>1</v>
      </c>
      <c r="V106" s="200"/>
      <c r="W106" s="205">
        <v>4169.08</v>
      </c>
      <c r="X106" s="205"/>
      <c r="Y106" s="205"/>
      <c r="Z106" s="205"/>
      <c r="AA106" s="205"/>
    </row>
    <row r="107" spans="3:27" x14ac:dyDescent="0.25">
      <c r="C107" s="200" t="s">
        <v>1</v>
      </c>
      <c r="D107" s="200"/>
      <c r="E107" s="4">
        <v>2016</v>
      </c>
      <c r="F107" s="200"/>
      <c r="G107" s="200"/>
      <c r="H107" s="200"/>
      <c r="I107" s="200"/>
      <c r="J107" s="200"/>
      <c r="K107" s="8"/>
      <c r="L107" s="8"/>
      <c r="M107" s="200" t="s">
        <v>1</v>
      </c>
      <c r="N107" s="200"/>
      <c r="O107" s="278">
        <v>87156.479999999996</v>
      </c>
      <c r="P107" s="278"/>
      <c r="Q107" s="200" t="s">
        <v>1</v>
      </c>
      <c r="R107" s="200"/>
      <c r="S107" s="278">
        <v>87156.479999999996</v>
      </c>
      <c r="T107" s="278"/>
      <c r="U107" s="200" t="s">
        <v>1</v>
      </c>
      <c r="V107" s="200"/>
      <c r="W107" s="278">
        <v>0</v>
      </c>
      <c r="X107" s="278"/>
      <c r="Y107" s="278"/>
      <c r="Z107" s="278"/>
      <c r="AA107" s="278"/>
    </row>
    <row r="108" spans="3:27" x14ac:dyDescent="0.25">
      <c r="C108" s="273" t="s">
        <v>1</v>
      </c>
      <c r="D108" s="273"/>
      <c r="E108" s="3" t="s">
        <v>1</v>
      </c>
      <c r="F108" s="280"/>
      <c r="G108" s="280"/>
      <c r="H108" s="280"/>
      <c r="I108" s="199"/>
      <c r="J108" s="199"/>
      <c r="K108" s="280"/>
      <c r="L108" s="280"/>
      <c r="M108" s="199" t="s">
        <v>1</v>
      </c>
      <c r="N108" s="199"/>
      <c r="O108" s="27">
        <v>415328.25</v>
      </c>
      <c r="Q108" s="199" t="s">
        <v>1</v>
      </c>
      <c r="R108" s="199"/>
      <c r="S108" s="207">
        <v>411159.17</v>
      </c>
      <c r="T108" s="207"/>
      <c r="U108" s="272" t="s">
        <v>1</v>
      </c>
      <c r="V108" s="272"/>
      <c r="W108" s="207">
        <v>4169.08</v>
      </c>
      <c r="X108" s="207"/>
      <c r="Y108" s="207"/>
      <c r="Z108" s="207"/>
      <c r="AA108" s="207"/>
    </row>
    <row r="109" spans="3:27" ht="8.4499999999999993" customHeight="1" x14ac:dyDescent="0.25">
      <c r="C109" s="196" t="s">
        <v>1</v>
      </c>
      <c r="D109" s="196"/>
      <c r="E109" s="7" t="s">
        <v>1</v>
      </c>
      <c r="F109" s="196" t="s">
        <v>1</v>
      </c>
      <c r="G109" s="196"/>
      <c r="H109" s="196"/>
      <c r="I109" s="196" t="s">
        <v>1</v>
      </c>
      <c r="J109" s="196"/>
      <c r="K109" s="196" t="s">
        <v>1</v>
      </c>
      <c r="L109" s="196"/>
      <c r="M109" s="196" t="s">
        <v>1</v>
      </c>
      <c r="N109" s="196"/>
      <c r="O109" s="279" t="s">
        <v>1</v>
      </c>
      <c r="P109" s="279"/>
      <c r="Q109" s="196" t="s">
        <v>1</v>
      </c>
      <c r="R109" s="196"/>
      <c r="S109" s="279" t="s">
        <v>1</v>
      </c>
      <c r="T109" s="279"/>
      <c r="U109" s="196" t="s">
        <v>1</v>
      </c>
      <c r="V109" s="196"/>
      <c r="W109" s="279" t="s">
        <v>1</v>
      </c>
      <c r="X109" s="279"/>
      <c r="Y109" s="279"/>
      <c r="Z109" s="279"/>
      <c r="AA109" s="279"/>
    </row>
    <row r="110" spans="3:27" ht="20.25" customHeight="1" x14ac:dyDescent="0.25">
      <c r="C110" s="206" t="s">
        <v>24</v>
      </c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</row>
    <row r="111" spans="3:27" x14ac:dyDescent="0.25">
      <c r="C111" s="200" t="s">
        <v>1</v>
      </c>
      <c r="D111" s="200"/>
      <c r="E111" s="4">
        <v>2017</v>
      </c>
      <c r="F111" s="205"/>
      <c r="G111" s="205"/>
      <c r="H111" s="205"/>
      <c r="I111" s="200"/>
      <c r="J111" s="200"/>
      <c r="K111" s="200"/>
      <c r="L111" s="200"/>
      <c r="M111" s="200" t="s">
        <v>1</v>
      </c>
      <c r="N111" s="200"/>
      <c r="O111" s="205">
        <v>1982128.71</v>
      </c>
      <c r="P111" s="205"/>
      <c r="Q111" s="200" t="s">
        <v>1</v>
      </c>
      <c r="R111" s="200"/>
      <c r="S111" s="205">
        <v>1808216</v>
      </c>
      <c r="T111" s="205"/>
      <c r="U111" s="200" t="s">
        <v>1</v>
      </c>
      <c r="V111" s="200"/>
      <c r="W111" s="205">
        <v>173912.71</v>
      </c>
      <c r="X111" s="205"/>
      <c r="Y111" s="205"/>
      <c r="Z111" s="205"/>
      <c r="AA111" s="205"/>
    </row>
    <row r="112" spans="3:27" x14ac:dyDescent="0.25">
      <c r="C112" s="200" t="s">
        <v>1</v>
      </c>
      <c r="D112" s="200"/>
      <c r="E112" s="4">
        <v>2016</v>
      </c>
      <c r="F112" s="200"/>
      <c r="G112" s="200"/>
      <c r="H112" s="200"/>
      <c r="I112" s="200"/>
      <c r="J112" s="200"/>
      <c r="K112" s="205"/>
      <c r="L112" s="205"/>
      <c r="M112" s="200" t="s">
        <v>1</v>
      </c>
      <c r="N112" s="200"/>
      <c r="O112" s="278">
        <v>151421.87</v>
      </c>
      <c r="P112" s="278"/>
      <c r="Q112" s="200" t="s">
        <v>1</v>
      </c>
      <c r="R112" s="200"/>
      <c r="S112" s="278">
        <v>151421.87</v>
      </c>
      <c r="T112" s="278"/>
      <c r="U112" s="200" t="s">
        <v>1</v>
      </c>
      <c r="V112" s="200"/>
      <c r="W112" s="278">
        <v>0</v>
      </c>
      <c r="X112" s="278"/>
      <c r="Y112" s="278"/>
      <c r="Z112" s="278"/>
      <c r="AA112" s="278"/>
    </row>
    <row r="113" spans="3:27" x14ac:dyDescent="0.25">
      <c r="C113" s="273" t="s">
        <v>1</v>
      </c>
      <c r="D113" s="273"/>
      <c r="E113" s="3" t="s">
        <v>1</v>
      </c>
      <c r="F113" s="280"/>
      <c r="G113" s="280"/>
      <c r="H113" s="280"/>
      <c r="I113" s="199"/>
      <c r="J113" s="199"/>
      <c r="K113" s="280"/>
      <c r="L113" s="280"/>
      <c r="M113" s="199" t="s">
        <v>1</v>
      </c>
      <c r="N113" s="199"/>
      <c r="O113" s="207">
        <v>2133550.58</v>
      </c>
      <c r="P113" s="207"/>
      <c r="Q113" s="199" t="s">
        <v>1</v>
      </c>
      <c r="R113" s="199"/>
      <c r="S113" s="207">
        <v>1959637.87</v>
      </c>
      <c r="T113" s="207"/>
      <c r="U113" s="272" t="s">
        <v>1</v>
      </c>
      <c r="V113" s="272"/>
      <c r="W113" s="207">
        <v>173912.71</v>
      </c>
      <c r="X113" s="207"/>
      <c r="Y113" s="207"/>
      <c r="Z113" s="207"/>
      <c r="AA113" s="207"/>
    </row>
    <row r="114" spans="3:27" ht="8.4499999999999993" customHeight="1" x14ac:dyDescent="0.25">
      <c r="C114" s="196" t="s">
        <v>1</v>
      </c>
      <c r="D114" s="196"/>
      <c r="E114" s="7" t="s">
        <v>1</v>
      </c>
      <c r="F114" s="196" t="s">
        <v>1</v>
      </c>
      <c r="G114" s="196"/>
      <c r="H114" s="196"/>
      <c r="I114" s="196" t="s">
        <v>1</v>
      </c>
      <c r="J114" s="196"/>
      <c r="K114" s="196" t="s">
        <v>1</v>
      </c>
      <c r="L114" s="196"/>
      <c r="M114" s="196" t="s">
        <v>1</v>
      </c>
      <c r="N114" s="196"/>
      <c r="O114" s="279" t="s">
        <v>1</v>
      </c>
      <c r="P114" s="279"/>
      <c r="Q114" s="196" t="s">
        <v>1</v>
      </c>
      <c r="R114" s="196"/>
      <c r="S114" s="279" t="s">
        <v>1</v>
      </c>
      <c r="T114" s="279"/>
      <c r="U114" s="196" t="s">
        <v>1</v>
      </c>
      <c r="V114" s="196"/>
      <c r="W114" s="279" t="s">
        <v>1</v>
      </c>
      <c r="X114" s="279"/>
      <c r="Y114" s="279"/>
      <c r="Z114" s="279"/>
      <c r="AA114" s="279"/>
    </row>
    <row r="115" spans="3:27" ht="20.25" customHeight="1" x14ac:dyDescent="0.25">
      <c r="C115" s="206" t="s">
        <v>25</v>
      </c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</row>
    <row r="116" spans="3:27" x14ac:dyDescent="0.25">
      <c r="C116" s="200" t="s">
        <v>1</v>
      </c>
      <c r="D116" s="200"/>
      <c r="E116" s="4">
        <v>2017</v>
      </c>
      <c r="F116" s="205"/>
      <c r="G116" s="205"/>
      <c r="H116" s="205"/>
      <c r="I116" s="200"/>
      <c r="J116" s="200"/>
      <c r="K116" s="200"/>
      <c r="L116" s="200"/>
      <c r="M116" s="200" t="s">
        <v>1</v>
      </c>
      <c r="N116" s="200"/>
      <c r="O116" s="205">
        <v>86580.64</v>
      </c>
      <c r="P116" s="205"/>
      <c r="Q116" s="200" t="s">
        <v>1</v>
      </c>
      <c r="R116" s="200"/>
      <c r="S116" s="205">
        <v>86580.64</v>
      </c>
      <c r="T116" s="205"/>
      <c r="U116" s="200" t="s">
        <v>1</v>
      </c>
      <c r="V116" s="200"/>
      <c r="W116" s="205">
        <v>0</v>
      </c>
      <c r="X116" s="205"/>
      <c r="Y116" s="205"/>
      <c r="Z116" s="205"/>
      <c r="AA116" s="205"/>
    </row>
    <row r="117" spans="3:27" x14ac:dyDescent="0.25">
      <c r="C117" s="200" t="s">
        <v>1</v>
      </c>
      <c r="D117" s="200"/>
      <c r="E117" s="4">
        <v>2016</v>
      </c>
      <c r="F117" s="200"/>
      <c r="G117" s="200"/>
      <c r="H117" s="200"/>
      <c r="I117" s="200"/>
      <c r="J117" s="200"/>
      <c r="K117" s="205"/>
      <c r="L117" s="205"/>
      <c r="M117" s="200" t="s">
        <v>1</v>
      </c>
      <c r="N117" s="200"/>
      <c r="O117" s="278">
        <v>252.23</v>
      </c>
      <c r="P117" s="278"/>
      <c r="Q117" s="200" t="s">
        <v>1</v>
      </c>
      <c r="R117" s="200"/>
      <c r="S117" s="278">
        <v>252.23</v>
      </c>
      <c r="T117" s="278"/>
      <c r="U117" s="200" t="s">
        <v>1</v>
      </c>
      <c r="V117" s="200"/>
      <c r="W117" s="278">
        <v>0</v>
      </c>
      <c r="X117" s="278"/>
      <c r="Y117" s="278"/>
      <c r="Z117" s="278"/>
      <c r="AA117" s="278"/>
    </row>
    <row r="118" spans="3:27" x14ac:dyDescent="0.25">
      <c r="C118" s="273" t="s">
        <v>1</v>
      </c>
      <c r="D118" s="273"/>
      <c r="E118" s="3" t="s">
        <v>1</v>
      </c>
      <c r="F118" s="280"/>
      <c r="G118" s="280"/>
      <c r="H118" s="280"/>
      <c r="I118" s="199"/>
      <c r="J118" s="199"/>
      <c r="K118" s="280"/>
      <c r="L118" s="280"/>
      <c r="M118" s="199" t="s">
        <v>1</v>
      </c>
      <c r="N118" s="199"/>
      <c r="O118" s="207">
        <v>86832.87</v>
      </c>
      <c r="P118" s="207"/>
      <c r="Q118" s="199" t="s">
        <v>1</v>
      </c>
      <c r="R118" s="199"/>
      <c r="S118" s="207">
        <v>86832.87</v>
      </c>
      <c r="T118" s="207"/>
      <c r="U118" s="272" t="s">
        <v>1</v>
      </c>
      <c r="V118" s="272"/>
      <c r="W118" s="207">
        <v>0</v>
      </c>
      <c r="X118" s="207"/>
      <c r="Y118" s="207"/>
      <c r="Z118" s="207"/>
      <c r="AA118" s="207"/>
    </row>
    <row r="119" spans="3:27" ht="8.4499999999999993" customHeight="1" x14ac:dyDescent="0.25">
      <c r="C119" s="196" t="s">
        <v>1</v>
      </c>
      <c r="D119" s="196"/>
      <c r="E119" s="7" t="s">
        <v>1</v>
      </c>
      <c r="F119" s="196" t="s">
        <v>1</v>
      </c>
      <c r="G119" s="196"/>
      <c r="H119" s="196"/>
      <c r="I119" s="196" t="s">
        <v>1</v>
      </c>
      <c r="J119" s="196"/>
      <c r="K119" s="196" t="s">
        <v>1</v>
      </c>
      <c r="L119" s="196"/>
      <c r="M119" s="196" t="s">
        <v>1</v>
      </c>
      <c r="N119" s="196"/>
      <c r="O119" s="279" t="s">
        <v>1</v>
      </c>
      <c r="P119" s="279"/>
      <c r="Q119" s="196" t="s">
        <v>1</v>
      </c>
      <c r="R119" s="196"/>
      <c r="S119" s="279" t="s">
        <v>1</v>
      </c>
      <c r="T119" s="279"/>
      <c r="U119" s="196" t="s">
        <v>1</v>
      </c>
      <c r="V119" s="196"/>
      <c r="W119" s="279" t="s">
        <v>1</v>
      </c>
      <c r="X119" s="279"/>
      <c r="Y119" s="279"/>
      <c r="Z119" s="279"/>
      <c r="AA119" s="279"/>
    </row>
    <row r="120" spans="3:27" ht="20.25" customHeight="1" x14ac:dyDescent="0.25">
      <c r="C120" s="206" t="s">
        <v>26</v>
      </c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</row>
    <row r="121" spans="3:27" x14ac:dyDescent="0.25">
      <c r="C121" s="200" t="s">
        <v>1</v>
      </c>
      <c r="D121" s="200"/>
      <c r="E121" s="4">
        <v>2017</v>
      </c>
      <c r="F121" s="205"/>
      <c r="G121" s="205"/>
      <c r="H121" s="205"/>
      <c r="I121" s="200"/>
      <c r="J121" s="200"/>
      <c r="K121" s="200"/>
      <c r="L121" s="200"/>
      <c r="M121" s="200" t="s">
        <v>1</v>
      </c>
      <c r="N121" s="200"/>
      <c r="O121" s="205">
        <v>354128.98</v>
      </c>
      <c r="P121" s="205"/>
      <c r="Q121" s="200" t="s">
        <v>1</v>
      </c>
      <c r="R121" s="200"/>
      <c r="S121" s="205">
        <v>354128.98</v>
      </c>
      <c r="T121" s="205"/>
      <c r="U121" s="200" t="s">
        <v>1</v>
      </c>
      <c r="V121" s="200"/>
      <c r="W121" s="205">
        <v>0</v>
      </c>
      <c r="X121" s="205"/>
      <c r="Y121" s="205"/>
      <c r="Z121" s="205"/>
      <c r="AA121" s="205"/>
    </row>
    <row r="122" spans="3:27" x14ac:dyDescent="0.25">
      <c r="C122" s="200" t="s">
        <v>1</v>
      </c>
      <c r="D122" s="200"/>
      <c r="E122" s="4">
        <v>2016</v>
      </c>
      <c r="F122" s="200"/>
      <c r="G122" s="200"/>
      <c r="H122" s="200"/>
      <c r="I122" s="200"/>
      <c r="J122" s="200"/>
      <c r="K122" s="205"/>
      <c r="L122" s="205"/>
      <c r="M122" s="200" t="s">
        <v>1</v>
      </c>
      <c r="N122" s="200"/>
      <c r="O122" s="278">
        <v>1031.68</v>
      </c>
      <c r="P122" s="278"/>
      <c r="Q122" s="200" t="s">
        <v>1</v>
      </c>
      <c r="R122" s="200"/>
      <c r="S122" s="278">
        <v>1031.68</v>
      </c>
      <c r="T122" s="278"/>
      <c r="U122" s="200" t="s">
        <v>1</v>
      </c>
      <c r="V122" s="200"/>
      <c r="W122" s="278">
        <v>0</v>
      </c>
      <c r="X122" s="278"/>
      <c r="Y122" s="278"/>
      <c r="Z122" s="278"/>
      <c r="AA122" s="278"/>
    </row>
    <row r="123" spans="3:27" x14ac:dyDescent="0.25">
      <c r="C123" s="273" t="s">
        <v>1</v>
      </c>
      <c r="D123" s="273"/>
      <c r="E123" s="3" t="s">
        <v>1</v>
      </c>
      <c r="F123" s="280"/>
      <c r="G123" s="280"/>
      <c r="H123" s="280"/>
      <c r="I123" s="199"/>
      <c r="J123" s="199"/>
      <c r="K123" s="280"/>
      <c r="L123" s="280"/>
      <c r="M123" s="199" t="s">
        <v>1</v>
      </c>
      <c r="N123" s="199"/>
      <c r="O123" s="207">
        <v>355160.66</v>
      </c>
      <c r="P123" s="207"/>
      <c r="Q123" s="199" t="s">
        <v>1</v>
      </c>
      <c r="R123" s="199"/>
      <c r="S123" s="207">
        <v>355160.66</v>
      </c>
      <c r="T123" s="207"/>
      <c r="U123" s="272" t="s">
        <v>1</v>
      </c>
      <c r="V123" s="272"/>
      <c r="W123" s="207">
        <v>0</v>
      </c>
      <c r="X123" s="207"/>
      <c r="Y123" s="207"/>
      <c r="Z123" s="207"/>
      <c r="AA123" s="207"/>
    </row>
    <row r="124" spans="3:27" ht="8.4499999999999993" customHeight="1" x14ac:dyDescent="0.25">
      <c r="C124" s="196" t="s">
        <v>1</v>
      </c>
      <c r="D124" s="196"/>
      <c r="E124" s="7" t="s">
        <v>1</v>
      </c>
      <c r="F124" s="196" t="s">
        <v>1</v>
      </c>
      <c r="G124" s="196"/>
      <c r="H124" s="196"/>
      <c r="I124" s="196" t="s">
        <v>1</v>
      </c>
      <c r="J124" s="196"/>
      <c r="K124" s="196" t="s">
        <v>1</v>
      </c>
      <c r="L124" s="196"/>
      <c r="M124" s="196" t="s">
        <v>1</v>
      </c>
      <c r="N124" s="196"/>
      <c r="O124" s="279" t="s">
        <v>1</v>
      </c>
      <c r="P124" s="279"/>
      <c r="Q124" s="196" t="s">
        <v>1</v>
      </c>
      <c r="R124" s="196"/>
      <c r="S124" s="279" t="s">
        <v>1</v>
      </c>
      <c r="T124" s="279"/>
      <c r="U124" s="196" t="s">
        <v>1</v>
      </c>
      <c r="V124" s="196"/>
      <c r="W124" s="279" t="s">
        <v>1</v>
      </c>
      <c r="X124" s="279"/>
      <c r="Y124" s="279"/>
      <c r="Z124" s="279"/>
      <c r="AA124" s="279"/>
    </row>
    <row r="125" spans="3:27" ht="20.25" customHeight="1" x14ac:dyDescent="0.25">
      <c r="C125" s="206" t="s">
        <v>27</v>
      </c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</row>
    <row r="126" spans="3:27" x14ac:dyDescent="0.25">
      <c r="C126" s="200" t="s">
        <v>1</v>
      </c>
      <c r="D126" s="200"/>
      <c r="E126" s="4">
        <v>2017</v>
      </c>
      <c r="F126" s="205"/>
      <c r="G126" s="205"/>
      <c r="H126" s="205"/>
      <c r="I126" s="200"/>
      <c r="J126" s="200"/>
      <c r="K126" s="200"/>
      <c r="L126" s="200"/>
      <c r="M126" s="200" t="s">
        <v>1</v>
      </c>
      <c r="N126" s="200"/>
      <c r="O126" s="205">
        <v>131290.29999999999</v>
      </c>
      <c r="P126" s="205"/>
      <c r="Q126" s="200" t="s">
        <v>1</v>
      </c>
      <c r="R126" s="200"/>
      <c r="S126" s="205">
        <v>131290.29999999999</v>
      </c>
      <c r="T126" s="205"/>
      <c r="U126" s="200" t="s">
        <v>1</v>
      </c>
      <c r="V126" s="200"/>
      <c r="W126" s="205">
        <v>0</v>
      </c>
      <c r="X126" s="205"/>
      <c r="Y126" s="205"/>
      <c r="Z126" s="205"/>
      <c r="AA126" s="205"/>
    </row>
    <row r="127" spans="3:27" x14ac:dyDescent="0.25">
      <c r="C127" s="200" t="s">
        <v>1</v>
      </c>
      <c r="D127" s="200"/>
      <c r="E127" s="4">
        <v>2016</v>
      </c>
      <c r="F127" s="200"/>
      <c r="G127" s="200"/>
      <c r="H127" s="200"/>
      <c r="I127" s="200"/>
      <c r="J127" s="200"/>
      <c r="K127" s="205"/>
      <c r="L127" s="205"/>
      <c r="M127" s="200" t="s">
        <v>1</v>
      </c>
      <c r="N127" s="200"/>
      <c r="O127" s="278">
        <v>382.49</v>
      </c>
      <c r="P127" s="278"/>
      <c r="Q127" s="200" t="s">
        <v>1</v>
      </c>
      <c r="R127" s="200"/>
      <c r="S127" s="278">
        <v>382.49</v>
      </c>
      <c r="T127" s="278"/>
      <c r="U127" s="200" t="s">
        <v>1</v>
      </c>
      <c r="V127" s="200"/>
      <c r="W127" s="278">
        <v>0</v>
      </c>
      <c r="X127" s="278"/>
      <c r="Y127" s="278"/>
      <c r="Z127" s="278"/>
      <c r="AA127" s="278"/>
    </row>
    <row r="128" spans="3:27" x14ac:dyDescent="0.25">
      <c r="C128" s="273" t="s">
        <v>1</v>
      </c>
      <c r="D128" s="273"/>
      <c r="E128" s="3" t="s">
        <v>1</v>
      </c>
      <c r="F128" s="280"/>
      <c r="G128" s="280"/>
      <c r="H128" s="280"/>
      <c r="I128" s="199"/>
      <c r="J128" s="199"/>
      <c r="K128" s="280"/>
      <c r="L128" s="280"/>
      <c r="M128" s="199" t="s">
        <v>1</v>
      </c>
      <c r="N128" s="199"/>
      <c r="O128" s="207">
        <v>131672.79</v>
      </c>
      <c r="P128" s="207"/>
      <c r="Q128" s="199" t="s">
        <v>1</v>
      </c>
      <c r="R128" s="199"/>
      <c r="S128" s="207">
        <v>131672.79</v>
      </c>
      <c r="T128" s="207"/>
      <c r="U128" s="272" t="s">
        <v>1</v>
      </c>
      <c r="V128" s="272"/>
      <c r="W128" s="207">
        <v>0</v>
      </c>
      <c r="X128" s="207"/>
      <c r="Y128" s="207"/>
      <c r="Z128" s="207"/>
      <c r="AA128" s="207"/>
    </row>
    <row r="129" spans="3:27" ht="8.4499999999999993" customHeight="1" x14ac:dyDescent="0.25">
      <c r="C129" s="196" t="s">
        <v>1</v>
      </c>
      <c r="D129" s="196"/>
      <c r="E129" s="7" t="s">
        <v>1</v>
      </c>
      <c r="F129" s="196" t="s">
        <v>1</v>
      </c>
      <c r="G129" s="196"/>
      <c r="H129" s="196"/>
      <c r="I129" s="196" t="s">
        <v>1</v>
      </c>
      <c r="J129" s="196"/>
      <c r="K129" s="196" t="s">
        <v>1</v>
      </c>
      <c r="L129" s="196"/>
      <c r="M129" s="196" t="s">
        <v>1</v>
      </c>
      <c r="N129" s="196"/>
      <c r="O129" s="279" t="s">
        <v>1</v>
      </c>
      <c r="P129" s="279"/>
      <c r="Q129" s="196" t="s">
        <v>1</v>
      </c>
      <c r="R129" s="196"/>
      <c r="S129" s="279" t="s">
        <v>1</v>
      </c>
      <c r="T129" s="279"/>
      <c r="U129" s="196" t="s">
        <v>1</v>
      </c>
      <c r="V129" s="196"/>
      <c r="W129" s="279" t="s">
        <v>1</v>
      </c>
      <c r="X129" s="279"/>
      <c r="Y129" s="279"/>
      <c r="Z129" s="279"/>
      <c r="AA129" s="279"/>
    </row>
    <row r="130" spans="3:27" ht="20.25" customHeight="1" x14ac:dyDescent="0.25">
      <c r="C130" s="206" t="s">
        <v>28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</row>
    <row r="131" spans="3:27" x14ac:dyDescent="0.25">
      <c r="C131" s="200" t="s">
        <v>1</v>
      </c>
      <c r="D131" s="200"/>
      <c r="E131" s="4">
        <v>2017</v>
      </c>
      <c r="F131" s="205"/>
      <c r="G131" s="205"/>
      <c r="H131" s="205"/>
      <c r="I131" s="200"/>
      <c r="J131" s="200"/>
      <c r="K131" s="200"/>
      <c r="L131" s="200"/>
      <c r="M131" s="200" t="s">
        <v>1</v>
      </c>
      <c r="N131" s="200"/>
      <c r="O131" s="205">
        <v>219290.28</v>
      </c>
      <c r="P131" s="205"/>
      <c r="Q131" s="200" t="s">
        <v>1</v>
      </c>
      <c r="R131" s="200"/>
      <c r="S131" s="205">
        <v>219290.28</v>
      </c>
      <c r="T131" s="205"/>
      <c r="U131" s="200" t="s">
        <v>1</v>
      </c>
      <c r="V131" s="200"/>
      <c r="W131" s="205">
        <v>0</v>
      </c>
      <c r="X131" s="205"/>
      <c r="Y131" s="205"/>
      <c r="Z131" s="205"/>
      <c r="AA131" s="205"/>
    </row>
    <row r="132" spans="3:27" x14ac:dyDescent="0.25">
      <c r="C132" s="200" t="s">
        <v>1</v>
      </c>
      <c r="D132" s="200"/>
      <c r="E132" s="4">
        <v>2016</v>
      </c>
      <c r="F132" s="200"/>
      <c r="G132" s="200"/>
      <c r="H132" s="200"/>
      <c r="I132" s="200"/>
      <c r="J132" s="200"/>
      <c r="K132" s="205"/>
      <c r="L132" s="205"/>
      <c r="M132" s="200" t="s">
        <v>1</v>
      </c>
      <c r="N132" s="200"/>
      <c r="O132" s="278">
        <v>638.85</v>
      </c>
      <c r="P132" s="278"/>
      <c r="Q132" s="200" t="s">
        <v>1</v>
      </c>
      <c r="R132" s="200"/>
      <c r="S132" s="278">
        <v>638.85</v>
      </c>
      <c r="T132" s="278"/>
      <c r="U132" s="200" t="s">
        <v>1</v>
      </c>
      <c r="V132" s="200"/>
      <c r="W132" s="278">
        <v>0</v>
      </c>
      <c r="X132" s="278"/>
      <c r="Y132" s="278"/>
      <c r="Z132" s="278"/>
      <c r="AA132" s="278"/>
    </row>
    <row r="133" spans="3:27" x14ac:dyDescent="0.25">
      <c r="C133" s="273" t="s">
        <v>1</v>
      </c>
      <c r="D133" s="273"/>
      <c r="E133" s="3" t="s">
        <v>1</v>
      </c>
      <c r="F133" s="280"/>
      <c r="G133" s="280"/>
      <c r="H133" s="280"/>
      <c r="I133" s="199"/>
      <c r="J133" s="199"/>
      <c r="K133" s="280"/>
      <c r="L133" s="280"/>
      <c r="M133" s="199" t="s">
        <v>1</v>
      </c>
      <c r="N133" s="199"/>
      <c r="O133" s="207">
        <v>219929.13</v>
      </c>
      <c r="P133" s="207"/>
      <c r="Q133" s="199" t="s">
        <v>1</v>
      </c>
      <c r="R133" s="199"/>
      <c r="S133" s="207">
        <v>219929.13</v>
      </c>
      <c r="T133" s="207"/>
      <c r="U133" s="272" t="s">
        <v>1</v>
      </c>
      <c r="V133" s="272"/>
      <c r="W133" s="207">
        <v>0</v>
      </c>
      <c r="X133" s="207"/>
      <c r="Y133" s="207"/>
      <c r="Z133" s="207"/>
      <c r="AA133" s="207"/>
    </row>
    <row r="134" spans="3:27" ht="8.4499999999999993" customHeight="1" x14ac:dyDescent="0.25">
      <c r="C134" s="196" t="s">
        <v>1</v>
      </c>
      <c r="D134" s="196"/>
      <c r="E134" s="7" t="s">
        <v>1</v>
      </c>
      <c r="F134" s="196" t="s">
        <v>1</v>
      </c>
      <c r="G134" s="196"/>
      <c r="H134" s="196"/>
      <c r="I134" s="196" t="s">
        <v>1</v>
      </c>
      <c r="J134" s="196"/>
      <c r="K134" s="196" t="s">
        <v>1</v>
      </c>
      <c r="L134" s="196"/>
      <c r="M134" s="196" t="s">
        <v>1</v>
      </c>
      <c r="N134" s="196"/>
      <c r="O134" s="279" t="s">
        <v>1</v>
      </c>
      <c r="P134" s="279"/>
      <c r="Q134" s="196" t="s">
        <v>1</v>
      </c>
      <c r="R134" s="196"/>
      <c r="S134" s="279" t="s">
        <v>1</v>
      </c>
      <c r="T134" s="279"/>
      <c r="U134" s="196" t="s">
        <v>1</v>
      </c>
      <c r="V134" s="196"/>
      <c r="W134" s="279" t="s">
        <v>1</v>
      </c>
      <c r="X134" s="279"/>
      <c r="Y134" s="279"/>
      <c r="Z134" s="279"/>
      <c r="AA134" s="279"/>
    </row>
    <row r="135" spans="3:27" ht="20.25" customHeight="1" x14ac:dyDescent="0.25">
      <c r="C135" s="206" t="s">
        <v>29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</row>
    <row r="136" spans="3:27" x14ac:dyDescent="0.25">
      <c r="C136" s="200" t="s">
        <v>1</v>
      </c>
      <c r="D136" s="200"/>
      <c r="E136" s="4">
        <v>2017</v>
      </c>
      <c r="F136" s="205"/>
      <c r="G136" s="205"/>
      <c r="H136" s="205"/>
      <c r="I136" s="200"/>
      <c r="J136" s="200"/>
      <c r="K136" s="200"/>
      <c r="L136" s="200"/>
      <c r="M136" s="200" t="s">
        <v>1</v>
      </c>
      <c r="N136" s="200"/>
      <c r="O136" s="205">
        <v>151161.26999999999</v>
      </c>
      <c r="P136" s="205"/>
      <c r="Q136" s="200" t="s">
        <v>1</v>
      </c>
      <c r="R136" s="200"/>
      <c r="S136" s="205">
        <v>151161.26999999999</v>
      </c>
      <c r="T136" s="205"/>
      <c r="U136" s="200" t="s">
        <v>1</v>
      </c>
      <c r="V136" s="200"/>
      <c r="W136" s="205">
        <v>0</v>
      </c>
      <c r="X136" s="205"/>
      <c r="Y136" s="205"/>
      <c r="Z136" s="205"/>
      <c r="AA136" s="205"/>
    </row>
    <row r="137" spans="3:27" x14ac:dyDescent="0.25">
      <c r="C137" s="200" t="s">
        <v>1</v>
      </c>
      <c r="D137" s="200"/>
      <c r="E137" s="4">
        <v>2016</v>
      </c>
      <c r="F137" s="200"/>
      <c r="G137" s="200"/>
      <c r="H137" s="200"/>
      <c r="I137" s="200"/>
      <c r="J137" s="200"/>
      <c r="K137" s="205"/>
      <c r="L137" s="205"/>
      <c r="M137" s="200" t="s">
        <v>1</v>
      </c>
      <c r="N137" s="200"/>
      <c r="O137" s="278">
        <v>440.37</v>
      </c>
      <c r="P137" s="278"/>
      <c r="Q137" s="200" t="s">
        <v>1</v>
      </c>
      <c r="R137" s="200"/>
      <c r="S137" s="278">
        <v>440.37</v>
      </c>
      <c r="T137" s="278"/>
      <c r="U137" s="200" t="s">
        <v>1</v>
      </c>
      <c r="V137" s="200"/>
      <c r="W137" s="278">
        <v>0</v>
      </c>
      <c r="X137" s="278"/>
      <c r="Y137" s="278"/>
      <c r="Z137" s="278"/>
      <c r="AA137" s="278"/>
    </row>
    <row r="138" spans="3:27" x14ac:dyDescent="0.25">
      <c r="C138" s="273" t="s">
        <v>1</v>
      </c>
      <c r="D138" s="273"/>
      <c r="E138" s="3" t="s">
        <v>1</v>
      </c>
      <c r="F138" s="280"/>
      <c r="G138" s="280"/>
      <c r="H138" s="280"/>
      <c r="I138" s="199"/>
      <c r="J138" s="199"/>
      <c r="K138" s="280"/>
      <c r="L138" s="280"/>
      <c r="M138" s="199" t="s">
        <v>1</v>
      </c>
      <c r="N138" s="199"/>
      <c r="O138" s="207">
        <v>151601.64000000001</v>
      </c>
      <c r="P138" s="207"/>
      <c r="Q138" s="199" t="s">
        <v>1</v>
      </c>
      <c r="R138" s="199"/>
      <c r="S138" s="207">
        <v>151601.64000000001</v>
      </c>
      <c r="T138" s="207"/>
      <c r="U138" s="272" t="s">
        <v>1</v>
      </c>
      <c r="V138" s="272"/>
      <c r="W138" s="207">
        <v>0</v>
      </c>
      <c r="X138" s="207"/>
      <c r="Y138" s="207"/>
      <c r="Z138" s="207"/>
      <c r="AA138" s="207"/>
    </row>
    <row r="139" spans="3:27" ht="8.4499999999999993" customHeight="1" x14ac:dyDescent="0.25">
      <c r="C139" s="196" t="s">
        <v>1</v>
      </c>
      <c r="D139" s="196"/>
      <c r="E139" s="7" t="s">
        <v>1</v>
      </c>
      <c r="F139" s="196" t="s">
        <v>1</v>
      </c>
      <c r="G139" s="196"/>
      <c r="H139" s="196"/>
      <c r="I139" s="196" t="s">
        <v>1</v>
      </c>
      <c r="J139" s="196"/>
      <c r="K139" s="196" t="s">
        <v>1</v>
      </c>
      <c r="L139" s="196"/>
      <c r="M139" s="196" t="s">
        <v>1</v>
      </c>
      <c r="N139" s="196"/>
      <c r="O139" s="279" t="s">
        <v>1</v>
      </c>
      <c r="P139" s="279"/>
      <c r="Q139" s="196" t="s">
        <v>1</v>
      </c>
      <c r="R139" s="196"/>
      <c r="S139" s="279" t="s">
        <v>1</v>
      </c>
      <c r="T139" s="279"/>
      <c r="U139" s="196" t="s">
        <v>1</v>
      </c>
      <c r="V139" s="196"/>
      <c r="W139" s="279" t="s">
        <v>1</v>
      </c>
      <c r="X139" s="279"/>
      <c r="Y139" s="279"/>
      <c r="Z139" s="279"/>
      <c r="AA139" s="279"/>
    </row>
    <row r="140" spans="3:27" ht="20.25" customHeight="1" x14ac:dyDescent="0.25">
      <c r="C140" s="206" t="s">
        <v>30</v>
      </c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</row>
    <row r="141" spans="3:27" x14ac:dyDescent="0.25">
      <c r="C141" s="200" t="s">
        <v>1</v>
      </c>
      <c r="D141" s="200"/>
      <c r="E141" s="4">
        <v>2017</v>
      </c>
      <c r="F141" s="205"/>
      <c r="G141" s="205"/>
      <c r="H141" s="205"/>
      <c r="I141" s="200"/>
      <c r="J141" s="200"/>
      <c r="K141" s="200"/>
      <c r="L141" s="200"/>
      <c r="M141" s="200" t="s">
        <v>1</v>
      </c>
      <c r="N141" s="200"/>
      <c r="O141" s="205">
        <v>169612.87</v>
      </c>
      <c r="P141" s="205"/>
      <c r="Q141" s="200" t="s">
        <v>1</v>
      </c>
      <c r="R141" s="200"/>
      <c r="S141" s="205">
        <v>169612.87</v>
      </c>
      <c r="T141" s="205"/>
      <c r="U141" s="200" t="s">
        <v>1</v>
      </c>
      <c r="V141" s="200"/>
      <c r="W141" s="205">
        <v>0</v>
      </c>
      <c r="X141" s="205"/>
      <c r="Y141" s="205"/>
      <c r="Z141" s="205"/>
      <c r="AA141" s="205"/>
    </row>
    <row r="142" spans="3:27" x14ac:dyDescent="0.25">
      <c r="C142" s="200" t="s">
        <v>1</v>
      </c>
      <c r="D142" s="200"/>
      <c r="E142" s="4">
        <v>2016</v>
      </c>
      <c r="F142" s="200"/>
      <c r="G142" s="200"/>
      <c r="H142" s="200"/>
      <c r="I142" s="200"/>
      <c r="J142" s="200"/>
      <c r="K142" s="205"/>
      <c r="L142" s="205"/>
      <c r="M142" s="200" t="s">
        <v>1</v>
      </c>
      <c r="N142" s="200"/>
      <c r="O142" s="278">
        <v>494.13</v>
      </c>
      <c r="P142" s="278"/>
      <c r="Q142" s="200" t="s">
        <v>1</v>
      </c>
      <c r="R142" s="200"/>
      <c r="S142" s="278">
        <v>494.13</v>
      </c>
      <c r="T142" s="278"/>
      <c r="U142" s="200" t="s">
        <v>1</v>
      </c>
      <c r="V142" s="200"/>
      <c r="W142" s="278">
        <v>0</v>
      </c>
      <c r="X142" s="278"/>
      <c r="Y142" s="278"/>
      <c r="Z142" s="278"/>
      <c r="AA142" s="278"/>
    </row>
    <row r="143" spans="3:27" x14ac:dyDescent="0.25">
      <c r="C143" s="273" t="s">
        <v>1</v>
      </c>
      <c r="D143" s="273"/>
      <c r="E143" s="3" t="s">
        <v>1</v>
      </c>
      <c r="F143" s="280"/>
      <c r="G143" s="280"/>
      <c r="H143" s="280"/>
      <c r="I143" s="199"/>
      <c r="J143" s="199"/>
      <c r="K143" s="280"/>
      <c r="L143" s="280"/>
      <c r="M143" s="199" t="s">
        <v>1</v>
      </c>
      <c r="N143" s="199"/>
      <c r="O143" s="207">
        <v>170107</v>
      </c>
      <c r="P143" s="207"/>
      <c r="Q143" s="199" t="s">
        <v>1</v>
      </c>
      <c r="R143" s="199"/>
      <c r="S143" s="207">
        <v>170107</v>
      </c>
      <c r="T143" s="207"/>
      <c r="U143" s="272" t="s">
        <v>1</v>
      </c>
      <c r="V143" s="272"/>
      <c r="W143" s="207">
        <v>0</v>
      </c>
      <c r="X143" s="207"/>
      <c r="Y143" s="207"/>
      <c r="Z143" s="207"/>
      <c r="AA143" s="207"/>
    </row>
    <row r="144" spans="3:27" ht="8.4499999999999993" customHeight="1" x14ac:dyDescent="0.25">
      <c r="C144" s="196" t="s">
        <v>1</v>
      </c>
      <c r="D144" s="196"/>
      <c r="E144" s="7" t="s">
        <v>1</v>
      </c>
      <c r="F144" s="196" t="s">
        <v>1</v>
      </c>
      <c r="G144" s="196"/>
      <c r="H144" s="196"/>
      <c r="I144" s="196" t="s">
        <v>1</v>
      </c>
      <c r="J144" s="196"/>
      <c r="K144" s="196" t="s">
        <v>1</v>
      </c>
      <c r="L144" s="196"/>
      <c r="M144" s="196" t="s">
        <v>1</v>
      </c>
      <c r="N144" s="196"/>
      <c r="O144" s="279" t="s">
        <v>1</v>
      </c>
      <c r="P144" s="279"/>
      <c r="Q144" s="196" t="s">
        <v>1</v>
      </c>
      <c r="R144" s="196"/>
      <c r="S144" s="279" t="s">
        <v>1</v>
      </c>
      <c r="T144" s="279"/>
      <c r="U144" s="196" t="s">
        <v>1</v>
      </c>
      <c r="V144" s="196"/>
      <c r="W144" s="279" t="s">
        <v>1</v>
      </c>
      <c r="X144" s="279"/>
      <c r="Y144" s="279"/>
      <c r="Z144" s="279"/>
      <c r="AA144" s="279"/>
    </row>
    <row r="145" spans="3:27" ht="20.25" customHeight="1" x14ac:dyDescent="0.25">
      <c r="C145" s="206" t="s">
        <v>31</v>
      </c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</row>
    <row r="146" spans="3:27" x14ac:dyDescent="0.25">
      <c r="C146" s="200" t="s">
        <v>1</v>
      </c>
      <c r="D146" s="200"/>
      <c r="E146" s="4">
        <v>2017</v>
      </c>
      <c r="F146" s="205"/>
      <c r="G146" s="205"/>
      <c r="H146" s="205"/>
      <c r="I146" s="200"/>
      <c r="J146" s="200"/>
      <c r="K146" s="200"/>
      <c r="L146" s="200"/>
      <c r="M146" s="200" t="s">
        <v>1</v>
      </c>
      <c r="N146" s="200"/>
      <c r="O146" s="205">
        <v>190903.2</v>
      </c>
      <c r="P146" s="205"/>
      <c r="Q146" s="200" t="s">
        <v>1</v>
      </c>
      <c r="R146" s="200"/>
      <c r="S146" s="205">
        <v>190903.2</v>
      </c>
      <c r="T146" s="205"/>
      <c r="U146" s="200" t="s">
        <v>1</v>
      </c>
      <c r="V146" s="200"/>
      <c r="W146" s="205">
        <v>0</v>
      </c>
      <c r="X146" s="205"/>
      <c r="Y146" s="205"/>
      <c r="Z146" s="205"/>
      <c r="AA146" s="205"/>
    </row>
    <row r="147" spans="3:27" x14ac:dyDescent="0.25">
      <c r="C147" s="200" t="s">
        <v>1</v>
      </c>
      <c r="D147" s="200"/>
      <c r="E147" s="4">
        <v>2016</v>
      </c>
      <c r="F147" s="200"/>
      <c r="G147" s="200"/>
      <c r="H147" s="200"/>
      <c r="I147" s="200"/>
      <c r="J147" s="200"/>
      <c r="K147" s="205"/>
      <c r="L147" s="205"/>
      <c r="M147" s="200" t="s">
        <v>1</v>
      </c>
      <c r="N147" s="200"/>
      <c r="O147" s="278">
        <v>20453.169999999998</v>
      </c>
      <c r="P147" s="278"/>
      <c r="Q147" s="200" t="s">
        <v>1</v>
      </c>
      <c r="R147" s="200"/>
      <c r="S147" s="278">
        <v>20453.169999999998</v>
      </c>
      <c r="T147" s="278"/>
      <c r="U147" s="200" t="s">
        <v>1</v>
      </c>
      <c r="V147" s="200"/>
      <c r="W147" s="278">
        <v>0</v>
      </c>
      <c r="X147" s="278"/>
      <c r="Y147" s="278"/>
      <c r="Z147" s="278"/>
      <c r="AA147" s="278"/>
    </row>
    <row r="148" spans="3:27" x14ac:dyDescent="0.25">
      <c r="C148" s="273" t="s">
        <v>1</v>
      </c>
      <c r="D148" s="273"/>
      <c r="E148" s="3" t="s">
        <v>1</v>
      </c>
      <c r="F148" s="280"/>
      <c r="G148" s="280"/>
      <c r="H148" s="280"/>
      <c r="I148" s="199"/>
      <c r="J148" s="199"/>
      <c r="K148" s="280"/>
      <c r="L148" s="280"/>
      <c r="M148" s="199" t="s">
        <v>1</v>
      </c>
      <c r="N148" s="199"/>
      <c r="O148" s="207">
        <v>211356.37</v>
      </c>
      <c r="P148" s="207"/>
      <c r="Q148" s="199" t="s">
        <v>1</v>
      </c>
      <c r="R148" s="199"/>
      <c r="S148" s="207">
        <v>211356.37</v>
      </c>
      <c r="T148" s="207"/>
      <c r="U148" s="272" t="s">
        <v>1</v>
      </c>
      <c r="V148" s="272"/>
      <c r="W148" s="207">
        <v>0</v>
      </c>
      <c r="X148" s="207"/>
      <c r="Y148" s="207"/>
      <c r="Z148" s="207"/>
      <c r="AA148" s="207"/>
    </row>
    <row r="149" spans="3:27" ht="8.4499999999999993" customHeight="1" x14ac:dyDescent="0.25">
      <c r="C149" s="196" t="s">
        <v>1</v>
      </c>
      <c r="D149" s="196"/>
      <c r="E149" s="7" t="s">
        <v>1</v>
      </c>
      <c r="F149" s="196" t="s">
        <v>1</v>
      </c>
      <c r="G149" s="196"/>
      <c r="H149" s="196"/>
      <c r="I149" s="196" t="s">
        <v>1</v>
      </c>
      <c r="J149" s="196"/>
      <c r="K149" s="196" t="s">
        <v>1</v>
      </c>
      <c r="L149" s="196"/>
      <c r="M149" s="196" t="s">
        <v>1</v>
      </c>
      <c r="N149" s="196"/>
      <c r="O149" s="279" t="s">
        <v>1</v>
      </c>
      <c r="P149" s="279"/>
      <c r="Q149" s="196" t="s">
        <v>1</v>
      </c>
      <c r="R149" s="196"/>
      <c r="S149" s="279" t="s">
        <v>1</v>
      </c>
      <c r="T149" s="279"/>
      <c r="U149" s="196" t="s">
        <v>1</v>
      </c>
      <c r="V149" s="196"/>
      <c r="W149" s="279" t="s">
        <v>1</v>
      </c>
      <c r="X149" s="279"/>
      <c r="Y149" s="279"/>
      <c r="Z149" s="279"/>
      <c r="AA149" s="279"/>
    </row>
    <row r="150" spans="3:27" ht="20.25" customHeight="1" x14ac:dyDescent="0.25">
      <c r="C150" s="206" t="s">
        <v>32</v>
      </c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</row>
    <row r="151" spans="3:27" x14ac:dyDescent="0.25">
      <c r="C151" s="200" t="s">
        <v>1</v>
      </c>
      <c r="D151" s="200"/>
      <c r="E151" s="4">
        <v>2017</v>
      </c>
      <c r="F151" s="205"/>
      <c r="G151" s="205"/>
      <c r="H151" s="205"/>
      <c r="I151" s="200"/>
      <c r="J151" s="200"/>
      <c r="K151" s="200"/>
      <c r="L151" s="200"/>
      <c r="M151" s="200" t="s">
        <v>1</v>
      </c>
      <c r="N151" s="200"/>
      <c r="O151" s="205">
        <v>2755676.99</v>
      </c>
      <c r="P151" s="205"/>
      <c r="Q151" s="200" t="s">
        <v>1</v>
      </c>
      <c r="R151" s="200"/>
      <c r="S151" s="205">
        <v>2755676.99</v>
      </c>
      <c r="T151" s="205"/>
      <c r="U151" s="200" t="s">
        <v>1</v>
      </c>
      <c r="V151" s="200"/>
      <c r="W151" s="205">
        <v>0</v>
      </c>
      <c r="X151" s="205"/>
      <c r="Y151" s="205"/>
      <c r="Z151" s="205"/>
      <c r="AA151" s="205"/>
    </row>
    <row r="152" spans="3:27" x14ac:dyDescent="0.25">
      <c r="C152" s="200" t="s">
        <v>1</v>
      </c>
      <c r="D152" s="200"/>
      <c r="E152" s="4">
        <v>2016</v>
      </c>
      <c r="F152" s="200"/>
      <c r="G152" s="200"/>
      <c r="H152" s="200"/>
      <c r="I152" s="200"/>
      <c r="J152" s="200"/>
      <c r="K152" s="205"/>
      <c r="L152" s="205"/>
      <c r="M152" s="200" t="s">
        <v>1</v>
      </c>
      <c r="N152" s="200"/>
      <c r="O152" s="278">
        <v>8028.05</v>
      </c>
      <c r="P152" s="278"/>
      <c r="Q152" s="200" t="s">
        <v>1</v>
      </c>
      <c r="R152" s="200"/>
      <c r="S152" s="278">
        <v>8028.05</v>
      </c>
      <c r="T152" s="278"/>
      <c r="U152" s="200" t="s">
        <v>1</v>
      </c>
      <c r="V152" s="200"/>
      <c r="W152" s="278">
        <v>0</v>
      </c>
      <c r="X152" s="278"/>
      <c r="Y152" s="278"/>
      <c r="Z152" s="278"/>
      <c r="AA152" s="278"/>
    </row>
    <row r="153" spans="3:27" x14ac:dyDescent="0.25">
      <c r="C153" s="273" t="s">
        <v>1</v>
      </c>
      <c r="D153" s="273"/>
      <c r="E153" s="3" t="s">
        <v>1</v>
      </c>
      <c r="F153" s="280"/>
      <c r="G153" s="280"/>
      <c r="H153" s="280"/>
      <c r="I153" s="199"/>
      <c r="J153" s="199"/>
      <c r="K153" s="280"/>
      <c r="L153" s="280"/>
      <c r="M153" s="199" t="s">
        <v>1</v>
      </c>
      <c r="N153" s="199"/>
      <c r="O153" s="207">
        <v>2763705.04</v>
      </c>
      <c r="P153" s="207"/>
      <c r="Q153" s="199" t="s">
        <v>1</v>
      </c>
      <c r="R153" s="199"/>
      <c r="S153" s="207">
        <v>2763705.04</v>
      </c>
      <c r="T153" s="207"/>
      <c r="U153" s="272" t="s">
        <v>1</v>
      </c>
      <c r="V153" s="272"/>
      <c r="W153" s="207">
        <v>0</v>
      </c>
      <c r="X153" s="207"/>
      <c r="Y153" s="207"/>
      <c r="Z153" s="207"/>
      <c r="AA153" s="207"/>
    </row>
    <row r="154" spans="3:27" ht="8.4499999999999993" customHeight="1" x14ac:dyDescent="0.25">
      <c r="C154" s="196" t="s">
        <v>1</v>
      </c>
      <c r="D154" s="196"/>
      <c r="E154" s="7" t="s">
        <v>1</v>
      </c>
      <c r="F154" s="196" t="s">
        <v>1</v>
      </c>
      <c r="G154" s="196"/>
      <c r="H154" s="196"/>
      <c r="I154" s="196" t="s">
        <v>1</v>
      </c>
      <c r="J154" s="196"/>
      <c r="K154" s="196" t="s">
        <v>1</v>
      </c>
      <c r="L154" s="196"/>
      <c r="M154" s="196" t="s">
        <v>1</v>
      </c>
      <c r="N154" s="196"/>
      <c r="O154" s="279" t="s">
        <v>1</v>
      </c>
      <c r="P154" s="279"/>
      <c r="Q154" s="196" t="s">
        <v>1</v>
      </c>
      <c r="R154" s="196"/>
      <c r="S154" s="279" t="s">
        <v>1</v>
      </c>
      <c r="T154" s="279"/>
      <c r="U154" s="196" t="s">
        <v>1</v>
      </c>
      <c r="V154" s="196"/>
      <c r="W154" s="279" t="s">
        <v>1</v>
      </c>
      <c r="X154" s="279"/>
      <c r="Y154" s="279"/>
      <c r="Z154" s="279"/>
      <c r="AA154" s="279"/>
    </row>
    <row r="155" spans="3:27" ht="20.25" customHeight="1" x14ac:dyDescent="0.25">
      <c r="C155" s="206" t="s">
        <v>33</v>
      </c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</row>
    <row r="156" spans="3:27" x14ac:dyDescent="0.25">
      <c r="C156" s="200" t="s">
        <v>1</v>
      </c>
      <c r="D156" s="200"/>
      <c r="E156" s="4">
        <v>2017</v>
      </c>
      <c r="F156" s="205"/>
      <c r="G156" s="205"/>
      <c r="H156" s="205"/>
      <c r="I156" s="200"/>
      <c r="J156" s="200"/>
      <c r="K156" s="200"/>
      <c r="L156" s="200"/>
      <c r="M156" s="200" t="s">
        <v>1</v>
      </c>
      <c r="N156" s="200"/>
      <c r="O156" s="205">
        <v>11354.85</v>
      </c>
      <c r="P156" s="205"/>
      <c r="Q156" s="200" t="s">
        <v>1</v>
      </c>
      <c r="R156" s="200"/>
      <c r="S156" s="205">
        <v>11354.85</v>
      </c>
      <c r="T156" s="205"/>
      <c r="U156" s="200" t="s">
        <v>1</v>
      </c>
      <c r="V156" s="200"/>
      <c r="W156" s="205">
        <v>0</v>
      </c>
      <c r="X156" s="205"/>
      <c r="Y156" s="205"/>
      <c r="Z156" s="205"/>
      <c r="AA156" s="205"/>
    </row>
    <row r="157" spans="3:27" x14ac:dyDescent="0.25">
      <c r="C157" s="200" t="s">
        <v>1</v>
      </c>
      <c r="D157" s="200"/>
      <c r="E157" s="4">
        <v>2016</v>
      </c>
      <c r="F157" s="200"/>
      <c r="G157" s="200"/>
      <c r="H157" s="200"/>
      <c r="I157" s="200"/>
      <c r="J157" s="200"/>
      <c r="K157" s="205"/>
      <c r="L157" s="205"/>
      <c r="M157" s="200" t="s">
        <v>1</v>
      </c>
      <c r="N157" s="200"/>
      <c r="O157" s="278">
        <v>33.08</v>
      </c>
      <c r="P157" s="278"/>
      <c r="Q157" s="200" t="s">
        <v>1</v>
      </c>
      <c r="R157" s="200"/>
      <c r="S157" s="278">
        <v>33.08</v>
      </c>
      <c r="T157" s="278"/>
      <c r="U157" s="200" t="s">
        <v>1</v>
      </c>
      <c r="V157" s="200"/>
      <c r="W157" s="278">
        <v>0</v>
      </c>
      <c r="X157" s="278"/>
      <c r="Y157" s="278"/>
      <c r="Z157" s="278"/>
      <c r="AA157" s="278"/>
    </row>
    <row r="158" spans="3:27" x14ac:dyDescent="0.25">
      <c r="C158" s="273" t="s">
        <v>1</v>
      </c>
      <c r="D158" s="273"/>
      <c r="E158" s="3" t="s">
        <v>1</v>
      </c>
      <c r="F158" s="280"/>
      <c r="G158" s="280"/>
      <c r="H158" s="280"/>
      <c r="I158" s="199"/>
      <c r="J158" s="199"/>
      <c r="K158" s="280"/>
      <c r="L158" s="280"/>
      <c r="M158" s="199" t="s">
        <v>1</v>
      </c>
      <c r="N158" s="199"/>
      <c r="O158" s="207">
        <v>11387.93</v>
      </c>
      <c r="P158" s="207"/>
      <c r="Q158" s="199" t="s">
        <v>1</v>
      </c>
      <c r="R158" s="199"/>
      <c r="S158" s="207">
        <v>11387.93</v>
      </c>
      <c r="T158" s="207"/>
      <c r="U158" s="272" t="s">
        <v>1</v>
      </c>
      <c r="V158" s="272"/>
      <c r="W158" s="207">
        <v>0</v>
      </c>
      <c r="X158" s="207"/>
      <c r="Y158" s="207"/>
      <c r="Z158" s="207"/>
      <c r="AA158" s="207"/>
    </row>
    <row r="159" spans="3:27" ht="8.4499999999999993" customHeight="1" x14ac:dyDescent="0.25">
      <c r="C159" s="196" t="s">
        <v>1</v>
      </c>
      <c r="D159" s="196"/>
      <c r="E159" s="7" t="s">
        <v>1</v>
      </c>
      <c r="F159" s="196" t="s">
        <v>1</v>
      </c>
      <c r="G159" s="196"/>
      <c r="H159" s="196"/>
      <c r="I159" s="196" t="s">
        <v>1</v>
      </c>
      <c r="J159" s="196"/>
      <c r="K159" s="196" t="s">
        <v>1</v>
      </c>
      <c r="L159" s="196"/>
      <c r="M159" s="196" t="s">
        <v>1</v>
      </c>
      <c r="N159" s="196"/>
      <c r="O159" s="279" t="s">
        <v>1</v>
      </c>
      <c r="P159" s="279"/>
      <c r="Q159" s="196" t="s">
        <v>1</v>
      </c>
      <c r="R159" s="196"/>
      <c r="S159" s="279" t="s">
        <v>1</v>
      </c>
      <c r="T159" s="279"/>
      <c r="U159" s="196" t="s">
        <v>1</v>
      </c>
      <c r="V159" s="196"/>
      <c r="W159" s="279" t="s">
        <v>1</v>
      </c>
      <c r="X159" s="279"/>
      <c r="Y159" s="279"/>
      <c r="Z159" s="279"/>
      <c r="AA159" s="279"/>
    </row>
    <row r="160" spans="3:27" ht="20.25" customHeight="1" x14ac:dyDescent="0.25">
      <c r="C160" s="206" t="s">
        <v>34</v>
      </c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</row>
    <row r="161" spans="3:27" x14ac:dyDescent="0.25">
      <c r="C161" s="200" t="s">
        <v>1</v>
      </c>
      <c r="D161" s="200"/>
      <c r="E161" s="4">
        <v>2017</v>
      </c>
      <c r="F161" s="205"/>
      <c r="G161" s="205"/>
      <c r="H161" s="205"/>
      <c r="I161" s="200"/>
      <c r="J161" s="200"/>
      <c r="K161" s="200"/>
      <c r="L161" s="200"/>
      <c r="M161" s="200" t="s">
        <v>1</v>
      </c>
      <c r="N161" s="200"/>
      <c r="O161" s="205">
        <v>206516.09</v>
      </c>
      <c r="P161" s="205"/>
      <c r="Q161" s="200" t="s">
        <v>1</v>
      </c>
      <c r="R161" s="200"/>
      <c r="S161" s="205">
        <v>206516.09</v>
      </c>
      <c r="T161" s="205"/>
      <c r="U161" s="200" t="s">
        <v>1</v>
      </c>
      <c r="V161" s="200"/>
      <c r="W161" s="205">
        <v>0</v>
      </c>
      <c r="X161" s="205"/>
      <c r="Y161" s="205"/>
      <c r="Z161" s="205"/>
      <c r="AA161" s="205"/>
    </row>
    <row r="162" spans="3:27" x14ac:dyDescent="0.25">
      <c r="C162" s="200" t="s">
        <v>1</v>
      </c>
      <c r="D162" s="200"/>
      <c r="E162" s="4">
        <v>2016</v>
      </c>
      <c r="F162" s="200"/>
      <c r="G162" s="200"/>
      <c r="H162" s="200"/>
      <c r="I162" s="200"/>
      <c r="J162" s="200"/>
      <c r="K162" s="205"/>
      <c r="L162" s="205"/>
      <c r="M162" s="200" t="s">
        <v>1</v>
      </c>
      <c r="N162" s="200"/>
      <c r="O162" s="278">
        <v>601.64</v>
      </c>
      <c r="P162" s="278"/>
      <c r="Q162" s="200" t="s">
        <v>1</v>
      </c>
      <c r="R162" s="200"/>
      <c r="S162" s="278">
        <v>601.64</v>
      </c>
      <c r="T162" s="278"/>
      <c r="U162" s="200" t="s">
        <v>1</v>
      </c>
      <c r="V162" s="200"/>
      <c r="W162" s="278">
        <v>0</v>
      </c>
      <c r="X162" s="278"/>
      <c r="Y162" s="278"/>
      <c r="Z162" s="278"/>
      <c r="AA162" s="278"/>
    </row>
    <row r="163" spans="3:27" x14ac:dyDescent="0.25">
      <c r="C163" s="273" t="s">
        <v>1</v>
      </c>
      <c r="D163" s="273"/>
      <c r="E163" s="3" t="s">
        <v>1</v>
      </c>
      <c r="F163" s="280"/>
      <c r="G163" s="280"/>
      <c r="H163" s="280"/>
      <c r="I163" s="199"/>
      <c r="J163" s="199"/>
      <c r="K163" s="280"/>
      <c r="L163" s="280"/>
      <c r="M163" s="199" t="s">
        <v>1</v>
      </c>
      <c r="N163" s="199"/>
      <c r="O163" s="207">
        <v>207117.73</v>
      </c>
      <c r="P163" s="207"/>
      <c r="Q163" s="199" t="s">
        <v>1</v>
      </c>
      <c r="R163" s="199"/>
      <c r="S163" s="207">
        <v>207117.73</v>
      </c>
      <c r="T163" s="207"/>
      <c r="U163" s="272" t="s">
        <v>1</v>
      </c>
      <c r="V163" s="272"/>
      <c r="W163" s="207">
        <v>0</v>
      </c>
      <c r="X163" s="207"/>
      <c r="Y163" s="207"/>
      <c r="Z163" s="207"/>
      <c r="AA163" s="207"/>
    </row>
    <row r="164" spans="3:27" ht="8.4499999999999993" customHeight="1" x14ac:dyDescent="0.25">
      <c r="C164" s="196" t="s">
        <v>1</v>
      </c>
      <c r="D164" s="196"/>
      <c r="E164" s="7" t="s">
        <v>1</v>
      </c>
      <c r="F164" s="196" t="s">
        <v>1</v>
      </c>
      <c r="G164" s="196"/>
      <c r="H164" s="196"/>
      <c r="I164" s="196" t="s">
        <v>1</v>
      </c>
      <c r="J164" s="196"/>
      <c r="K164" s="196" t="s">
        <v>1</v>
      </c>
      <c r="L164" s="196"/>
      <c r="M164" s="196" t="s">
        <v>1</v>
      </c>
      <c r="N164" s="196"/>
      <c r="O164" s="279" t="s">
        <v>1</v>
      </c>
      <c r="P164" s="279"/>
      <c r="Q164" s="196" t="s">
        <v>1</v>
      </c>
      <c r="R164" s="196"/>
      <c r="S164" s="279" t="s">
        <v>1</v>
      </c>
      <c r="T164" s="279"/>
      <c r="U164" s="196" t="s">
        <v>1</v>
      </c>
      <c r="V164" s="196"/>
      <c r="W164" s="279" t="s">
        <v>1</v>
      </c>
      <c r="X164" s="279"/>
      <c r="Y164" s="279"/>
      <c r="Z164" s="279"/>
      <c r="AA164" s="279"/>
    </row>
    <row r="165" spans="3:27" ht="20.25" customHeight="1" x14ac:dyDescent="0.25">
      <c r="C165" s="206" t="s">
        <v>35</v>
      </c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</row>
    <row r="166" spans="3:27" x14ac:dyDescent="0.25">
      <c r="C166" s="200" t="s">
        <v>1</v>
      </c>
      <c r="D166" s="200"/>
      <c r="E166" s="4">
        <v>2017</v>
      </c>
      <c r="F166" s="8"/>
      <c r="G166" s="8"/>
      <c r="H166" s="8"/>
      <c r="I166" s="200"/>
      <c r="J166" s="200"/>
      <c r="K166" s="200"/>
      <c r="L166" s="200"/>
      <c r="M166" s="200" t="s">
        <v>1</v>
      </c>
      <c r="N166" s="200"/>
      <c r="O166" s="205">
        <v>163225.78</v>
      </c>
      <c r="P166" s="205"/>
      <c r="Q166" s="205"/>
      <c r="R166" s="9"/>
      <c r="S166" s="205">
        <v>159418.12</v>
      </c>
      <c r="T166" s="205"/>
      <c r="U166" s="200" t="s">
        <v>1</v>
      </c>
      <c r="V166" s="200"/>
      <c r="W166" s="205">
        <v>3807.66</v>
      </c>
      <c r="X166" s="205"/>
      <c r="Y166" s="205"/>
      <c r="Z166" s="205"/>
      <c r="AA166" s="205"/>
    </row>
    <row r="167" spans="3:27" x14ac:dyDescent="0.25">
      <c r="C167" s="200" t="s">
        <v>1</v>
      </c>
      <c r="D167" s="200"/>
      <c r="E167" s="4">
        <v>2016</v>
      </c>
      <c r="F167" s="200"/>
      <c r="G167" s="200"/>
      <c r="H167" s="200"/>
      <c r="I167" s="200"/>
      <c r="J167" s="200"/>
      <c r="K167" s="8"/>
      <c r="L167" s="8"/>
      <c r="M167" s="200" t="s">
        <v>1</v>
      </c>
      <c r="N167" s="200"/>
      <c r="O167" s="278">
        <v>475.52</v>
      </c>
      <c r="P167" s="278"/>
      <c r="Q167" s="200" t="s">
        <v>1</v>
      </c>
      <c r="R167" s="200"/>
      <c r="S167" s="278">
        <v>475.52</v>
      </c>
      <c r="T167" s="278"/>
      <c r="U167" s="200" t="s">
        <v>1</v>
      </c>
      <c r="V167" s="200"/>
      <c r="W167" s="278">
        <v>0</v>
      </c>
      <c r="X167" s="278"/>
      <c r="Y167" s="278"/>
      <c r="Z167" s="278"/>
      <c r="AA167" s="278"/>
    </row>
    <row r="168" spans="3:27" x14ac:dyDescent="0.25">
      <c r="C168" s="273" t="s">
        <v>1</v>
      </c>
      <c r="D168" s="273"/>
      <c r="E168" s="3" t="s">
        <v>1</v>
      </c>
      <c r="F168" s="280"/>
      <c r="G168" s="280"/>
      <c r="H168" s="280"/>
      <c r="I168" s="199"/>
      <c r="J168" s="199"/>
      <c r="K168" s="280"/>
      <c r="L168" s="280"/>
      <c r="M168" s="199" t="s">
        <v>1</v>
      </c>
      <c r="N168" s="199"/>
      <c r="O168" s="27">
        <v>163701.29999999999</v>
      </c>
      <c r="Q168" s="199" t="s">
        <v>1</v>
      </c>
      <c r="R168" s="199"/>
      <c r="S168" s="207">
        <v>159893.64000000001</v>
      </c>
      <c r="T168" s="207"/>
      <c r="U168" s="272" t="s">
        <v>1</v>
      </c>
      <c r="V168" s="272"/>
      <c r="W168" s="207">
        <v>3807.66</v>
      </c>
      <c r="X168" s="207"/>
      <c r="Y168" s="207"/>
      <c r="Z168" s="207"/>
      <c r="AA168" s="207"/>
    </row>
    <row r="169" spans="3:27" ht="8.4499999999999993" customHeight="1" x14ac:dyDescent="0.25">
      <c r="C169" s="196" t="s">
        <v>1</v>
      </c>
      <c r="D169" s="196"/>
      <c r="E169" s="7" t="s">
        <v>1</v>
      </c>
      <c r="F169" s="196" t="s">
        <v>1</v>
      </c>
      <c r="G169" s="196"/>
      <c r="H169" s="196"/>
      <c r="I169" s="196" t="s">
        <v>1</v>
      </c>
      <c r="J169" s="196"/>
      <c r="K169" s="196" t="s">
        <v>1</v>
      </c>
      <c r="L169" s="196"/>
      <c r="M169" s="196" t="s">
        <v>1</v>
      </c>
      <c r="N169" s="196"/>
      <c r="O169" s="279" t="s">
        <v>1</v>
      </c>
      <c r="P169" s="279"/>
      <c r="Q169" s="196" t="s">
        <v>1</v>
      </c>
      <c r="R169" s="196"/>
      <c r="S169" s="279" t="s">
        <v>1</v>
      </c>
      <c r="T169" s="279"/>
      <c r="U169" s="196" t="s">
        <v>1</v>
      </c>
      <c r="V169" s="196"/>
      <c r="W169" s="279" t="s">
        <v>1</v>
      </c>
      <c r="X169" s="279"/>
      <c r="Y169" s="279"/>
      <c r="Z169" s="279"/>
      <c r="AA169" s="279"/>
    </row>
    <row r="170" spans="3:27" ht="20.25" customHeight="1" x14ac:dyDescent="0.25">
      <c r="C170" s="206" t="s">
        <v>36</v>
      </c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</row>
    <row r="171" spans="3:27" x14ac:dyDescent="0.25">
      <c r="C171" s="200" t="s">
        <v>1</v>
      </c>
      <c r="D171" s="200"/>
      <c r="E171" s="4">
        <v>2017</v>
      </c>
      <c r="F171" s="205"/>
      <c r="G171" s="205"/>
      <c r="H171" s="205"/>
      <c r="I171" s="200"/>
      <c r="J171" s="200"/>
      <c r="K171" s="200"/>
      <c r="L171" s="200"/>
      <c r="M171" s="200" t="s">
        <v>1</v>
      </c>
      <c r="N171" s="200"/>
      <c r="O171" s="205">
        <v>273935.44</v>
      </c>
      <c r="P171" s="205"/>
      <c r="Q171" s="200" t="s">
        <v>1</v>
      </c>
      <c r="R171" s="200"/>
      <c r="S171" s="205">
        <v>273935.44</v>
      </c>
      <c r="T171" s="205"/>
      <c r="U171" s="200" t="s">
        <v>1</v>
      </c>
      <c r="V171" s="200"/>
      <c r="W171" s="205">
        <v>0</v>
      </c>
      <c r="X171" s="205"/>
      <c r="Y171" s="205"/>
      <c r="Z171" s="205"/>
      <c r="AA171" s="205"/>
    </row>
    <row r="172" spans="3:27" x14ac:dyDescent="0.25">
      <c r="C172" s="200" t="s">
        <v>1</v>
      </c>
      <c r="D172" s="200"/>
      <c r="E172" s="4">
        <v>2016</v>
      </c>
      <c r="F172" s="200"/>
      <c r="G172" s="200"/>
      <c r="H172" s="200"/>
      <c r="I172" s="200"/>
      <c r="J172" s="200"/>
      <c r="K172" s="205"/>
      <c r="L172" s="205"/>
      <c r="M172" s="200" t="s">
        <v>1</v>
      </c>
      <c r="N172" s="200"/>
      <c r="O172" s="278">
        <v>798.05</v>
      </c>
      <c r="P172" s="278"/>
      <c r="Q172" s="200" t="s">
        <v>1</v>
      </c>
      <c r="R172" s="200"/>
      <c r="S172" s="278">
        <v>798.05</v>
      </c>
      <c r="T172" s="278"/>
      <c r="U172" s="200" t="s">
        <v>1</v>
      </c>
      <c r="V172" s="200"/>
      <c r="W172" s="278">
        <v>0</v>
      </c>
      <c r="X172" s="278"/>
      <c r="Y172" s="278"/>
      <c r="Z172" s="278"/>
      <c r="AA172" s="278"/>
    </row>
    <row r="173" spans="3:27" x14ac:dyDescent="0.25">
      <c r="C173" s="273" t="s">
        <v>1</v>
      </c>
      <c r="D173" s="273"/>
      <c r="E173" s="3" t="s">
        <v>1</v>
      </c>
      <c r="F173" s="280"/>
      <c r="G173" s="280"/>
      <c r="H173" s="280"/>
      <c r="I173" s="199"/>
      <c r="J173" s="199"/>
      <c r="K173" s="280"/>
      <c r="L173" s="280"/>
      <c r="M173" s="199" t="s">
        <v>1</v>
      </c>
      <c r="N173" s="199"/>
      <c r="O173" s="207">
        <v>274733.49</v>
      </c>
      <c r="P173" s="207"/>
      <c r="Q173" s="199" t="s">
        <v>1</v>
      </c>
      <c r="R173" s="199"/>
      <c r="S173" s="207">
        <v>274733.49</v>
      </c>
      <c r="T173" s="207"/>
      <c r="U173" s="272" t="s">
        <v>1</v>
      </c>
      <c r="V173" s="272"/>
      <c r="W173" s="207">
        <v>0</v>
      </c>
      <c r="X173" s="207"/>
      <c r="Y173" s="207"/>
      <c r="Z173" s="207"/>
      <c r="AA173" s="207"/>
    </row>
    <row r="174" spans="3:27" ht="8.4499999999999993" customHeight="1" x14ac:dyDescent="0.25">
      <c r="C174" s="196" t="s">
        <v>1</v>
      </c>
      <c r="D174" s="196"/>
      <c r="E174" s="7" t="s">
        <v>1</v>
      </c>
      <c r="F174" s="196" t="s">
        <v>1</v>
      </c>
      <c r="G174" s="196"/>
      <c r="H174" s="196"/>
      <c r="I174" s="196" t="s">
        <v>1</v>
      </c>
      <c r="J174" s="196"/>
      <c r="K174" s="196" t="s">
        <v>1</v>
      </c>
      <c r="L174" s="196"/>
      <c r="M174" s="196" t="s">
        <v>1</v>
      </c>
      <c r="N174" s="196"/>
      <c r="O174" s="279" t="s">
        <v>1</v>
      </c>
      <c r="P174" s="279"/>
      <c r="Q174" s="196" t="s">
        <v>1</v>
      </c>
      <c r="R174" s="196"/>
      <c r="S174" s="279" t="s">
        <v>1</v>
      </c>
      <c r="T174" s="279"/>
      <c r="U174" s="196" t="s">
        <v>1</v>
      </c>
      <c r="V174" s="196"/>
      <c r="W174" s="279" t="s">
        <v>1</v>
      </c>
      <c r="X174" s="279"/>
      <c r="Y174" s="279"/>
      <c r="Z174" s="279"/>
      <c r="AA174" s="279"/>
    </row>
    <row r="175" spans="3:27" ht="20.25" customHeight="1" x14ac:dyDescent="0.25">
      <c r="C175" s="206" t="s">
        <v>37</v>
      </c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</row>
    <row r="176" spans="3:27" x14ac:dyDescent="0.25">
      <c r="C176" s="200" t="s">
        <v>1</v>
      </c>
      <c r="D176" s="200"/>
      <c r="E176" s="4">
        <v>2017</v>
      </c>
      <c r="F176" s="205"/>
      <c r="G176" s="205"/>
      <c r="H176" s="205"/>
      <c r="I176" s="200"/>
      <c r="J176" s="200"/>
      <c r="K176" s="200"/>
      <c r="L176" s="200"/>
      <c r="M176" s="200" t="s">
        <v>1</v>
      </c>
      <c r="N176" s="200"/>
      <c r="O176" s="205">
        <v>63161.279999999999</v>
      </c>
      <c r="P176" s="205"/>
      <c r="Q176" s="200" t="s">
        <v>1</v>
      </c>
      <c r="R176" s="200"/>
      <c r="S176" s="205">
        <v>63161.279999999999</v>
      </c>
      <c r="T176" s="205"/>
      <c r="U176" s="200" t="s">
        <v>1</v>
      </c>
      <c r="V176" s="200"/>
      <c r="W176" s="205">
        <v>0</v>
      </c>
      <c r="X176" s="205"/>
      <c r="Y176" s="205"/>
      <c r="Z176" s="205"/>
      <c r="AA176" s="205"/>
    </row>
    <row r="177" spans="3:27" x14ac:dyDescent="0.25">
      <c r="C177" s="200" t="s">
        <v>1</v>
      </c>
      <c r="D177" s="200"/>
      <c r="E177" s="4">
        <v>2016</v>
      </c>
      <c r="F177" s="200"/>
      <c r="G177" s="200"/>
      <c r="H177" s="200"/>
      <c r="I177" s="200"/>
      <c r="J177" s="200"/>
      <c r="K177" s="205"/>
      <c r="L177" s="205"/>
      <c r="M177" s="200" t="s">
        <v>1</v>
      </c>
      <c r="N177" s="200"/>
      <c r="O177" s="278">
        <v>184.01</v>
      </c>
      <c r="P177" s="278"/>
      <c r="Q177" s="200" t="s">
        <v>1</v>
      </c>
      <c r="R177" s="200"/>
      <c r="S177" s="278">
        <v>184.01</v>
      </c>
      <c r="T177" s="278"/>
      <c r="U177" s="200" t="s">
        <v>1</v>
      </c>
      <c r="V177" s="200"/>
      <c r="W177" s="278">
        <v>0</v>
      </c>
      <c r="X177" s="278"/>
      <c r="Y177" s="278"/>
      <c r="Z177" s="278"/>
      <c r="AA177" s="278"/>
    </row>
    <row r="178" spans="3:27" x14ac:dyDescent="0.25">
      <c r="C178" s="273" t="s">
        <v>1</v>
      </c>
      <c r="D178" s="273"/>
      <c r="E178" s="3" t="s">
        <v>1</v>
      </c>
      <c r="F178" s="280"/>
      <c r="G178" s="280"/>
      <c r="H178" s="280"/>
      <c r="I178" s="199"/>
      <c r="J178" s="199"/>
      <c r="K178" s="280"/>
      <c r="L178" s="280"/>
      <c r="M178" s="199" t="s">
        <v>1</v>
      </c>
      <c r="N178" s="199"/>
      <c r="O178" s="207">
        <v>63345.29</v>
      </c>
      <c r="P178" s="207"/>
      <c r="Q178" s="199" t="s">
        <v>1</v>
      </c>
      <c r="R178" s="199"/>
      <c r="S178" s="207">
        <v>63345.29</v>
      </c>
      <c r="T178" s="207"/>
      <c r="U178" s="272" t="s">
        <v>1</v>
      </c>
      <c r="V178" s="272"/>
      <c r="W178" s="207">
        <v>0</v>
      </c>
      <c r="X178" s="207"/>
      <c r="Y178" s="207"/>
      <c r="Z178" s="207"/>
      <c r="AA178" s="207"/>
    </row>
    <row r="179" spans="3:27" ht="8.4499999999999993" customHeight="1" x14ac:dyDescent="0.25">
      <c r="C179" s="196" t="s">
        <v>1</v>
      </c>
      <c r="D179" s="196"/>
      <c r="E179" s="7" t="s">
        <v>1</v>
      </c>
      <c r="F179" s="196" t="s">
        <v>1</v>
      </c>
      <c r="G179" s="196"/>
      <c r="H179" s="196"/>
      <c r="I179" s="196" t="s">
        <v>1</v>
      </c>
      <c r="J179" s="196"/>
      <c r="K179" s="196" t="s">
        <v>1</v>
      </c>
      <c r="L179" s="196"/>
      <c r="M179" s="196" t="s">
        <v>1</v>
      </c>
      <c r="N179" s="196"/>
      <c r="O179" s="279" t="s">
        <v>1</v>
      </c>
      <c r="P179" s="279"/>
      <c r="Q179" s="196" t="s">
        <v>1</v>
      </c>
      <c r="R179" s="196"/>
      <c r="S179" s="279" t="s">
        <v>1</v>
      </c>
      <c r="T179" s="279"/>
      <c r="U179" s="196" t="s">
        <v>1</v>
      </c>
      <c r="V179" s="196"/>
      <c r="W179" s="279" t="s">
        <v>1</v>
      </c>
      <c r="X179" s="279"/>
      <c r="Y179" s="279"/>
      <c r="Z179" s="279"/>
      <c r="AA179" s="279"/>
    </row>
    <row r="180" spans="3:27" ht="20.25" customHeight="1" x14ac:dyDescent="0.25">
      <c r="C180" s="206" t="s">
        <v>38</v>
      </c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</row>
    <row r="181" spans="3:27" x14ac:dyDescent="0.25">
      <c r="C181" s="200" t="s">
        <v>1</v>
      </c>
      <c r="D181" s="200"/>
      <c r="E181" s="4">
        <v>2017</v>
      </c>
      <c r="F181" s="205"/>
      <c r="G181" s="205"/>
      <c r="H181" s="205"/>
      <c r="I181" s="200"/>
      <c r="J181" s="200"/>
      <c r="K181" s="200"/>
      <c r="L181" s="200"/>
      <c r="M181" s="200" t="s">
        <v>1</v>
      </c>
      <c r="N181" s="200"/>
      <c r="O181" s="205">
        <v>184516.1</v>
      </c>
      <c r="P181" s="205"/>
      <c r="Q181" s="200" t="s">
        <v>1</v>
      </c>
      <c r="R181" s="200"/>
      <c r="S181" s="205">
        <v>162145.26</v>
      </c>
      <c r="T181" s="205"/>
      <c r="U181" s="200" t="s">
        <v>1</v>
      </c>
      <c r="V181" s="200"/>
      <c r="W181" s="205">
        <v>22370.84</v>
      </c>
      <c r="X181" s="205"/>
      <c r="Y181" s="205"/>
      <c r="Z181" s="205"/>
      <c r="AA181" s="205"/>
    </row>
    <row r="182" spans="3:27" x14ac:dyDescent="0.25">
      <c r="C182" s="200" t="s">
        <v>1</v>
      </c>
      <c r="D182" s="200"/>
      <c r="E182" s="4">
        <v>2016</v>
      </c>
      <c r="F182" s="200"/>
      <c r="G182" s="200"/>
      <c r="H182" s="200"/>
      <c r="I182" s="200"/>
      <c r="J182" s="200"/>
      <c r="K182" s="205"/>
      <c r="L182" s="205"/>
      <c r="M182" s="200" t="s">
        <v>1</v>
      </c>
      <c r="N182" s="200"/>
      <c r="O182" s="278">
        <v>23029.23</v>
      </c>
      <c r="P182" s="278"/>
      <c r="Q182" s="200" t="s">
        <v>1</v>
      </c>
      <c r="R182" s="200"/>
      <c r="S182" s="278">
        <v>23029.23</v>
      </c>
      <c r="T182" s="278"/>
      <c r="U182" s="200" t="s">
        <v>1</v>
      </c>
      <c r="V182" s="200"/>
      <c r="W182" s="278">
        <v>0</v>
      </c>
      <c r="X182" s="278"/>
      <c r="Y182" s="278"/>
      <c r="Z182" s="278"/>
      <c r="AA182" s="278"/>
    </row>
    <row r="183" spans="3:27" x14ac:dyDescent="0.25">
      <c r="C183" s="273" t="s">
        <v>1</v>
      </c>
      <c r="D183" s="273"/>
      <c r="E183" s="3" t="s">
        <v>1</v>
      </c>
      <c r="F183" s="280"/>
      <c r="G183" s="280"/>
      <c r="H183" s="280"/>
      <c r="I183" s="199"/>
      <c r="J183" s="199"/>
      <c r="K183" s="280"/>
      <c r="L183" s="280"/>
      <c r="M183" s="199" t="s">
        <v>1</v>
      </c>
      <c r="N183" s="199"/>
      <c r="O183" s="207">
        <v>185174.49</v>
      </c>
      <c r="P183" s="207"/>
      <c r="Q183" s="199" t="s">
        <v>1</v>
      </c>
      <c r="R183" s="199"/>
      <c r="S183" s="207">
        <v>147111.49</v>
      </c>
      <c r="T183" s="207"/>
      <c r="U183" s="272" t="s">
        <v>1</v>
      </c>
      <c r="V183" s="272"/>
      <c r="W183" s="207">
        <v>22370.84</v>
      </c>
      <c r="X183" s="207"/>
      <c r="Y183" s="207"/>
      <c r="Z183" s="207"/>
      <c r="AA183" s="207"/>
    </row>
    <row r="184" spans="3:27" ht="8.4499999999999993" customHeight="1" x14ac:dyDescent="0.25">
      <c r="C184" s="196" t="s">
        <v>1</v>
      </c>
      <c r="D184" s="196"/>
      <c r="E184" s="7" t="s">
        <v>1</v>
      </c>
      <c r="F184" s="196" t="s">
        <v>1</v>
      </c>
      <c r="G184" s="196"/>
      <c r="H184" s="196"/>
      <c r="I184" s="196" t="s">
        <v>1</v>
      </c>
      <c r="J184" s="196"/>
      <c r="K184" s="196" t="s">
        <v>1</v>
      </c>
      <c r="L184" s="196"/>
      <c r="M184" s="196" t="s">
        <v>1</v>
      </c>
      <c r="N184" s="196"/>
      <c r="O184" s="279" t="s">
        <v>1</v>
      </c>
      <c r="P184" s="279"/>
      <c r="Q184" s="196" t="s">
        <v>1</v>
      </c>
      <c r="R184" s="196"/>
      <c r="S184" s="279" t="s">
        <v>1</v>
      </c>
      <c r="T184" s="279"/>
      <c r="U184" s="196" t="s">
        <v>1</v>
      </c>
      <c r="V184" s="196"/>
      <c r="W184" s="279" t="s">
        <v>1</v>
      </c>
      <c r="X184" s="279"/>
      <c r="Y184" s="279"/>
      <c r="Z184" s="279"/>
      <c r="AA184" s="279"/>
    </row>
    <row r="185" spans="3:27" ht="20.25" customHeight="1" x14ac:dyDescent="0.25">
      <c r="C185" s="206" t="s">
        <v>39</v>
      </c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</row>
    <row r="186" spans="3:27" x14ac:dyDescent="0.25">
      <c r="C186" s="200" t="s">
        <v>1</v>
      </c>
      <c r="D186" s="200"/>
      <c r="E186" s="4">
        <v>2017</v>
      </c>
      <c r="F186" s="205"/>
      <c r="G186" s="205"/>
      <c r="H186" s="205"/>
      <c r="I186" s="200"/>
      <c r="J186" s="200"/>
      <c r="K186" s="205"/>
      <c r="L186" s="205"/>
      <c r="M186" s="200" t="s">
        <v>1</v>
      </c>
      <c r="N186" s="200"/>
      <c r="O186" s="205">
        <v>216423.63</v>
      </c>
      <c r="P186" s="205"/>
      <c r="Q186" s="200" t="s">
        <v>1</v>
      </c>
      <c r="R186" s="200"/>
      <c r="S186" s="205">
        <v>216423.63</v>
      </c>
      <c r="T186" s="205"/>
      <c r="U186" s="200" t="s">
        <v>1</v>
      </c>
      <c r="V186" s="200"/>
      <c r="W186" s="205">
        <v>0</v>
      </c>
      <c r="X186" s="205"/>
      <c r="Y186" s="205"/>
      <c r="Z186" s="205"/>
      <c r="AA186" s="205"/>
    </row>
    <row r="187" spans="3:27" x14ac:dyDescent="0.25">
      <c r="C187" s="200" t="s">
        <v>1</v>
      </c>
      <c r="D187" s="200"/>
      <c r="E187" s="4">
        <v>2016</v>
      </c>
      <c r="F187" s="200"/>
      <c r="G187" s="200"/>
      <c r="H187" s="200"/>
      <c r="I187" s="200"/>
      <c r="J187" s="200"/>
      <c r="K187" s="205"/>
      <c r="L187" s="205"/>
      <c r="M187" s="200" t="s">
        <v>1</v>
      </c>
      <c r="N187" s="200"/>
      <c r="O187" s="278">
        <v>40335.21</v>
      </c>
      <c r="P187" s="278"/>
      <c r="Q187" s="200" t="s">
        <v>1</v>
      </c>
      <c r="R187" s="200"/>
      <c r="S187" s="278">
        <v>40335.21</v>
      </c>
      <c r="T187" s="278"/>
      <c r="U187" s="200" t="s">
        <v>1</v>
      </c>
      <c r="V187" s="200"/>
      <c r="W187" s="278">
        <v>0</v>
      </c>
      <c r="X187" s="278"/>
      <c r="Y187" s="278"/>
      <c r="Z187" s="278"/>
      <c r="AA187" s="278"/>
    </row>
    <row r="188" spans="3:27" x14ac:dyDescent="0.25">
      <c r="C188" s="273" t="s">
        <v>1</v>
      </c>
      <c r="D188" s="273"/>
      <c r="E188" s="3" t="s">
        <v>1</v>
      </c>
      <c r="F188" s="280"/>
      <c r="G188" s="280"/>
      <c r="H188" s="280"/>
      <c r="I188" s="199"/>
      <c r="J188" s="199"/>
      <c r="K188" s="280"/>
      <c r="L188" s="280"/>
      <c r="M188" s="199" t="s">
        <v>1</v>
      </c>
      <c r="N188" s="199"/>
      <c r="O188" s="207">
        <v>256758.84</v>
      </c>
      <c r="P188" s="207"/>
      <c r="Q188" s="199" t="s">
        <v>1</v>
      </c>
      <c r="R188" s="199"/>
      <c r="S188" s="207">
        <v>256758.84</v>
      </c>
      <c r="T188" s="207"/>
      <c r="U188" s="272" t="s">
        <v>1</v>
      </c>
      <c r="V188" s="272"/>
      <c r="W188" s="207">
        <v>0</v>
      </c>
      <c r="X188" s="207"/>
      <c r="Y188" s="207"/>
      <c r="Z188" s="207"/>
      <c r="AA188" s="207"/>
    </row>
    <row r="189" spans="3:27" ht="8.4499999999999993" customHeight="1" x14ac:dyDescent="0.25">
      <c r="C189" s="196" t="s">
        <v>1</v>
      </c>
      <c r="D189" s="196"/>
      <c r="E189" s="7" t="s">
        <v>1</v>
      </c>
      <c r="F189" s="196" t="s">
        <v>1</v>
      </c>
      <c r="G189" s="196"/>
      <c r="H189" s="196"/>
      <c r="I189" s="196" t="s">
        <v>1</v>
      </c>
      <c r="J189" s="196"/>
      <c r="K189" s="196" t="s">
        <v>1</v>
      </c>
      <c r="L189" s="196"/>
      <c r="M189" s="196" t="s">
        <v>1</v>
      </c>
      <c r="N189" s="196"/>
      <c r="O189" s="279" t="s">
        <v>1</v>
      </c>
      <c r="P189" s="279"/>
      <c r="Q189" s="196" t="s">
        <v>1</v>
      </c>
      <c r="R189" s="196"/>
      <c r="S189" s="279" t="s">
        <v>1</v>
      </c>
      <c r="T189" s="279"/>
      <c r="U189" s="196" t="s">
        <v>1</v>
      </c>
      <c r="V189" s="196"/>
      <c r="W189" s="279" t="s">
        <v>1</v>
      </c>
      <c r="X189" s="279"/>
      <c r="Y189" s="279"/>
      <c r="Z189" s="279"/>
      <c r="AA189" s="279"/>
    </row>
    <row r="190" spans="3:27" ht="20.25" customHeight="1" x14ac:dyDescent="0.25">
      <c r="C190" s="206" t="s">
        <v>40</v>
      </c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</row>
    <row r="191" spans="3:27" x14ac:dyDescent="0.25">
      <c r="C191" s="200" t="s">
        <v>1</v>
      </c>
      <c r="D191" s="200"/>
      <c r="E191" s="4">
        <v>2017</v>
      </c>
      <c r="F191" s="205"/>
      <c r="G191" s="205"/>
      <c r="H191" s="205"/>
      <c r="I191" s="200"/>
      <c r="J191" s="200"/>
      <c r="K191" s="200"/>
      <c r="L191" s="200"/>
      <c r="M191" s="200" t="s">
        <v>1</v>
      </c>
      <c r="N191" s="200"/>
      <c r="O191" s="205">
        <v>124193.54</v>
      </c>
      <c r="P191" s="205"/>
      <c r="Q191" s="200" t="s">
        <v>1</v>
      </c>
      <c r="R191" s="200"/>
      <c r="S191" s="205">
        <v>124193.54</v>
      </c>
      <c r="T191" s="205"/>
      <c r="U191" s="200" t="s">
        <v>1</v>
      </c>
      <c r="V191" s="200"/>
      <c r="W191" s="205">
        <v>0</v>
      </c>
      <c r="X191" s="205"/>
      <c r="Y191" s="205"/>
      <c r="Z191" s="205"/>
      <c r="AA191" s="205"/>
    </row>
    <row r="192" spans="3:27" x14ac:dyDescent="0.25">
      <c r="C192" s="200" t="s">
        <v>1</v>
      </c>
      <c r="D192" s="200"/>
      <c r="E192" s="4">
        <v>2016</v>
      </c>
      <c r="F192" s="200"/>
      <c r="G192" s="200"/>
      <c r="H192" s="200"/>
      <c r="I192" s="200"/>
      <c r="J192" s="200"/>
      <c r="K192" s="205"/>
      <c r="L192" s="205"/>
      <c r="M192" s="200" t="s">
        <v>1</v>
      </c>
      <c r="N192" s="200"/>
      <c r="O192" s="278">
        <v>361.81</v>
      </c>
      <c r="P192" s="278"/>
      <c r="Q192" s="200" t="s">
        <v>1</v>
      </c>
      <c r="R192" s="200"/>
      <c r="S192" s="278">
        <v>361.81</v>
      </c>
      <c r="T192" s="278"/>
      <c r="U192" s="200" t="s">
        <v>1</v>
      </c>
      <c r="V192" s="200"/>
      <c r="W192" s="278">
        <v>0</v>
      </c>
      <c r="X192" s="278"/>
      <c r="Y192" s="278"/>
      <c r="Z192" s="278"/>
      <c r="AA192" s="278"/>
    </row>
    <row r="193" spans="3:27" x14ac:dyDescent="0.25">
      <c r="C193" s="273" t="s">
        <v>1</v>
      </c>
      <c r="D193" s="273"/>
      <c r="E193" s="3" t="s">
        <v>1</v>
      </c>
      <c r="F193" s="280"/>
      <c r="G193" s="280"/>
      <c r="H193" s="280"/>
      <c r="I193" s="199"/>
      <c r="J193" s="199"/>
      <c r="K193" s="280"/>
      <c r="L193" s="280"/>
      <c r="M193" s="199" t="s">
        <v>1</v>
      </c>
      <c r="N193" s="199"/>
      <c r="O193" s="207">
        <v>124555.35</v>
      </c>
      <c r="P193" s="207"/>
      <c r="Q193" s="199" t="s">
        <v>1</v>
      </c>
      <c r="R193" s="199"/>
      <c r="S193" s="207">
        <v>124555.35</v>
      </c>
      <c r="T193" s="207"/>
      <c r="U193" s="272" t="s">
        <v>1</v>
      </c>
      <c r="V193" s="272"/>
      <c r="W193" s="207">
        <v>0</v>
      </c>
      <c r="X193" s="207"/>
      <c r="Y193" s="207"/>
      <c r="Z193" s="207"/>
      <c r="AA193" s="207"/>
    </row>
    <row r="194" spans="3:27" ht="8.4499999999999993" customHeight="1" x14ac:dyDescent="0.25">
      <c r="C194" s="196" t="s">
        <v>1</v>
      </c>
      <c r="D194" s="196"/>
      <c r="E194" s="7" t="s">
        <v>1</v>
      </c>
      <c r="F194" s="196" t="s">
        <v>1</v>
      </c>
      <c r="G194" s="196"/>
      <c r="H194" s="196"/>
      <c r="I194" s="196" t="s">
        <v>1</v>
      </c>
      <c r="J194" s="196"/>
      <c r="K194" s="196" t="s">
        <v>1</v>
      </c>
      <c r="L194" s="196"/>
      <c r="M194" s="196" t="s">
        <v>1</v>
      </c>
      <c r="N194" s="196"/>
      <c r="O194" s="279" t="s">
        <v>1</v>
      </c>
      <c r="P194" s="279"/>
      <c r="Q194" s="196" t="s">
        <v>1</v>
      </c>
      <c r="R194" s="196"/>
      <c r="S194" s="279" t="s">
        <v>1</v>
      </c>
      <c r="T194" s="279"/>
      <c r="U194" s="196" t="s">
        <v>1</v>
      </c>
      <c r="V194" s="196"/>
      <c r="W194" s="279" t="s">
        <v>1</v>
      </c>
      <c r="X194" s="279"/>
      <c r="Y194" s="279"/>
      <c r="Z194" s="279"/>
      <c r="AA194" s="279"/>
    </row>
    <row r="195" spans="3:27" ht="20.25" customHeight="1" x14ac:dyDescent="0.25">
      <c r="C195" s="206" t="s">
        <v>41</v>
      </c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</row>
    <row r="196" spans="3:27" x14ac:dyDescent="0.25">
      <c r="C196" s="200" t="s">
        <v>1</v>
      </c>
      <c r="D196" s="200"/>
      <c r="E196" s="4">
        <v>2017</v>
      </c>
      <c r="F196" s="205"/>
      <c r="G196" s="205"/>
      <c r="H196" s="205"/>
      <c r="I196" s="200"/>
      <c r="J196" s="200"/>
      <c r="K196" s="200"/>
      <c r="L196" s="200"/>
      <c r="M196" s="200" t="s">
        <v>1</v>
      </c>
      <c r="N196" s="200"/>
      <c r="O196" s="205">
        <v>209354.81</v>
      </c>
      <c r="P196" s="205"/>
      <c r="Q196" s="200" t="s">
        <v>1</v>
      </c>
      <c r="R196" s="200"/>
      <c r="S196" s="205">
        <v>209354.81</v>
      </c>
      <c r="T196" s="205"/>
      <c r="U196" s="200" t="s">
        <v>1</v>
      </c>
      <c r="V196" s="200"/>
      <c r="W196" s="205">
        <v>0</v>
      </c>
      <c r="X196" s="205"/>
      <c r="Y196" s="205"/>
      <c r="Z196" s="205"/>
      <c r="AA196" s="205"/>
    </row>
    <row r="197" spans="3:27" x14ac:dyDescent="0.25">
      <c r="C197" s="200" t="s">
        <v>1</v>
      </c>
      <c r="D197" s="200"/>
      <c r="E197" s="4">
        <v>2016</v>
      </c>
      <c r="F197" s="200"/>
      <c r="G197" s="200"/>
      <c r="H197" s="200"/>
      <c r="I197" s="200"/>
      <c r="J197" s="200"/>
      <c r="K197" s="205"/>
      <c r="L197" s="205"/>
      <c r="M197" s="200" t="s">
        <v>1</v>
      </c>
      <c r="N197" s="200"/>
      <c r="O197" s="278">
        <v>5472.83</v>
      </c>
      <c r="P197" s="278"/>
      <c r="Q197" s="200" t="s">
        <v>1</v>
      </c>
      <c r="R197" s="200"/>
      <c r="S197" s="278">
        <v>5472.83</v>
      </c>
      <c r="T197" s="278"/>
      <c r="U197" s="200" t="s">
        <v>1</v>
      </c>
      <c r="V197" s="200"/>
      <c r="W197" s="278">
        <v>0</v>
      </c>
      <c r="X197" s="278"/>
      <c r="Y197" s="278"/>
      <c r="Z197" s="278"/>
      <c r="AA197" s="278"/>
    </row>
    <row r="198" spans="3:27" x14ac:dyDescent="0.25">
      <c r="C198" s="273" t="s">
        <v>1</v>
      </c>
      <c r="D198" s="273"/>
      <c r="E198" s="3" t="s">
        <v>1</v>
      </c>
      <c r="F198" s="280"/>
      <c r="G198" s="280"/>
      <c r="H198" s="280"/>
      <c r="I198" s="199"/>
      <c r="J198" s="199"/>
      <c r="K198" s="280"/>
      <c r="L198" s="280"/>
      <c r="M198" s="199" t="s">
        <v>1</v>
      </c>
      <c r="N198" s="199"/>
      <c r="O198" s="207">
        <v>214827.64</v>
      </c>
      <c r="P198" s="207"/>
      <c r="Q198" s="199" t="s">
        <v>1</v>
      </c>
      <c r="R198" s="199"/>
      <c r="S198" s="207">
        <v>214827.64</v>
      </c>
      <c r="T198" s="207"/>
      <c r="U198" s="272" t="s">
        <v>1</v>
      </c>
      <c r="V198" s="272"/>
      <c r="W198" s="207">
        <v>0</v>
      </c>
      <c r="X198" s="207"/>
      <c r="Y198" s="207"/>
      <c r="Z198" s="207"/>
      <c r="AA198" s="207"/>
    </row>
    <row r="199" spans="3:27" ht="8.4499999999999993" customHeight="1" x14ac:dyDescent="0.25">
      <c r="C199" s="196" t="s">
        <v>1</v>
      </c>
      <c r="D199" s="196"/>
      <c r="E199" s="7" t="s">
        <v>1</v>
      </c>
      <c r="F199" s="196" t="s">
        <v>1</v>
      </c>
      <c r="G199" s="196"/>
      <c r="H199" s="196"/>
      <c r="I199" s="196" t="s">
        <v>1</v>
      </c>
      <c r="J199" s="196"/>
      <c r="K199" s="196" t="s">
        <v>1</v>
      </c>
      <c r="L199" s="196"/>
      <c r="M199" s="196" t="s">
        <v>1</v>
      </c>
      <c r="N199" s="196"/>
      <c r="O199" s="279" t="s">
        <v>1</v>
      </c>
      <c r="P199" s="279"/>
      <c r="Q199" s="196" t="s">
        <v>1</v>
      </c>
      <c r="R199" s="196"/>
      <c r="S199" s="279" t="s">
        <v>1</v>
      </c>
      <c r="T199" s="279"/>
      <c r="U199" s="196" t="s">
        <v>1</v>
      </c>
      <c r="V199" s="196"/>
      <c r="W199" s="279" t="s">
        <v>1</v>
      </c>
      <c r="X199" s="279"/>
      <c r="Y199" s="279"/>
      <c r="Z199" s="279"/>
      <c r="AA199" s="279"/>
    </row>
    <row r="200" spans="3:27" ht="20.25" customHeight="1" x14ac:dyDescent="0.25">
      <c r="C200" s="206" t="s">
        <v>42</v>
      </c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</row>
    <row r="201" spans="3:27" x14ac:dyDescent="0.25">
      <c r="C201" s="200" t="s">
        <v>1</v>
      </c>
      <c r="D201" s="200"/>
      <c r="E201" s="4">
        <v>2017</v>
      </c>
      <c r="F201" s="8"/>
      <c r="G201" s="8"/>
      <c r="H201" s="8"/>
      <c r="I201" s="200"/>
      <c r="J201" s="200"/>
      <c r="K201" s="205"/>
      <c r="L201" s="205"/>
      <c r="M201" s="200" t="s">
        <v>1</v>
      </c>
      <c r="N201" s="200"/>
      <c r="O201" s="205">
        <v>68838.69</v>
      </c>
      <c r="P201" s="205"/>
      <c r="Q201" s="205"/>
      <c r="R201" s="9"/>
      <c r="S201" s="205">
        <v>64736.52</v>
      </c>
      <c r="T201" s="205"/>
      <c r="U201" s="200" t="s">
        <v>1</v>
      </c>
      <c r="V201" s="200"/>
      <c r="W201" s="205">
        <v>4102.17</v>
      </c>
      <c r="X201" s="205"/>
      <c r="Y201" s="205"/>
      <c r="Z201" s="205"/>
      <c r="AA201" s="205"/>
    </row>
    <row r="202" spans="3:27" x14ac:dyDescent="0.25">
      <c r="C202" s="200" t="s">
        <v>1</v>
      </c>
      <c r="D202" s="200"/>
      <c r="E202" s="4">
        <v>2016</v>
      </c>
      <c r="F202" s="200"/>
      <c r="G202" s="200"/>
      <c r="H202" s="200"/>
      <c r="I202" s="200"/>
      <c r="J202" s="200"/>
      <c r="K202" s="8"/>
      <c r="L202" s="8"/>
      <c r="M202" s="200" t="s">
        <v>1</v>
      </c>
      <c r="N202" s="200"/>
      <c r="O202" s="278">
        <v>200.55</v>
      </c>
      <c r="P202" s="278"/>
      <c r="Q202" s="200" t="s">
        <v>1</v>
      </c>
      <c r="R202" s="200"/>
      <c r="S202" s="278">
        <v>200.55</v>
      </c>
      <c r="T202" s="278"/>
      <c r="U202" s="200" t="s">
        <v>1</v>
      </c>
      <c r="V202" s="200"/>
      <c r="W202" s="278">
        <v>0</v>
      </c>
      <c r="X202" s="278"/>
      <c r="Y202" s="278"/>
      <c r="Z202" s="278"/>
      <c r="AA202" s="278"/>
    </row>
    <row r="203" spans="3:27" x14ac:dyDescent="0.25">
      <c r="C203" s="273" t="s">
        <v>1</v>
      </c>
      <c r="D203" s="273"/>
      <c r="E203" s="3" t="s">
        <v>1</v>
      </c>
      <c r="F203" s="280"/>
      <c r="G203" s="280"/>
      <c r="H203" s="280"/>
      <c r="I203" s="199"/>
      <c r="J203" s="199"/>
      <c r="K203" s="280"/>
      <c r="L203" s="280"/>
      <c r="M203" s="199" t="s">
        <v>1</v>
      </c>
      <c r="N203" s="199"/>
      <c r="O203" s="25">
        <v>69039.240000000005</v>
      </c>
      <c r="Q203" s="199" t="s">
        <v>1</v>
      </c>
      <c r="R203" s="199"/>
      <c r="S203" s="207">
        <v>64937.07</v>
      </c>
      <c r="T203" s="207"/>
      <c r="U203" s="272" t="s">
        <v>1</v>
      </c>
      <c r="V203" s="272"/>
      <c r="W203" s="207">
        <v>4102.17</v>
      </c>
      <c r="X203" s="207"/>
      <c r="Y203" s="207"/>
      <c r="Z203" s="207"/>
      <c r="AA203" s="207"/>
    </row>
    <row r="204" spans="3:27" ht="8.4499999999999993" customHeight="1" x14ac:dyDescent="0.25">
      <c r="C204" s="196" t="s">
        <v>1</v>
      </c>
      <c r="D204" s="196"/>
      <c r="E204" s="7" t="s">
        <v>1</v>
      </c>
      <c r="F204" s="196" t="s">
        <v>1</v>
      </c>
      <c r="G204" s="196"/>
      <c r="H204" s="196"/>
      <c r="I204" s="196" t="s">
        <v>1</v>
      </c>
      <c r="J204" s="196"/>
      <c r="K204" s="196" t="s">
        <v>1</v>
      </c>
      <c r="L204" s="196"/>
      <c r="M204" s="196" t="s">
        <v>1</v>
      </c>
      <c r="N204" s="196"/>
      <c r="O204" s="279" t="s">
        <v>1</v>
      </c>
      <c r="P204" s="279"/>
      <c r="Q204" s="196" t="s">
        <v>1</v>
      </c>
      <c r="R204" s="196"/>
      <c r="S204" s="279" t="s">
        <v>1</v>
      </c>
      <c r="T204" s="279"/>
      <c r="U204" s="196" t="s">
        <v>1</v>
      </c>
      <c r="V204" s="196"/>
      <c r="W204" s="279" t="s">
        <v>1</v>
      </c>
      <c r="X204" s="279"/>
      <c r="Y204" s="279"/>
      <c r="Z204" s="279"/>
      <c r="AA204" s="279"/>
    </row>
    <row r="205" spans="3:27" ht="20.25" customHeight="1" x14ac:dyDescent="0.25">
      <c r="C205" s="206" t="s">
        <v>43</v>
      </c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</row>
    <row r="206" spans="3:27" x14ac:dyDescent="0.25">
      <c r="C206" s="200" t="s">
        <v>1</v>
      </c>
      <c r="D206" s="200"/>
      <c r="E206" s="4">
        <v>2017</v>
      </c>
      <c r="F206" s="205"/>
      <c r="G206" s="205"/>
      <c r="H206" s="205"/>
      <c r="I206" s="200"/>
      <c r="J206" s="200"/>
      <c r="K206" s="200"/>
      <c r="L206" s="200"/>
      <c r="M206" s="200" t="s">
        <v>1</v>
      </c>
      <c r="N206" s="200"/>
      <c r="O206" s="205">
        <v>202967.71</v>
      </c>
      <c r="P206" s="205"/>
      <c r="Q206" s="200" t="s">
        <v>1</v>
      </c>
      <c r="R206" s="200"/>
      <c r="S206" s="205">
        <v>202967.71</v>
      </c>
      <c r="T206" s="205"/>
      <c r="U206" s="200" t="s">
        <v>1</v>
      </c>
      <c r="V206" s="200"/>
      <c r="W206" s="205">
        <v>0</v>
      </c>
      <c r="X206" s="205"/>
      <c r="Y206" s="205"/>
      <c r="Z206" s="205"/>
      <c r="AA206" s="205"/>
    </row>
    <row r="207" spans="3:27" x14ac:dyDescent="0.25">
      <c r="C207" s="200" t="s">
        <v>1</v>
      </c>
      <c r="D207" s="200"/>
      <c r="E207" s="4">
        <v>2016</v>
      </c>
      <c r="F207" s="200"/>
      <c r="G207" s="200"/>
      <c r="H207" s="200"/>
      <c r="I207" s="200"/>
      <c r="J207" s="200"/>
      <c r="K207" s="205"/>
      <c r="L207" s="205"/>
      <c r="M207" s="200" t="s">
        <v>1</v>
      </c>
      <c r="N207" s="200"/>
      <c r="O207" s="278">
        <v>591.29999999999995</v>
      </c>
      <c r="P207" s="278"/>
      <c r="Q207" s="200" t="s">
        <v>1</v>
      </c>
      <c r="R207" s="200"/>
      <c r="S207" s="278">
        <v>591.29999999999995</v>
      </c>
      <c r="T207" s="278"/>
      <c r="U207" s="200" t="s">
        <v>1</v>
      </c>
      <c r="V207" s="200"/>
      <c r="W207" s="278">
        <v>0</v>
      </c>
      <c r="X207" s="278"/>
      <c r="Y207" s="278"/>
      <c r="Z207" s="278"/>
      <c r="AA207" s="278"/>
    </row>
    <row r="208" spans="3:27" x14ac:dyDescent="0.25">
      <c r="C208" s="273" t="s">
        <v>1</v>
      </c>
      <c r="D208" s="273"/>
      <c r="E208" s="3" t="s">
        <v>1</v>
      </c>
      <c r="F208" s="280"/>
      <c r="G208" s="280"/>
      <c r="H208" s="280"/>
      <c r="I208" s="199"/>
      <c r="J208" s="199"/>
      <c r="K208" s="280"/>
      <c r="L208" s="280"/>
      <c r="M208" s="199" t="s">
        <v>1</v>
      </c>
      <c r="N208" s="199"/>
      <c r="O208" s="207">
        <v>203559.01</v>
      </c>
      <c r="P208" s="207"/>
      <c r="Q208" s="199" t="s">
        <v>1</v>
      </c>
      <c r="R208" s="199"/>
      <c r="S208" s="207">
        <v>203559.01</v>
      </c>
      <c r="T208" s="207"/>
      <c r="U208" s="272" t="s">
        <v>1</v>
      </c>
      <c r="V208" s="272"/>
      <c r="W208" s="207">
        <v>0</v>
      </c>
      <c r="X208" s="207"/>
      <c r="Y208" s="207"/>
      <c r="Z208" s="207"/>
      <c r="AA208" s="207"/>
    </row>
    <row r="209" spans="3:27" ht="8.4499999999999993" customHeight="1" x14ac:dyDescent="0.25">
      <c r="C209" s="196" t="s">
        <v>1</v>
      </c>
      <c r="D209" s="196"/>
      <c r="E209" s="7" t="s">
        <v>1</v>
      </c>
      <c r="F209" s="196" t="s">
        <v>1</v>
      </c>
      <c r="G209" s="196"/>
      <c r="H209" s="196"/>
      <c r="I209" s="196" t="s">
        <v>1</v>
      </c>
      <c r="J209" s="196"/>
      <c r="K209" s="196" t="s">
        <v>1</v>
      </c>
      <c r="L209" s="196"/>
      <c r="M209" s="196" t="s">
        <v>1</v>
      </c>
      <c r="N209" s="196"/>
      <c r="O209" s="279" t="s">
        <v>1</v>
      </c>
      <c r="P209" s="279"/>
      <c r="Q209" s="196" t="s">
        <v>1</v>
      </c>
      <c r="R209" s="196"/>
      <c r="S209" s="279" t="s">
        <v>1</v>
      </c>
      <c r="T209" s="279"/>
      <c r="U209" s="196" t="s">
        <v>1</v>
      </c>
      <c r="V209" s="196"/>
      <c r="W209" s="279" t="s">
        <v>1</v>
      </c>
      <c r="X209" s="279"/>
      <c r="Y209" s="279"/>
      <c r="Z209" s="279"/>
      <c r="AA209" s="279"/>
    </row>
    <row r="210" spans="3:27" ht="20.25" customHeight="1" x14ac:dyDescent="0.25">
      <c r="C210" s="206" t="s">
        <v>44</v>
      </c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</row>
    <row r="211" spans="3:27" x14ac:dyDescent="0.25">
      <c r="C211" s="200" t="s">
        <v>1</v>
      </c>
      <c r="D211" s="200"/>
      <c r="E211" s="4">
        <v>2017</v>
      </c>
      <c r="F211" s="205"/>
      <c r="G211" s="205"/>
      <c r="H211" s="205"/>
      <c r="I211" s="200"/>
      <c r="J211" s="200"/>
      <c r="K211" s="200"/>
      <c r="L211" s="200"/>
      <c r="M211" s="200" t="s">
        <v>1</v>
      </c>
      <c r="N211" s="200"/>
      <c r="O211" s="205">
        <v>38322.58</v>
      </c>
      <c r="P211" s="205"/>
      <c r="Q211" s="200" t="s">
        <v>1</v>
      </c>
      <c r="R211" s="200"/>
      <c r="S211" s="205">
        <v>38322.58</v>
      </c>
      <c r="T211" s="205"/>
      <c r="U211" s="200" t="s">
        <v>1</v>
      </c>
      <c r="V211" s="200"/>
      <c r="W211" s="205">
        <v>0</v>
      </c>
      <c r="X211" s="205"/>
      <c r="Y211" s="205"/>
      <c r="Z211" s="205"/>
      <c r="AA211" s="205"/>
    </row>
    <row r="212" spans="3:27" x14ac:dyDescent="0.25">
      <c r="C212" s="200" t="s">
        <v>1</v>
      </c>
      <c r="D212" s="200"/>
      <c r="E212" s="4">
        <v>2016</v>
      </c>
      <c r="F212" s="200"/>
      <c r="G212" s="200"/>
      <c r="H212" s="200"/>
      <c r="I212" s="200"/>
      <c r="J212" s="200"/>
      <c r="K212" s="205"/>
      <c r="L212" s="205"/>
      <c r="M212" s="200" t="s">
        <v>1</v>
      </c>
      <c r="N212" s="200"/>
      <c r="O212" s="278">
        <v>111.64</v>
      </c>
      <c r="P212" s="278"/>
      <c r="Q212" s="200" t="s">
        <v>1</v>
      </c>
      <c r="R212" s="200"/>
      <c r="S212" s="278">
        <v>111.64</v>
      </c>
      <c r="T212" s="278"/>
      <c r="U212" s="200" t="s">
        <v>1</v>
      </c>
      <c r="V212" s="200"/>
      <c r="W212" s="278">
        <v>0</v>
      </c>
      <c r="X212" s="278"/>
      <c r="Y212" s="278"/>
      <c r="Z212" s="278"/>
      <c r="AA212" s="278"/>
    </row>
    <row r="213" spans="3:27" x14ac:dyDescent="0.25">
      <c r="C213" s="273" t="s">
        <v>1</v>
      </c>
      <c r="D213" s="273"/>
      <c r="E213" s="3" t="s">
        <v>1</v>
      </c>
      <c r="F213" s="280"/>
      <c r="G213" s="280"/>
      <c r="H213" s="280"/>
      <c r="I213" s="199"/>
      <c r="J213" s="199"/>
      <c r="K213" s="280"/>
      <c r="L213" s="280"/>
      <c r="M213" s="199" t="s">
        <v>1</v>
      </c>
      <c r="N213" s="199"/>
      <c r="O213" s="207">
        <v>38434.22</v>
      </c>
      <c r="P213" s="207"/>
      <c r="Q213" s="199" t="s">
        <v>1</v>
      </c>
      <c r="R213" s="199"/>
      <c r="S213" s="207">
        <v>38434.22</v>
      </c>
      <c r="T213" s="207"/>
      <c r="U213" s="272" t="s">
        <v>1</v>
      </c>
      <c r="V213" s="272"/>
      <c r="W213" s="207">
        <v>0</v>
      </c>
      <c r="X213" s="207"/>
      <c r="Y213" s="207"/>
      <c r="Z213" s="207"/>
      <c r="AA213" s="207"/>
    </row>
    <row r="214" spans="3:27" ht="8.4499999999999993" customHeight="1" x14ac:dyDescent="0.25">
      <c r="C214" s="196" t="s">
        <v>1</v>
      </c>
      <c r="D214" s="196"/>
      <c r="E214" s="7" t="s">
        <v>1</v>
      </c>
      <c r="F214" s="196" t="s">
        <v>1</v>
      </c>
      <c r="G214" s="196"/>
      <c r="H214" s="196"/>
      <c r="I214" s="196" t="s">
        <v>1</v>
      </c>
      <c r="J214" s="196"/>
      <c r="K214" s="196" t="s">
        <v>1</v>
      </c>
      <c r="L214" s="196"/>
      <c r="M214" s="196" t="s">
        <v>1</v>
      </c>
      <c r="N214" s="196"/>
      <c r="O214" s="279" t="s">
        <v>1</v>
      </c>
      <c r="P214" s="279"/>
      <c r="Q214" s="196" t="s">
        <v>1</v>
      </c>
      <c r="R214" s="196"/>
      <c r="S214" s="279" t="s">
        <v>1</v>
      </c>
      <c r="T214" s="279"/>
      <c r="U214" s="196" t="s">
        <v>1</v>
      </c>
      <c r="V214" s="196"/>
      <c r="W214" s="279" t="s">
        <v>1</v>
      </c>
      <c r="X214" s="279"/>
      <c r="Y214" s="279"/>
      <c r="Z214" s="279"/>
      <c r="AA214" s="279"/>
    </row>
    <row r="215" spans="3:27" ht="20.25" customHeight="1" x14ac:dyDescent="0.25">
      <c r="C215" s="206" t="s">
        <v>45</v>
      </c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</row>
    <row r="216" spans="3:27" x14ac:dyDescent="0.25">
      <c r="C216" s="200" t="s">
        <v>1</v>
      </c>
      <c r="D216" s="200"/>
      <c r="E216" s="4">
        <v>2017</v>
      </c>
      <c r="F216" s="205"/>
      <c r="G216" s="205"/>
      <c r="H216" s="205"/>
      <c r="I216" s="200"/>
      <c r="J216" s="200"/>
      <c r="K216" s="205"/>
      <c r="L216" s="205"/>
      <c r="M216" s="200" t="s">
        <v>1</v>
      </c>
      <c r="N216" s="200"/>
      <c r="O216" s="205">
        <v>37485.14</v>
      </c>
      <c r="P216" s="205"/>
      <c r="Q216" s="200" t="s">
        <v>1</v>
      </c>
      <c r="R216" s="200"/>
      <c r="S216" s="205">
        <v>37485.14</v>
      </c>
      <c r="T216" s="205"/>
      <c r="U216" s="200" t="s">
        <v>1</v>
      </c>
      <c r="V216" s="200"/>
      <c r="W216" s="205">
        <v>0</v>
      </c>
      <c r="X216" s="205"/>
      <c r="Y216" s="205"/>
      <c r="Z216" s="205"/>
      <c r="AA216" s="205"/>
    </row>
    <row r="217" spans="3:27" x14ac:dyDescent="0.25">
      <c r="C217" s="200" t="s">
        <v>1</v>
      </c>
      <c r="D217" s="200"/>
      <c r="E217" s="4">
        <v>2016</v>
      </c>
      <c r="F217" s="200"/>
      <c r="G217" s="200"/>
      <c r="H217" s="200"/>
      <c r="I217" s="200"/>
      <c r="J217" s="200"/>
      <c r="K217" s="205"/>
      <c r="L217" s="205"/>
      <c r="M217" s="200" t="s">
        <v>1</v>
      </c>
      <c r="N217" s="200"/>
      <c r="O217" s="278">
        <v>0</v>
      </c>
      <c r="P217" s="278"/>
      <c r="Q217" s="200" t="s">
        <v>1</v>
      </c>
      <c r="R217" s="200"/>
      <c r="S217" s="278">
        <v>0</v>
      </c>
      <c r="T217" s="278"/>
      <c r="U217" s="200" t="s">
        <v>1</v>
      </c>
      <c r="V217" s="200"/>
      <c r="W217" s="278">
        <v>0</v>
      </c>
      <c r="X217" s="278"/>
      <c r="Y217" s="278"/>
      <c r="Z217" s="278"/>
      <c r="AA217" s="278"/>
    </row>
    <row r="218" spans="3:27" x14ac:dyDescent="0.25">
      <c r="C218" s="273" t="s">
        <v>1</v>
      </c>
      <c r="D218" s="273"/>
      <c r="E218" s="3" t="s">
        <v>1</v>
      </c>
      <c r="F218" s="280"/>
      <c r="G218" s="280"/>
      <c r="H218" s="280"/>
      <c r="I218" s="199"/>
      <c r="J218" s="199"/>
      <c r="K218" s="280"/>
      <c r="L218" s="280"/>
      <c r="M218" s="199" t="s">
        <v>1</v>
      </c>
      <c r="N218" s="199"/>
      <c r="O218" s="207">
        <v>37485.14</v>
      </c>
      <c r="P218" s="207"/>
      <c r="Q218" s="199" t="s">
        <v>1</v>
      </c>
      <c r="R218" s="199"/>
      <c r="S218" s="207">
        <v>37485.14</v>
      </c>
      <c r="T218" s="207"/>
      <c r="U218" s="272" t="s">
        <v>1</v>
      </c>
      <c r="V218" s="272"/>
      <c r="W218" s="207">
        <v>0</v>
      </c>
      <c r="X218" s="207"/>
      <c r="Y218" s="207"/>
      <c r="Z218" s="207"/>
      <c r="AA218" s="207"/>
    </row>
    <row r="219" spans="3:27" ht="8.4499999999999993" customHeight="1" x14ac:dyDescent="0.25">
      <c r="C219" s="196" t="s">
        <v>1</v>
      </c>
      <c r="D219" s="196"/>
      <c r="E219" s="7" t="s">
        <v>1</v>
      </c>
      <c r="F219" s="196" t="s">
        <v>1</v>
      </c>
      <c r="G219" s="196"/>
      <c r="H219" s="196"/>
      <c r="I219" s="196" t="s">
        <v>1</v>
      </c>
      <c r="J219" s="196"/>
      <c r="K219" s="196" t="s">
        <v>1</v>
      </c>
      <c r="L219" s="196"/>
      <c r="M219" s="196" t="s">
        <v>1</v>
      </c>
      <c r="N219" s="196"/>
      <c r="O219" s="279" t="s">
        <v>1</v>
      </c>
      <c r="P219" s="279"/>
      <c r="Q219" s="196" t="s">
        <v>1</v>
      </c>
      <c r="R219" s="196"/>
      <c r="S219" s="279" t="s">
        <v>1</v>
      </c>
      <c r="T219" s="279"/>
      <c r="U219" s="196" t="s">
        <v>1</v>
      </c>
      <c r="V219" s="196"/>
      <c r="W219" s="279" t="s">
        <v>1</v>
      </c>
      <c r="X219" s="279"/>
      <c r="Y219" s="279"/>
      <c r="Z219" s="279"/>
      <c r="AA219" s="279"/>
    </row>
    <row r="220" spans="3:27" ht="20.25" customHeight="1" x14ac:dyDescent="0.25">
      <c r="C220" s="206" t="s">
        <v>46</v>
      </c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</row>
    <row r="221" spans="3:27" x14ac:dyDescent="0.25">
      <c r="C221" s="200" t="s">
        <v>1</v>
      </c>
      <c r="D221" s="200"/>
      <c r="E221" s="4">
        <v>2017</v>
      </c>
      <c r="F221" s="205"/>
      <c r="G221" s="205"/>
      <c r="H221" s="205"/>
      <c r="I221" s="200"/>
      <c r="J221" s="200"/>
      <c r="K221" s="200"/>
      <c r="L221" s="200"/>
      <c r="M221" s="200" t="s">
        <v>1</v>
      </c>
      <c r="N221" s="200"/>
      <c r="O221" s="205">
        <v>193032.23</v>
      </c>
      <c r="P221" s="205"/>
      <c r="Q221" s="200" t="s">
        <v>1</v>
      </c>
      <c r="R221" s="200"/>
      <c r="S221" s="205">
        <v>193032.23</v>
      </c>
      <c r="T221" s="205"/>
      <c r="U221" s="200" t="s">
        <v>1</v>
      </c>
      <c r="V221" s="200"/>
      <c r="W221" s="205">
        <v>0</v>
      </c>
      <c r="X221" s="205"/>
      <c r="Y221" s="205"/>
      <c r="Z221" s="205"/>
      <c r="AA221" s="205"/>
    </row>
    <row r="222" spans="3:27" x14ac:dyDescent="0.25">
      <c r="C222" s="200" t="s">
        <v>1</v>
      </c>
      <c r="D222" s="200"/>
      <c r="E222" s="4">
        <v>2016</v>
      </c>
      <c r="F222" s="200"/>
      <c r="G222" s="200"/>
      <c r="H222" s="200"/>
      <c r="I222" s="200"/>
      <c r="J222" s="200"/>
      <c r="K222" s="205"/>
      <c r="L222" s="205"/>
      <c r="M222" s="200" t="s">
        <v>1</v>
      </c>
      <c r="N222" s="200"/>
      <c r="O222" s="278">
        <v>562.36</v>
      </c>
      <c r="P222" s="278"/>
      <c r="Q222" s="200" t="s">
        <v>1</v>
      </c>
      <c r="R222" s="200"/>
      <c r="S222" s="278">
        <v>562.36</v>
      </c>
      <c r="T222" s="278"/>
      <c r="U222" s="200" t="s">
        <v>1</v>
      </c>
      <c r="V222" s="200"/>
      <c r="W222" s="278">
        <v>0</v>
      </c>
      <c r="X222" s="278"/>
      <c r="Y222" s="278"/>
      <c r="Z222" s="278"/>
      <c r="AA222" s="278"/>
    </row>
    <row r="223" spans="3:27" x14ac:dyDescent="0.25">
      <c r="C223" s="273" t="s">
        <v>1</v>
      </c>
      <c r="D223" s="273"/>
      <c r="E223" s="3" t="s">
        <v>1</v>
      </c>
      <c r="F223" s="280"/>
      <c r="G223" s="280"/>
      <c r="H223" s="280"/>
      <c r="I223" s="199"/>
      <c r="J223" s="199"/>
      <c r="K223" s="280"/>
      <c r="L223" s="280"/>
      <c r="M223" s="199" t="s">
        <v>1</v>
      </c>
      <c r="N223" s="199"/>
      <c r="O223" s="207">
        <v>193594.59</v>
      </c>
      <c r="P223" s="207"/>
      <c r="Q223" s="199" t="s">
        <v>1</v>
      </c>
      <c r="R223" s="199"/>
      <c r="S223" s="207">
        <v>193594.59</v>
      </c>
      <c r="T223" s="207"/>
      <c r="U223" s="272" t="s">
        <v>1</v>
      </c>
      <c r="V223" s="272"/>
      <c r="W223" s="207">
        <v>0</v>
      </c>
      <c r="X223" s="207"/>
      <c r="Y223" s="207"/>
      <c r="Z223" s="207"/>
      <c r="AA223" s="207"/>
    </row>
    <row r="224" spans="3:27" ht="8.4499999999999993" customHeight="1" x14ac:dyDescent="0.25">
      <c r="C224" s="196" t="s">
        <v>1</v>
      </c>
      <c r="D224" s="196"/>
      <c r="E224" s="7" t="s">
        <v>1</v>
      </c>
      <c r="F224" s="196" t="s">
        <v>1</v>
      </c>
      <c r="G224" s="196"/>
      <c r="H224" s="196"/>
      <c r="I224" s="196" t="s">
        <v>1</v>
      </c>
      <c r="J224" s="196"/>
      <c r="K224" s="196" t="s">
        <v>1</v>
      </c>
      <c r="L224" s="196"/>
      <c r="M224" s="196" t="s">
        <v>1</v>
      </c>
      <c r="N224" s="196"/>
      <c r="O224" s="279" t="s">
        <v>1</v>
      </c>
      <c r="P224" s="279"/>
      <c r="Q224" s="196" t="s">
        <v>1</v>
      </c>
      <c r="R224" s="196"/>
      <c r="S224" s="279" t="s">
        <v>1</v>
      </c>
      <c r="T224" s="279"/>
      <c r="U224" s="196" t="s">
        <v>1</v>
      </c>
      <c r="V224" s="196"/>
      <c r="W224" s="279" t="s">
        <v>1</v>
      </c>
      <c r="X224" s="279"/>
      <c r="Y224" s="279"/>
      <c r="Z224" s="279"/>
      <c r="AA224" s="279"/>
    </row>
    <row r="225" spans="3:27" ht="20.25" customHeight="1" x14ac:dyDescent="0.25">
      <c r="C225" s="206" t="s">
        <v>47</v>
      </c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</row>
    <row r="226" spans="3:27" x14ac:dyDescent="0.25">
      <c r="C226" s="200" t="s">
        <v>1</v>
      </c>
      <c r="D226" s="200"/>
      <c r="E226" s="4">
        <v>2017</v>
      </c>
      <c r="F226" s="8"/>
      <c r="G226" s="8"/>
      <c r="H226" s="8"/>
      <c r="I226" s="200"/>
      <c r="J226" s="200"/>
      <c r="K226" s="200"/>
      <c r="L226" s="200"/>
      <c r="M226" s="200" t="s">
        <v>1</v>
      </c>
      <c r="N226" s="200"/>
      <c r="O226" s="205">
        <v>143575.15</v>
      </c>
      <c r="P226" s="205"/>
      <c r="Q226" s="205"/>
      <c r="R226" s="10">
        <f>SUM(O226)</f>
        <v>143575.15</v>
      </c>
      <c r="S226" s="205">
        <v>141061.71</v>
      </c>
      <c r="T226" s="205"/>
      <c r="U226" s="200" t="s">
        <v>1</v>
      </c>
      <c r="V226" s="200"/>
      <c r="W226" s="205">
        <v>2513.44</v>
      </c>
      <c r="X226" s="205"/>
      <c r="Y226" s="205"/>
      <c r="Z226" s="205"/>
      <c r="AA226" s="205"/>
    </row>
    <row r="227" spans="3:27" x14ac:dyDescent="0.25">
      <c r="C227" s="200" t="s">
        <v>1</v>
      </c>
      <c r="D227" s="200"/>
      <c r="E227" s="4">
        <v>2016</v>
      </c>
      <c r="F227" s="200"/>
      <c r="G227" s="200"/>
      <c r="H227" s="200"/>
      <c r="I227" s="200"/>
      <c r="J227" s="200"/>
      <c r="K227" s="8"/>
      <c r="L227" s="8"/>
      <c r="M227" s="200" t="s">
        <v>1</v>
      </c>
      <c r="N227" s="200"/>
      <c r="O227" s="278">
        <v>19660.88</v>
      </c>
      <c r="P227" s="278"/>
      <c r="Q227" s="200" t="s">
        <v>1</v>
      </c>
      <c r="R227" s="200"/>
      <c r="S227" s="278">
        <v>19660.88</v>
      </c>
      <c r="T227" s="278"/>
      <c r="U227" s="200" t="s">
        <v>1</v>
      </c>
      <c r="V227" s="200"/>
      <c r="W227" s="278">
        <v>0</v>
      </c>
      <c r="X227" s="278"/>
      <c r="Y227" s="278"/>
      <c r="Z227" s="278"/>
      <c r="AA227" s="278"/>
    </row>
    <row r="228" spans="3:27" x14ac:dyDescent="0.25">
      <c r="C228" s="273" t="s">
        <v>1</v>
      </c>
      <c r="D228" s="273"/>
      <c r="E228" s="3" t="s">
        <v>1</v>
      </c>
      <c r="F228" s="280"/>
      <c r="G228" s="280"/>
      <c r="H228" s="280"/>
      <c r="I228" s="199"/>
      <c r="J228" s="199"/>
      <c r="K228" s="280"/>
      <c r="L228" s="280"/>
      <c r="M228" s="199" t="s">
        <v>1</v>
      </c>
      <c r="N228" s="199"/>
      <c r="O228" s="27">
        <v>163236.03</v>
      </c>
      <c r="Q228" s="199" t="s">
        <v>1</v>
      </c>
      <c r="R228" s="199"/>
      <c r="S228" s="207">
        <v>160722.59</v>
      </c>
      <c r="T228" s="207"/>
      <c r="U228" s="272" t="s">
        <v>1</v>
      </c>
      <c r="V228" s="272"/>
      <c r="W228" s="207">
        <v>2513.44</v>
      </c>
      <c r="X228" s="207"/>
      <c r="Y228" s="207"/>
      <c r="Z228" s="207"/>
      <c r="AA228" s="207"/>
    </row>
    <row r="229" spans="3:27" ht="8.4499999999999993" customHeight="1" x14ac:dyDescent="0.25">
      <c r="C229" s="196" t="s">
        <v>1</v>
      </c>
      <c r="D229" s="196"/>
      <c r="E229" s="7" t="s">
        <v>1</v>
      </c>
      <c r="F229" s="196" t="s">
        <v>1</v>
      </c>
      <c r="G229" s="196"/>
      <c r="H229" s="196"/>
      <c r="I229" s="196" t="s">
        <v>1</v>
      </c>
      <c r="J229" s="196"/>
      <c r="K229" s="196" t="s">
        <v>1</v>
      </c>
      <c r="L229" s="196"/>
      <c r="M229" s="196" t="s">
        <v>1</v>
      </c>
      <c r="N229" s="196"/>
      <c r="O229" s="279" t="s">
        <v>1</v>
      </c>
      <c r="P229" s="279"/>
      <c r="Q229" s="196" t="s">
        <v>1</v>
      </c>
      <c r="R229" s="196"/>
      <c r="S229" s="279" t="s">
        <v>1</v>
      </c>
      <c r="T229" s="279"/>
      <c r="U229" s="196" t="s">
        <v>1</v>
      </c>
      <c r="V229" s="196"/>
      <c r="W229" s="279" t="s">
        <v>1</v>
      </c>
      <c r="X229" s="279"/>
      <c r="Y229" s="279"/>
      <c r="Z229" s="279"/>
      <c r="AA229" s="279"/>
    </row>
    <row r="230" spans="3:27" ht="20.25" customHeight="1" x14ac:dyDescent="0.25">
      <c r="C230" s="206" t="s">
        <v>48</v>
      </c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</row>
    <row r="231" spans="3:27" x14ac:dyDescent="0.25">
      <c r="C231" s="200" t="s">
        <v>1</v>
      </c>
      <c r="D231" s="200"/>
      <c r="E231" s="4">
        <v>2017</v>
      </c>
      <c r="F231" s="205"/>
      <c r="G231" s="205"/>
      <c r="H231" s="205"/>
      <c r="I231" s="200"/>
      <c r="J231" s="200"/>
      <c r="K231" s="200"/>
      <c r="L231" s="200"/>
      <c r="M231" s="200" t="s">
        <v>1</v>
      </c>
      <c r="N231" s="200"/>
      <c r="O231" s="205">
        <v>190193.52</v>
      </c>
      <c r="P231" s="205"/>
      <c r="Q231" s="200" t="s">
        <v>1</v>
      </c>
      <c r="R231" s="200"/>
      <c r="S231" s="205">
        <v>190193.52</v>
      </c>
      <c r="T231" s="205"/>
      <c r="U231" s="200" t="s">
        <v>1</v>
      </c>
      <c r="V231" s="200"/>
      <c r="W231" s="205">
        <v>0</v>
      </c>
      <c r="X231" s="205"/>
      <c r="Y231" s="205"/>
      <c r="Z231" s="205"/>
      <c r="AA231" s="205"/>
    </row>
    <row r="232" spans="3:27" x14ac:dyDescent="0.25">
      <c r="C232" s="200" t="s">
        <v>1</v>
      </c>
      <c r="D232" s="200"/>
      <c r="E232" s="4">
        <v>2016</v>
      </c>
      <c r="F232" s="200"/>
      <c r="G232" s="200"/>
      <c r="H232" s="200"/>
      <c r="I232" s="200"/>
      <c r="J232" s="200"/>
      <c r="K232" s="205"/>
      <c r="L232" s="205"/>
      <c r="M232" s="200" t="s">
        <v>1</v>
      </c>
      <c r="N232" s="200"/>
      <c r="O232" s="278">
        <v>554.09</v>
      </c>
      <c r="P232" s="278"/>
      <c r="Q232" s="200" t="s">
        <v>1</v>
      </c>
      <c r="R232" s="200"/>
      <c r="S232" s="278">
        <v>554.09</v>
      </c>
      <c r="T232" s="278"/>
      <c r="U232" s="200" t="s">
        <v>1</v>
      </c>
      <c r="V232" s="200"/>
      <c r="W232" s="278">
        <v>0</v>
      </c>
      <c r="X232" s="278"/>
      <c r="Y232" s="278"/>
      <c r="Z232" s="278"/>
      <c r="AA232" s="278"/>
    </row>
    <row r="233" spans="3:27" x14ac:dyDescent="0.25">
      <c r="C233" s="273" t="s">
        <v>1</v>
      </c>
      <c r="D233" s="273"/>
      <c r="E233" s="3" t="s">
        <v>1</v>
      </c>
      <c r="F233" s="280"/>
      <c r="G233" s="280"/>
      <c r="H233" s="280"/>
      <c r="I233" s="199"/>
      <c r="J233" s="199"/>
      <c r="K233" s="280"/>
      <c r="L233" s="280"/>
      <c r="M233" s="199" t="s">
        <v>1</v>
      </c>
      <c r="N233" s="199"/>
      <c r="O233" s="207">
        <v>190747.61</v>
      </c>
      <c r="P233" s="207"/>
      <c r="Q233" s="199" t="s">
        <v>1</v>
      </c>
      <c r="R233" s="199"/>
      <c r="S233" s="207">
        <v>190747.61</v>
      </c>
      <c r="T233" s="207"/>
      <c r="U233" s="272" t="s">
        <v>1</v>
      </c>
      <c r="V233" s="272"/>
      <c r="W233" s="207">
        <v>0</v>
      </c>
      <c r="X233" s="207"/>
      <c r="Y233" s="207"/>
      <c r="Z233" s="207"/>
      <c r="AA233" s="207"/>
    </row>
    <row r="234" spans="3:27" ht="8.4499999999999993" customHeight="1" x14ac:dyDescent="0.25">
      <c r="C234" s="196" t="s">
        <v>1</v>
      </c>
      <c r="D234" s="196"/>
      <c r="E234" s="7" t="s">
        <v>1</v>
      </c>
      <c r="F234" s="196" t="s">
        <v>1</v>
      </c>
      <c r="G234" s="196"/>
      <c r="H234" s="196"/>
      <c r="I234" s="196" t="s">
        <v>1</v>
      </c>
      <c r="J234" s="196"/>
      <c r="K234" s="196" t="s">
        <v>1</v>
      </c>
      <c r="L234" s="196"/>
      <c r="M234" s="196" t="s">
        <v>1</v>
      </c>
      <c r="N234" s="196"/>
      <c r="O234" s="279" t="s">
        <v>1</v>
      </c>
      <c r="P234" s="279"/>
      <c r="Q234" s="196" t="s">
        <v>1</v>
      </c>
      <c r="R234" s="196"/>
      <c r="S234" s="279" t="s">
        <v>1</v>
      </c>
      <c r="T234" s="279"/>
      <c r="U234" s="196" t="s">
        <v>1</v>
      </c>
      <c r="V234" s="196"/>
      <c r="W234" s="279" t="s">
        <v>1</v>
      </c>
      <c r="X234" s="279"/>
      <c r="Y234" s="279"/>
      <c r="Z234" s="279"/>
      <c r="AA234" s="279"/>
    </row>
    <row r="235" spans="3:27" ht="8.4499999999999993" customHeight="1" x14ac:dyDescent="0.25">
      <c r="C235" s="196" t="s">
        <v>1</v>
      </c>
      <c r="D235" s="196"/>
      <c r="E235" s="7" t="s">
        <v>1</v>
      </c>
      <c r="F235" s="196" t="s">
        <v>1</v>
      </c>
      <c r="G235" s="196"/>
      <c r="H235" s="196"/>
      <c r="I235" s="196" t="s">
        <v>1</v>
      </c>
      <c r="J235" s="196"/>
      <c r="K235" s="196" t="s">
        <v>1</v>
      </c>
      <c r="L235" s="196"/>
      <c r="M235" s="196" t="s">
        <v>1</v>
      </c>
      <c r="N235" s="196"/>
      <c r="O235" s="196" t="s">
        <v>1</v>
      </c>
      <c r="P235" s="196"/>
      <c r="Q235" s="196" t="s">
        <v>1</v>
      </c>
      <c r="R235" s="196"/>
      <c r="S235" s="196" t="s">
        <v>1</v>
      </c>
      <c r="T235" s="196"/>
      <c r="U235" s="196" t="s">
        <v>1</v>
      </c>
      <c r="V235" s="196"/>
      <c r="W235" s="196" t="s">
        <v>1</v>
      </c>
      <c r="X235" s="196"/>
      <c r="Y235" s="196"/>
      <c r="Z235" s="196"/>
      <c r="AA235" s="196"/>
    </row>
    <row r="236" spans="3:27" ht="20.25" customHeight="1" x14ac:dyDescent="0.25">
      <c r="C236" s="206" t="s">
        <v>49</v>
      </c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</row>
    <row r="237" spans="3:27" x14ac:dyDescent="0.25">
      <c r="C237" s="200" t="s">
        <v>1</v>
      </c>
      <c r="D237" s="200"/>
      <c r="E237" s="4">
        <v>2017</v>
      </c>
      <c r="F237" s="205"/>
      <c r="G237" s="205"/>
      <c r="H237" s="205"/>
      <c r="I237" s="200"/>
      <c r="J237" s="200"/>
      <c r="K237" s="200"/>
      <c r="L237" s="200"/>
      <c r="M237" s="200" t="s">
        <v>1</v>
      </c>
      <c r="N237" s="200"/>
      <c r="O237" s="205">
        <v>90838.7</v>
      </c>
      <c r="P237" s="205"/>
      <c r="Q237" s="200" t="s">
        <v>1</v>
      </c>
      <c r="R237" s="200"/>
      <c r="S237" s="205">
        <v>90838.7</v>
      </c>
      <c r="T237" s="205"/>
      <c r="U237" s="200" t="s">
        <v>1</v>
      </c>
      <c r="V237" s="200"/>
      <c r="W237" s="205">
        <v>0</v>
      </c>
      <c r="X237" s="205"/>
      <c r="Y237" s="205"/>
      <c r="Z237" s="205"/>
      <c r="AA237" s="205"/>
    </row>
    <row r="238" spans="3:27" x14ac:dyDescent="0.25">
      <c r="C238" s="200" t="s">
        <v>1</v>
      </c>
      <c r="D238" s="200"/>
      <c r="E238" s="4">
        <v>2016</v>
      </c>
      <c r="F238" s="200"/>
      <c r="G238" s="200"/>
      <c r="H238" s="200"/>
      <c r="I238" s="200"/>
      <c r="J238" s="200"/>
      <c r="K238" s="205"/>
      <c r="L238" s="205"/>
      <c r="M238" s="200" t="s">
        <v>1</v>
      </c>
      <c r="N238" s="200"/>
      <c r="O238" s="278">
        <v>264.64</v>
      </c>
      <c r="P238" s="278"/>
      <c r="Q238" s="200" t="s">
        <v>1</v>
      </c>
      <c r="R238" s="200"/>
      <c r="S238" s="278">
        <v>264.64</v>
      </c>
      <c r="T238" s="278"/>
      <c r="U238" s="200" t="s">
        <v>1</v>
      </c>
      <c r="V238" s="200"/>
      <c r="W238" s="278">
        <v>0</v>
      </c>
      <c r="X238" s="278"/>
      <c r="Y238" s="278"/>
      <c r="Z238" s="278"/>
      <c r="AA238" s="278"/>
    </row>
    <row r="239" spans="3:27" x14ac:dyDescent="0.25">
      <c r="C239" s="273" t="s">
        <v>1</v>
      </c>
      <c r="D239" s="273"/>
      <c r="E239" s="3" t="s">
        <v>1</v>
      </c>
      <c r="F239" s="280"/>
      <c r="G239" s="280"/>
      <c r="H239" s="280"/>
      <c r="I239" s="199"/>
      <c r="J239" s="199"/>
      <c r="K239" s="280"/>
      <c r="L239" s="280"/>
      <c r="M239" s="199" t="s">
        <v>1</v>
      </c>
      <c r="N239" s="199"/>
      <c r="O239" s="207">
        <v>91103.34</v>
      </c>
      <c r="P239" s="207"/>
      <c r="Q239" s="199" t="s">
        <v>1</v>
      </c>
      <c r="R239" s="199"/>
      <c r="S239" s="207">
        <v>91103.34</v>
      </c>
      <c r="T239" s="207"/>
      <c r="U239" s="272" t="s">
        <v>1</v>
      </c>
      <c r="V239" s="272"/>
      <c r="W239" s="207">
        <v>0</v>
      </c>
      <c r="X239" s="207"/>
      <c r="Y239" s="207"/>
      <c r="Z239" s="207"/>
      <c r="AA239" s="207"/>
    </row>
    <row r="240" spans="3:27" ht="8.4499999999999993" customHeight="1" x14ac:dyDescent="0.25">
      <c r="C240" s="196" t="s">
        <v>1</v>
      </c>
      <c r="D240" s="196"/>
      <c r="E240" s="7" t="s">
        <v>1</v>
      </c>
      <c r="F240" s="196" t="s">
        <v>1</v>
      </c>
      <c r="G240" s="196"/>
      <c r="H240" s="196"/>
      <c r="I240" s="196" t="s">
        <v>1</v>
      </c>
      <c r="J240" s="196"/>
      <c r="K240" s="196" t="s">
        <v>1</v>
      </c>
      <c r="L240" s="196"/>
      <c r="M240" s="196" t="s">
        <v>1</v>
      </c>
      <c r="N240" s="196"/>
      <c r="O240" s="279" t="s">
        <v>1</v>
      </c>
      <c r="P240" s="279"/>
      <c r="Q240" s="196" t="s">
        <v>1</v>
      </c>
      <c r="R240" s="196"/>
      <c r="S240" s="279" t="s">
        <v>1</v>
      </c>
      <c r="T240" s="279"/>
      <c r="U240" s="196" t="s">
        <v>1</v>
      </c>
      <c r="V240" s="196"/>
      <c r="W240" s="279" t="s">
        <v>1</v>
      </c>
      <c r="X240" s="279"/>
      <c r="Y240" s="279"/>
      <c r="Z240" s="279"/>
      <c r="AA240" s="279"/>
    </row>
    <row r="241" spans="3:27" ht="20.25" customHeight="1" x14ac:dyDescent="0.25">
      <c r="C241" s="206" t="s">
        <v>50</v>
      </c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</row>
    <row r="242" spans="3:27" x14ac:dyDescent="0.25">
      <c r="C242" s="200" t="s">
        <v>1</v>
      </c>
      <c r="D242" s="200"/>
      <c r="E242" s="4">
        <v>2017</v>
      </c>
      <c r="F242" s="205"/>
      <c r="G242" s="205"/>
      <c r="H242" s="205"/>
      <c r="I242" s="200"/>
      <c r="J242" s="200"/>
      <c r="K242" s="200"/>
      <c r="L242" s="200"/>
      <c r="M242" s="200" t="s">
        <v>1</v>
      </c>
      <c r="N242" s="200"/>
      <c r="O242" s="205">
        <v>195870.93</v>
      </c>
      <c r="P242" s="205"/>
      <c r="Q242" s="200" t="s">
        <v>1</v>
      </c>
      <c r="R242" s="200"/>
      <c r="S242" s="205">
        <v>195870.93</v>
      </c>
      <c r="T242" s="205"/>
      <c r="U242" s="200" t="s">
        <v>1</v>
      </c>
      <c r="V242" s="200"/>
      <c r="W242" s="205">
        <v>0</v>
      </c>
      <c r="X242" s="205"/>
      <c r="Y242" s="205"/>
      <c r="Z242" s="205"/>
      <c r="AA242" s="205"/>
    </row>
    <row r="243" spans="3:27" x14ac:dyDescent="0.25">
      <c r="C243" s="200" t="s">
        <v>1</v>
      </c>
      <c r="D243" s="200"/>
      <c r="E243" s="4">
        <v>2016</v>
      </c>
      <c r="F243" s="200"/>
      <c r="G243" s="200"/>
      <c r="H243" s="200"/>
      <c r="I243" s="200"/>
      <c r="J243" s="200"/>
      <c r="K243" s="205"/>
      <c r="L243" s="205"/>
      <c r="M243" s="200" t="s">
        <v>1</v>
      </c>
      <c r="N243" s="200"/>
      <c r="O243" s="278">
        <v>570.63</v>
      </c>
      <c r="P243" s="278"/>
      <c r="Q243" s="200" t="s">
        <v>1</v>
      </c>
      <c r="R243" s="200"/>
      <c r="S243" s="278">
        <v>570.63</v>
      </c>
      <c r="T243" s="278"/>
      <c r="U243" s="200" t="s">
        <v>1</v>
      </c>
      <c r="V243" s="200"/>
      <c r="W243" s="278">
        <v>0</v>
      </c>
      <c r="X243" s="278"/>
      <c r="Y243" s="278"/>
      <c r="Z243" s="278"/>
      <c r="AA243" s="278"/>
    </row>
    <row r="244" spans="3:27" x14ac:dyDescent="0.25">
      <c r="C244" s="273" t="s">
        <v>1</v>
      </c>
      <c r="D244" s="273"/>
      <c r="E244" s="3" t="s">
        <v>1</v>
      </c>
      <c r="F244" s="280"/>
      <c r="G244" s="280"/>
      <c r="H244" s="280"/>
      <c r="I244" s="199"/>
      <c r="J244" s="199"/>
      <c r="K244" s="280"/>
      <c r="L244" s="280"/>
      <c r="M244" s="199" t="s">
        <v>1</v>
      </c>
      <c r="N244" s="199"/>
      <c r="O244" s="207">
        <v>196441.56</v>
      </c>
      <c r="P244" s="207"/>
      <c r="Q244" s="199" t="s">
        <v>1</v>
      </c>
      <c r="R244" s="199"/>
      <c r="S244" s="207">
        <v>196441.56</v>
      </c>
      <c r="T244" s="207"/>
      <c r="U244" s="272" t="s">
        <v>1</v>
      </c>
      <c r="V244" s="272"/>
      <c r="W244" s="207">
        <v>0</v>
      </c>
      <c r="X244" s="207"/>
      <c r="Y244" s="207"/>
      <c r="Z244" s="207"/>
      <c r="AA244" s="207"/>
    </row>
    <row r="245" spans="3:27" ht="8.4499999999999993" customHeight="1" x14ac:dyDescent="0.25">
      <c r="C245" s="196" t="s">
        <v>1</v>
      </c>
      <c r="D245" s="196"/>
      <c r="E245" s="7" t="s">
        <v>1</v>
      </c>
      <c r="F245" s="196" t="s">
        <v>1</v>
      </c>
      <c r="G245" s="196"/>
      <c r="H245" s="196"/>
      <c r="I245" s="196" t="s">
        <v>1</v>
      </c>
      <c r="J245" s="196"/>
      <c r="K245" s="196" t="s">
        <v>1</v>
      </c>
      <c r="L245" s="196"/>
      <c r="M245" s="196" t="s">
        <v>1</v>
      </c>
      <c r="N245" s="196"/>
      <c r="O245" s="279" t="s">
        <v>1</v>
      </c>
      <c r="P245" s="279"/>
      <c r="Q245" s="196" t="s">
        <v>1</v>
      </c>
      <c r="R245" s="196"/>
      <c r="S245" s="279" t="s">
        <v>1</v>
      </c>
      <c r="T245" s="279"/>
      <c r="U245" s="196" t="s">
        <v>1</v>
      </c>
      <c r="V245" s="196"/>
      <c r="W245" s="279" t="s">
        <v>1</v>
      </c>
      <c r="X245" s="279"/>
      <c r="Y245" s="279"/>
      <c r="Z245" s="279"/>
      <c r="AA245" s="279"/>
    </row>
    <row r="246" spans="3:27" ht="20.25" customHeight="1" x14ac:dyDescent="0.25">
      <c r="C246" s="206" t="s">
        <v>51</v>
      </c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</row>
    <row r="247" spans="3:27" x14ac:dyDescent="0.25">
      <c r="C247" s="200" t="s">
        <v>1</v>
      </c>
      <c r="D247" s="200"/>
      <c r="E247" s="4">
        <v>2017</v>
      </c>
      <c r="F247" s="205"/>
      <c r="G247" s="205"/>
      <c r="H247" s="205"/>
      <c r="I247" s="200"/>
      <c r="J247" s="200"/>
      <c r="K247" s="200"/>
      <c r="L247" s="200"/>
      <c r="M247" s="200" t="s">
        <v>1</v>
      </c>
      <c r="N247" s="200"/>
      <c r="O247" s="205">
        <v>199419.33</v>
      </c>
      <c r="P247" s="205"/>
      <c r="Q247" s="200" t="s">
        <v>1</v>
      </c>
      <c r="R247" s="200"/>
      <c r="S247" s="205">
        <v>199419.33</v>
      </c>
      <c r="T247" s="205"/>
      <c r="U247" s="200" t="s">
        <v>1</v>
      </c>
      <c r="V247" s="200"/>
      <c r="W247" s="205">
        <v>0</v>
      </c>
      <c r="X247" s="205"/>
      <c r="Y247" s="205"/>
      <c r="Z247" s="205"/>
      <c r="AA247" s="205"/>
    </row>
    <row r="248" spans="3:27" x14ac:dyDescent="0.25">
      <c r="C248" s="200" t="s">
        <v>1</v>
      </c>
      <c r="D248" s="200"/>
      <c r="E248" s="4">
        <v>2016</v>
      </c>
      <c r="F248" s="200"/>
      <c r="G248" s="200"/>
      <c r="H248" s="200"/>
      <c r="I248" s="200"/>
      <c r="J248" s="200"/>
      <c r="K248" s="205"/>
      <c r="L248" s="205"/>
      <c r="M248" s="200" t="s">
        <v>1</v>
      </c>
      <c r="N248" s="200"/>
      <c r="O248" s="278">
        <v>580.96</v>
      </c>
      <c r="P248" s="278"/>
      <c r="Q248" s="200" t="s">
        <v>1</v>
      </c>
      <c r="R248" s="200"/>
      <c r="S248" s="278">
        <v>580.96</v>
      </c>
      <c r="T248" s="278"/>
      <c r="U248" s="200" t="s">
        <v>1</v>
      </c>
      <c r="V248" s="200"/>
      <c r="W248" s="278">
        <v>0</v>
      </c>
      <c r="X248" s="278"/>
      <c r="Y248" s="278"/>
      <c r="Z248" s="278"/>
      <c r="AA248" s="278"/>
    </row>
    <row r="249" spans="3:27" x14ac:dyDescent="0.25">
      <c r="C249" s="273" t="s">
        <v>1</v>
      </c>
      <c r="D249" s="273"/>
      <c r="E249" s="3" t="s">
        <v>1</v>
      </c>
      <c r="F249" s="280"/>
      <c r="G249" s="280"/>
      <c r="H249" s="280"/>
      <c r="I249" s="199"/>
      <c r="J249" s="199"/>
      <c r="K249" s="280"/>
      <c r="L249" s="280"/>
      <c r="M249" s="199" t="s">
        <v>1</v>
      </c>
      <c r="N249" s="199"/>
      <c r="O249" s="207">
        <v>200000.29</v>
      </c>
      <c r="P249" s="207"/>
      <c r="Q249" s="199" t="s">
        <v>1</v>
      </c>
      <c r="R249" s="199"/>
      <c r="S249" s="207">
        <v>200000.29</v>
      </c>
      <c r="T249" s="207"/>
      <c r="U249" s="272" t="s">
        <v>1</v>
      </c>
      <c r="V249" s="272"/>
      <c r="W249" s="207">
        <v>0</v>
      </c>
      <c r="X249" s="207"/>
      <c r="Y249" s="207"/>
      <c r="Z249" s="207"/>
      <c r="AA249" s="207"/>
    </row>
    <row r="250" spans="3:27" ht="8.4499999999999993" customHeight="1" x14ac:dyDescent="0.25">
      <c r="C250" s="196" t="s">
        <v>1</v>
      </c>
      <c r="D250" s="196"/>
      <c r="E250" s="7" t="s">
        <v>1</v>
      </c>
      <c r="F250" s="196" t="s">
        <v>1</v>
      </c>
      <c r="G250" s="196"/>
      <c r="H250" s="196"/>
      <c r="I250" s="196" t="s">
        <v>1</v>
      </c>
      <c r="J250" s="196"/>
      <c r="K250" s="196" t="s">
        <v>1</v>
      </c>
      <c r="L250" s="196"/>
      <c r="M250" s="196" t="s">
        <v>1</v>
      </c>
      <c r="N250" s="196"/>
      <c r="O250" s="279" t="s">
        <v>1</v>
      </c>
      <c r="P250" s="279"/>
      <c r="Q250" s="196" t="s">
        <v>1</v>
      </c>
      <c r="R250" s="196"/>
      <c r="S250" s="279" t="s">
        <v>1</v>
      </c>
      <c r="T250" s="279"/>
      <c r="U250" s="196" t="s">
        <v>1</v>
      </c>
      <c r="V250" s="196"/>
      <c r="W250" s="279" t="s">
        <v>1</v>
      </c>
      <c r="X250" s="279"/>
      <c r="Y250" s="279"/>
      <c r="Z250" s="279"/>
      <c r="AA250" s="279"/>
    </row>
    <row r="251" spans="3:27" ht="20.25" customHeight="1" x14ac:dyDescent="0.25">
      <c r="C251" s="206" t="s">
        <v>52</v>
      </c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</row>
    <row r="252" spans="3:27" x14ac:dyDescent="0.25">
      <c r="C252" s="200" t="s">
        <v>1</v>
      </c>
      <c r="D252" s="200"/>
      <c r="E252" s="4">
        <v>2017</v>
      </c>
      <c r="F252" s="205"/>
      <c r="G252" s="205"/>
      <c r="H252" s="205"/>
      <c r="I252" s="200"/>
      <c r="J252" s="200"/>
      <c r="K252" s="200"/>
      <c r="L252" s="200"/>
      <c r="M252" s="200" t="s">
        <v>1</v>
      </c>
      <c r="N252" s="200"/>
      <c r="O252" s="205">
        <v>116387.08</v>
      </c>
      <c r="P252" s="205"/>
      <c r="Q252" s="200" t="s">
        <v>1</v>
      </c>
      <c r="R252" s="200"/>
      <c r="S252" s="205">
        <v>116387.08</v>
      </c>
      <c r="T252" s="205"/>
      <c r="U252" s="200" t="s">
        <v>1</v>
      </c>
      <c r="V252" s="200"/>
      <c r="W252" s="205">
        <v>0</v>
      </c>
      <c r="X252" s="205"/>
      <c r="Y252" s="205"/>
      <c r="Z252" s="205"/>
      <c r="AA252" s="205"/>
    </row>
    <row r="253" spans="3:27" x14ac:dyDescent="0.25">
      <c r="C253" s="200" t="s">
        <v>1</v>
      </c>
      <c r="D253" s="200"/>
      <c r="E253" s="4">
        <v>2016</v>
      </c>
      <c r="F253" s="200"/>
      <c r="G253" s="200"/>
      <c r="H253" s="200"/>
      <c r="I253" s="200"/>
      <c r="J253" s="200"/>
      <c r="K253" s="205"/>
      <c r="L253" s="205"/>
      <c r="M253" s="200" t="s">
        <v>1</v>
      </c>
      <c r="N253" s="200"/>
      <c r="O253" s="278">
        <v>339.07</v>
      </c>
      <c r="P253" s="278"/>
      <c r="Q253" s="200" t="s">
        <v>1</v>
      </c>
      <c r="R253" s="200"/>
      <c r="S253" s="278">
        <v>339.07</v>
      </c>
      <c r="T253" s="278"/>
      <c r="U253" s="200" t="s">
        <v>1</v>
      </c>
      <c r="V253" s="200"/>
      <c r="W253" s="278">
        <v>0</v>
      </c>
      <c r="X253" s="278"/>
      <c r="Y253" s="278"/>
      <c r="Z253" s="278"/>
      <c r="AA253" s="278"/>
    </row>
    <row r="254" spans="3:27" x14ac:dyDescent="0.25">
      <c r="C254" s="273" t="s">
        <v>1</v>
      </c>
      <c r="D254" s="273"/>
      <c r="E254" s="3" t="s">
        <v>1</v>
      </c>
      <c r="F254" s="280"/>
      <c r="G254" s="280"/>
      <c r="H254" s="280"/>
      <c r="I254" s="199"/>
      <c r="J254" s="199"/>
      <c r="K254" s="280"/>
      <c r="L254" s="280"/>
      <c r="M254" s="199" t="s">
        <v>1</v>
      </c>
      <c r="N254" s="199"/>
      <c r="O254" s="207">
        <v>116726.15</v>
      </c>
      <c r="P254" s="207"/>
      <c r="Q254" s="199" t="s">
        <v>1</v>
      </c>
      <c r="R254" s="199"/>
      <c r="S254" s="207">
        <v>116726.15</v>
      </c>
      <c r="T254" s="207"/>
      <c r="U254" s="272" t="s">
        <v>1</v>
      </c>
      <c r="V254" s="272"/>
      <c r="W254" s="207">
        <v>0</v>
      </c>
      <c r="X254" s="207"/>
      <c r="Y254" s="207"/>
      <c r="Z254" s="207"/>
      <c r="AA254" s="207"/>
    </row>
    <row r="255" spans="3:27" ht="8.4499999999999993" customHeight="1" x14ac:dyDescent="0.25">
      <c r="C255" s="196" t="s">
        <v>1</v>
      </c>
      <c r="D255" s="196"/>
      <c r="E255" s="7" t="s">
        <v>1</v>
      </c>
      <c r="F255" s="196" t="s">
        <v>1</v>
      </c>
      <c r="G255" s="196"/>
      <c r="H255" s="196"/>
      <c r="I255" s="196" t="s">
        <v>1</v>
      </c>
      <c r="J255" s="196"/>
      <c r="K255" s="196" t="s">
        <v>1</v>
      </c>
      <c r="L255" s="196"/>
      <c r="M255" s="196" t="s">
        <v>1</v>
      </c>
      <c r="N255" s="196"/>
      <c r="O255" s="279" t="s">
        <v>1</v>
      </c>
      <c r="P255" s="279"/>
      <c r="Q255" s="196" t="s">
        <v>1</v>
      </c>
      <c r="R255" s="196"/>
      <c r="S255" s="279" t="s">
        <v>1</v>
      </c>
      <c r="T255" s="279"/>
      <c r="U255" s="196" t="s">
        <v>1</v>
      </c>
      <c r="V255" s="196"/>
      <c r="W255" s="279" t="s">
        <v>1</v>
      </c>
      <c r="X255" s="279"/>
      <c r="Y255" s="279"/>
      <c r="Z255" s="279"/>
      <c r="AA255" s="279"/>
    </row>
    <row r="256" spans="3:27" ht="20.25" customHeight="1" x14ac:dyDescent="0.25">
      <c r="C256" s="206" t="s">
        <v>53</v>
      </c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</row>
    <row r="257" spans="3:27" x14ac:dyDescent="0.25">
      <c r="C257" s="200" t="s">
        <v>1</v>
      </c>
      <c r="D257" s="200"/>
      <c r="E257" s="4">
        <v>2017</v>
      </c>
      <c r="F257" s="205"/>
      <c r="G257" s="205"/>
      <c r="H257" s="205"/>
      <c r="I257" s="200"/>
      <c r="J257" s="200"/>
      <c r="K257" s="200"/>
      <c r="L257" s="200"/>
      <c r="M257" s="200" t="s">
        <v>1</v>
      </c>
      <c r="N257" s="200"/>
      <c r="O257" s="205">
        <v>51806.44</v>
      </c>
      <c r="P257" s="205"/>
      <c r="Q257" s="200" t="s">
        <v>1</v>
      </c>
      <c r="R257" s="200"/>
      <c r="S257" s="205">
        <v>51806.44</v>
      </c>
      <c r="T257" s="205"/>
      <c r="U257" s="200" t="s">
        <v>1</v>
      </c>
      <c r="V257" s="200"/>
      <c r="W257" s="205">
        <v>0</v>
      </c>
      <c r="X257" s="205"/>
      <c r="Y257" s="205"/>
      <c r="Z257" s="205"/>
      <c r="AA257" s="205"/>
    </row>
    <row r="258" spans="3:27" x14ac:dyDescent="0.25">
      <c r="C258" s="200" t="s">
        <v>1</v>
      </c>
      <c r="D258" s="200"/>
      <c r="E258" s="4">
        <v>2016</v>
      </c>
      <c r="F258" s="200"/>
      <c r="G258" s="200"/>
      <c r="H258" s="200"/>
      <c r="I258" s="200"/>
      <c r="J258" s="200"/>
      <c r="K258" s="205"/>
      <c r="L258" s="205"/>
      <c r="M258" s="200" t="s">
        <v>1</v>
      </c>
      <c r="N258" s="200"/>
      <c r="O258" s="278">
        <v>150.93</v>
      </c>
      <c r="P258" s="278"/>
      <c r="Q258" s="200" t="s">
        <v>1</v>
      </c>
      <c r="R258" s="200"/>
      <c r="S258" s="278">
        <v>150.93</v>
      </c>
      <c r="T258" s="278"/>
      <c r="U258" s="200" t="s">
        <v>1</v>
      </c>
      <c r="V258" s="200"/>
      <c r="W258" s="278">
        <v>0</v>
      </c>
      <c r="X258" s="278"/>
      <c r="Y258" s="278"/>
      <c r="Z258" s="278"/>
      <c r="AA258" s="278"/>
    </row>
    <row r="259" spans="3:27" x14ac:dyDescent="0.25">
      <c r="C259" s="273" t="s">
        <v>1</v>
      </c>
      <c r="D259" s="273"/>
      <c r="E259" s="3" t="s">
        <v>1</v>
      </c>
      <c r="F259" s="280"/>
      <c r="G259" s="280"/>
      <c r="H259" s="280"/>
      <c r="I259" s="199"/>
      <c r="J259" s="199"/>
      <c r="K259" s="280"/>
      <c r="L259" s="280"/>
      <c r="M259" s="199" t="s">
        <v>1</v>
      </c>
      <c r="N259" s="199"/>
      <c r="O259" s="207">
        <v>51957.37</v>
      </c>
      <c r="P259" s="207"/>
      <c r="Q259" s="199" t="s">
        <v>1</v>
      </c>
      <c r="R259" s="199"/>
      <c r="S259" s="207">
        <v>51957.37</v>
      </c>
      <c r="T259" s="207"/>
      <c r="U259" s="272" t="s">
        <v>1</v>
      </c>
      <c r="V259" s="272"/>
      <c r="W259" s="207">
        <v>0</v>
      </c>
      <c r="X259" s="207"/>
      <c r="Y259" s="207"/>
      <c r="Z259" s="207"/>
      <c r="AA259" s="207"/>
    </row>
    <row r="260" spans="3:27" ht="8.4499999999999993" customHeight="1" x14ac:dyDescent="0.25">
      <c r="C260" s="196" t="s">
        <v>1</v>
      </c>
      <c r="D260" s="196"/>
      <c r="E260" s="7" t="s">
        <v>1</v>
      </c>
      <c r="F260" s="196" t="s">
        <v>1</v>
      </c>
      <c r="G260" s="196"/>
      <c r="H260" s="196"/>
      <c r="I260" s="196" t="s">
        <v>1</v>
      </c>
      <c r="J260" s="196"/>
      <c r="K260" s="196" t="s">
        <v>1</v>
      </c>
      <c r="L260" s="196"/>
      <c r="M260" s="196" t="s">
        <v>1</v>
      </c>
      <c r="N260" s="196"/>
      <c r="O260" s="279" t="s">
        <v>1</v>
      </c>
      <c r="P260" s="279"/>
      <c r="Q260" s="196" t="s">
        <v>1</v>
      </c>
      <c r="R260" s="196"/>
      <c r="S260" s="279" t="s">
        <v>1</v>
      </c>
      <c r="T260" s="279"/>
      <c r="U260" s="196" t="s">
        <v>1</v>
      </c>
      <c r="V260" s="196"/>
      <c r="W260" s="279" t="s">
        <v>1</v>
      </c>
      <c r="X260" s="279"/>
      <c r="Y260" s="279"/>
      <c r="Z260" s="279"/>
      <c r="AA260" s="279"/>
    </row>
    <row r="261" spans="3:27" ht="20.25" customHeight="1" x14ac:dyDescent="0.25">
      <c r="C261" s="206" t="s">
        <v>54</v>
      </c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</row>
    <row r="262" spans="3:27" x14ac:dyDescent="0.25">
      <c r="C262" s="200" t="s">
        <v>1</v>
      </c>
      <c r="D262" s="200"/>
      <c r="E262" s="4">
        <v>2017</v>
      </c>
      <c r="F262" s="205">
        <v>193741.9</v>
      </c>
      <c r="G262" s="205"/>
      <c r="H262" s="205"/>
      <c r="I262" s="200" t="s">
        <v>1</v>
      </c>
      <c r="J262" s="200"/>
      <c r="K262" s="200"/>
      <c r="L262" s="200"/>
      <c r="M262" s="200" t="s">
        <v>1</v>
      </c>
      <c r="N262" s="200"/>
      <c r="O262" s="25">
        <v>193741.9</v>
      </c>
      <c r="Q262" s="200" t="s">
        <v>1</v>
      </c>
      <c r="R262" s="200"/>
      <c r="S262" s="205">
        <v>193083.82</v>
      </c>
      <c r="T262" s="205"/>
      <c r="U262" s="200" t="s">
        <v>1</v>
      </c>
      <c r="V262" s="200"/>
      <c r="W262" s="205">
        <v>658.08</v>
      </c>
      <c r="X262" s="205"/>
      <c r="Y262" s="205"/>
      <c r="Z262" s="205"/>
      <c r="AA262" s="205"/>
    </row>
    <row r="263" spans="3:27" x14ac:dyDescent="0.25">
      <c r="C263" s="200" t="s">
        <v>1</v>
      </c>
      <c r="D263" s="200"/>
      <c r="E263" s="4">
        <v>2016</v>
      </c>
      <c r="F263" s="284"/>
      <c r="G263" s="284"/>
      <c r="H263" s="284"/>
      <c r="I263" s="200" t="s">
        <v>1</v>
      </c>
      <c r="J263" s="200"/>
      <c r="M263" s="200" t="s">
        <v>1</v>
      </c>
      <c r="N263" s="200"/>
      <c r="O263" s="278">
        <v>564.41999999999996</v>
      </c>
      <c r="P263" s="278"/>
      <c r="Q263" s="200" t="s">
        <v>1</v>
      </c>
      <c r="R263" s="200"/>
      <c r="U263" s="200" t="s">
        <v>1</v>
      </c>
      <c r="V263" s="200"/>
      <c r="W263" s="278">
        <v>564.41999999999996</v>
      </c>
      <c r="X263" s="278"/>
      <c r="Y263" s="278"/>
      <c r="Z263" s="278"/>
      <c r="AA263" s="278"/>
    </row>
    <row r="264" spans="3:27" x14ac:dyDescent="0.25">
      <c r="C264" s="273" t="s">
        <v>1</v>
      </c>
      <c r="D264" s="273"/>
      <c r="E264" s="3" t="s">
        <v>1</v>
      </c>
      <c r="F264" s="207">
        <v>193741.9</v>
      </c>
      <c r="G264" s="207"/>
      <c r="H264" s="207"/>
      <c r="I264" s="199" t="s">
        <v>1</v>
      </c>
      <c r="J264" s="199"/>
      <c r="K264" s="207">
        <v>564.41999999999996</v>
      </c>
      <c r="L264" s="207"/>
      <c r="M264" s="199" t="s">
        <v>1</v>
      </c>
      <c r="N264" s="199"/>
      <c r="O264" s="207">
        <v>193083.82</v>
      </c>
      <c r="P264" s="207"/>
      <c r="Q264" s="199" t="s">
        <v>1</v>
      </c>
      <c r="R264" s="199"/>
      <c r="S264" s="285"/>
      <c r="T264" s="285"/>
      <c r="U264" s="272" t="s">
        <v>1</v>
      </c>
      <c r="V264" s="272"/>
      <c r="W264" s="207">
        <v>1222.5</v>
      </c>
      <c r="X264" s="207"/>
      <c r="Y264" s="207"/>
      <c r="Z264" s="207"/>
      <c r="AA264" s="207"/>
    </row>
    <row r="265" spans="3:27" ht="8.4499999999999993" customHeight="1" x14ac:dyDescent="0.25">
      <c r="C265" s="196" t="s">
        <v>1</v>
      </c>
      <c r="D265" s="196"/>
      <c r="E265" s="7" t="s">
        <v>1</v>
      </c>
      <c r="F265" s="279" t="s">
        <v>1</v>
      </c>
      <c r="G265" s="279"/>
      <c r="H265" s="279"/>
      <c r="I265" s="196" t="s">
        <v>1</v>
      </c>
      <c r="J265" s="196"/>
      <c r="K265" s="279" t="s">
        <v>1</v>
      </c>
      <c r="L265" s="279"/>
      <c r="M265" s="196" t="s">
        <v>1</v>
      </c>
      <c r="N265" s="196"/>
      <c r="O265" s="279" t="s">
        <v>1</v>
      </c>
      <c r="P265" s="279"/>
      <c r="Q265" s="196" t="s">
        <v>1</v>
      </c>
      <c r="R265" s="196"/>
      <c r="S265" s="279" t="s">
        <v>1</v>
      </c>
      <c r="T265" s="279"/>
      <c r="U265" s="196" t="s">
        <v>1</v>
      </c>
      <c r="V265" s="196"/>
      <c r="W265" s="279" t="s">
        <v>1</v>
      </c>
      <c r="X265" s="279"/>
      <c r="Y265" s="279"/>
      <c r="Z265" s="279"/>
      <c r="AA265" s="279"/>
    </row>
  </sheetData>
  <mergeCells count="2041">
    <mergeCell ref="O265:P265"/>
    <mergeCell ref="Q265:R265"/>
    <mergeCell ref="S265:T265"/>
    <mergeCell ref="U265:V265"/>
    <mergeCell ref="W265:AA265"/>
    <mergeCell ref="C265:D265"/>
    <mergeCell ref="F265:H265"/>
    <mergeCell ref="I265:J265"/>
    <mergeCell ref="K265:L265"/>
    <mergeCell ref="M265:N265"/>
    <mergeCell ref="O264:P264"/>
    <mergeCell ref="Q264:R264"/>
    <mergeCell ref="S264:T264"/>
    <mergeCell ref="U264:V264"/>
    <mergeCell ref="W264:AA264"/>
    <mergeCell ref="C264:D264"/>
    <mergeCell ref="F264:H264"/>
    <mergeCell ref="I264:J264"/>
    <mergeCell ref="K264:L264"/>
    <mergeCell ref="M264:N264"/>
    <mergeCell ref="Q263:R263"/>
    <mergeCell ref="U263:V263"/>
    <mergeCell ref="W263:AA263"/>
    <mergeCell ref="C263:D263"/>
    <mergeCell ref="F263:H263"/>
    <mergeCell ref="I263:J263"/>
    <mergeCell ref="O263:P263"/>
    <mergeCell ref="M263:N263"/>
    <mergeCell ref="C261:AA261"/>
    <mergeCell ref="C262:D262"/>
    <mergeCell ref="F262:H262"/>
    <mergeCell ref="I262:J262"/>
    <mergeCell ref="K262:L262"/>
    <mergeCell ref="M262:N262"/>
    <mergeCell ref="S262:T262"/>
    <mergeCell ref="Q262:R262"/>
    <mergeCell ref="U262:V262"/>
    <mergeCell ref="W262:AA262"/>
    <mergeCell ref="O260:P260"/>
    <mergeCell ref="Q260:R260"/>
    <mergeCell ref="S260:T260"/>
    <mergeCell ref="U260:V260"/>
    <mergeCell ref="W260:AA260"/>
    <mergeCell ref="C260:D260"/>
    <mergeCell ref="F260:H260"/>
    <mergeCell ref="I260:J260"/>
    <mergeCell ref="K260:L260"/>
    <mergeCell ref="M260:N260"/>
    <mergeCell ref="O259:P259"/>
    <mergeCell ref="Q259:R259"/>
    <mergeCell ref="S259:T259"/>
    <mergeCell ref="U259:V259"/>
    <mergeCell ref="W259:AA259"/>
    <mergeCell ref="C259:D259"/>
    <mergeCell ref="F259:H259"/>
    <mergeCell ref="I259:J259"/>
    <mergeCell ref="K259:L259"/>
    <mergeCell ref="M259:N259"/>
    <mergeCell ref="O258:P258"/>
    <mergeCell ref="Q258:R258"/>
    <mergeCell ref="S258:T258"/>
    <mergeCell ref="U258:V258"/>
    <mergeCell ref="W258:AA258"/>
    <mergeCell ref="C258:D258"/>
    <mergeCell ref="F258:H258"/>
    <mergeCell ref="I258:J258"/>
    <mergeCell ref="K258:L258"/>
    <mergeCell ref="M258:N258"/>
    <mergeCell ref="C256:AA256"/>
    <mergeCell ref="C257:D257"/>
    <mergeCell ref="F257:H257"/>
    <mergeCell ref="I257:J257"/>
    <mergeCell ref="K257:L257"/>
    <mergeCell ref="M257:N257"/>
    <mergeCell ref="O257:P257"/>
    <mergeCell ref="Q257:R257"/>
    <mergeCell ref="S257:T257"/>
    <mergeCell ref="U257:V257"/>
    <mergeCell ref="W257:AA257"/>
    <mergeCell ref="O255:P255"/>
    <mergeCell ref="Q255:R255"/>
    <mergeCell ref="S255:T255"/>
    <mergeCell ref="U255:V255"/>
    <mergeCell ref="W255:AA255"/>
    <mergeCell ref="C255:D255"/>
    <mergeCell ref="F255:H255"/>
    <mergeCell ref="I255:J255"/>
    <mergeCell ref="K255:L255"/>
    <mergeCell ref="M255:N255"/>
    <mergeCell ref="O254:P254"/>
    <mergeCell ref="Q254:R254"/>
    <mergeCell ref="S254:T254"/>
    <mergeCell ref="U254:V254"/>
    <mergeCell ref="W254:AA254"/>
    <mergeCell ref="C254:D254"/>
    <mergeCell ref="F254:H254"/>
    <mergeCell ref="I254:J254"/>
    <mergeCell ref="K254:L254"/>
    <mergeCell ref="M254:N254"/>
    <mergeCell ref="O253:P253"/>
    <mergeCell ref="Q253:R253"/>
    <mergeCell ref="S253:T253"/>
    <mergeCell ref="U253:V253"/>
    <mergeCell ref="W253:AA253"/>
    <mergeCell ref="C253:D253"/>
    <mergeCell ref="F253:H253"/>
    <mergeCell ref="I253:J253"/>
    <mergeCell ref="K253:L253"/>
    <mergeCell ref="M253:N253"/>
    <mergeCell ref="C251:AA251"/>
    <mergeCell ref="C252:D252"/>
    <mergeCell ref="F252:H252"/>
    <mergeCell ref="I252:J252"/>
    <mergeCell ref="K252:L252"/>
    <mergeCell ref="M252:N252"/>
    <mergeCell ref="O252:P252"/>
    <mergeCell ref="Q252:R252"/>
    <mergeCell ref="S252:T252"/>
    <mergeCell ref="U252:V252"/>
    <mergeCell ref="W252:AA252"/>
    <mergeCell ref="O250:P250"/>
    <mergeCell ref="Q250:R250"/>
    <mergeCell ref="S250:T250"/>
    <mergeCell ref="U250:V250"/>
    <mergeCell ref="W250:AA250"/>
    <mergeCell ref="C250:D250"/>
    <mergeCell ref="F250:H250"/>
    <mergeCell ref="I250:J250"/>
    <mergeCell ref="K250:L250"/>
    <mergeCell ref="M250:N250"/>
    <mergeCell ref="O249:P249"/>
    <mergeCell ref="Q249:R249"/>
    <mergeCell ref="S249:T249"/>
    <mergeCell ref="U249:V249"/>
    <mergeCell ref="W249:AA249"/>
    <mergeCell ref="C249:D249"/>
    <mergeCell ref="F249:H249"/>
    <mergeCell ref="I249:J249"/>
    <mergeCell ref="K249:L249"/>
    <mergeCell ref="M249:N249"/>
    <mergeCell ref="O248:P248"/>
    <mergeCell ref="Q248:R248"/>
    <mergeCell ref="S248:T248"/>
    <mergeCell ref="U248:V248"/>
    <mergeCell ref="W248:AA248"/>
    <mergeCell ref="C248:D248"/>
    <mergeCell ref="F248:H248"/>
    <mergeCell ref="I248:J248"/>
    <mergeCell ref="K248:L248"/>
    <mergeCell ref="M248:N248"/>
    <mergeCell ref="C246:AA246"/>
    <mergeCell ref="C247:D247"/>
    <mergeCell ref="F247:H247"/>
    <mergeCell ref="I247:J247"/>
    <mergeCell ref="K247:L247"/>
    <mergeCell ref="M247:N247"/>
    <mergeCell ref="O247:P247"/>
    <mergeCell ref="Q247:R247"/>
    <mergeCell ref="S247:T247"/>
    <mergeCell ref="U247:V247"/>
    <mergeCell ref="W247:AA247"/>
    <mergeCell ref="O245:P245"/>
    <mergeCell ref="Q245:R245"/>
    <mergeCell ref="S245:T245"/>
    <mergeCell ref="U245:V245"/>
    <mergeCell ref="W245:AA245"/>
    <mergeCell ref="C245:D245"/>
    <mergeCell ref="F245:H245"/>
    <mergeCell ref="I245:J245"/>
    <mergeCell ref="K245:L245"/>
    <mergeCell ref="M245:N245"/>
    <mergeCell ref="O244:P244"/>
    <mergeCell ref="Q244:R244"/>
    <mergeCell ref="S244:T244"/>
    <mergeCell ref="U244:V244"/>
    <mergeCell ref="W244:AA244"/>
    <mergeCell ref="C244:D244"/>
    <mergeCell ref="F244:H244"/>
    <mergeCell ref="I244:J244"/>
    <mergeCell ref="K244:L244"/>
    <mergeCell ref="M244:N244"/>
    <mergeCell ref="O243:P243"/>
    <mergeCell ref="Q243:R243"/>
    <mergeCell ref="S243:T243"/>
    <mergeCell ref="U243:V243"/>
    <mergeCell ref="W243:AA243"/>
    <mergeCell ref="C243:D243"/>
    <mergeCell ref="F243:H243"/>
    <mergeCell ref="I243:J243"/>
    <mergeCell ref="K243:L243"/>
    <mergeCell ref="M243:N243"/>
    <mergeCell ref="C241:AA241"/>
    <mergeCell ref="C242:D242"/>
    <mergeCell ref="F242:H242"/>
    <mergeCell ref="I242:J242"/>
    <mergeCell ref="K242:L242"/>
    <mergeCell ref="M242:N242"/>
    <mergeCell ref="O242:P242"/>
    <mergeCell ref="Q242:R242"/>
    <mergeCell ref="S242:T242"/>
    <mergeCell ref="U242:V242"/>
    <mergeCell ref="W242:AA242"/>
    <mergeCell ref="O240:P240"/>
    <mergeCell ref="Q240:R240"/>
    <mergeCell ref="S240:T240"/>
    <mergeCell ref="U240:V240"/>
    <mergeCell ref="W240:AA240"/>
    <mergeCell ref="C240:D240"/>
    <mergeCell ref="F240:H240"/>
    <mergeCell ref="I240:J240"/>
    <mergeCell ref="K240:L240"/>
    <mergeCell ref="M240:N240"/>
    <mergeCell ref="O239:P239"/>
    <mergeCell ref="Q239:R239"/>
    <mergeCell ref="S239:T239"/>
    <mergeCell ref="U239:V239"/>
    <mergeCell ref="W239:AA239"/>
    <mergeCell ref="C239:D239"/>
    <mergeCell ref="F239:H239"/>
    <mergeCell ref="I239:J239"/>
    <mergeCell ref="K239:L239"/>
    <mergeCell ref="M239:N239"/>
    <mergeCell ref="O235:P235"/>
    <mergeCell ref="Q235:R235"/>
    <mergeCell ref="S235:T235"/>
    <mergeCell ref="U235:V235"/>
    <mergeCell ref="W235:AA235"/>
    <mergeCell ref="C235:D235"/>
    <mergeCell ref="F235:H235"/>
    <mergeCell ref="I235:J235"/>
    <mergeCell ref="K235:L235"/>
    <mergeCell ref="M235:N235"/>
    <mergeCell ref="O238:P238"/>
    <mergeCell ref="Q238:R238"/>
    <mergeCell ref="S238:T238"/>
    <mergeCell ref="U238:V238"/>
    <mergeCell ref="W238:AA238"/>
    <mergeCell ref="C238:D238"/>
    <mergeCell ref="F238:H238"/>
    <mergeCell ref="I238:J238"/>
    <mergeCell ref="K238:L238"/>
    <mergeCell ref="M238:N238"/>
    <mergeCell ref="C236:AA236"/>
    <mergeCell ref="C237:D237"/>
    <mergeCell ref="F237:H237"/>
    <mergeCell ref="I237:J237"/>
    <mergeCell ref="K237:L237"/>
    <mergeCell ref="M237:N237"/>
    <mergeCell ref="O237:P237"/>
    <mergeCell ref="Q237:R237"/>
    <mergeCell ref="S237:T237"/>
    <mergeCell ref="U237:V237"/>
    <mergeCell ref="W237:AA237"/>
    <mergeCell ref="O234:P234"/>
    <mergeCell ref="Q234:R234"/>
    <mergeCell ref="S234:T234"/>
    <mergeCell ref="U234:V234"/>
    <mergeCell ref="W234:AA234"/>
    <mergeCell ref="C234:D234"/>
    <mergeCell ref="F234:H234"/>
    <mergeCell ref="I234:J234"/>
    <mergeCell ref="K234:L234"/>
    <mergeCell ref="M234:N234"/>
    <mergeCell ref="O233:P233"/>
    <mergeCell ref="Q233:R233"/>
    <mergeCell ref="S233:T233"/>
    <mergeCell ref="U233:V233"/>
    <mergeCell ref="W233:AA233"/>
    <mergeCell ref="C233:D233"/>
    <mergeCell ref="F233:H233"/>
    <mergeCell ref="I233:J233"/>
    <mergeCell ref="K233:L233"/>
    <mergeCell ref="M233:N233"/>
    <mergeCell ref="O232:P232"/>
    <mergeCell ref="Q232:R232"/>
    <mergeCell ref="S232:T232"/>
    <mergeCell ref="U232:V232"/>
    <mergeCell ref="W232:AA232"/>
    <mergeCell ref="C232:D232"/>
    <mergeCell ref="F232:H232"/>
    <mergeCell ref="I232:J232"/>
    <mergeCell ref="K232:L232"/>
    <mergeCell ref="M232:N232"/>
    <mergeCell ref="C230:AA230"/>
    <mergeCell ref="C231:D231"/>
    <mergeCell ref="F231:H231"/>
    <mergeCell ref="I231:J231"/>
    <mergeCell ref="K231:L231"/>
    <mergeCell ref="M231:N231"/>
    <mergeCell ref="O231:P231"/>
    <mergeCell ref="Q231:R231"/>
    <mergeCell ref="S231:T231"/>
    <mergeCell ref="U231:V231"/>
    <mergeCell ref="W231:AA231"/>
    <mergeCell ref="O229:P229"/>
    <mergeCell ref="Q229:R229"/>
    <mergeCell ref="S229:T229"/>
    <mergeCell ref="U229:V229"/>
    <mergeCell ref="W229:AA229"/>
    <mergeCell ref="C229:D229"/>
    <mergeCell ref="F229:H229"/>
    <mergeCell ref="I229:J229"/>
    <mergeCell ref="K229:L229"/>
    <mergeCell ref="M229:N229"/>
    <mergeCell ref="S228:T228"/>
    <mergeCell ref="Q228:R228"/>
    <mergeCell ref="U228:V228"/>
    <mergeCell ref="W228:AA228"/>
    <mergeCell ref="C228:D228"/>
    <mergeCell ref="F228:H228"/>
    <mergeCell ref="I228:J228"/>
    <mergeCell ref="K228:L228"/>
    <mergeCell ref="M228:N228"/>
    <mergeCell ref="S227:T227"/>
    <mergeCell ref="Q227:R227"/>
    <mergeCell ref="U227:V227"/>
    <mergeCell ref="W227:AA227"/>
    <mergeCell ref="C227:D227"/>
    <mergeCell ref="F227:H227"/>
    <mergeCell ref="I227:J227"/>
    <mergeCell ref="O227:P227"/>
    <mergeCell ref="M227:N227"/>
    <mergeCell ref="C225:AA225"/>
    <mergeCell ref="C226:D226"/>
    <mergeCell ref="O226:Q226"/>
    <mergeCell ref="I226:J226"/>
    <mergeCell ref="K226:L226"/>
    <mergeCell ref="M226:N226"/>
    <mergeCell ref="S226:T226"/>
    <mergeCell ref="U226:V226"/>
    <mergeCell ref="W226:AA226"/>
    <mergeCell ref="O224:P224"/>
    <mergeCell ref="Q224:R224"/>
    <mergeCell ref="S224:T224"/>
    <mergeCell ref="U224:V224"/>
    <mergeCell ref="W224:AA224"/>
    <mergeCell ref="C224:D224"/>
    <mergeCell ref="F224:H224"/>
    <mergeCell ref="I224:J224"/>
    <mergeCell ref="K224:L224"/>
    <mergeCell ref="M224:N224"/>
    <mergeCell ref="O223:P223"/>
    <mergeCell ref="Q223:R223"/>
    <mergeCell ref="S223:T223"/>
    <mergeCell ref="U223:V223"/>
    <mergeCell ref="W223:AA223"/>
    <mergeCell ref="C223:D223"/>
    <mergeCell ref="F223:H223"/>
    <mergeCell ref="I223:J223"/>
    <mergeCell ref="K223:L223"/>
    <mergeCell ref="M223:N223"/>
    <mergeCell ref="O222:P222"/>
    <mergeCell ref="Q222:R222"/>
    <mergeCell ref="S222:T222"/>
    <mergeCell ref="U222:V222"/>
    <mergeCell ref="W222:AA222"/>
    <mergeCell ref="C222:D222"/>
    <mergeCell ref="F222:H222"/>
    <mergeCell ref="I222:J222"/>
    <mergeCell ref="K222:L222"/>
    <mergeCell ref="M222:N222"/>
    <mergeCell ref="C220:AA220"/>
    <mergeCell ref="C221:D221"/>
    <mergeCell ref="F221:H221"/>
    <mergeCell ref="I221:J221"/>
    <mergeCell ref="K221:L221"/>
    <mergeCell ref="M221:N221"/>
    <mergeCell ref="O221:P221"/>
    <mergeCell ref="Q221:R221"/>
    <mergeCell ref="S221:T221"/>
    <mergeCell ref="U221:V221"/>
    <mergeCell ref="W221:AA221"/>
    <mergeCell ref="O219:P219"/>
    <mergeCell ref="Q219:R219"/>
    <mergeCell ref="S219:T219"/>
    <mergeCell ref="U219:V219"/>
    <mergeCell ref="W219:AA219"/>
    <mergeCell ref="C219:D219"/>
    <mergeCell ref="F219:H219"/>
    <mergeCell ref="I219:J219"/>
    <mergeCell ref="K219:L219"/>
    <mergeCell ref="M219:N219"/>
    <mergeCell ref="O218:P218"/>
    <mergeCell ref="Q218:R218"/>
    <mergeCell ref="S218:T218"/>
    <mergeCell ref="U218:V218"/>
    <mergeCell ref="W218:AA218"/>
    <mergeCell ref="C218:D218"/>
    <mergeCell ref="F218:H218"/>
    <mergeCell ref="I218:J218"/>
    <mergeCell ref="K218:L218"/>
    <mergeCell ref="M218:N218"/>
    <mergeCell ref="O217:P217"/>
    <mergeCell ref="Q217:R217"/>
    <mergeCell ref="S217:T217"/>
    <mergeCell ref="U217:V217"/>
    <mergeCell ref="W217:AA217"/>
    <mergeCell ref="C217:D217"/>
    <mergeCell ref="F217:H217"/>
    <mergeCell ref="I217:J217"/>
    <mergeCell ref="K217:L217"/>
    <mergeCell ref="M217:N217"/>
    <mergeCell ref="C215:AA215"/>
    <mergeCell ref="C216:D216"/>
    <mergeCell ref="F216:H216"/>
    <mergeCell ref="I216:J216"/>
    <mergeCell ref="K216:L216"/>
    <mergeCell ref="M216:N216"/>
    <mergeCell ref="O216:P216"/>
    <mergeCell ref="Q216:R216"/>
    <mergeCell ref="S216:T216"/>
    <mergeCell ref="U216:V216"/>
    <mergeCell ref="W216:AA216"/>
    <mergeCell ref="O214:P214"/>
    <mergeCell ref="Q214:R214"/>
    <mergeCell ref="S214:T214"/>
    <mergeCell ref="U214:V214"/>
    <mergeCell ref="W214:AA214"/>
    <mergeCell ref="C214:D214"/>
    <mergeCell ref="F214:H214"/>
    <mergeCell ref="I214:J214"/>
    <mergeCell ref="K214:L214"/>
    <mergeCell ref="M214:N214"/>
    <mergeCell ref="O213:P213"/>
    <mergeCell ref="Q213:R213"/>
    <mergeCell ref="S213:T213"/>
    <mergeCell ref="U213:V213"/>
    <mergeCell ref="W213:AA213"/>
    <mergeCell ref="C213:D213"/>
    <mergeCell ref="F213:H213"/>
    <mergeCell ref="I213:J213"/>
    <mergeCell ref="K213:L213"/>
    <mergeCell ref="M213:N213"/>
    <mergeCell ref="O212:P212"/>
    <mergeCell ref="Q212:R212"/>
    <mergeCell ref="S212:T212"/>
    <mergeCell ref="U212:V212"/>
    <mergeCell ref="W212:AA212"/>
    <mergeCell ref="C212:D212"/>
    <mergeCell ref="F212:H212"/>
    <mergeCell ref="I212:J212"/>
    <mergeCell ref="K212:L212"/>
    <mergeCell ref="M212:N212"/>
    <mergeCell ref="C210:AA210"/>
    <mergeCell ref="C211:D211"/>
    <mergeCell ref="F211:H211"/>
    <mergeCell ref="I211:J211"/>
    <mergeCell ref="K211:L211"/>
    <mergeCell ref="M211:N211"/>
    <mergeCell ref="O211:P211"/>
    <mergeCell ref="Q211:R211"/>
    <mergeCell ref="S211:T211"/>
    <mergeCell ref="U211:V211"/>
    <mergeCell ref="W211:AA211"/>
    <mergeCell ref="O209:P209"/>
    <mergeCell ref="Q209:R209"/>
    <mergeCell ref="S209:T209"/>
    <mergeCell ref="U209:V209"/>
    <mergeCell ref="W209:AA209"/>
    <mergeCell ref="C209:D209"/>
    <mergeCell ref="F209:H209"/>
    <mergeCell ref="I209:J209"/>
    <mergeCell ref="K209:L209"/>
    <mergeCell ref="M209:N209"/>
    <mergeCell ref="O208:P208"/>
    <mergeCell ref="Q208:R208"/>
    <mergeCell ref="S208:T208"/>
    <mergeCell ref="U208:V208"/>
    <mergeCell ref="W208:AA208"/>
    <mergeCell ref="C208:D208"/>
    <mergeCell ref="F208:H208"/>
    <mergeCell ref="I208:J208"/>
    <mergeCell ref="K208:L208"/>
    <mergeCell ref="M208:N208"/>
    <mergeCell ref="O207:P207"/>
    <mergeCell ref="Q207:R207"/>
    <mergeCell ref="S207:T207"/>
    <mergeCell ref="U207:V207"/>
    <mergeCell ref="W207:AA207"/>
    <mergeCell ref="C207:D207"/>
    <mergeCell ref="F207:H207"/>
    <mergeCell ref="I207:J207"/>
    <mergeCell ref="K207:L207"/>
    <mergeCell ref="M207:N207"/>
    <mergeCell ref="C205:AA205"/>
    <mergeCell ref="C206:D206"/>
    <mergeCell ref="F206:H206"/>
    <mergeCell ref="I206:J206"/>
    <mergeCell ref="K206:L206"/>
    <mergeCell ref="M206:N206"/>
    <mergeCell ref="O206:P206"/>
    <mergeCell ref="Q206:R206"/>
    <mergeCell ref="S206:T206"/>
    <mergeCell ref="U206:V206"/>
    <mergeCell ref="W206:AA206"/>
    <mergeCell ref="O204:P204"/>
    <mergeCell ref="Q204:R204"/>
    <mergeCell ref="S204:T204"/>
    <mergeCell ref="U204:V204"/>
    <mergeCell ref="W204:AA204"/>
    <mergeCell ref="C204:D204"/>
    <mergeCell ref="F204:H204"/>
    <mergeCell ref="I204:J204"/>
    <mergeCell ref="K204:L204"/>
    <mergeCell ref="M204:N204"/>
    <mergeCell ref="S203:T203"/>
    <mergeCell ref="Q203:R203"/>
    <mergeCell ref="U203:V203"/>
    <mergeCell ref="W203:AA203"/>
    <mergeCell ref="C203:D203"/>
    <mergeCell ref="F203:H203"/>
    <mergeCell ref="I203:J203"/>
    <mergeCell ref="K203:L203"/>
    <mergeCell ref="M203:N203"/>
    <mergeCell ref="S202:T202"/>
    <mergeCell ref="Q202:R202"/>
    <mergeCell ref="U202:V202"/>
    <mergeCell ref="W202:AA202"/>
    <mergeCell ref="C202:D202"/>
    <mergeCell ref="F202:H202"/>
    <mergeCell ref="I202:J202"/>
    <mergeCell ref="O202:P202"/>
    <mergeCell ref="M202:N202"/>
    <mergeCell ref="C200:AA200"/>
    <mergeCell ref="C201:D201"/>
    <mergeCell ref="O201:Q201"/>
    <mergeCell ref="I201:J201"/>
    <mergeCell ref="K201:L201"/>
    <mergeCell ref="M201:N201"/>
    <mergeCell ref="S201:T201"/>
    <mergeCell ref="U201:V201"/>
    <mergeCell ref="W201:AA201"/>
    <mergeCell ref="O199:P199"/>
    <mergeCell ref="Q199:R199"/>
    <mergeCell ref="S199:T199"/>
    <mergeCell ref="U199:V199"/>
    <mergeCell ref="W199:AA199"/>
    <mergeCell ref="C199:D199"/>
    <mergeCell ref="F199:H199"/>
    <mergeCell ref="I199:J199"/>
    <mergeCell ref="K199:L199"/>
    <mergeCell ref="M199:N199"/>
    <mergeCell ref="O198:P198"/>
    <mergeCell ref="Q198:R198"/>
    <mergeCell ref="S198:T198"/>
    <mergeCell ref="U198:V198"/>
    <mergeCell ref="W198:AA198"/>
    <mergeCell ref="C198:D198"/>
    <mergeCell ref="F198:H198"/>
    <mergeCell ref="I198:J198"/>
    <mergeCell ref="K198:L198"/>
    <mergeCell ref="M198:N198"/>
    <mergeCell ref="O197:P197"/>
    <mergeCell ref="Q197:R197"/>
    <mergeCell ref="S197:T197"/>
    <mergeCell ref="U197:V197"/>
    <mergeCell ref="W197:AA197"/>
    <mergeCell ref="C197:D197"/>
    <mergeCell ref="F197:H197"/>
    <mergeCell ref="I197:J197"/>
    <mergeCell ref="K197:L197"/>
    <mergeCell ref="M197:N197"/>
    <mergeCell ref="C195:AA195"/>
    <mergeCell ref="C196:D196"/>
    <mergeCell ref="F196:H196"/>
    <mergeCell ref="I196:J196"/>
    <mergeCell ref="K196:L196"/>
    <mergeCell ref="M196:N196"/>
    <mergeCell ref="O196:P196"/>
    <mergeCell ref="Q196:R196"/>
    <mergeCell ref="S196:T196"/>
    <mergeCell ref="U196:V196"/>
    <mergeCell ref="W196:AA196"/>
    <mergeCell ref="O194:P194"/>
    <mergeCell ref="Q194:R194"/>
    <mergeCell ref="S194:T194"/>
    <mergeCell ref="U194:V194"/>
    <mergeCell ref="W194:AA194"/>
    <mergeCell ref="C194:D194"/>
    <mergeCell ref="F194:H194"/>
    <mergeCell ref="I194:J194"/>
    <mergeCell ref="K194:L194"/>
    <mergeCell ref="M194:N194"/>
    <mergeCell ref="O193:P193"/>
    <mergeCell ref="Q193:R193"/>
    <mergeCell ref="S193:T193"/>
    <mergeCell ref="U193:V193"/>
    <mergeCell ref="W193:AA193"/>
    <mergeCell ref="C193:D193"/>
    <mergeCell ref="F193:H193"/>
    <mergeCell ref="I193:J193"/>
    <mergeCell ref="K193:L193"/>
    <mergeCell ref="M193:N193"/>
    <mergeCell ref="O192:P192"/>
    <mergeCell ref="Q192:R192"/>
    <mergeCell ref="S192:T192"/>
    <mergeCell ref="U192:V192"/>
    <mergeCell ref="W192:AA192"/>
    <mergeCell ref="C192:D192"/>
    <mergeCell ref="F192:H192"/>
    <mergeCell ref="I192:J192"/>
    <mergeCell ref="K192:L192"/>
    <mergeCell ref="M192:N192"/>
    <mergeCell ref="C190:AA190"/>
    <mergeCell ref="C191:D191"/>
    <mergeCell ref="F191:H191"/>
    <mergeCell ref="I191:J191"/>
    <mergeCell ref="K191:L191"/>
    <mergeCell ref="M191:N191"/>
    <mergeCell ref="O191:P191"/>
    <mergeCell ref="Q191:R191"/>
    <mergeCell ref="S191:T191"/>
    <mergeCell ref="U191:V191"/>
    <mergeCell ref="W191:AA191"/>
    <mergeCell ref="O189:P189"/>
    <mergeCell ref="Q189:R189"/>
    <mergeCell ref="S189:T189"/>
    <mergeCell ref="U189:V189"/>
    <mergeCell ref="W189:AA189"/>
    <mergeCell ref="C189:D189"/>
    <mergeCell ref="F189:H189"/>
    <mergeCell ref="I189:J189"/>
    <mergeCell ref="K189:L189"/>
    <mergeCell ref="M189:N189"/>
    <mergeCell ref="O188:P188"/>
    <mergeCell ref="Q188:R188"/>
    <mergeCell ref="S188:T188"/>
    <mergeCell ref="U188:V188"/>
    <mergeCell ref="W188:AA188"/>
    <mergeCell ref="C188:D188"/>
    <mergeCell ref="F188:H188"/>
    <mergeCell ref="I188:J188"/>
    <mergeCell ref="K188:L188"/>
    <mergeCell ref="M188:N188"/>
    <mergeCell ref="O187:P187"/>
    <mergeCell ref="Q187:R187"/>
    <mergeCell ref="S187:T187"/>
    <mergeCell ref="U187:V187"/>
    <mergeCell ref="W187:AA187"/>
    <mergeCell ref="C187:D187"/>
    <mergeCell ref="F187:H187"/>
    <mergeCell ref="I187:J187"/>
    <mergeCell ref="K187:L187"/>
    <mergeCell ref="M187:N187"/>
    <mergeCell ref="C185:AA185"/>
    <mergeCell ref="C186:D186"/>
    <mergeCell ref="F186:H186"/>
    <mergeCell ref="I186:J186"/>
    <mergeCell ref="K186:L186"/>
    <mergeCell ref="M186:N186"/>
    <mergeCell ref="O186:P186"/>
    <mergeCell ref="Q186:R186"/>
    <mergeCell ref="S186:T186"/>
    <mergeCell ref="U186:V186"/>
    <mergeCell ref="W186:AA186"/>
    <mergeCell ref="O184:P184"/>
    <mergeCell ref="Q184:R184"/>
    <mergeCell ref="S184:T184"/>
    <mergeCell ref="U184:V184"/>
    <mergeCell ref="W184:AA184"/>
    <mergeCell ref="C184:D184"/>
    <mergeCell ref="F184:H184"/>
    <mergeCell ref="I184:J184"/>
    <mergeCell ref="K184:L184"/>
    <mergeCell ref="M184:N184"/>
    <mergeCell ref="O183:P183"/>
    <mergeCell ref="Q183:R183"/>
    <mergeCell ref="S183:T183"/>
    <mergeCell ref="U183:V183"/>
    <mergeCell ref="W183:AA183"/>
    <mergeCell ref="C183:D183"/>
    <mergeCell ref="F183:H183"/>
    <mergeCell ref="I183:J183"/>
    <mergeCell ref="K183:L183"/>
    <mergeCell ref="M183:N183"/>
    <mergeCell ref="O182:P182"/>
    <mergeCell ref="Q182:R182"/>
    <mergeCell ref="S182:T182"/>
    <mergeCell ref="U182:V182"/>
    <mergeCell ref="W182:AA182"/>
    <mergeCell ref="C182:D182"/>
    <mergeCell ref="F182:H182"/>
    <mergeCell ref="I182:J182"/>
    <mergeCell ref="K182:L182"/>
    <mergeCell ref="M182:N182"/>
    <mergeCell ref="C180:AA180"/>
    <mergeCell ref="C181:D181"/>
    <mergeCell ref="F181:H181"/>
    <mergeCell ref="I181:J181"/>
    <mergeCell ref="K181:L181"/>
    <mergeCell ref="M181:N181"/>
    <mergeCell ref="O181:P181"/>
    <mergeCell ref="Q181:R181"/>
    <mergeCell ref="S181:T181"/>
    <mergeCell ref="U181:V181"/>
    <mergeCell ref="W181:AA181"/>
    <mergeCell ref="O179:P179"/>
    <mergeCell ref="Q179:R179"/>
    <mergeCell ref="S179:T179"/>
    <mergeCell ref="U179:V179"/>
    <mergeCell ref="W179:AA179"/>
    <mergeCell ref="C179:D179"/>
    <mergeCell ref="F179:H179"/>
    <mergeCell ref="I179:J179"/>
    <mergeCell ref="K179:L179"/>
    <mergeCell ref="M179:N179"/>
    <mergeCell ref="O178:P178"/>
    <mergeCell ref="Q178:R178"/>
    <mergeCell ref="S178:T178"/>
    <mergeCell ref="U178:V178"/>
    <mergeCell ref="W178:AA178"/>
    <mergeCell ref="C178:D178"/>
    <mergeCell ref="F178:H178"/>
    <mergeCell ref="I178:J178"/>
    <mergeCell ref="K178:L178"/>
    <mergeCell ref="M178:N178"/>
    <mergeCell ref="O177:P177"/>
    <mergeCell ref="Q177:R177"/>
    <mergeCell ref="S177:T177"/>
    <mergeCell ref="U177:V177"/>
    <mergeCell ref="W177:AA177"/>
    <mergeCell ref="C177:D177"/>
    <mergeCell ref="F177:H177"/>
    <mergeCell ref="I177:J177"/>
    <mergeCell ref="K177:L177"/>
    <mergeCell ref="M177:N177"/>
    <mergeCell ref="C175:AA175"/>
    <mergeCell ref="C176:D176"/>
    <mergeCell ref="F176:H176"/>
    <mergeCell ref="I176:J176"/>
    <mergeCell ref="K176:L176"/>
    <mergeCell ref="M176:N176"/>
    <mergeCell ref="O176:P176"/>
    <mergeCell ref="Q176:R176"/>
    <mergeCell ref="S176:T176"/>
    <mergeCell ref="U176:V176"/>
    <mergeCell ref="W176:AA176"/>
    <mergeCell ref="O174:P174"/>
    <mergeCell ref="Q174:R174"/>
    <mergeCell ref="S174:T174"/>
    <mergeCell ref="U174:V174"/>
    <mergeCell ref="W174:AA174"/>
    <mergeCell ref="C174:D174"/>
    <mergeCell ref="F174:H174"/>
    <mergeCell ref="I174:J174"/>
    <mergeCell ref="K174:L174"/>
    <mergeCell ref="M174:N174"/>
    <mergeCell ref="O173:P173"/>
    <mergeCell ref="Q173:R173"/>
    <mergeCell ref="S173:T173"/>
    <mergeCell ref="U173:V173"/>
    <mergeCell ref="W173:AA173"/>
    <mergeCell ref="C173:D173"/>
    <mergeCell ref="F173:H173"/>
    <mergeCell ref="I173:J173"/>
    <mergeCell ref="K173:L173"/>
    <mergeCell ref="M173:N173"/>
    <mergeCell ref="O172:P172"/>
    <mergeCell ref="Q172:R172"/>
    <mergeCell ref="S172:T172"/>
    <mergeCell ref="U172:V172"/>
    <mergeCell ref="W172:AA172"/>
    <mergeCell ref="C172:D172"/>
    <mergeCell ref="F172:H172"/>
    <mergeCell ref="I172:J172"/>
    <mergeCell ref="K172:L172"/>
    <mergeCell ref="M172:N172"/>
    <mergeCell ref="C170:AA170"/>
    <mergeCell ref="C171:D171"/>
    <mergeCell ref="F171:H171"/>
    <mergeCell ref="I171:J171"/>
    <mergeCell ref="K171:L171"/>
    <mergeCell ref="M171:N171"/>
    <mergeCell ref="O171:P171"/>
    <mergeCell ref="Q171:R171"/>
    <mergeCell ref="S171:T171"/>
    <mergeCell ref="U171:V171"/>
    <mergeCell ref="W171:AA171"/>
    <mergeCell ref="O169:P169"/>
    <mergeCell ref="Q169:R169"/>
    <mergeCell ref="S169:T169"/>
    <mergeCell ref="U169:V169"/>
    <mergeCell ref="W169:AA169"/>
    <mergeCell ref="C169:D169"/>
    <mergeCell ref="F169:H169"/>
    <mergeCell ref="I169:J169"/>
    <mergeCell ref="K169:L169"/>
    <mergeCell ref="M169:N169"/>
    <mergeCell ref="S168:T168"/>
    <mergeCell ref="Q168:R168"/>
    <mergeCell ref="U168:V168"/>
    <mergeCell ref="W168:AA168"/>
    <mergeCell ref="C168:D168"/>
    <mergeCell ref="F168:H168"/>
    <mergeCell ref="I168:J168"/>
    <mergeCell ref="K168:L168"/>
    <mergeCell ref="M168:N168"/>
    <mergeCell ref="S167:T167"/>
    <mergeCell ref="Q167:R167"/>
    <mergeCell ref="U167:V167"/>
    <mergeCell ref="W167:AA167"/>
    <mergeCell ref="C167:D167"/>
    <mergeCell ref="F167:H167"/>
    <mergeCell ref="I167:J167"/>
    <mergeCell ref="O167:P167"/>
    <mergeCell ref="M167:N167"/>
    <mergeCell ref="C165:AA165"/>
    <mergeCell ref="C166:D166"/>
    <mergeCell ref="O166:Q166"/>
    <mergeCell ref="I166:J166"/>
    <mergeCell ref="K166:L166"/>
    <mergeCell ref="M166:N166"/>
    <mergeCell ref="S166:T166"/>
    <mergeCell ref="U166:V166"/>
    <mergeCell ref="W166:AA166"/>
    <mergeCell ref="O164:P164"/>
    <mergeCell ref="Q164:R164"/>
    <mergeCell ref="S164:T164"/>
    <mergeCell ref="U164:V164"/>
    <mergeCell ref="W164:AA164"/>
    <mergeCell ref="C164:D164"/>
    <mergeCell ref="F164:H164"/>
    <mergeCell ref="I164:J164"/>
    <mergeCell ref="K164:L164"/>
    <mergeCell ref="M164:N164"/>
    <mergeCell ref="O163:P163"/>
    <mergeCell ref="Q163:R163"/>
    <mergeCell ref="S163:T163"/>
    <mergeCell ref="U163:V163"/>
    <mergeCell ref="W163:AA163"/>
    <mergeCell ref="C163:D163"/>
    <mergeCell ref="F163:H163"/>
    <mergeCell ref="I163:J163"/>
    <mergeCell ref="K163:L163"/>
    <mergeCell ref="M163:N163"/>
    <mergeCell ref="O162:P162"/>
    <mergeCell ref="Q162:R162"/>
    <mergeCell ref="S162:T162"/>
    <mergeCell ref="U162:V162"/>
    <mergeCell ref="W162:AA162"/>
    <mergeCell ref="C162:D162"/>
    <mergeCell ref="F162:H162"/>
    <mergeCell ref="I162:J162"/>
    <mergeCell ref="K162:L162"/>
    <mergeCell ref="M162:N162"/>
    <mergeCell ref="C160:AA160"/>
    <mergeCell ref="C161:D161"/>
    <mergeCell ref="F161:H161"/>
    <mergeCell ref="I161:J161"/>
    <mergeCell ref="K161:L161"/>
    <mergeCell ref="M161:N161"/>
    <mergeCell ref="O161:P161"/>
    <mergeCell ref="Q161:R161"/>
    <mergeCell ref="S161:T161"/>
    <mergeCell ref="U161:V161"/>
    <mergeCell ref="W161:AA161"/>
    <mergeCell ref="O159:P159"/>
    <mergeCell ref="Q159:R159"/>
    <mergeCell ref="S159:T159"/>
    <mergeCell ref="U159:V159"/>
    <mergeCell ref="W159:AA159"/>
    <mergeCell ref="C159:D159"/>
    <mergeCell ref="F159:H159"/>
    <mergeCell ref="I159:J159"/>
    <mergeCell ref="K159:L159"/>
    <mergeCell ref="M159:N159"/>
    <mergeCell ref="O158:P158"/>
    <mergeCell ref="Q158:R158"/>
    <mergeCell ref="S158:T158"/>
    <mergeCell ref="U158:V158"/>
    <mergeCell ref="W158:AA158"/>
    <mergeCell ref="C158:D158"/>
    <mergeCell ref="F158:H158"/>
    <mergeCell ref="I158:J158"/>
    <mergeCell ref="K158:L158"/>
    <mergeCell ref="M158:N158"/>
    <mergeCell ref="O157:P157"/>
    <mergeCell ref="Q157:R157"/>
    <mergeCell ref="S157:T157"/>
    <mergeCell ref="U157:V157"/>
    <mergeCell ref="W157:AA157"/>
    <mergeCell ref="C157:D157"/>
    <mergeCell ref="F157:H157"/>
    <mergeCell ref="I157:J157"/>
    <mergeCell ref="K157:L157"/>
    <mergeCell ref="M157:N157"/>
    <mergeCell ref="C155:AA155"/>
    <mergeCell ref="C156:D156"/>
    <mergeCell ref="F156:H156"/>
    <mergeCell ref="I156:J156"/>
    <mergeCell ref="K156:L156"/>
    <mergeCell ref="M156:N156"/>
    <mergeCell ref="O156:P156"/>
    <mergeCell ref="Q156:R156"/>
    <mergeCell ref="S156:T156"/>
    <mergeCell ref="U156:V156"/>
    <mergeCell ref="W156:AA156"/>
    <mergeCell ref="O154:P154"/>
    <mergeCell ref="Q154:R154"/>
    <mergeCell ref="S154:T154"/>
    <mergeCell ref="U154:V154"/>
    <mergeCell ref="W154:AA154"/>
    <mergeCell ref="C154:D154"/>
    <mergeCell ref="F154:H154"/>
    <mergeCell ref="I154:J154"/>
    <mergeCell ref="K154:L154"/>
    <mergeCell ref="M154:N154"/>
    <mergeCell ref="O153:P153"/>
    <mergeCell ref="Q153:R153"/>
    <mergeCell ref="S153:T153"/>
    <mergeCell ref="U153:V153"/>
    <mergeCell ref="W153:AA153"/>
    <mergeCell ref="C153:D153"/>
    <mergeCell ref="F153:H153"/>
    <mergeCell ref="I153:J153"/>
    <mergeCell ref="K153:L153"/>
    <mergeCell ref="M153:N153"/>
    <mergeCell ref="O152:P152"/>
    <mergeCell ref="Q152:R152"/>
    <mergeCell ref="S152:T152"/>
    <mergeCell ref="U152:V152"/>
    <mergeCell ref="W152:AA152"/>
    <mergeCell ref="C152:D152"/>
    <mergeCell ref="F152:H152"/>
    <mergeCell ref="I152:J152"/>
    <mergeCell ref="K152:L152"/>
    <mergeCell ref="M152:N152"/>
    <mergeCell ref="C150:AA150"/>
    <mergeCell ref="C151:D151"/>
    <mergeCell ref="F151:H151"/>
    <mergeCell ref="I151:J151"/>
    <mergeCell ref="K151:L151"/>
    <mergeCell ref="M151:N151"/>
    <mergeCell ref="O151:P151"/>
    <mergeCell ref="Q151:R151"/>
    <mergeCell ref="S151:T151"/>
    <mergeCell ref="U151:V151"/>
    <mergeCell ref="W151:AA151"/>
    <mergeCell ref="O149:P149"/>
    <mergeCell ref="Q149:R149"/>
    <mergeCell ref="S149:T149"/>
    <mergeCell ref="U149:V149"/>
    <mergeCell ref="W149:AA149"/>
    <mergeCell ref="C149:D149"/>
    <mergeCell ref="F149:H149"/>
    <mergeCell ref="I149:J149"/>
    <mergeCell ref="K149:L149"/>
    <mergeCell ref="M149:N149"/>
    <mergeCell ref="O148:P148"/>
    <mergeCell ref="Q148:R148"/>
    <mergeCell ref="S148:T148"/>
    <mergeCell ref="U148:V148"/>
    <mergeCell ref="W148:AA148"/>
    <mergeCell ref="C148:D148"/>
    <mergeCell ref="F148:H148"/>
    <mergeCell ref="I148:J148"/>
    <mergeCell ref="K148:L148"/>
    <mergeCell ref="M148:N148"/>
    <mergeCell ref="O147:P147"/>
    <mergeCell ref="Q147:R147"/>
    <mergeCell ref="S147:T147"/>
    <mergeCell ref="U147:V147"/>
    <mergeCell ref="W147:AA147"/>
    <mergeCell ref="C147:D147"/>
    <mergeCell ref="F147:H147"/>
    <mergeCell ref="I147:J147"/>
    <mergeCell ref="K147:L147"/>
    <mergeCell ref="M147:N147"/>
    <mergeCell ref="C145:AA145"/>
    <mergeCell ref="C146:D146"/>
    <mergeCell ref="F146:H146"/>
    <mergeCell ref="I146:J146"/>
    <mergeCell ref="K146:L146"/>
    <mergeCell ref="M146:N146"/>
    <mergeCell ref="O146:P146"/>
    <mergeCell ref="Q146:R146"/>
    <mergeCell ref="S146:T146"/>
    <mergeCell ref="U146:V146"/>
    <mergeCell ref="W146:AA146"/>
    <mergeCell ref="O144:P144"/>
    <mergeCell ref="Q144:R144"/>
    <mergeCell ref="S144:T144"/>
    <mergeCell ref="U144:V144"/>
    <mergeCell ref="W144:AA144"/>
    <mergeCell ref="C144:D144"/>
    <mergeCell ref="F144:H144"/>
    <mergeCell ref="I144:J144"/>
    <mergeCell ref="K144:L144"/>
    <mergeCell ref="M144:N144"/>
    <mergeCell ref="O143:P143"/>
    <mergeCell ref="Q143:R143"/>
    <mergeCell ref="S143:T143"/>
    <mergeCell ref="U143:V143"/>
    <mergeCell ref="W143:AA143"/>
    <mergeCell ref="C143:D143"/>
    <mergeCell ref="F143:H143"/>
    <mergeCell ref="I143:J143"/>
    <mergeCell ref="K143:L143"/>
    <mergeCell ref="M143:N143"/>
    <mergeCell ref="O142:P142"/>
    <mergeCell ref="Q142:R142"/>
    <mergeCell ref="S142:T142"/>
    <mergeCell ref="U142:V142"/>
    <mergeCell ref="W142:AA142"/>
    <mergeCell ref="C142:D142"/>
    <mergeCell ref="F142:H142"/>
    <mergeCell ref="I142:J142"/>
    <mergeCell ref="K142:L142"/>
    <mergeCell ref="M142:N142"/>
    <mergeCell ref="C140:AA140"/>
    <mergeCell ref="C141:D141"/>
    <mergeCell ref="F141:H141"/>
    <mergeCell ref="I141:J141"/>
    <mergeCell ref="K141:L141"/>
    <mergeCell ref="M141:N141"/>
    <mergeCell ref="O141:P141"/>
    <mergeCell ref="Q141:R141"/>
    <mergeCell ref="S141:T141"/>
    <mergeCell ref="U141:V141"/>
    <mergeCell ref="W141:AA141"/>
    <mergeCell ref="O139:P139"/>
    <mergeCell ref="Q139:R139"/>
    <mergeCell ref="S139:T139"/>
    <mergeCell ref="U139:V139"/>
    <mergeCell ref="W139:AA139"/>
    <mergeCell ref="C139:D139"/>
    <mergeCell ref="F139:H139"/>
    <mergeCell ref="I139:J139"/>
    <mergeCell ref="K139:L139"/>
    <mergeCell ref="M139:N139"/>
    <mergeCell ref="O138:P138"/>
    <mergeCell ref="Q138:R138"/>
    <mergeCell ref="S138:T138"/>
    <mergeCell ref="U138:V138"/>
    <mergeCell ref="W138:AA138"/>
    <mergeCell ref="C138:D138"/>
    <mergeCell ref="F138:H138"/>
    <mergeCell ref="I138:J138"/>
    <mergeCell ref="K138:L138"/>
    <mergeCell ref="M138:N138"/>
    <mergeCell ref="O137:P137"/>
    <mergeCell ref="Q137:R137"/>
    <mergeCell ref="S137:T137"/>
    <mergeCell ref="U137:V137"/>
    <mergeCell ref="W137:AA137"/>
    <mergeCell ref="C137:D137"/>
    <mergeCell ref="F137:H137"/>
    <mergeCell ref="I137:J137"/>
    <mergeCell ref="K137:L137"/>
    <mergeCell ref="M137:N137"/>
    <mergeCell ref="C135:AA135"/>
    <mergeCell ref="C136:D136"/>
    <mergeCell ref="F136:H136"/>
    <mergeCell ref="I136:J136"/>
    <mergeCell ref="K136:L136"/>
    <mergeCell ref="M136:N136"/>
    <mergeCell ref="O136:P136"/>
    <mergeCell ref="Q136:R136"/>
    <mergeCell ref="S136:T136"/>
    <mergeCell ref="U136:V136"/>
    <mergeCell ref="W136:AA136"/>
    <mergeCell ref="O134:P134"/>
    <mergeCell ref="Q134:R134"/>
    <mergeCell ref="S134:T134"/>
    <mergeCell ref="U134:V134"/>
    <mergeCell ref="W134:AA134"/>
    <mergeCell ref="C134:D134"/>
    <mergeCell ref="F134:H134"/>
    <mergeCell ref="I134:J134"/>
    <mergeCell ref="K134:L134"/>
    <mergeCell ref="M134:N134"/>
    <mergeCell ref="O133:P133"/>
    <mergeCell ref="Q133:R133"/>
    <mergeCell ref="S133:T133"/>
    <mergeCell ref="U133:V133"/>
    <mergeCell ref="W133:AA133"/>
    <mergeCell ref="C133:D133"/>
    <mergeCell ref="F133:H133"/>
    <mergeCell ref="I133:J133"/>
    <mergeCell ref="K133:L133"/>
    <mergeCell ref="M133:N133"/>
    <mergeCell ref="O132:P132"/>
    <mergeCell ref="Q132:R132"/>
    <mergeCell ref="S132:T132"/>
    <mergeCell ref="U132:V132"/>
    <mergeCell ref="W132:AA132"/>
    <mergeCell ref="C132:D132"/>
    <mergeCell ref="F132:H132"/>
    <mergeCell ref="I132:J132"/>
    <mergeCell ref="K132:L132"/>
    <mergeCell ref="M132:N132"/>
    <mergeCell ref="C130:AA130"/>
    <mergeCell ref="C131:D131"/>
    <mergeCell ref="F131:H131"/>
    <mergeCell ref="I131:J131"/>
    <mergeCell ref="K131:L131"/>
    <mergeCell ref="M131:N131"/>
    <mergeCell ref="O131:P131"/>
    <mergeCell ref="Q131:R131"/>
    <mergeCell ref="S131:T131"/>
    <mergeCell ref="U131:V131"/>
    <mergeCell ref="W131:AA131"/>
    <mergeCell ref="O129:P129"/>
    <mergeCell ref="Q129:R129"/>
    <mergeCell ref="S129:T129"/>
    <mergeCell ref="U129:V129"/>
    <mergeCell ref="W129:AA129"/>
    <mergeCell ref="C129:D129"/>
    <mergeCell ref="F129:H129"/>
    <mergeCell ref="I129:J129"/>
    <mergeCell ref="K129:L129"/>
    <mergeCell ref="M129:N129"/>
    <mergeCell ref="O128:P128"/>
    <mergeCell ref="Q128:R128"/>
    <mergeCell ref="S128:T128"/>
    <mergeCell ref="U128:V128"/>
    <mergeCell ref="W128:AA128"/>
    <mergeCell ref="C128:D128"/>
    <mergeCell ref="F128:H128"/>
    <mergeCell ref="I128:J128"/>
    <mergeCell ref="K128:L128"/>
    <mergeCell ref="M128:N128"/>
    <mergeCell ref="O127:P127"/>
    <mergeCell ref="Q127:R127"/>
    <mergeCell ref="S127:T127"/>
    <mergeCell ref="U127:V127"/>
    <mergeCell ref="W127:AA127"/>
    <mergeCell ref="C127:D127"/>
    <mergeCell ref="F127:H127"/>
    <mergeCell ref="I127:J127"/>
    <mergeCell ref="K127:L127"/>
    <mergeCell ref="M127:N127"/>
    <mergeCell ref="C125:AA125"/>
    <mergeCell ref="C126:D126"/>
    <mergeCell ref="F126:H126"/>
    <mergeCell ref="I126:J126"/>
    <mergeCell ref="K126:L126"/>
    <mergeCell ref="M126:N126"/>
    <mergeCell ref="O126:P126"/>
    <mergeCell ref="Q126:R126"/>
    <mergeCell ref="S126:T126"/>
    <mergeCell ref="U126:V126"/>
    <mergeCell ref="W126:AA126"/>
    <mergeCell ref="O124:P124"/>
    <mergeCell ref="Q124:R124"/>
    <mergeCell ref="S124:T124"/>
    <mergeCell ref="U124:V124"/>
    <mergeCell ref="W124:AA124"/>
    <mergeCell ref="C124:D124"/>
    <mergeCell ref="F124:H124"/>
    <mergeCell ref="I124:J124"/>
    <mergeCell ref="K124:L124"/>
    <mergeCell ref="M124:N124"/>
    <mergeCell ref="O123:P123"/>
    <mergeCell ref="Q123:R123"/>
    <mergeCell ref="S123:T123"/>
    <mergeCell ref="U123:V123"/>
    <mergeCell ref="W123:AA123"/>
    <mergeCell ref="C123:D123"/>
    <mergeCell ref="F123:H123"/>
    <mergeCell ref="I123:J123"/>
    <mergeCell ref="K123:L123"/>
    <mergeCell ref="M123:N123"/>
    <mergeCell ref="O122:P122"/>
    <mergeCell ref="Q122:R122"/>
    <mergeCell ref="S122:T122"/>
    <mergeCell ref="U122:V122"/>
    <mergeCell ref="W122:AA122"/>
    <mergeCell ref="C122:D122"/>
    <mergeCell ref="F122:H122"/>
    <mergeCell ref="I122:J122"/>
    <mergeCell ref="K122:L122"/>
    <mergeCell ref="M122:N122"/>
    <mergeCell ref="C120:AA120"/>
    <mergeCell ref="C121:D121"/>
    <mergeCell ref="F121:H121"/>
    <mergeCell ref="I121:J121"/>
    <mergeCell ref="K121:L121"/>
    <mergeCell ref="M121:N121"/>
    <mergeCell ref="O121:P121"/>
    <mergeCell ref="Q121:R121"/>
    <mergeCell ref="S121:T121"/>
    <mergeCell ref="U121:V121"/>
    <mergeCell ref="W121:AA121"/>
    <mergeCell ref="O119:P119"/>
    <mergeCell ref="Q119:R119"/>
    <mergeCell ref="S119:T119"/>
    <mergeCell ref="U119:V119"/>
    <mergeCell ref="W119:AA119"/>
    <mergeCell ref="C119:D119"/>
    <mergeCell ref="F119:H119"/>
    <mergeCell ref="I119:J119"/>
    <mergeCell ref="K119:L119"/>
    <mergeCell ref="M119:N119"/>
    <mergeCell ref="O118:P118"/>
    <mergeCell ref="Q118:R118"/>
    <mergeCell ref="S118:T118"/>
    <mergeCell ref="U118:V118"/>
    <mergeCell ref="W118:AA118"/>
    <mergeCell ref="C118:D118"/>
    <mergeCell ref="F118:H118"/>
    <mergeCell ref="I118:J118"/>
    <mergeCell ref="K118:L118"/>
    <mergeCell ref="M118:N118"/>
    <mergeCell ref="O117:P117"/>
    <mergeCell ref="Q117:R117"/>
    <mergeCell ref="S117:T117"/>
    <mergeCell ref="U117:V117"/>
    <mergeCell ref="W117:AA117"/>
    <mergeCell ref="C117:D117"/>
    <mergeCell ref="F117:H117"/>
    <mergeCell ref="I117:J117"/>
    <mergeCell ref="K117:L117"/>
    <mergeCell ref="M117:N117"/>
    <mergeCell ref="C115:AA115"/>
    <mergeCell ref="C116:D116"/>
    <mergeCell ref="F116:H116"/>
    <mergeCell ref="I116:J116"/>
    <mergeCell ref="K116:L116"/>
    <mergeCell ref="M116:N116"/>
    <mergeCell ref="O116:P116"/>
    <mergeCell ref="Q116:R116"/>
    <mergeCell ref="S116:T116"/>
    <mergeCell ref="U116:V116"/>
    <mergeCell ref="W116:AA116"/>
    <mergeCell ref="O114:P114"/>
    <mergeCell ref="Q114:R114"/>
    <mergeCell ref="S114:T114"/>
    <mergeCell ref="U114:V114"/>
    <mergeCell ref="W114:AA114"/>
    <mergeCell ref="C114:D114"/>
    <mergeCell ref="F114:H114"/>
    <mergeCell ref="I114:J114"/>
    <mergeCell ref="K114:L114"/>
    <mergeCell ref="M114:N114"/>
    <mergeCell ref="O113:P113"/>
    <mergeCell ref="Q113:R113"/>
    <mergeCell ref="S113:T113"/>
    <mergeCell ref="U113:V113"/>
    <mergeCell ref="W113:AA113"/>
    <mergeCell ref="C113:D113"/>
    <mergeCell ref="F113:H113"/>
    <mergeCell ref="I113:J113"/>
    <mergeCell ref="K113:L113"/>
    <mergeCell ref="M113:N113"/>
    <mergeCell ref="O112:P112"/>
    <mergeCell ref="Q112:R112"/>
    <mergeCell ref="S112:T112"/>
    <mergeCell ref="U112:V112"/>
    <mergeCell ref="W112:AA112"/>
    <mergeCell ref="C112:D112"/>
    <mergeCell ref="F112:H112"/>
    <mergeCell ref="I112:J112"/>
    <mergeCell ref="K112:L112"/>
    <mergeCell ref="M112:N112"/>
    <mergeCell ref="C110:AA110"/>
    <mergeCell ref="C111:D111"/>
    <mergeCell ref="F111:H111"/>
    <mergeCell ref="I111:J111"/>
    <mergeCell ref="K111:L111"/>
    <mergeCell ref="M111:N111"/>
    <mergeCell ref="O111:P111"/>
    <mergeCell ref="Q111:R111"/>
    <mergeCell ref="S111:T111"/>
    <mergeCell ref="U111:V111"/>
    <mergeCell ref="W111:AA111"/>
    <mergeCell ref="O109:P109"/>
    <mergeCell ref="Q109:R109"/>
    <mergeCell ref="S109:T109"/>
    <mergeCell ref="U109:V109"/>
    <mergeCell ref="W109:AA109"/>
    <mergeCell ref="C109:D109"/>
    <mergeCell ref="F109:H109"/>
    <mergeCell ref="I109:J109"/>
    <mergeCell ref="K109:L109"/>
    <mergeCell ref="M109:N109"/>
    <mergeCell ref="S108:T108"/>
    <mergeCell ref="Q108:R108"/>
    <mergeCell ref="U108:V108"/>
    <mergeCell ref="W108:AA108"/>
    <mergeCell ref="C108:D108"/>
    <mergeCell ref="F108:H108"/>
    <mergeCell ref="I108:J108"/>
    <mergeCell ref="K108:L108"/>
    <mergeCell ref="M108:N108"/>
    <mergeCell ref="S107:T107"/>
    <mergeCell ref="Q107:R107"/>
    <mergeCell ref="U107:V107"/>
    <mergeCell ref="W107:AA107"/>
    <mergeCell ref="C107:D107"/>
    <mergeCell ref="F107:H107"/>
    <mergeCell ref="I107:J107"/>
    <mergeCell ref="O107:P107"/>
    <mergeCell ref="M107:N107"/>
    <mergeCell ref="C105:AA105"/>
    <mergeCell ref="C106:D106"/>
    <mergeCell ref="O106:Q106"/>
    <mergeCell ref="I106:J106"/>
    <mergeCell ref="K106:L106"/>
    <mergeCell ref="M106:N106"/>
    <mergeCell ref="S106:T106"/>
    <mergeCell ref="U106:V106"/>
    <mergeCell ref="W106:AA106"/>
    <mergeCell ref="O104:P104"/>
    <mergeCell ref="Q104:R104"/>
    <mergeCell ref="S104:T104"/>
    <mergeCell ref="U104:V104"/>
    <mergeCell ref="W104:AA104"/>
    <mergeCell ref="C104:D104"/>
    <mergeCell ref="F104:H104"/>
    <mergeCell ref="I104:J104"/>
    <mergeCell ref="K104:L104"/>
    <mergeCell ref="M104:N104"/>
    <mergeCell ref="O103:P103"/>
    <mergeCell ref="Q103:R103"/>
    <mergeCell ref="S103:T103"/>
    <mergeCell ref="U103:V103"/>
    <mergeCell ref="W103:AA103"/>
    <mergeCell ref="C103:D103"/>
    <mergeCell ref="F103:H103"/>
    <mergeCell ref="I103:J103"/>
    <mergeCell ref="K103:L103"/>
    <mergeCell ref="M103:N103"/>
    <mergeCell ref="O102:P102"/>
    <mergeCell ref="Q102:R102"/>
    <mergeCell ref="S102:T102"/>
    <mergeCell ref="U102:V102"/>
    <mergeCell ref="W102:AA102"/>
    <mergeCell ref="C102:D102"/>
    <mergeCell ref="F102:H102"/>
    <mergeCell ref="I102:J102"/>
    <mergeCell ref="K102:L102"/>
    <mergeCell ref="M102:N102"/>
    <mergeCell ref="C100:AA100"/>
    <mergeCell ref="C101:D101"/>
    <mergeCell ref="F101:H101"/>
    <mergeCell ref="I101:J101"/>
    <mergeCell ref="K101:L101"/>
    <mergeCell ref="M101:N101"/>
    <mergeCell ref="O101:P101"/>
    <mergeCell ref="Q101:R101"/>
    <mergeCell ref="S101:T101"/>
    <mergeCell ref="U101:V101"/>
    <mergeCell ref="W101:AA101"/>
    <mergeCell ref="O99:P99"/>
    <mergeCell ref="Q99:R99"/>
    <mergeCell ref="S99:T99"/>
    <mergeCell ref="U99:V99"/>
    <mergeCell ref="W99:AA99"/>
    <mergeCell ref="C99:D99"/>
    <mergeCell ref="F99:H99"/>
    <mergeCell ref="I99:J99"/>
    <mergeCell ref="K99:L99"/>
    <mergeCell ref="M99:N99"/>
    <mergeCell ref="O98:P98"/>
    <mergeCell ref="Q98:R98"/>
    <mergeCell ref="S98:T98"/>
    <mergeCell ref="U98:V98"/>
    <mergeCell ref="W98:AA98"/>
    <mergeCell ref="C98:D98"/>
    <mergeCell ref="F98:H98"/>
    <mergeCell ref="I98:J98"/>
    <mergeCell ref="K98:L98"/>
    <mergeCell ref="M98:N98"/>
    <mergeCell ref="O97:P97"/>
    <mergeCell ref="Q97:R97"/>
    <mergeCell ref="S97:T97"/>
    <mergeCell ref="U97:V97"/>
    <mergeCell ref="W97:AA97"/>
    <mergeCell ref="C97:D97"/>
    <mergeCell ref="F97:H97"/>
    <mergeCell ref="I97:J97"/>
    <mergeCell ref="K97:L97"/>
    <mergeCell ref="M97:N97"/>
    <mergeCell ref="C95:AA95"/>
    <mergeCell ref="C96:D96"/>
    <mergeCell ref="F96:H96"/>
    <mergeCell ref="I96:J96"/>
    <mergeCell ref="K96:L96"/>
    <mergeCell ref="M96:N96"/>
    <mergeCell ref="O96:P96"/>
    <mergeCell ref="Q96:R96"/>
    <mergeCell ref="S96:T96"/>
    <mergeCell ref="U96:V96"/>
    <mergeCell ref="W96:AA96"/>
    <mergeCell ref="O94:P94"/>
    <mergeCell ref="Q94:R94"/>
    <mergeCell ref="S94:T94"/>
    <mergeCell ref="U94:V94"/>
    <mergeCell ref="W94:AA94"/>
    <mergeCell ref="C94:D94"/>
    <mergeCell ref="F94:H94"/>
    <mergeCell ref="I94:J94"/>
    <mergeCell ref="K94:L94"/>
    <mergeCell ref="M94:N94"/>
    <mergeCell ref="O93:P93"/>
    <mergeCell ref="Q93:R93"/>
    <mergeCell ref="S93:T93"/>
    <mergeCell ref="U93:V93"/>
    <mergeCell ref="W93:AA93"/>
    <mergeCell ref="C93:D93"/>
    <mergeCell ref="F93:H93"/>
    <mergeCell ref="I93:J93"/>
    <mergeCell ref="K93:L93"/>
    <mergeCell ref="M93:N93"/>
    <mergeCell ref="O92:P92"/>
    <mergeCell ref="Q92:R92"/>
    <mergeCell ref="S92:T92"/>
    <mergeCell ref="U92:V92"/>
    <mergeCell ref="W92:AA92"/>
    <mergeCell ref="C92:D92"/>
    <mergeCell ref="F92:H92"/>
    <mergeCell ref="I92:J92"/>
    <mergeCell ref="K92:L92"/>
    <mergeCell ref="M92:N92"/>
    <mergeCell ref="C90:AA90"/>
    <mergeCell ref="C91:D91"/>
    <mergeCell ref="F91:H91"/>
    <mergeCell ref="I91:J91"/>
    <mergeCell ref="K91:L91"/>
    <mergeCell ref="M91:N91"/>
    <mergeCell ref="O91:P91"/>
    <mergeCell ref="Q91:R91"/>
    <mergeCell ref="S91:T91"/>
    <mergeCell ref="U91:V91"/>
    <mergeCell ref="W91:AA91"/>
    <mergeCell ref="O89:P89"/>
    <mergeCell ref="Q89:R89"/>
    <mergeCell ref="S89:T89"/>
    <mergeCell ref="U89:V89"/>
    <mergeCell ref="W89:AA89"/>
    <mergeCell ref="C89:D89"/>
    <mergeCell ref="F89:H89"/>
    <mergeCell ref="I89:J89"/>
    <mergeCell ref="K89:L89"/>
    <mergeCell ref="M89:N89"/>
    <mergeCell ref="O88:P88"/>
    <mergeCell ref="Q88:R88"/>
    <mergeCell ref="S88:T88"/>
    <mergeCell ref="U88:V88"/>
    <mergeCell ref="W88:AA88"/>
    <mergeCell ref="C88:D88"/>
    <mergeCell ref="F88:H88"/>
    <mergeCell ref="I88:J88"/>
    <mergeCell ref="K88:L88"/>
    <mergeCell ref="M88:N88"/>
    <mergeCell ref="O87:P87"/>
    <mergeCell ref="Q87:R87"/>
    <mergeCell ref="S87:T87"/>
    <mergeCell ref="U87:V87"/>
    <mergeCell ref="W87:AA87"/>
    <mergeCell ref="C87:D87"/>
    <mergeCell ref="F87:H87"/>
    <mergeCell ref="I87:J87"/>
    <mergeCell ref="K87:L87"/>
    <mergeCell ref="M87:N87"/>
    <mergeCell ref="C85:AA85"/>
    <mergeCell ref="C86:D86"/>
    <mergeCell ref="F86:H86"/>
    <mergeCell ref="I86:J86"/>
    <mergeCell ref="K86:L86"/>
    <mergeCell ref="M86:N86"/>
    <mergeCell ref="O86:P86"/>
    <mergeCell ref="Q86:R86"/>
    <mergeCell ref="S86:T86"/>
    <mergeCell ref="U86:V86"/>
    <mergeCell ref="W86:AA86"/>
    <mergeCell ref="O84:P84"/>
    <mergeCell ref="Q84:R84"/>
    <mergeCell ref="S84:T84"/>
    <mergeCell ref="U84:V84"/>
    <mergeCell ref="W84:AA84"/>
    <mergeCell ref="C84:D84"/>
    <mergeCell ref="F84:H84"/>
    <mergeCell ref="I84:J84"/>
    <mergeCell ref="K84:L84"/>
    <mergeCell ref="M84:N84"/>
    <mergeCell ref="O83:P83"/>
    <mergeCell ref="Q83:R83"/>
    <mergeCell ref="S83:T83"/>
    <mergeCell ref="U83:V83"/>
    <mergeCell ref="W83:AA83"/>
    <mergeCell ref="C83:D83"/>
    <mergeCell ref="F83:H83"/>
    <mergeCell ref="I83:J83"/>
    <mergeCell ref="K83:L83"/>
    <mergeCell ref="M83:N83"/>
    <mergeCell ref="O82:P82"/>
    <mergeCell ref="Q82:R82"/>
    <mergeCell ref="U82:V82"/>
    <mergeCell ref="W82:AA82"/>
    <mergeCell ref="C82:D82"/>
    <mergeCell ref="F82:H82"/>
    <mergeCell ref="I82:J82"/>
    <mergeCell ref="S82:T82"/>
    <mergeCell ref="M82:N82"/>
    <mergeCell ref="C80:AA80"/>
    <mergeCell ref="C81:D81"/>
    <mergeCell ref="F81:H81"/>
    <mergeCell ref="I81:J81"/>
    <mergeCell ref="K81:L81"/>
    <mergeCell ref="M81:N81"/>
    <mergeCell ref="O81:P81"/>
    <mergeCell ref="Q81:R81"/>
    <mergeCell ref="S81:T81"/>
    <mergeCell ref="U81:V81"/>
    <mergeCell ref="W81:AA81"/>
    <mergeCell ref="O79:P79"/>
    <mergeCell ref="Q79:R79"/>
    <mergeCell ref="S79:T79"/>
    <mergeCell ref="U79:V79"/>
    <mergeCell ref="W79:AA79"/>
    <mergeCell ref="C79:D79"/>
    <mergeCell ref="F79:H79"/>
    <mergeCell ref="I79:J79"/>
    <mergeCell ref="K79:L79"/>
    <mergeCell ref="M79:N79"/>
    <mergeCell ref="O78:P78"/>
    <mergeCell ref="Q78:R78"/>
    <mergeCell ref="S78:T78"/>
    <mergeCell ref="U78:V78"/>
    <mergeCell ref="W78:AA78"/>
    <mergeCell ref="C78:D78"/>
    <mergeCell ref="F78:H78"/>
    <mergeCell ref="I78:J78"/>
    <mergeCell ref="K78:L78"/>
    <mergeCell ref="M78:N78"/>
    <mergeCell ref="O77:P77"/>
    <mergeCell ref="Q77:R77"/>
    <mergeCell ref="S77:T77"/>
    <mergeCell ref="U77:V77"/>
    <mergeCell ref="W77:AA77"/>
    <mergeCell ref="C77:D77"/>
    <mergeCell ref="F77:H77"/>
    <mergeCell ref="I77:J77"/>
    <mergeCell ref="K77:L77"/>
    <mergeCell ref="M77:N77"/>
    <mergeCell ref="C75:AA75"/>
    <mergeCell ref="C76:D76"/>
    <mergeCell ref="F76:H76"/>
    <mergeCell ref="I76:J76"/>
    <mergeCell ref="K76:L76"/>
    <mergeCell ref="M76:N76"/>
    <mergeCell ref="O76:P76"/>
    <mergeCell ref="Q76:R76"/>
    <mergeCell ref="S76:T76"/>
    <mergeCell ref="U76:V76"/>
    <mergeCell ref="W76:AA76"/>
    <mergeCell ref="O74:P74"/>
    <mergeCell ref="Q74:R74"/>
    <mergeCell ref="S74:T74"/>
    <mergeCell ref="U74:V74"/>
    <mergeCell ref="W74:AA74"/>
    <mergeCell ref="C74:D74"/>
    <mergeCell ref="F74:H74"/>
    <mergeCell ref="I74:J74"/>
    <mergeCell ref="K74:L74"/>
    <mergeCell ref="M74:N74"/>
    <mergeCell ref="S73:T73"/>
    <mergeCell ref="Q73:R73"/>
    <mergeCell ref="U73:V73"/>
    <mergeCell ref="W73:AA73"/>
    <mergeCell ref="C73:D73"/>
    <mergeCell ref="F73:H73"/>
    <mergeCell ref="I73:J73"/>
    <mergeCell ref="K73:L73"/>
    <mergeCell ref="M73:N73"/>
    <mergeCell ref="S72:T72"/>
    <mergeCell ref="Q72:R72"/>
    <mergeCell ref="U72:V72"/>
    <mergeCell ref="W72:AA72"/>
    <mergeCell ref="C72:D72"/>
    <mergeCell ref="F72:H72"/>
    <mergeCell ref="I72:J72"/>
    <mergeCell ref="K72:L72"/>
    <mergeCell ref="M72:N72"/>
    <mergeCell ref="C70:AA70"/>
    <mergeCell ref="C71:D71"/>
    <mergeCell ref="F71:H71"/>
    <mergeCell ref="I71:J71"/>
    <mergeCell ref="K71:L71"/>
    <mergeCell ref="M71:N71"/>
    <mergeCell ref="S71:T71"/>
    <mergeCell ref="Q71:R71"/>
    <mergeCell ref="U71:V71"/>
    <mergeCell ref="W71:AA71"/>
    <mergeCell ref="O69:P69"/>
    <mergeCell ref="Q69:R69"/>
    <mergeCell ref="S69:T69"/>
    <mergeCell ref="U69:V69"/>
    <mergeCell ref="W69:AA69"/>
    <mergeCell ref="C69:D69"/>
    <mergeCell ref="F69:H69"/>
    <mergeCell ref="I69:J69"/>
    <mergeCell ref="K69:L69"/>
    <mergeCell ref="M69:N69"/>
    <mergeCell ref="O68:P68"/>
    <mergeCell ref="Q68:R68"/>
    <mergeCell ref="S68:T68"/>
    <mergeCell ref="U68:V68"/>
    <mergeCell ref="W68:AA68"/>
    <mergeCell ref="C68:D68"/>
    <mergeCell ref="F68:H68"/>
    <mergeCell ref="I68:J68"/>
    <mergeCell ref="K68:L68"/>
    <mergeCell ref="M68:N68"/>
    <mergeCell ref="O67:P67"/>
    <mergeCell ref="Q67:R67"/>
    <mergeCell ref="S67:T67"/>
    <mergeCell ref="U67:V67"/>
    <mergeCell ref="W67:AA67"/>
    <mergeCell ref="C67:D67"/>
    <mergeCell ref="F67:H67"/>
    <mergeCell ref="I67:J67"/>
    <mergeCell ref="K67:L67"/>
    <mergeCell ref="M67:N67"/>
    <mergeCell ref="C65:AA65"/>
    <mergeCell ref="C66:D66"/>
    <mergeCell ref="F66:H66"/>
    <mergeCell ref="I66:J66"/>
    <mergeCell ref="K66:L66"/>
    <mergeCell ref="M66:N66"/>
    <mergeCell ref="O66:P66"/>
    <mergeCell ref="Q66:R66"/>
    <mergeCell ref="S66:T66"/>
    <mergeCell ref="U66:V66"/>
    <mergeCell ref="W66:AA66"/>
    <mergeCell ref="O64:P64"/>
    <mergeCell ref="Q64:R64"/>
    <mergeCell ref="S64:T64"/>
    <mergeCell ref="U64:V64"/>
    <mergeCell ref="W64:AA64"/>
    <mergeCell ref="C64:D64"/>
    <mergeCell ref="F64:H64"/>
    <mergeCell ref="I64:J64"/>
    <mergeCell ref="K64:L64"/>
    <mergeCell ref="M64:N64"/>
    <mergeCell ref="O63:P63"/>
    <mergeCell ref="Q63:R63"/>
    <mergeCell ref="S63:T63"/>
    <mergeCell ref="U63:V63"/>
    <mergeCell ref="W63:AA63"/>
    <mergeCell ref="C63:D63"/>
    <mergeCell ref="F63:H63"/>
    <mergeCell ref="I63:J63"/>
    <mergeCell ref="K63:L63"/>
    <mergeCell ref="M63:N63"/>
    <mergeCell ref="O62:P62"/>
    <mergeCell ref="Q62:R62"/>
    <mergeCell ref="S62:T62"/>
    <mergeCell ref="U62:V62"/>
    <mergeCell ref="W62:AA62"/>
    <mergeCell ref="C62:D62"/>
    <mergeCell ref="F62:H62"/>
    <mergeCell ref="I62:J62"/>
    <mergeCell ref="K62:L62"/>
    <mergeCell ref="M62:N62"/>
    <mergeCell ref="C60:AA60"/>
    <mergeCell ref="C61:D61"/>
    <mergeCell ref="F61:H61"/>
    <mergeCell ref="I61:J61"/>
    <mergeCell ref="K61:L61"/>
    <mergeCell ref="M61:N61"/>
    <mergeCell ref="O61:P61"/>
    <mergeCell ref="Q61:R61"/>
    <mergeCell ref="S61:T61"/>
    <mergeCell ref="U61:V61"/>
    <mergeCell ref="W61:AA61"/>
    <mergeCell ref="O59:P59"/>
    <mergeCell ref="Q59:R59"/>
    <mergeCell ref="S59:T59"/>
    <mergeCell ref="U59:V59"/>
    <mergeCell ref="W59:AA59"/>
    <mergeCell ref="C59:D59"/>
    <mergeCell ref="F59:H59"/>
    <mergeCell ref="I59:J59"/>
    <mergeCell ref="K59:L59"/>
    <mergeCell ref="M59:N59"/>
    <mergeCell ref="O58:P58"/>
    <mergeCell ref="Q58:R58"/>
    <mergeCell ref="S58:T58"/>
    <mergeCell ref="U58:V58"/>
    <mergeCell ref="W58:AA58"/>
    <mergeCell ref="C58:D58"/>
    <mergeCell ref="F58:H58"/>
    <mergeCell ref="I58:J58"/>
    <mergeCell ref="K58:L58"/>
    <mergeCell ref="M58:N58"/>
    <mergeCell ref="O57:P57"/>
    <mergeCell ref="Q57:R57"/>
    <mergeCell ref="S57:T57"/>
    <mergeCell ref="U57:V57"/>
    <mergeCell ref="W57:AA57"/>
    <mergeCell ref="C57:D57"/>
    <mergeCell ref="F57:H57"/>
    <mergeCell ref="I57:J57"/>
    <mergeCell ref="K57:L57"/>
    <mergeCell ref="M57:N57"/>
    <mergeCell ref="C55:AA55"/>
    <mergeCell ref="C56:D56"/>
    <mergeCell ref="F56:H56"/>
    <mergeCell ref="I56:J56"/>
    <mergeCell ref="K56:L56"/>
    <mergeCell ref="M56:N56"/>
    <mergeCell ref="O56:P56"/>
    <mergeCell ref="Q56:R56"/>
    <mergeCell ref="S56:T56"/>
    <mergeCell ref="U56:V56"/>
    <mergeCell ref="W56:AA56"/>
    <mergeCell ref="O54:P54"/>
    <mergeCell ref="Q54:R54"/>
    <mergeCell ref="S54:T54"/>
    <mergeCell ref="U54:V54"/>
    <mergeCell ref="W54:AA54"/>
    <mergeCell ref="C54:D54"/>
    <mergeCell ref="F54:H54"/>
    <mergeCell ref="I54:J54"/>
    <mergeCell ref="K54:L54"/>
    <mergeCell ref="M54:N54"/>
    <mergeCell ref="O53:P53"/>
    <mergeCell ref="Q53:R53"/>
    <mergeCell ref="S53:T53"/>
    <mergeCell ref="U53:V53"/>
    <mergeCell ref="W53:AA53"/>
    <mergeCell ref="C53:D53"/>
    <mergeCell ref="F53:H53"/>
    <mergeCell ref="I53:J53"/>
    <mergeCell ref="K53:L53"/>
    <mergeCell ref="M53:N53"/>
    <mergeCell ref="O52:P52"/>
    <mergeCell ref="Q52:R52"/>
    <mergeCell ref="S52:T52"/>
    <mergeCell ref="U52:V52"/>
    <mergeCell ref="W52:AA52"/>
    <mergeCell ref="C52:D52"/>
    <mergeCell ref="F52:H52"/>
    <mergeCell ref="I52:J52"/>
    <mergeCell ref="K52:L52"/>
    <mergeCell ref="M52:N52"/>
    <mergeCell ref="C50:AA50"/>
    <mergeCell ref="C51:D51"/>
    <mergeCell ref="F51:H51"/>
    <mergeCell ref="I51:J51"/>
    <mergeCell ref="K51:L51"/>
    <mergeCell ref="M51:N51"/>
    <mergeCell ref="O51:P51"/>
    <mergeCell ref="Q51:R51"/>
    <mergeCell ref="S51:T51"/>
    <mergeCell ref="U51:V51"/>
    <mergeCell ref="W51:AA51"/>
    <mergeCell ref="O49:P49"/>
    <mergeCell ref="Q49:R49"/>
    <mergeCell ref="S49:T49"/>
    <mergeCell ref="U49:V49"/>
    <mergeCell ref="W49:AA49"/>
    <mergeCell ref="C49:D49"/>
    <mergeCell ref="F49:H49"/>
    <mergeCell ref="I49:J49"/>
    <mergeCell ref="K49:L49"/>
    <mergeCell ref="M49:N49"/>
    <mergeCell ref="O48:P48"/>
    <mergeCell ref="Q48:R48"/>
    <mergeCell ref="S48:T48"/>
    <mergeCell ref="U48:V48"/>
    <mergeCell ref="W48:AA48"/>
    <mergeCell ref="C48:D48"/>
    <mergeCell ref="F48:H48"/>
    <mergeCell ref="I48:J48"/>
    <mergeCell ref="K48:L48"/>
    <mergeCell ref="M48:N48"/>
    <mergeCell ref="O47:P47"/>
    <mergeCell ref="Q47:R47"/>
    <mergeCell ref="S47:T47"/>
    <mergeCell ref="U47:V47"/>
    <mergeCell ref="W47:AA47"/>
    <mergeCell ref="C47:D47"/>
    <mergeCell ref="F47:H47"/>
    <mergeCell ref="I47:J47"/>
    <mergeCell ref="K47:L47"/>
    <mergeCell ref="M47:N47"/>
    <mergeCell ref="C45:AA45"/>
    <mergeCell ref="C46:D46"/>
    <mergeCell ref="F46:H46"/>
    <mergeCell ref="I46:J46"/>
    <mergeCell ref="K46:L46"/>
    <mergeCell ref="M46:N46"/>
    <mergeCell ref="O46:P46"/>
    <mergeCell ref="Q46:R46"/>
    <mergeCell ref="S46:T46"/>
    <mergeCell ref="U46:V46"/>
    <mergeCell ref="W46:AA46"/>
    <mergeCell ref="O44:P44"/>
    <mergeCell ref="Q44:R44"/>
    <mergeCell ref="S44:T44"/>
    <mergeCell ref="U44:V44"/>
    <mergeCell ref="W44:AA44"/>
    <mergeCell ref="C44:D44"/>
    <mergeCell ref="F44:H44"/>
    <mergeCell ref="I44:J44"/>
    <mergeCell ref="K44:L44"/>
    <mergeCell ref="M44:N44"/>
    <mergeCell ref="O43:P43"/>
    <mergeCell ref="Q43:R43"/>
    <mergeCell ref="S43:T43"/>
    <mergeCell ref="U43:V43"/>
    <mergeCell ref="W43:AA43"/>
    <mergeCell ref="C43:D43"/>
    <mergeCell ref="F43:H43"/>
    <mergeCell ref="I43:J43"/>
    <mergeCell ref="K43:L43"/>
    <mergeCell ref="M43:N43"/>
    <mergeCell ref="O42:P42"/>
    <mergeCell ref="Q42:R42"/>
    <mergeCell ref="S42:T42"/>
    <mergeCell ref="U42:V42"/>
    <mergeCell ref="W42:AA42"/>
    <mergeCell ref="C42:D42"/>
    <mergeCell ref="F42:H42"/>
    <mergeCell ref="I42:J42"/>
    <mergeCell ref="K42:L42"/>
    <mergeCell ref="M42:N42"/>
    <mergeCell ref="C40:AA40"/>
    <mergeCell ref="C41:D41"/>
    <mergeCell ref="F41:H41"/>
    <mergeCell ref="I41:J41"/>
    <mergeCell ref="K41:L41"/>
    <mergeCell ref="M41:N41"/>
    <mergeCell ref="O41:P41"/>
    <mergeCell ref="Q41:R41"/>
    <mergeCell ref="S41:T41"/>
    <mergeCell ref="U41:V41"/>
    <mergeCell ref="W41:AA41"/>
    <mergeCell ref="O39:P39"/>
    <mergeCell ref="Q39:R39"/>
    <mergeCell ref="S39:T39"/>
    <mergeCell ref="U39:V39"/>
    <mergeCell ref="W39:AA39"/>
    <mergeCell ref="C39:D39"/>
    <mergeCell ref="F39:H39"/>
    <mergeCell ref="I39:J39"/>
    <mergeCell ref="K39:L39"/>
    <mergeCell ref="M39:N39"/>
    <mergeCell ref="O38:P38"/>
    <mergeCell ref="Q38:R38"/>
    <mergeCell ref="S38:T38"/>
    <mergeCell ref="U38:V38"/>
    <mergeCell ref="W38:AA38"/>
    <mergeCell ref="C38:D38"/>
    <mergeCell ref="F38:H38"/>
    <mergeCell ref="I38:J38"/>
    <mergeCell ref="K38:L38"/>
    <mergeCell ref="M38:N38"/>
    <mergeCell ref="O37:P37"/>
    <mergeCell ref="Q37:R37"/>
    <mergeCell ref="S37:T37"/>
    <mergeCell ref="U37:V37"/>
    <mergeCell ref="W37:AA37"/>
    <mergeCell ref="C37:D37"/>
    <mergeCell ref="F37:H37"/>
    <mergeCell ref="I37:J37"/>
    <mergeCell ref="K37:L37"/>
    <mergeCell ref="M37:N37"/>
    <mergeCell ref="C35:AA35"/>
    <mergeCell ref="C36:D36"/>
    <mergeCell ref="F36:H36"/>
    <mergeCell ref="I36:J36"/>
    <mergeCell ref="K36:L36"/>
    <mergeCell ref="M36:N36"/>
    <mergeCell ref="O36:P36"/>
    <mergeCell ref="Q36:R36"/>
    <mergeCell ref="S36:T36"/>
    <mergeCell ref="U36:V36"/>
    <mergeCell ref="W36:AA36"/>
    <mergeCell ref="O34:P34"/>
    <mergeCell ref="Q34:R34"/>
    <mergeCell ref="S34:T34"/>
    <mergeCell ref="U34:V34"/>
    <mergeCell ref="W34:AA34"/>
    <mergeCell ref="C34:D34"/>
    <mergeCell ref="F34:H34"/>
    <mergeCell ref="I34:J34"/>
    <mergeCell ref="K34:L34"/>
    <mergeCell ref="M34:N34"/>
    <mergeCell ref="O33:P33"/>
    <mergeCell ref="Q33:R33"/>
    <mergeCell ref="S33:T33"/>
    <mergeCell ref="U33:V33"/>
    <mergeCell ref="W33:AA33"/>
    <mergeCell ref="C33:D33"/>
    <mergeCell ref="F33:H33"/>
    <mergeCell ref="I33:J33"/>
    <mergeCell ref="K33:L33"/>
    <mergeCell ref="M33:N33"/>
    <mergeCell ref="O32:P32"/>
    <mergeCell ref="Q32:R32"/>
    <mergeCell ref="S32:T32"/>
    <mergeCell ref="U32:V32"/>
    <mergeCell ref="W32:AA32"/>
    <mergeCell ref="C32:D32"/>
    <mergeCell ref="F32:H32"/>
    <mergeCell ref="I32:J32"/>
    <mergeCell ref="K32:L32"/>
    <mergeCell ref="M32:N32"/>
    <mergeCell ref="C30:AA30"/>
    <mergeCell ref="C31:D31"/>
    <mergeCell ref="F31:H31"/>
    <mergeCell ref="I31:J31"/>
    <mergeCell ref="K31:L31"/>
    <mergeCell ref="M31:N31"/>
    <mergeCell ref="O31:P31"/>
    <mergeCell ref="Q31:R31"/>
    <mergeCell ref="S31:T31"/>
    <mergeCell ref="U31:V31"/>
    <mergeCell ref="W31:AA31"/>
    <mergeCell ref="O29:P29"/>
    <mergeCell ref="Q29:R29"/>
    <mergeCell ref="S29:T29"/>
    <mergeCell ref="U29:V29"/>
    <mergeCell ref="W29:AA29"/>
    <mergeCell ref="C29:D29"/>
    <mergeCell ref="F29:H29"/>
    <mergeCell ref="I29:J29"/>
    <mergeCell ref="K29:L29"/>
    <mergeCell ref="M29:N29"/>
    <mergeCell ref="O28:P28"/>
    <mergeCell ref="Q28:R28"/>
    <mergeCell ref="S28:T28"/>
    <mergeCell ref="U28:V28"/>
    <mergeCell ref="W28:AA28"/>
    <mergeCell ref="C28:D28"/>
    <mergeCell ref="F28:H28"/>
    <mergeCell ref="I28:J28"/>
    <mergeCell ref="K28:L28"/>
    <mergeCell ref="M28:N28"/>
    <mergeCell ref="O27:P27"/>
    <mergeCell ref="Q27:R27"/>
    <mergeCell ref="S27:T27"/>
    <mergeCell ref="U27:V27"/>
    <mergeCell ref="W27:AA27"/>
    <mergeCell ref="C27:D27"/>
    <mergeCell ref="F27:H27"/>
    <mergeCell ref="I27:J27"/>
    <mergeCell ref="K27:L27"/>
    <mergeCell ref="M27:N27"/>
    <mergeCell ref="C25:AA25"/>
    <mergeCell ref="C26:D26"/>
    <mergeCell ref="F26:H26"/>
    <mergeCell ref="I26:J26"/>
    <mergeCell ref="K26:L26"/>
    <mergeCell ref="M26:N26"/>
    <mergeCell ref="O26:P26"/>
    <mergeCell ref="Q26:R26"/>
    <mergeCell ref="S26:T26"/>
    <mergeCell ref="U26:V26"/>
    <mergeCell ref="W26:AA26"/>
    <mergeCell ref="O24:P24"/>
    <mergeCell ref="Q24:R24"/>
    <mergeCell ref="S24:T24"/>
    <mergeCell ref="U24:V24"/>
    <mergeCell ref="W24:AA24"/>
    <mergeCell ref="C24:D24"/>
    <mergeCell ref="F24:H24"/>
    <mergeCell ref="I24:J24"/>
    <mergeCell ref="K24:L24"/>
    <mergeCell ref="M24:N24"/>
    <mergeCell ref="O23:P23"/>
    <mergeCell ref="Q23:R23"/>
    <mergeCell ref="S23:T23"/>
    <mergeCell ref="U23:V23"/>
    <mergeCell ref="W23:AA23"/>
    <mergeCell ref="C23:D23"/>
    <mergeCell ref="F23:H23"/>
    <mergeCell ref="I23:J23"/>
    <mergeCell ref="K23:L23"/>
    <mergeCell ref="M23:N23"/>
    <mergeCell ref="O22:P22"/>
    <mergeCell ref="Q22:R22"/>
    <mergeCell ref="S22:T22"/>
    <mergeCell ref="U22:V22"/>
    <mergeCell ref="W22:AA22"/>
    <mergeCell ref="C22:D22"/>
    <mergeCell ref="F22:H22"/>
    <mergeCell ref="I22:J22"/>
    <mergeCell ref="K22:L22"/>
    <mergeCell ref="M22:N22"/>
    <mergeCell ref="C20:AA20"/>
    <mergeCell ref="C21:D21"/>
    <mergeCell ref="F21:H21"/>
    <mergeCell ref="I21:J21"/>
    <mergeCell ref="K21:L21"/>
    <mergeCell ref="M21:N21"/>
    <mergeCell ref="O21:P21"/>
    <mergeCell ref="Q21:R21"/>
    <mergeCell ref="S21:T21"/>
    <mergeCell ref="U21:V21"/>
    <mergeCell ref="W21:AA21"/>
    <mergeCell ref="C17:AA17"/>
    <mergeCell ref="C18:AA18"/>
    <mergeCell ref="C19:D19"/>
    <mergeCell ref="F19:H19"/>
    <mergeCell ref="I19:J19"/>
    <mergeCell ref="K19:L19"/>
    <mergeCell ref="M19:N19"/>
    <mergeCell ref="O19:P19"/>
    <mergeCell ref="Q19:R19"/>
    <mergeCell ref="S19:T19"/>
    <mergeCell ref="U19:V19"/>
    <mergeCell ref="N15:O15"/>
    <mergeCell ref="P15:Q15"/>
    <mergeCell ref="R15:S15"/>
    <mergeCell ref="T15:U15"/>
    <mergeCell ref="V15:X15"/>
    <mergeCell ref="A15:C15"/>
    <mergeCell ref="D15:F15"/>
    <mergeCell ref="H15:I15"/>
    <mergeCell ref="J15:K15"/>
    <mergeCell ref="L15:M15"/>
    <mergeCell ref="B2:X2"/>
    <mergeCell ref="C4:W4"/>
    <mergeCell ref="A6:S6"/>
    <mergeCell ref="A9:X9"/>
    <mergeCell ref="A10:C10"/>
    <mergeCell ref="D10:F10"/>
    <mergeCell ref="H10:I10"/>
    <mergeCell ref="J10:K10"/>
    <mergeCell ref="L10:M10"/>
    <mergeCell ref="N10:O10"/>
    <mergeCell ref="P10:Q10"/>
    <mergeCell ref="R10:S10"/>
    <mergeCell ref="T10:U10"/>
    <mergeCell ref="V10:X10"/>
    <mergeCell ref="N14:O14"/>
    <mergeCell ref="P14:Q14"/>
    <mergeCell ref="R14:S14"/>
    <mergeCell ref="T14:U14"/>
    <mergeCell ref="V14:X14"/>
    <mergeCell ref="A14:C14"/>
    <mergeCell ref="D14:F14"/>
    <mergeCell ref="H14:I14"/>
    <mergeCell ref="J14:K14"/>
    <mergeCell ref="L14:M14"/>
  </mergeCells>
  <pageMargins left="0.3" right="0.3" top="0.3" bottom="0.5" header="0.3" footer="0.3"/>
  <pageSetup orientation="portrait" horizontalDpi="300" verticalDpi="300"/>
  <headerFooter alignWithMargins="0">
    <oddFooter>&amp;L&amp;"Arial,Regular"&amp;7Page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0"/>
  <sheetViews>
    <sheetView topLeftCell="A2" workbookViewId="0">
      <selection activeCell="C11" sqref="C11"/>
    </sheetView>
  </sheetViews>
  <sheetFormatPr defaultColWidth="8.85546875" defaultRowHeight="15" x14ac:dyDescent="0.25"/>
  <cols>
    <col min="1" max="2" width="0.140625" style="21" customWidth="1"/>
    <col min="3" max="3" width="3.140625" style="21" customWidth="1"/>
    <col min="4" max="4" width="0.140625" style="21" customWidth="1"/>
    <col min="5" max="5" width="13.42578125" style="21" customWidth="1"/>
    <col min="6" max="6" width="0.140625" style="21" customWidth="1"/>
    <col min="7" max="7" width="17.140625" style="21" customWidth="1"/>
    <col min="8" max="8" width="0.140625" style="21" customWidth="1"/>
    <col min="9" max="9" width="0.28515625" style="21" customWidth="1"/>
    <col min="10" max="10" width="0.140625" style="21" customWidth="1"/>
    <col min="11" max="11" width="16.42578125" style="21" customWidth="1"/>
    <col min="12" max="12" width="0.140625" style="21" customWidth="1"/>
    <col min="13" max="13" width="0.28515625" style="21" customWidth="1"/>
    <col min="14" max="14" width="0.140625" style="21" customWidth="1"/>
    <col min="15" max="15" width="23" style="21" customWidth="1"/>
    <col min="16" max="16" width="8.140625" style="21" customWidth="1"/>
    <col min="17" max="17" width="18.85546875" style="21" customWidth="1"/>
    <col min="18" max="18" width="17.85546875" style="25" customWidth="1"/>
    <col min="19" max="19" width="8.85546875" style="21" customWidth="1"/>
    <col min="20" max="20" width="23.28515625" style="21" customWidth="1"/>
    <col min="21" max="21" width="0.140625" style="21" customWidth="1"/>
    <col min="22" max="23" width="8.85546875" style="21"/>
    <col min="24" max="24" width="15.140625" style="21" customWidth="1"/>
    <col min="25" max="16384" width="8.85546875" style="21"/>
  </cols>
  <sheetData>
    <row r="1" spans="1:21" ht="0.2" customHeight="1" x14ac:dyDescent="0.25"/>
    <row r="2" spans="1:21" ht="50.1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21" ht="2.1" customHeight="1" x14ac:dyDescent="0.25"/>
    <row r="4" spans="1:21" ht="45.95" customHeight="1" x14ac:dyDescent="0.25">
      <c r="C4" s="267" t="s">
        <v>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21" ht="3" customHeight="1" x14ac:dyDescent="0.25"/>
    <row r="6" spans="1:21" ht="35.1" customHeight="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</row>
    <row r="7" spans="1:21" ht="4.5" customHeight="1" x14ac:dyDescent="0.25"/>
    <row r="8" spans="1:21" ht="0.6" customHeight="1" x14ac:dyDescent="0.25"/>
    <row r="9" spans="1:21" ht="18" hidden="1" customHeight="1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</row>
    <row r="10" spans="1:21" ht="27.75" customHeight="1" x14ac:dyDescent="0.25">
      <c r="A10" s="287"/>
      <c r="B10" s="287"/>
      <c r="C10" s="287"/>
      <c r="D10" s="288"/>
      <c r="E10" s="288"/>
      <c r="F10" s="288"/>
      <c r="G10" s="35"/>
      <c r="H10" s="289"/>
      <c r="I10" s="289"/>
      <c r="J10" s="289"/>
      <c r="K10" s="289"/>
      <c r="L10" s="289"/>
      <c r="M10" s="289"/>
      <c r="N10" s="289"/>
      <c r="O10" s="289"/>
      <c r="P10" s="35"/>
      <c r="Q10" s="289"/>
      <c r="R10" s="289"/>
      <c r="S10" s="35"/>
    </row>
    <row r="11" spans="1:21" ht="18" customHeight="1" x14ac:dyDescent="0.25">
      <c r="A11" s="28" t="s">
        <v>213</v>
      </c>
      <c r="B11" s="28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1" x14ac:dyDescent="0.25">
      <c r="A12" s="291"/>
      <c r="B12" s="291"/>
      <c r="C12" s="291"/>
      <c r="D12" s="293"/>
      <c r="E12" s="293"/>
      <c r="F12" s="293"/>
      <c r="G12" s="37"/>
      <c r="H12" s="292"/>
      <c r="I12" s="292"/>
      <c r="J12" s="290"/>
      <c r="K12" s="290"/>
      <c r="L12" s="292"/>
      <c r="M12" s="292"/>
      <c r="N12" s="290"/>
      <c r="O12" s="290"/>
      <c r="P12" s="38"/>
      <c r="Q12" s="290"/>
      <c r="R12" s="290"/>
      <c r="S12" s="37"/>
    </row>
    <row r="13" spans="1:21" x14ac:dyDescent="0.25">
      <c r="A13" s="291"/>
      <c r="B13" s="291"/>
      <c r="C13" s="291"/>
      <c r="D13" s="293"/>
      <c r="E13" s="293"/>
      <c r="F13" s="293"/>
      <c r="G13" s="38"/>
      <c r="H13" s="292"/>
      <c r="I13" s="292"/>
      <c r="J13" s="290"/>
      <c r="K13" s="290"/>
      <c r="L13" s="292"/>
      <c r="M13" s="292"/>
      <c r="N13" s="290"/>
      <c r="O13" s="290"/>
      <c r="P13" s="38"/>
      <c r="Q13" s="290"/>
      <c r="R13" s="290"/>
      <c r="S13" s="37"/>
    </row>
    <row r="14" spans="1:21" x14ac:dyDescent="0.25">
      <c r="A14" s="291"/>
      <c r="B14" s="291"/>
      <c r="C14" s="291"/>
      <c r="D14" s="291"/>
      <c r="E14" s="291"/>
      <c r="F14" s="291"/>
      <c r="G14" s="37"/>
      <c r="H14" s="292"/>
      <c r="I14" s="292"/>
      <c r="J14" s="290"/>
      <c r="K14" s="290"/>
      <c r="L14" s="292"/>
      <c r="M14" s="292"/>
      <c r="N14" s="290"/>
      <c r="O14" s="290"/>
      <c r="P14" s="38"/>
      <c r="Q14" s="290"/>
      <c r="R14" s="290"/>
      <c r="S14" s="37"/>
    </row>
    <row r="15" spans="1:21" ht="15.75" customHeight="1" x14ac:dyDescent="0.25">
      <c r="A15" s="291"/>
      <c r="B15" s="291"/>
      <c r="C15" s="291"/>
      <c r="D15" s="291"/>
      <c r="E15" s="291"/>
      <c r="F15" s="291"/>
      <c r="G15" s="38"/>
      <c r="H15" s="292"/>
      <c r="I15" s="292"/>
      <c r="J15" s="292"/>
      <c r="K15" s="292"/>
      <c r="L15" s="292"/>
      <c r="M15" s="292"/>
      <c r="N15" s="294" t="s">
        <v>57</v>
      </c>
      <c r="O15" s="294"/>
      <c r="P15" s="38"/>
      <c r="Q15" s="294" t="s">
        <v>56</v>
      </c>
      <c r="R15" s="294"/>
      <c r="T15" s="17" t="s">
        <v>55</v>
      </c>
    </row>
    <row r="16" spans="1:21" ht="18" customHeight="1" x14ac:dyDescent="0.25">
      <c r="C16" s="269" t="s">
        <v>4</v>
      </c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</row>
    <row r="17" spans="3:21" ht="26.25" customHeight="1" thickBot="1" x14ac:dyDescent="0.3">
      <c r="C17" s="274" t="s">
        <v>58</v>
      </c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</row>
    <row r="18" spans="3:21" ht="15.75" customHeight="1" thickTop="1" x14ac:dyDescent="0.25">
      <c r="C18" s="275" t="s">
        <v>1</v>
      </c>
      <c r="D18" s="275"/>
      <c r="E18" s="22" t="s">
        <v>5</v>
      </c>
      <c r="F18" s="276"/>
      <c r="G18" s="276"/>
      <c r="H18" s="276"/>
      <c r="I18" s="275" t="s">
        <v>1</v>
      </c>
      <c r="J18" s="275"/>
      <c r="K18" s="276"/>
      <c r="L18" s="276"/>
      <c r="M18" s="275" t="s">
        <v>1</v>
      </c>
      <c r="N18" s="275"/>
      <c r="O18" s="276"/>
      <c r="P18" s="276"/>
      <c r="Q18" s="276"/>
      <c r="R18" s="276"/>
      <c r="S18" s="276"/>
      <c r="T18" s="276"/>
      <c r="U18" s="276"/>
    </row>
    <row r="19" spans="3:21" ht="20.25" customHeight="1" x14ac:dyDescent="0.25">
      <c r="C19" s="206" t="s">
        <v>6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</row>
    <row r="20" spans="3:21" x14ac:dyDescent="0.25">
      <c r="C20" s="200" t="s">
        <v>1</v>
      </c>
      <c r="D20" s="200"/>
      <c r="E20" s="4">
        <v>2017</v>
      </c>
      <c r="F20" s="205"/>
      <c r="G20" s="205"/>
      <c r="H20" s="205"/>
      <c r="I20" s="200"/>
      <c r="J20" s="200"/>
      <c r="K20" s="200"/>
      <c r="L20" s="200"/>
      <c r="M20" s="200" t="s">
        <v>1</v>
      </c>
      <c r="N20" s="200"/>
      <c r="O20" s="205">
        <v>96240.46</v>
      </c>
      <c r="P20" s="205"/>
      <c r="Q20" s="205">
        <v>96240.46</v>
      </c>
      <c r="R20" s="205"/>
      <c r="S20" s="205">
        <v>0</v>
      </c>
      <c r="T20" s="205"/>
      <c r="U20" s="205"/>
    </row>
    <row r="21" spans="3:21" x14ac:dyDescent="0.25">
      <c r="C21" s="200" t="s">
        <v>1</v>
      </c>
      <c r="D21" s="200"/>
      <c r="E21" s="4">
        <v>2016</v>
      </c>
      <c r="F21" s="200"/>
      <c r="G21" s="200"/>
      <c r="H21" s="200"/>
      <c r="I21" s="200"/>
      <c r="J21" s="200"/>
      <c r="K21" s="205"/>
      <c r="L21" s="205"/>
      <c r="M21" s="200" t="s">
        <v>1</v>
      </c>
      <c r="N21" s="200"/>
      <c r="O21" s="278">
        <v>183.03</v>
      </c>
      <c r="P21" s="278"/>
      <c r="Q21" s="278">
        <v>183.03</v>
      </c>
      <c r="R21" s="278"/>
      <c r="S21" s="278">
        <v>0</v>
      </c>
      <c r="T21" s="278"/>
      <c r="U21" s="278"/>
    </row>
    <row r="22" spans="3:21" x14ac:dyDescent="0.25">
      <c r="C22" s="273" t="s">
        <v>1</v>
      </c>
      <c r="D22" s="273"/>
      <c r="E22" s="19" t="s">
        <v>1</v>
      </c>
      <c r="F22" s="280"/>
      <c r="G22" s="280"/>
      <c r="H22" s="280"/>
      <c r="I22" s="199"/>
      <c r="J22" s="199"/>
      <c r="K22" s="280"/>
      <c r="L22" s="280"/>
      <c r="M22" s="199" t="s">
        <v>1</v>
      </c>
      <c r="N22" s="199"/>
      <c r="O22" s="207">
        <v>96423.49</v>
      </c>
      <c r="P22" s="207"/>
      <c r="Q22" s="207">
        <v>96423.49</v>
      </c>
      <c r="R22" s="207"/>
      <c r="S22" s="207">
        <v>0</v>
      </c>
      <c r="T22" s="207"/>
      <c r="U22" s="207"/>
    </row>
    <row r="23" spans="3:21" ht="8.4499999999999993" customHeight="1" x14ac:dyDescent="0.25">
      <c r="C23" s="196" t="s">
        <v>1</v>
      </c>
      <c r="D23" s="196"/>
      <c r="E23" s="18" t="s">
        <v>1</v>
      </c>
      <c r="F23" s="196" t="s">
        <v>1</v>
      </c>
      <c r="G23" s="196"/>
      <c r="H23" s="196"/>
      <c r="I23" s="196" t="s">
        <v>1</v>
      </c>
      <c r="J23" s="196"/>
      <c r="K23" s="196" t="s">
        <v>1</v>
      </c>
      <c r="L23" s="196"/>
      <c r="M23" s="196" t="s">
        <v>1</v>
      </c>
      <c r="N23" s="196"/>
      <c r="O23" s="279" t="s">
        <v>1</v>
      </c>
      <c r="P23" s="279"/>
      <c r="Q23" s="279" t="s">
        <v>1</v>
      </c>
      <c r="R23" s="279"/>
      <c r="S23" s="279" t="s">
        <v>1</v>
      </c>
      <c r="T23" s="279"/>
      <c r="U23" s="279"/>
    </row>
    <row r="24" spans="3:21" ht="20.25" customHeight="1" x14ac:dyDescent="0.25">
      <c r="C24" s="206" t="s">
        <v>59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</row>
    <row r="25" spans="3:21" x14ac:dyDescent="0.25">
      <c r="C25" s="200" t="s">
        <v>1</v>
      </c>
      <c r="D25" s="200"/>
      <c r="E25" s="4">
        <v>2017</v>
      </c>
      <c r="F25" s="205"/>
      <c r="G25" s="205"/>
      <c r="H25" s="205"/>
      <c r="I25" s="200"/>
      <c r="J25" s="200"/>
      <c r="K25" s="200"/>
      <c r="L25" s="200"/>
      <c r="M25" s="200" t="s">
        <v>1</v>
      </c>
      <c r="N25" s="200"/>
      <c r="O25" s="205">
        <v>36237.160000000003</v>
      </c>
      <c r="P25" s="205"/>
      <c r="Q25" s="282">
        <v>36117.21</v>
      </c>
      <c r="R25" s="282"/>
      <c r="S25" s="205">
        <v>119.95</v>
      </c>
      <c r="T25" s="205"/>
      <c r="U25" s="205"/>
    </row>
    <row r="26" spans="3:21" x14ac:dyDescent="0.25">
      <c r="C26" s="200" t="s">
        <v>1</v>
      </c>
      <c r="D26" s="200"/>
      <c r="E26" s="4">
        <v>2016</v>
      </c>
      <c r="F26" s="200"/>
      <c r="G26" s="200"/>
      <c r="H26" s="200"/>
      <c r="I26" s="200"/>
      <c r="J26" s="200"/>
      <c r="K26" s="205"/>
      <c r="L26" s="205"/>
      <c r="M26" s="200" t="s">
        <v>1</v>
      </c>
      <c r="N26" s="200"/>
      <c r="O26" s="278">
        <v>68.91</v>
      </c>
      <c r="P26" s="278"/>
      <c r="Q26" s="281">
        <v>68.91</v>
      </c>
      <c r="R26" s="281"/>
      <c r="S26" s="278">
        <v>68.91</v>
      </c>
      <c r="T26" s="278"/>
      <c r="U26" s="278"/>
    </row>
    <row r="27" spans="3:21" x14ac:dyDescent="0.25">
      <c r="C27" s="273" t="s">
        <v>1</v>
      </c>
      <c r="D27" s="273"/>
      <c r="E27" s="19" t="s">
        <v>1</v>
      </c>
      <c r="F27" s="280"/>
      <c r="G27" s="280"/>
      <c r="H27" s="280"/>
      <c r="I27" s="199"/>
      <c r="J27" s="199"/>
      <c r="K27" s="280"/>
      <c r="L27" s="280"/>
      <c r="M27" s="199" t="s">
        <v>1</v>
      </c>
      <c r="N27" s="199"/>
      <c r="O27" s="207">
        <v>36306.07</v>
      </c>
      <c r="P27" s="207"/>
      <c r="Q27" s="283">
        <v>36186.120000000003</v>
      </c>
      <c r="R27" s="283"/>
      <c r="S27" s="207">
        <v>188.86</v>
      </c>
      <c r="T27" s="207"/>
      <c r="U27" s="207"/>
    </row>
    <row r="28" spans="3:21" ht="8.4499999999999993" customHeight="1" x14ac:dyDescent="0.25">
      <c r="C28" s="196" t="s">
        <v>1</v>
      </c>
      <c r="D28" s="196"/>
      <c r="E28" s="18" t="s">
        <v>1</v>
      </c>
      <c r="F28" s="196" t="s">
        <v>1</v>
      </c>
      <c r="G28" s="196"/>
      <c r="H28" s="196"/>
      <c r="I28" s="196" t="s">
        <v>1</v>
      </c>
      <c r="J28" s="196"/>
      <c r="K28" s="196" t="s">
        <v>1</v>
      </c>
      <c r="L28" s="196"/>
      <c r="M28" s="196" t="s">
        <v>1</v>
      </c>
      <c r="N28" s="196"/>
      <c r="O28" s="279" t="s">
        <v>1</v>
      </c>
      <c r="P28" s="279"/>
      <c r="Q28" s="279" t="s">
        <v>1</v>
      </c>
      <c r="R28" s="279"/>
      <c r="S28" s="279" t="s">
        <v>1</v>
      </c>
      <c r="T28" s="279"/>
      <c r="U28" s="279"/>
    </row>
    <row r="29" spans="3:21" ht="20.25" customHeight="1" x14ac:dyDescent="0.25">
      <c r="C29" s="206" t="s">
        <v>7</v>
      </c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</row>
    <row r="30" spans="3:21" x14ac:dyDescent="0.25">
      <c r="C30" s="200" t="s">
        <v>1</v>
      </c>
      <c r="D30" s="200"/>
      <c r="E30" s="4">
        <v>2017</v>
      </c>
      <c r="F30" s="205"/>
      <c r="G30" s="205"/>
      <c r="H30" s="205"/>
      <c r="I30" s="200"/>
      <c r="J30" s="200"/>
      <c r="K30" s="200"/>
      <c r="L30" s="200"/>
      <c r="M30" s="200" t="s">
        <v>1</v>
      </c>
      <c r="N30" s="200"/>
      <c r="O30" s="205">
        <v>25290.94</v>
      </c>
      <c r="P30" s="205"/>
      <c r="Q30" s="205">
        <v>25290.94</v>
      </c>
      <c r="R30" s="205"/>
      <c r="S30" s="205">
        <v>0</v>
      </c>
      <c r="T30" s="205"/>
      <c r="U30" s="205"/>
    </row>
    <row r="31" spans="3:21" x14ac:dyDescent="0.25">
      <c r="C31" s="200" t="s">
        <v>1</v>
      </c>
      <c r="D31" s="200"/>
      <c r="E31" s="4">
        <v>2016</v>
      </c>
      <c r="F31" s="200"/>
      <c r="G31" s="200"/>
      <c r="H31" s="200"/>
      <c r="I31" s="200"/>
      <c r="J31" s="200"/>
      <c r="K31" s="205"/>
      <c r="L31" s="205"/>
      <c r="M31" s="200" t="s">
        <v>1</v>
      </c>
      <c r="N31" s="200"/>
      <c r="O31" s="278">
        <v>48.1</v>
      </c>
      <c r="P31" s="278"/>
      <c r="Q31" s="278">
        <v>48.1</v>
      </c>
      <c r="R31" s="278"/>
      <c r="S31" s="278">
        <v>0</v>
      </c>
      <c r="T31" s="278"/>
      <c r="U31" s="278"/>
    </row>
    <row r="32" spans="3:21" x14ac:dyDescent="0.25">
      <c r="C32" s="273" t="s">
        <v>1</v>
      </c>
      <c r="D32" s="273"/>
      <c r="E32" s="19" t="s">
        <v>1</v>
      </c>
      <c r="F32" s="280"/>
      <c r="G32" s="280"/>
      <c r="H32" s="280"/>
      <c r="I32" s="199"/>
      <c r="J32" s="199"/>
      <c r="K32" s="280"/>
      <c r="L32" s="280"/>
      <c r="M32" s="199" t="s">
        <v>1</v>
      </c>
      <c r="N32" s="199"/>
      <c r="O32" s="207">
        <v>25339.040000000001</v>
      </c>
      <c r="P32" s="207"/>
      <c r="Q32" s="207">
        <v>25339.040000000001</v>
      </c>
      <c r="R32" s="207"/>
      <c r="S32" s="207">
        <v>0</v>
      </c>
      <c r="T32" s="207"/>
      <c r="U32" s="207"/>
    </row>
    <row r="33" spans="3:21" ht="8.4499999999999993" customHeight="1" x14ac:dyDescent="0.25">
      <c r="C33" s="196" t="s">
        <v>1</v>
      </c>
      <c r="D33" s="196"/>
      <c r="E33" s="18" t="s">
        <v>1</v>
      </c>
      <c r="F33" s="196" t="s">
        <v>1</v>
      </c>
      <c r="G33" s="196"/>
      <c r="H33" s="196"/>
      <c r="I33" s="196" t="s">
        <v>1</v>
      </c>
      <c r="J33" s="196"/>
      <c r="K33" s="196" t="s">
        <v>1</v>
      </c>
      <c r="L33" s="196"/>
      <c r="M33" s="196" t="s">
        <v>1</v>
      </c>
      <c r="N33" s="196"/>
      <c r="O33" s="279" t="s">
        <v>1</v>
      </c>
      <c r="P33" s="279"/>
      <c r="Q33" s="279" t="s">
        <v>1</v>
      </c>
      <c r="R33" s="279"/>
      <c r="S33" s="279" t="s">
        <v>1</v>
      </c>
      <c r="T33" s="279"/>
      <c r="U33" s="279"/>
    </row>
    <row r="34" spans="3:21" ht="20.25" customHeight="1" x14ac:dyDescent="0.25">
      <c r="C34" s="206" t="s">
        <v>8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</row>
    <row r="35" spans="3:21" x14ac:dyDescent="0.25">
      <c r="C35" s="200" t="s">
        <v>1</v>
      </c>
      <c r="D35" s="200"/>
      <c r="E35" s="4">
        <v>2017</v>
      </c>
      <c r="F35" s="205"/>
      <c r="G35" s="205"/>
      <c r="H35" s="205"/>
      <c r="I35" s="200"/>
      <c r="J35" s="200"/>
      <c r="K35" s="200"/>
      <c r="L35" s="200"/>
      <c r="M35" s="200" t="s">
        <v>1</v>
      </c>
      <c r="N35" s="200"/>
      <c r="O35" s="205">
        <v>114702.99</v>
      </c>
      <c r="P35" s="205"/>
      <c r="Q35" s="282">
        <v>114702.99</v>
      </c>
      <c r="R35" s="282"/>
      <c r="S35" s="205">
        <v>0</v>
      </c>
      <c r="T35" s="205"/>
      <c r="U35" s="205"/>
    </row>
    <row r="36" spans="3:21" x14ac:dyDescent="0.25">
      <c r="C36" s="200" t="s">
        <v>1</v>
      </c>
      <c r="D36" s="200"/>
      <c r="E36" s="4">
        <v>2016</v>
      </c>
      <c r="F36" s="200"/>
      <c r="G36" s="200"/>
      <c r="H36" s="200"/>
      <c r="I36" s="200"/>
      <c r="J36" s="200"/>
      <c r="K36" s="205"/>
      <c r="L36" s="205"/>
      <c r="M36" s="200" t="s">
        <v>1</v>
      </c>
      <c r="N36" s="200"/>
      <c r="O36" s="278">
        <v>218.14</v>
      </c>
      <c r="P36" s="278"/>
      <c r="Q36" s="281">
        <v>218.14</v>
      </c>
      <c r="R36" s="281"/>
      <c r="S36" s="278">
        <v>0</v>
      </c>
      <c r="T36" s="278"/>
      <c r="U36" s="278"/>
    </row>
    <row r="37" spans="3:21" x14ac:dyDescent="0.25">
      <c r="C37" s="273" t="s">
        <v>1</v>
      </c>
      <c r="D37" s="273"/>
      <c r="E37" s="19" t="s">
        <v>1</v>
      </c>
      <c r="F37" s="280"/>
      <c r="G37" s="280"/>
      <c r="H37" s="280"/>
      <c r="I37" s="199"/>
      <c r="J37" s="199"/>
      <c r="K37" s="280"/>
      <c r="L37" s="280"/>
      <c r="M37" s="199" t="s">
        <v>1</v>
      </c>
      <c r="N37" s="199"/>
      <c r="O37" s="207">
        <v>114921.13</v>
      </c>
      <c r="P37" s="207"/>
      <c r="Q37" s="283">
        <v>114921.13</v>
      </c>
      <c r="R37" s="283"/>
      <c r="S37" s="207">
        <v>0</v>
      </c>
      <c r="T37" s="207"/>
      <c r="U37" s="207"/>
    </row>
    <row r="38" spans="3:21" ht="8.4499999999999993" customHeight="1" x14ac:dyDescent="0.25">
      <c r="C38" s="196" t="s">
        <v>1</v>
      </c>
      <c r="D38" s="196"/>
      <c r="E38" s="18" t="s">
        <v>1</v>
      </c>
      <c r="F38" s="196" t="s">
        <v>1</v>
      </c>
      <c r="G38" s="196"/>
      <c r="H38" s="196"/>
      <c r="I38" s="196" t="s">
        <v>1</v>
      </c>
      <c r="J38" s="196"/>
      <c r="K38" s="196" t="s">
        <v>1</v>
      </c>
      <c r="L38" s="196"/>
      <c r="M38" s="196" t="s">
        <v>1</v>
      </c>
      <c r="N38" s="196"/>
      <c r="O38" s="279" t="s">
        <v>1</v>
      </c>
      <c r="P38" s="279"/>
      <c r="Q38" s="279" t="s">
        <v>1</v>
      </c>
      <c r="R38" s="279"/>
      <c r="S38" s="279" t="s">
        <v>1</v>
      </c>
      <c r="T38" s="279"/>
      <c r="U38" s="279"/>
    </row>
    <row r="39" spans="3:21" ht="20.25" customHeight="1" x14ac:dyDescent="0.25">
      <c r="C39" s="206" t="s">
        <v>9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</row>
    <row r="40" spans="3:21" x14ac:dyDescent="0.25">
      <c r="C40" s="200" t="s">
        <v>1</v>
      </c>
      <c r="D40" s="200"/>
      <c r="E40" s="4">
        <v>2017</v>
      </c>
      <c r="F40" s="205"/>
      <c r="G40" s="205"/>
      <c r="H40" s="205"/>
      <c r="I40" s="200"/>
      <c r="J40" s="200"/>
      <c r="K40" s="200"/>
      <c r="L40" s="200"/>
      <c r="M40" s="200" t="s">
        <v>1</v>
      </c>
      <c r="N40" s="200"/>
      <c r="O40" s="205">
        <v>17757.46</v>
      </c>
      <c r="P40" s="205"/>
      <c r="Q40" s="282">
        <v>17757.46</v>
      </c>
      <c r="R40" s="282"/>
      <c r="S40" s="205">
        <v>0</v>
      </c>
      <c r="T40" s="205"/>
      <c r="U40" s="205"/>
    </row>
    <row r="41" spans="3:21" x14ac:dyDescent="0.25">
      <c r="C41" s="200" t="s">
        <v>1</v>
      </c>
      <c r="D41" s="200"/>
      <c r="E41" s="4">
        <v>2016</v>
      </c>
      <c r="F41" s="200"/>
      <c r="G41" s="200"/>
      <c r="H41" s="200"/>
      <c r="I41" s="200"/>
      <c r="J41" s="200"/>
      <c r="K41" s="205"/>
      <c r="L41" s="205"/>
      <c r="M41" s="200" t="s">
        <v>1</v>
      </c>
      <c r="N41" s="200"/>
      <c r="O41" s="278">
        <v>33.770000000000003</v>
      </c>
      <c r="P41" s="278"/>
      <c r="Q41" s="281">
        <v>33.770000000000003</v>
      </c>
      <c r="R41" s="281"/>
      <c r="S41" s="278">
        <v>0</v>
      </c>
      <c r="T41" s="278"/>
      <c r="U41" s="278"/>
    </row>
    <row r="42" spans="3:21" x14ac:dyDescent="0.25">
      <c r="C42" s="273" t="s">
        <v>1</v>
      </c>
      <c r="D42" s="273"/>
      <c r="E42" s="19" t="s">
        <v>1</v>
      </c>
      <c r="F42" s="280"/>
      <c r="G42" s="280"/>
      <c r="H42" s="280"/>
      <c r="I42" s="199"/>
      <c r="J42" s="199"/>
      <c r="K42" s="280"/>
      <c r="L42" s="280"/>
      <c r="M42" s="199" t="s">
        <v>1</v>
      </c>
      <c r="N42" s="199"/>
      <c r="O42" s="207">
        <v>17791.23</v>
      </c>
      <c r="P42" s="207"/>
      <c r="Q42" s="283">
        <v>17791.23</v>
      </c>
      <c r="R42" s="283"/>
      <c r="S42" s="207">
        <v>0</v>
      </c>
      <c r="T42" s="207"/>
      <c r="U42" s="207"/>
    </row>
    <row r="43" spans="3:21" ht="8.4499999999999993" customHeight="1" x14ac:dyDescent="0.25">
      <c r="C43" s="196" t="s">
        <v>1</v>
      </c>
      <c r="D43" s="196"/>
      <c r="E43" s="18" t="s">
        <v>1</v>
      </c>
      <c r="F43" s="196" t="s">
        <v>1</v>
      </c>
      <c r="G43" s="196"/>
      <c r="H43" s="196"/>
      <c r="I43" s="196" t="s">
        <v>1</v>
      </c>
      <c r="J43" s="196"/>
      <c r="K43" s="196" t="s">
        <v>1</v>
      </c>
      <c r="L43" s="196"/>
      <c r="M43" s="196" t="s">
        <v>1</v>
      </c>
      <c r="N43" s="196"/>
      <c r="O43" s="279" t="s">
        <v>1</v>
      </c>
      <c r="P43" s="279"/>
      <c r="Q43" s="279" t="s">
        <v>1</v>
      </c>
      <c r="R43" s="279"/>
      <c r="S43" s="279" t="s">
        <v>1</v>
      </c>
      <c r="T43" s="279"/>
      <c r="U43" s="279"/>
    </row>
    <row r="44" spans="3:21" ht="20.25" customHeight="1" x14ac:dyDescent="0.25">
      <c r="C44" s="206" t="s">
        <v>10</v>
      </c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</row>
    <row r="45" spans="3:21" x14ac:dyDescent="0.25">
      <c r="C45" s="200" t="s">
        <v>1</v>
      </c>
      <c r="D45" s="200"/>
      <c r="E45" s="4">
        <v>2017</v>
      </c>
      <c r="F45" s="205"/>
      <c r="G45" s="205"/>
      <c r="H45" s="205"/>
      <c r="I45" s="200"/>
      <c r="J45" s="200"/>
      <c r="K45" s="200"/>
      <c r="L45" s="200"/>
      <c r="M45" s="200" t="s">
        <v>1</v>
      </c>
      <c r="N45" s="200"/>
      <c r="O45" s="205">
        <v>180694.64</v>
      </c>
      <c r="P45" s="205"/>
      <c r="Q45" s="205">
        <v>180694.64</v>
      </c>
      <c r="R45" s="205"/>
      <c r="S45" s="205">
        <v>0</v>
      </c>
      <c r="T45" s="205"/>
      <c r="U45" s="205"/>
    </row>
    <row r="46" spans="3:21" x14ac:dyDescent="0.25">
      <c r="C46" s="200" t="s">
        <v>1</v>
      </c>
      <c r="D46" s="200"/>
      <c r="E46" s="4">
        <v>2016</v>
      </c>
      <c r="F46" s="200"/>
      <c r="G46" s="200"/>
      <c r="H46" s="200"/>
      <c r="I46" s="200"/>
      <c r="J46" s="200"/>
      <c r="K46" s="205"/>
      <c r="L46" s="205"/>
      <c r="M46" s="200" t="s">
        <v>1</v>
      </c>
      <c r="N46" s="200"/>
      <c r="O46" s="278">
        <v>343.64</v>
      </c>
      <c r="P46" s="278"/>
      <c r="Q46" s="278">
        <v>343.64</v>
      </c>
      <c r="R46" s="278"/>
      <c r="S46" s="278">
        <v>0</v>
      </c>
      <c r="T46" s="278"/>
      <c r="U46" s="278"/>
    </row>
    <row r="47" spans="3:21" x14ac:dyDescent="0.25">
      <c r="C47" s="273" t="s">
        <v>1</v>
      </c>
      <c r="D47" s="273"/>
      <c r="E47" s="19" t="s">
        <v>1</v>
      </c>
      <c r="F47" s="280"/>
      <c r="G47" s="280"/>
      <c r="H47" s="280"/>
      <c r="I47" s="199"/>
      <c r="J47" s="199"/>
      <c r="K47" s="280"/>
      <c r="L47" s="280"/>
      <c r="M47" s="199" t="s">
        <v>1</v>
      </c>
      <c r="N47" s="199"/>
      <c r="O47" s="207">
        <v>181038.28</v>
      </c>
      <c r="P47" s="207"/>
      <c r="Q47" s="207">
        <v>181038.28</v>
      </c>
      <c r="R47" s="207"/>
      <c r="S47" s="207">
        <v>0</v>
      </c>
      <c r="T47" s="207"/>
      <c r="U47" s="207"/>
    </row>
    <row r="48" spans="3:21" ht="8.4499999999999993" customHeight="1" x14ac:dyDescent="0.25">
      <c r="C48" s="196" t="s">
        <v>1</v>
      </c>
      <c r="D48" s="196"/>
      <c r="E48" s="18" t="s">
        <v>1</v>
      </c>
      <c r="F48" s="196" t="s">
        <v>1</v>
      </c>
      <c r="G48" s="196"/>
      <c r="H48" s="196"/>
      <c r="I48" s="196" t="s">
        <v>1</v>
      </c>
      <c r="J48" s="196"/>
      <c r="K48" s="196" t="s">
        <v>1</v>
      </c>
      <c r="L48" s="196"/>
      <c r="M48" s="196" t="s">
        <v>1</v>
      </c>
      <c r="N48" s="196"/>
      <c r="O48" s="279" t="s">
        <v>1</v>
      </c>
      <c r="P48" s="279"/>
      <c r="Q48" s="279" t="s">
        <v>1</v>
      </c>
      <c r="R48" s="279"/>
      <c r="S48" s="279" t="s">
        <v>1</v>
      </c>
      <c r="T48" s="279"/>
      <c r="U48" s="279"/>
    </row>
    <row r="49" spans="3:21" ht="20.25" customHeight="1" x14ac:dyDescent="0.25">
      <c r="C49" s="206" t="s">
        <v>11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</row>
    <row r="50" spans="3:21" x14ac:dyDescent="0.25">
      <c r="C50" s="200" t="s">
        <v>1</v>
      </c>
      <c r="D50" s="200"/>
      <c r="E50" s="4">
        <v>2017</v>
      </c>
      <c r="F50" s="205"/>
      <c r="G50" s="205"/>
      <c r="H50" s="205"/>
      <c r="I50" s="200"/>
      <c r="J50" s="200"/>
      <c r="K50" s="200"/>
      <c r="L50" s="200"/>
      <c r="M50" s="200" t="s">
        <v>1</v>
      </c>
      <c r="N50" s="200"/>
      <c r="O50" s="205">
        <v>197212.97</v>
      </c>
      <c r="P50" s="205"/>
      <c r="Q50" s="205">
        <v>142930.85</v>
      </c>
      <c r="R50" s="205"/>
      <c r="S50" s="205">
        <v>54282.12</v>
      </c>
      <c r="T50" s="205"/>
      <c r="U50" s="205"/>
    </row>
    <row r="51" spans="3:21" x14ac:dyDescent="0.25">
      <c r="C51" s="200" t="s">
        <v>1</v>
      </c>
      <c r="D51" s="200"/>
      <c r="E51" s="4">
        <v>2016</v>
      </c>
      <c r="F51" s="200"/>
      <c r="G51" s="200"/>
      <c r="H51" s="200"/>
      <c r="I51" s="200"/>
      <c r="J51" s="200"/>
      <c r="K51" s="205"/>
      <c r="L51" s="205"/>
      <c r="M51" s="200" t="s">
        <v>1</v>
      </c>
      <c r="N51" s="200"/>
      <c r="O51" s="278">
        <v>375.05</v>
      </c>
      <c r="P51" s="278"/>
      <c r="Q51" s="278">
        <v>375.05</v>
      </c>
      <c r="R51" s="278"/>
      <c r="S51" s="278">
        <v>0</v>
      </c>
      <c r="T51" s="278"/>
      <c r="U51" s="278"/>
    </row>
    <row r="52" spans="3:21" x14ac:dyDescent="0.25">
      <c r="C52" s="273" t="s">
        <v>1</v>
      </c>
      <c r="D52" s="273"/>
      <c r="E52" s="19" t="s">
        <v>1</v>
      </c>
      <c r="F52" s="280"/>
      <c r="G52" s="280"/>
      <c r="H52" s="280"/>
      <c r="I52" s="199"/>
      <c r="J52" s="199"/>
      <c r="K52" s="280"/>
      <c r="L52" s="280"/>
      <c r="M52" s="199" t="s">
        <v>1</v>
      </c>
      <c r="N52" s="199"/>
      <c r="O52" s="207">
        <v>197588.02</v>
      </c>
      <c r="P52" s="207"/>
      <c r="Q52" s="207">
        <v>143305.9</v>
      </c>
      <c r="R52" s="207"/>
      <c r="S52" s="207">
        <v>54282.12</v>
      </c>
      <c r="T52" s="207"/>
      <c r="U52" s="207"/>
    </row>
    <row r="53" spans="3:21" ht="8.4499999999999993" customHeight="1" x14ac:dyDescent="0.25">
      <c r="C53" s="196" t="s">
        <v>1</v>
      </c>
      <c r="D53" s="196"/>
      <c r="E53" s="18" t="s">
        <v>1</v>
      </c>
      <c r="F53" s="196" t="s">
        <v>1</v>
      </c>
      <c r="G53" s="196"/>
      <c r="H53" s="196"/>
      <c r="I53" s="196" t="s">
        <v>1</v>
      </c>
      <c r="J53" s="196"/>
      <c r="K53" s="196" t="s">
        <v>1</v>
      </c>
      <c r="L53" s="196"/>
      <c r="M53" s="196" t="s">
        <v>1</v>
      </c>
      <c r="N53" s="196"/>
      <c r="O53" s="279" t="s">
        <v>1</v>
      </c>
      <c r="P53" s="279"/>
      <c r="Q53" s="279" t="s">
        <v>1</v>
      </c>
      <c r="R53" s="279"/>
      <c r="S53" s="279" t="s">
        <v>1</v>
      </c>
      <c r="T53" s="279"/>
      <c r="U53" s="279"/>
    </row>
    <row r="54" spans="3:21" ht="20.25" customHeight="1" x14ac:dyDescent="0.25">
      <c r="C54" s="206" t="s">
        <v>12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</row>
    <row r="55" spans="3:21" x14ac:dyDescent="0.25">
      <c r="C55" s="200" t="s">
        <v>1</v>
      </c>
      <c r="D55" s="200"/>
      <c r="E55" s="4">
        <v>2017</v>
      </c>
      <c r="F55" s="205"/>
      <c r="G55" s="205"/>
      <c r="H55" s="205"/>
      <c r="I55" s="200"/>
      <c r="J55" s="200"/>
      <c r="K55" s="200"/>
      <c r="L55" s="200"/>
      <c r="M55" s="200" t="s">
        <v>1</v>
      </c>
      <c r="N55" s="200"/>
      <c r="O55" s="205">
        <v>50325.97</v>
      </c>
      <c r="P55" s="205"/>
      <c r="Q55" s="205">
        <v>50325.97</v>
      </c>
      <c r="R55" s="205"/>
      <c r="S55" s="205">
        <v>0</v>
      </c>
      <c r="T55" s="205"/>
      <c r="U55" s="205"/>
    </row>
    <row r="56" spans="3:21" x14ac:dyDescent="0.25">
      <c r="C56" s="200" t="s">
        <v>1</v>
      </c>
      <c r="D56" s="200"/>
      <c r="E56" s="4">
        <v>2016</v>
      </c>
      <c r="F56" s="200"/>
      <c r="G56" s="200"/>
      <c r="H56" s="200"/>
      <c r="I56" s="200"/>
      <c r="J56" s="200"/>
      <c r="K56" s="205"/>
      <c r="L56" s="205"/>
      <c r="M56" s="200" t="s">
        <v>1</v>
      </c>
      <c r="N56" s="200"/>
      <c r="O56" s="278">
        <v>95.71</v>
      </c>
      <c r="P56" s="278"/>
      <c r="Q56" s="278">
        <v>95.71</v>
      </c>
      <c r="R56" s="278"/>
      <c r="S56" s="278">
        <v>0</v>
      </c>
      <c r="T56" s="278"/>
      <c r="U56" s="278"/>
    </row>
    <row r="57" spans="3:21" x14ac:dyDescent="0.25">
      <c r="C57" s="273" t="s">
        <v>1</v>
      </c>
      <c r="D57" s="273"/>
      <c r="E57" s="19" t="s">
        <v>1</v>
      </c>
      <c r="F57" s="280"/>
      <c r="G57" s="280"/>
      <c r="H57" s="280"/>
      <c r="I57" s="199"/>
      <c r="J57" s="199"/>
      <c r="K57" s="280"/>
      <c r="L57" s="280"/>
      <c r="M57" s="199" t="s">
        <v>1</v>
      </c>
      <c r="N57" s="199"/>
      <c r="O57" s="207">
        <v>50421.68</v>
      </c>
      <c r="P57" s="207"/>
      <c r="Q57" s="207">
        <v>50421.68</v>
      </c>
      <c r="R57" s="207"/>
      <c r="S57" s="207">
        <v>0</v>
      </c>
      <c r="T57" s="207"/>
      <c r="U57" s="207"/>
    </row>
    <row r="58" spans="3:21" ht="8.4499999999999993" customHeight="1" x14ac:dyDescent="0.25">
      <c r="C58" s="196" t="s">
        <v>1</v>
      </c>
      <c r="D58" s="196"/>
      <c r="E58" s="18" t="s">
        <v>1</v>
      </c>
      <c r="F58" s="196" t="s">
        <v>1</v>
      </c>
      <c r="G58" s="196"/>
      <c r="H58" s="196"/>
      <c r="I58" s="196" t="s">
        <v>1</v>
      </c>
      <c r="J58" s="196"/>
      <c r="K58" s="196" t="s">
        <v>1</v>
      </c>
      <c r="L58" s="196"/>
      <c r="M58" s="196" t="s">
        <v>1</v>
      </c>
      <c r="N58" s="196"/>
      <c r="O58" s="279" t="s">
        <v>1</v>
      </c>
      <c r="P58" s="279"/>
      <c r="Q58" s="279" t="s">
        <v>1</v>
      </c>
      <c r="R58" s="279"/>
      <c r="S58" s="279" t="s">
        <v>1</v>
      </c>
      <c r="T58" s="279"/>
      <c r="U58" s="279"/>
    </row>
    <row r="59" spans="3:21" ht="20.25" customHeight="1" x14ac:dyDescent="0.25">
      <c r="C59" s="206" t="s">
        <v>60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</row>
    <row r="60" spans="3:21" x14ac:dyDescent="0.25">
      <c r="C60" s="200" t="s">
        <v>1</v>
      </c>
      <c r="D60" s="200"/>
      <c r="E60" s="4"/>
      <c r="I60" s="200"/>
      <c r="J60" s="200"/>
      <c r="K60" s="200"/>
      <c r="L60" s="200"/>
      <c r="M60" s="200" t="s">
        <v>1</v>
      </c>
      <c r="N60" s="200"/>
      <c r="O60" s="205">
        <v>11362.51</v>
      </c>
      <c r="P60" s="205"/>
      <c r="Q60" s="205">
        <v>11362.51</v>
      </c>
      <c r="R60" s="205"/>
      <c r="S60" s="205">
        <v>0</v>
      </c>
      <c r="T60" s="205"/>
      <c r="U60" s="205"/>
    </row>
    <row r="61" spans="3:21" x14ac:dyDescent="0.25">
      <c r="C61" s="200" t="s">
        <v>1</v>
      </c>
      <c r="D61" s="200"/>
      <c r="E61" s="4"/>
      <c r="F61" s="200"/>
      <c r="G61" s="200"/>
      <c r="H61" s="200"/>
      <c r="I61" s="200"/>
      <c r="J61" s="200"/>
      <c r="M61" s="200" t="s">
        <v>1</v>
      </c>
      <c r="N61" s="200"/>
      <c r="O61" s="278">
        <v>21.61</v>
      </c>
      <c r="P61" s="278"/>
      <c r="Q61" s="278">
        <v>21.61</v>
      </c>
      <c r="R61" s="278"/>
      <c r="S61" s="278">
        <v>0</v>
      </c>
      <c r="T61" s="278"/>
      <c r="U61" s="278"/>
    </row>
    <row r="62" spans="3:21" x14ac:dyDescent="0.25">
      <c r="C62" s="273" t="s">
        <v>1</v>
      </c>
      <c r="D62" s="273"/>
      <c r="E62" s="19"/>
      <c r="F62" s="280"/>
      <c r="G62" s="280"/>
      <c r="H62" s="280"/>
      <c r="I62" s="199"/>
      <c r="J62" s="199"/>
      <c r="K62" s="280"/>
      <c r="L62" s="280"/>
      <c r="M62" s="199" t="s">
        <v>1</v>
      </c>
      <c r="N62" s="199"/>
      <c r="O62" s="207">
        <v>11384.12</v>
      </c>
      <c r="P62" s="207"/>
      <c r="Q62" s="283">
        <v>11384.12</v>
      </c>
      <c r="R62" s="283"/>
      <c r="S62" s="207">
        <v>0</v>
      </c>
      <c r="T62" s="207"/>
      <c r="U62" s="207"/>
    </row>
    <row r="63" spans="3:21" ht="8.4499999999999993" customHeight="1" x14ac:dyDescent="0.25">
      <c r="C63" s="196" t="s">
        <v>1</v>
      </c>
      <c r="D63" s="196"/>
      <c r="E63" s="18" t="s">
        <v>1</v>
      </c>
      <c r="F63" s="196" t="s">
        <v>1</v>
      </c>
      <c r="G63" s="196"/>
      <c r="H63" s="196"/>
      <c r="I63" s="196" t="s">
        <v>1</v>
      </c>
      <c r="J63" s="196"/>
      <c r="K63" s="196" t="s">
        <v>1</v>
      </c>
      <c r="L63" s="196"/>
      <c r="M63" s="196" t="s">
        <v>1</v>
      </c>
      <c r="N63" s="196"/>
      <c r="O63" s="279" t="s">
        <v>1</v>
      </c>
      <c r="P63" s="279"/>
      <c r="Q63" s="279" t="s">
        <v>1</v>
      </c>
      <c r="R63" s="279"/>
      <c r="S63" s="279" t="s">
        <v>1</v>
      </c>
      <c r="T63" s="279"/>
      <c r="U63" s="279"/>
    </row>
    <row r="64" spans="3:21" ht="20.25" customHeight="1" x14ac:dyDescent="0.25">
      <c r="C64" s="206" t="s">
        <v>13</v>
      </c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</row>
    <row r="65" spans="3:21" x14ac:dyDescent="0.25">
      <c r="C65" s="200" t="s">
        <v>1</v>
      </c>
      <c r="D65" s="200"/>
      <c r="E65" s="4">
        <v>2017</v>
      </c>
      <c r="F65" s="205"/>
      <c r="G65" s="205"/>
      <c r="H65" s="205"/>
      <c r="I65" s="200"/>
      <c r="J65" s="200"/>
      <c r="K65" s="200"/>
      <c r="L65" s="200"/>
      <c r="M65" s="200" t="s">
        <v>1</v>
      </c>
      <c r="N65" s="200"/>
      <c r="O65" s="205">
        <v>36316.54</v>
      </c>
      <c r="P65" s="205"/>
      <c r="Q65" s="205">
        <v>36316.54</v>
      </c>
      <c r="R65" s="205"/>
      <c r="S65" s="205">
        <v>0</v>
      </c>
      <c r="T65" s="205"/>
      <c r="U65" s="205"/>
    </row>
    <row r="66" spans="3:21" x14ac:dyDescent="0.25">
      <c r="C66" s="200" t="s">
        <v>1</v>
      </c>
      <c r="D66" s="200"/>
      <c r="E66" s="4">
        <v>2016</v>
      </c>
      <c r="F66" s="200"/>
      <c r="G66" s="200"/>
      <c r="H66" s="200"/>
      <c r="I66" s="200"/>
      <c r="J66" s="200"/>
      <c r="K66" s="205"/>
      <c r="L66" s="205"/>
      <c r="M66" s="200" t="s">
        <v>1</v>
      </c>
      <c r="N66" s="200"/>
      <c r="O66" s="278">
        <v>69.069999999999993</v>
      </c>
      <c r="P66" s="278"/>
      <c r="Q66" s="278">
        <v>69.069999999999993</v>
      </c>
      <c r="R66" s="278"/>
      <c r="S66" s="278">
        <v>0</v>
      </c>
      <c r="T66" s="278"/>
      <c r="U66" s="278"/>
    </row>
    <row r="67" spans="3:21" x14ac:dyDescent="0.25">
      <c r="C67" s="273" t="s">
        <v>1</v>
      </c>
      <c r="D67" s="273"/>
      <c r="E67" s="19" t="s">
        <v>1</v>
      </c>
      <c r="F67" s="280"/>
      <c r="G67" s="280"/>
      <c r="H67" s="280"/>
      <c r="I67" s="199"/>
      <c r="J67" s="199"/>
      <c r="K67" s="280"/>
      <c r="L67" s="280"/>
      <c r="M67" s="199" t="s">
        <v>1</v>
      </c>
      <c r="N67" s="199"/>
      <c r="O67" s="207">
        <v>36385.61</v>
      </c>
      <c r="P67" s="207"/>
      <c r="Q67" s="207">
        <v>36385.61</v>
      </c>
      <c r="R67" s="207"/>
      <c r="S67" s="207">
        <v>0</v>
      </c>
      <c r="T67" s="207"/>
      <c r="U67" s="207"/>
    </row>
    <row r="68" spans="3:21" ht="8.4499999999999993" customHeight="1" x14ac:dyDescent="0.25">
      <c r="C68" s="196" t="s">
        <v>1</v>
      </c>
      <c r="D68" s="196"/>
      <c r="E68" s="18" t="s">
        <v>1</v>
      </c>
      <c r="F68" s="196" t="s">
        <v>1</v>
      </c>
      <c r="G68" s="196"/>
      <c r="H68" s="196"/>
      <c r="I68" s="196" t="s">
        <v>1</v>
      </c>
      <c r="J68" s="196"/>
      <c r="K68" s="196" t="s">
        <v>1</v>
      </c>
      <c r="L68" s="196"/>
      <c r="M68" s="196" t="s">
        <v>1</v>
      </c>
      <c r="N68" s="196"/>
      <c r="O68" s="279" t="s">
        <v>1</v>
      </c>
      <c r="P68" s="279"/>
      <c r="Q68" s="279" t="s">
        <v>1</v>
      </c>
      <c r="R68" s="279"/>
      <c r="S68" s="279" t="s">
        <v>1</v>
      </c>
      <c r="T68" s="279"/>
      <c r="U68" s="279"/>
    </row>
    <row r="69" spans="3:21" ht="20.25" customHeight="1" x14ac:dyDescent="0.25">
      <c r="C69" s="206" t="s">
        <v>14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</row>
    <row r="70" spans="3:21" x14ac:dyDescent="0.25">
      <c r="C70" s="200" t="s">
        <v>1</v>
      </c>
      <c r="D70" s="200"/>
      <c r="E70" s="4">
        <v>2017</v>
      </c>
      <c r="F70" s="205"/>
      <c r="G70" s="205"/>
      <c r="H70" s="205"/>
      <c r="I70" s="200"/>
      <c r="J70" s="200"/>
      <c r="K70" s="200"/>
      <c r="L70" s="200"/>
      <c r="M70" s="200" t="s">
        <v>1</v>
      </c>
      <c r="N70" s="200"/>
      <c r="O70" s="205">
        <v>165297.1</v>
      </c>
      <c r="P70" s="205"/>
      <c r="Q70" s="205">
        <v>165297.1</v>
      </c>
      <c r="R70" s="205"/>
      <c r="S70" s="205">
        <v>0</v>
      </c>
      <c r="T70" s="205"/>
      <c r="U70" s="205"/>
    </row>
    <row r="71" spans="3:21" x14ac:dyDescent="0.25">
      <c r="C71" s="200" t="s">
        <v>1</v>
      </c>
      <c r="D71" s="200"/>
      <c r="E71" s="4">
        <v>2016</v>
      </c>
      <c r="F71" s="200"/>
      <c r="G71" s="200"/>
      <c r="H71" s="200"/>
      <c r="I71" s="200"/>
      <c r="J71" s="200"/>
      <c r="K71" s="205"/>
      <c r="L71" s="205"/>
      <c r="M71" s="200" t="s">
        <v>1</v>
      </c>
      <c r="N71" s="200"/>
      <c r="O71" s="278">
        <v>314.36</v>
      </c>
      <c r="P71" s="278"/>
      <c r="Q71" s="281">
        <v>314.36</v>
      </c>
      <c r="R71" s="281"/>
      <c r="S71" s="278">
        <v>0</v>
      </c>
      <c r="T71" s="278"/>
      <c r="U71" s="278"/>
    </row>
    <row r="72" spans="3:21" x14ac:dyDescent="0.25">
      <c r="C72" s="273" t="s">
        <v>1</v>
      </c>
      <c r="D72" s="273"/>
      <c r="E72" s="19" t="s">
        <v>1</v>
      </c>
      <c r="F72" s="280"/>
      <c r="G72" s="280"/>
      <c r="H72" s="280"/>
      <c r="I72" s="199"/>
      <c r="J72" s="199"/>
      <c r="K72" s="280"/>
      <c r="L72" s="280"/>
      <c r="M72" s="199" t="s">
        <v>1</v>
      </c>
      <c r="N72" s="199"/>
      <c r="O72" s="207">
        <v>165611.46</v>
      </c>
      <c r="P72" s="207"/>
      <c r="Q72" s="283">
        <v>165611.46</v>
      </c>
      <c r="R72" s="283"/>
      <c r="S72" s="207">
        <v>0</v>
      </c>
      <c r="T72" s="207"/>
      <c r="U72" s="207"/>
    </row>
    <row r="73" spans="3:21" ht="8.4499999999999993" customHeight="1" x14ac:dyDescent="0.25">
      <c r="C73" s="196" t="s">
        <v>1</v>
      </c>
      <c r="D73" s="196"/>
      <c r="E73" s="18" t="s">
        <v>1</v>
      </c>
      <c r="F73" s="196" t="s">
        <v>1</v>
      </c>
      <c r="G73" s="196"/>
      <c r="H73" s="196"/>
      <c r="I73" s="196" t="s">
        <v>1</v>
      </c>
      <c r="J73" s="196"/>
      <c r="K73" s="196" t="s">
        <v>1</v>
      </c>
      <c r="L73" s="196"/>
      <c r="M73" s="196" t="s">
        <v>1</v>
      </c>
      <c r="N73" s="196"/>
      <c r="O73" s="279" t="s">
        <v>1</v>
      </c>
      <c r="P73" s="279"/>
      <c r="Q73" s="279" t="s">
        <v>1</v>
      </c>
      <c r="R73" s="279"/>
      <c r="S73" s="279" t="s">
        <v>1</v>
      </c>
      <c r="T73" s="279"/>
      <c r="U73" s="279"/>
    </row>
    <row r="74" spans="3:21" ht="20.25" customHeight="1" x14ac:dyDescent="0.25">
      <c r="C74" s="206" t="s">
        <v>15</v>
      </c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</row>
    <row r="75" spans="3:21" x14ac:dyDescent="0.25">
      <c r="C75" s="200" t="s">
        <v>1</v>
      </c>
      <c r="D75" s="200"/>
      <c r="E75" s="4">
        <v>2017</v>
      </c>
      <c r="F75" s="205"/>
      <c r="G75" s="205"/>
      <c r="H75" s="205"/>
      <c r="I75" s="200"/>
      <c r="J75" s="200"/>
      <c r="K75" s="200"/>
      <c r="L75" s="200"/>
      <c r="M75" s="200" t="s">
        <v>1</v>
      </c>
      <c r="N75" s="200"/>
      <c r="O75" s="205">
        <v>67869.009999999995</v>
      </c>
      <c r="P75" s="205"/>
      <c r="Q75" s="205">
        <v>67554.27</v>
      </c>
      <c r="R75" s="205"/>
      <c r="S75" s="205">
        <v>314.74</v>
      </c>
      <c r="T75" s="205"/>
      <c r="U75" s="205"/>
    </row>
    <row r="76" spans="3:21" x14ac:dyDescent="0.25">
      <c r="C76" s="200" t="s">
        <v>1</v>
      </c>
      <c r="D76" s="200"/>
      <c r="E76" s="4">
        <v>2016</v>
      </c>
      <c r="F76" s="200"/>
      <c r="G76" s="200"/>
      <c r="H76" s="200"/>
      <c r="I76" s="200"/>
      <c r="J76" s="200"/>
      <c r="K76" s="205"/>
      <c r="L76" s="205"/>
      <c r="M76" s="200" t="s">
        <v>1</v>
      </c>
      <c r="N76" s="200"/>
      <c r="O76" s="278">
        <v>129.07</v>
      </c>
      <c r="P76" s="278"/>
      <c r="Q76" s="278">
        <v>129.07</v>
      </c>
      <c r="R76" s="278"/>
      <c r="S76" s="278">
        <v>0</v>
      </c>
      <c r="T76" s="278"/>
      <c r="U76" s="278"/>
    </row>
    <row r="77" spans="3:21" x14ac:dyDescent="0.25">
      <c r="C77" s="273" t="s">
        <v>1</v>
      </c>
      <c r="D77" s="273"/>
      <c r="E77" s="19" t="s">
        <v>1</v>
      </c>
      <c r="F77" s="280"/>
      <c r="G77" s="280"/>
      <c r="H77" s="280"/>
      <c r="I77" s="199"/>
      <c r="J77" s="199"/>
      <c r="K77" s="280"/>
      <c r="L77" s="280"/>
      <c r="M77" s="199" t="s">
        <v>1</v>
      </c>
      <c r="N77" s="199"/>
      <c r="O77" s="207">
        <v>67998.080000000002</v>
      </c>
      <c r="P77" s="207"/>
      <c r="Q77" s="207">
        <v>67683.34</v>
      </c>
      <c r="R77" s="207"/>
      <c r="S77" s="207">
        <v>314.74</v>
      </c>
      <c r="T77" s="207"/>
      <c r="U77" s="207"/>
    </row>
    <row r="78" spans="3:21" ht="8.4499999999999993" customHeight="1" x14ac:dyDescent="0.25">
      <c r="C78" s="196" t="s">
        <v>1</v>
      </c>
      <c r="D78" s="196"/>
      <c r="E78" s="18" t="s">
        <v>1</v>
      </c>
      <c r="F78" s="196" t="s">
        <v>1</v>
      </c>
      <c r="G78" s="196"/>
      <c r="H78" s="196"/>
      <c r="I78" s="196" t="s">
        <v>1</v>
      </c>
      <c r="J78" s="196"/>
      <c r="K78" s="196" t="s">
        <v>1</v>
      </c>
      <c r="L78" s="196"/>
      <c r="M78" s="196" t="s">
        <v>1</v>
      </c>
      <c r="N78" s="196"/>
      <c r="O78" s="279" t="s">
        <v>1</v>
      </c>
      <c r="P78" s="279"/>
      <c r="Q78" s="279" t="s">
        <v>1</v>
      </c>
      <c r="R78" s="279"/>
      <c r="S78" s="279" t="s">
        <v>1</v>
      </c>
      <c r="T78" s="279"/>
      <c r="U78" s="279"/>
    </row>
    <row r="79" spans="3:21" ht="20.25" customHeight="1" x14ac:dyDescent="0.25">
      <c r="C79" s="206" t="s">
        <v>16</v>
      </c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</row>
    <row r="80" spans="3:21" x14ac:dyDescent="0.25">
      <c r="C80" s="200" t="s">
        <v>1</v>
      </c>
      <c r="D80" s="200"/>
      <c r="E80" s="4">
        <v>2017</v>
      </c>
      <c r="F80" s="205"/>
      <c r="G80" s="205"/>
      <c r="H80" s="205"/>
      <c r="I80" s="200"/>
      <c r="J80" s="200"/>
      <c r="K80" s="200"/>
      <c r="L80" s="200"/>
      <c r="M80" s="200" t="s">
        <v>1</v>
      </c>
      <c r="N80" s="200"/>
      <c r="O80" s="205">
        <v>88960.13</v>
      </c>
      <c r="P80" s="205"/>
      <c r="Q80" s="282">
        <v>34495.29</v>
      </c>
      <c r="R80" s="282"/>
      <c r="S80" s="205">
        <v>54464.84</v>
      </c>
      <c r="T80" s="205"/>
      <c r="U80" s="205"/>
    </row>
    <row r="81" spans="3:21" x14ac:dyDescent="0.25">
      <c r="C81" s="200" t="s">
        <v>1</v>
      </c>
      <c r="D81" s="200"/>
      <c r="E81" s="4">
        <v>2016</v>
      </c>
      <c r="F81" s="200"/>
      <c r="G81" s="200"/>
      <c r="H81" s="200"/>
      <c r="I81" s="200"/>
      <c r="J81" s="200"/>
      <c r="K81" s="205"/>
      <c r="L81" s="205"/>
      <c r="M81" s="200" t="s">
        <v>1</v>
      </c>
      <c r="N81" s="200"/>
      <c r="O81" s="278">
        <v>93377.09</v>
      </c>
      <c r="P81" s="278"/>
      <c r="Q81" s="281">
        <v>93377.09</v>
      </c>
      <c r="R81" s="281"/>
      <c r="S81" s="278">
        <v>0</v>
      </c>
      <c r="T81" s="278"/>
      <c r="U81" s="278"/>
    </row>
    <row r="82" spans="3:21" x14ac:dyDescent="0.25">
      <c r="C82" s="273" t="s">
        <v>1</v>
      </c>
      <c r="D82" s="273"/>
      <c r="E82" s="19" t="s">
        <v>1</v>
      </c>
      <c r="F82" s="280"/>
      <c r="G82" s="280"/>
      <c r="H82" s="280"/>
      <c r="I82" s="199"/>
      <c r="J82" s="199"/>
      <c r="K82" s="280"/>
      <c r="L82" s="280"/>
      <c r="M82" s="199" t="s">
        <v>1</v>
      </c>
      <c r="N82" s="199"/>
      <c r="O82" s="207">
        <v>182337.22</v>
      </c>
      <c r="P82" s="207"/>
      <c r="Q82" s="283">
        <v>127872.38</v>
      </c>
      <c r="R82" s="283"/>
      <c r="S82" s="207">
        <v>54464.84</v>
      </c>
      <c r="T82" s="207"/>
      <c r="U82" s="207"/>
    </row>
    <row r="83" spans="3:21" ht="8.4499999999999993" customHeight="1" x14ac:dyDescent="0.25">
      <c r="C83" s="196" t="s">
        <v>1</v>
      </c>
      <c r="D83" s="196"/>
      <c r="E83" s="18" t="s">
        <v>1</v>
      </c>
      <c r="F83" s="196" t="s">
        <v>1</v>
      </c>
      <c r="G83" s="196"/>
      <c r="H83" s="196"/>
      <c r="I83" s="196" t="s">
        <v>1</v>
      </c>
      <c r="J83" s="196"/>
      <c r="K83" s="196" t="s">
        <v>1</v>
      </c>
      <c r="L83" s="196"/>
      <c r="M83" s="196" t="s">
        <v>1</v>
      </c>
      <c r="N83" s="196"/>
      <c r="O83" s="279" t="s">
        <v>1</v>
      </c>
      <c r="P83" s="279"/>
      <c r="Q83" s="279" t="s">
        <v>1</v>
      </c>
      <c r="R83" s="279"/>
      <c r="S83" s="279" t="s">
        <v>1</v>
      </c>
      <c r="T83" s="279"/>
      <c r="U83" s="279"/>
    </row>
    <row r="84" spans="3:21" ht="20.25" customHeight="1" x14ac:dyDescent="0.25">
      <c r="C84" s="206" t="s">
        <v>17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</row>
    <row r="85" spans="3:21" x14ac:dyDescent="0.25">
      <c r="C85" s="200" t="s">
        <v>1</v>
      </c>
      <c r="D85" s="200"/>
      <c r="E85" s="4">
        <v>2017</v>
      </c>
      <c r="F85" s="205"/>
      <c r="G85" s="205"/>
      <c r="H85" s="205"/>
      <c r="I85" s="200"/>
      <c r="J85" s="200"/>
      <c r="K85" s="200"/>
      <c r="L85" s="200"/>
      <c r="M85" s="200" t="s">
        <v>1</v>
      </c>
      <c r="N85" s="200"/>
      <c r="O85" s="205">
        <v>49964.74</v>
      </c>
      <c r="P85" s="205"/>
      <c r="Q85" s="282">
        <v>49964.74</v>
      </c>
      <c r="R85" s="282"/>
      <c r="S85" s="205">
        <v>0</v>
      </c>
      <c r="T85" s="205"/>
      <c r="U85" s="205"/>
    </row>
    <row r="86" spans="3:21" x14ac:dyDescent="0.25">
      <c r="C86" s="200" t="s">
        <v>1</v>
      </c>
      <c r="D86" s="200"/>
      <c r="E86" s="4">
        <v>2016</v>
      </c>
      <c r="F86" s="200"/>
      <c r="G86" s="200"/>
      <c r="H86" s="200"/>
      <c r="I86" s="200"/>
      <c r="J86" s="200"/>
      <c r="K86" s="205"/>
      <c r="L86" s="205"/>
      <c r="M86" s="200" t="s">
        <v>1</v>
      </c>
      <c r="N86" s="200"/>
      <c r="O86" s="278">
        <v>95.02</v>
      </c>
      <c r="P86" s="278"/>
      <c r="Q86" s="281">
        <v>95.02</v>
      </c>
      <c r="R86" s="281"/>
      <c r="S86" s="278">
        <v>0</v>
      </c>
      <c r="T86" s="278"/>
      <c r="U86" s="278"/>
    </row>
    <row r="87" spans="3:21" x14ac:dyDescent="0.25">
      <c r="C87" s="273" t="s">
        <v>1</v>
      </c>
      <c r="D87" s="273"/>
      <c r="E87" s="19" t="s">
        <v>1</v>
      </c>
      <c r="F87" s="280"/>
      <c r="G87" s="280"/>
      <c r="H87" s="280"/>
      <c r="I87" s="199"/>
      <c r="J87" s="199"/>
      <c r="K87" s="280"/>
      <c r="L87" s="280"/>
      <c r="M87" s="199" t="s">
        <v>1</v>
      </c>
      <c r="N87" s="199"/>
      <c r="O87" s="207">
        <v>50059.76</v>
      </c>
      <c r="P87" s="207"/>
      <c r="Q87" s="283">
        <v>50059.76</v>
      </c>
      <c r="R87" s="283"/>
      <c r="S87" s="207">
        <v>0</v>
      </c>
      <c r="T87" s="207"/>
      <c r="U87" s="207"/>
    </row>
    <row r="88" spans="3:21" ht="8.4499999999999993" customHeight="1" x14ac:dyDescent="0.25">
      <c r="C88" s="196" t="s">
        <v>1</v>
      </c>
      <c r="D88" s="196"/>
      <c r="E88" s="18" t="s">
        <v>1</v>
      </c>
      <c r="F88" s="196" t="s">
        <v>1</v>
      </c>
      <c r="G88" s="196"/>
      <c r="H88" s="196"/>
      <c r="I88" s="196" t="s">
        <v>1</v>
      </c>
      <c r="J88" s="196"/>
      <c r="K88" s="196" t="s">
        <v>1</v>
      </c>
      <c r="L88" s="196"/>
      <c r="M88" s="196" t="s">
        <v>1</v>
      </c>
      <c r="N88" s="196"/>
      <c r="O88" s="279" t="s">
        <v>1</v>
      </c>
      <c r="P88" s="279"/>
      <c r="Q88" s="279" t="s">
        <v>1</v>
      </c>
      <c r="R88" s="279"/>
      <c r="S88" s="279" t="s">
        <v>1</v>
      </c>
      <c r="T88" s="279"/>
      <c r="U88" s="279"/>
    </row>
    <row r="89" spans="3:21" ht="20.25" customHeight="1" x14ac:dyDescent="0.25">
      <c r="C89" s="206" t="s">
        <v>18</v>
      </c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</row>
    <row r="90" spans="3:21" x14ac:dyDescent="0.25">
      <c r="C90" s="200" t="s">
        <v>1</v>
      </c>
      <c r="D90" s="200"/>
      <c r="E90" s="4">
        <v>2017</v>
      </c>
      <c r="F90" s="205"/>
      <c r="G90" s="205"/>
      <c r="H90" s="205"/>
      <c r="I90" s="200"/>
      <c r="J90" s="200"/>
      <c r="K90" s="200"/>
      <c r="L90" s="200"/>
      <c r="M90" s="200" t="s">
        <v>1</v>
      </c>
      <c r="N90" s="200"/>
      <c r="O90" s="205">
        <v>6226261.8099999996</v>
      </c>
      <c r="P90" s="205"/>
      <c r="Q90" s="205">
        <v>5104016.38</v>
      </c>
      <c r="R90" s="205"/>
      <c r="S90" s="205">
        <v>1122245.43</v>
      </c>
      <c r="T90" s="205"/>
      <c r="U90" s="205"/>
    </row>
    <row r="91" spans="3:21" x14ac:dyDescent="0.25">
      <c r="C91" s="200" t="s">
        <v>1</v>
      </c>
      <c r="D91" s="200"/>
      <c r="E91" s="4">
        <v>2016</v>
      </c>
      <c r="F91" s="200"/>
      <c r="G91" s="200"/>
      <c r="H91" s="200"/>
      <c r="I91" s="200"/>
      <c r="J91" s="200"/>
      <c r="K91" s="205"/>
      <c r="L91" s="205"/>
      <c r="M91" s="200" t="s">
        <v>1</v>
      </c>
      <c r="N91" s="200"/>
      <c r="O91" s="278">
        <v>1038671.55</v>
      </c>
      <c r="P91" s="278"/>
      <c r="Q91" s="284">
        <v>1038671.55</v>
      </c>
      <c r="R91" s="284"/>
      <c r="S91" s="278">
        <v>0</v>
      </c>
      <c r="T91" s="278"/>
      <c r="U91" s="278"/>
    </row>
    <row r="92" spans="3:21" x14ac:dyDescent="0.25">
      <c r="C92" s="273" t="s">
        <v>1</v>
      </c>
      <c r="D92" s="273"/>
      <c r="E92" s="19" t="s">
        <v>1</v>
      </c>
      <c r="F92" s="280"/>
      <c r="G92" s="280"/>
      <c r="H92" s="280"/>
      <c r="I92" s="199"/>
      <c r="J92" s="199"/>
      <c r="K92" s="280"/>
      <c r="L92" s="280"/>
      <c r="M92" s="199" t="s">
        <v>1</v>
      </c>
      <c r="N92" s="199"/>
      <c r="O92" s="207">
        <v>7264933.3600000003</v>
      </c>
      <c r="P92" s="207"/>
      <c r="Q92" s="207">
        <v>6142687.9299999997</v>
      </c>
      <c r="R92" s="207"/>
      <c r="S92" s="207">
        <v>1122245.43</v>
      </c>
      <c r="T92" s="207"/>
      <c r="U92" s="207"/>
    </row>
    <row r="93" spans="3:21" ht="8.4499999999999993" customHeight="1" x14ac:dyDescent="0.25">
      <c r="C93" s="196" t="s">
        <v>1</v>
      </c>
      <c r="D93" s="196"/>
      <c r="E93" s="18" t="s">
        <v>1</v>
      </c>
      <c r="F93" s="196" t="s">
        <v>1</v>
      </c>
      <c r="G93" s="196"/>
      <c r="H93" s="196"/>
      <c r="I93" s="196" t="s">
        <v>1</v>
      </c>
      <c r="J93" s="196"/>
      <c r="K93" s="196" t="s">
        <v>1</v>
      </c>
      <c r="L93" s="196"/>
      <c r="M93" s="196" t="s">
        <v>1</v>
      </c>
      <c r="N93" s="196"/>
      <c r="O93" s="279" t="s">
        <v>1</v>
      </c>
      <c r="P93" s="279"/>
      <c r="Q93" s="279" t="s">
        <v>1</v>
      </c>
      <c r="R93" s="279"/>
      <c r="S93" s="279" t="s">
        <v>1</v>
      </c>
      <c r="T93" s="279"/>
      <c r="U93" s="279"/>
    </row>
    <row r="94" spans="3:21" ht="20.25" customHeight="1" x14ac:dyDescent="0.25">
      <c r="C94" s="206" t="s">
        <v>19</v>
      </c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</row>
    <row r="95" spans="3:21" x14ac:dyDescent="0.25">
      <c r="C95" s="200" t="s">
        <v>1</v>
      </c>
      <c r="D95" s="200"/>
      <c r="E95" s="4">
        <v>2017</v>
      </c>
      <c r="F95" s="205"/>
      <c r="G95" s="205"/>
      <c r="H95" s="205"/>
      <c r="I95" s="200"/>
      <c r="J95" s="200"/>
      <c r="K95" s="200"/>
      <c r="L95" s="200"/>
      <c r="M95" s="200" t="s">
        <v>1</v>
      </c>
      <c r="N95" s="200"/>
      <c r="O95" s="205">
        <v>122490.32</v>
      </c>
      <c r="P95" s="205"/>
      <c r="Q95" s="205">
        <v>122490.32</v>
      </c>
      <c r="R95" s="205"/>
      <c r="S95" s="205">
        <v>0</v>
      </c>
      <c r="T95" s="205"/>
      <c r="U95" s="205"/>
    </row>
    <row r="96" spans="3:21" x14ac:dyDescent="0.25">
      <c r="C96" s="200" t="s">
        <v>1</v>
      </c>
      <c r="D96" s="200"/>
      <c r="E96" s="4">
        <v>2016</v>
      </c>
      <c r="F96" s="200"/>
      <c r="G96" s="200"/>
      <c r="H96" s="200"/>
      <c r="I96" s="200"/>
      <c r="J96" s="200"/>
      <c r="K96" s="205"/>
      <c r="L96" s="205"/>
      <c r="M96" s="200" t="s">
        <v>1</v>
      </c>
      <c r="N96" s="200"/>
      <c r="O96" s="278">
        <v>232.95</v>
      </c>
      <c r="P96" s="278"/>
      <c r="Q96" s="278">
        <v>232.95</v>
      </c>
      <c r="R96" s="278"/>
      <c r="S96" s="278">
        <v>0</v>
      </c>
      <c r="T96" s="278"/>
      <c r="U96" s="278"/>
    </row>
    <row r="97" spans="3:21" x14ac:dyDescent="0.25">
      <c r="C97" s="273" t="s">
        <v>1</v>
      </c>
      <c r="D97" s="273"/>
      <c r="E97" s="19" t="s">
        <v>1</v>
      </c>
      <c r="F97" s="280"/>
      <c r="G97" s="280"/>
      <c r="H97" s="280"/>
      <c r="I97" s="199"/>
      <c r="J97" s="199"/>
      <c r="K97" s="280"/>
      <c r="L97" s="280"/>
      <c r="M97" s="199" t="s">
        <v>1</v>
      </c>
      <c r="N97" s="199"/>
      <c r="O97" s="207">
        <v>122723.27</v>
      </c>
      <c r="P97" s="207"/>
      <c r="Q97" s="207">
        <v>122723.27</v>
      </c>
      <c r="R97" s="207"/>
      <c r="S97" s="207">
        <v>0</v>
      </c>
      <c r="T97" s="207"/>
      <c r="U97" s="207"/>
    </row>
    <row r="98" spans="3:21" ht="8.4499999999999993" customHeight="1" x14ac:dyDescent="0.25">
      <c r="C98" s="196" t="s">
        <v>1</v>
      </c>
      <c r="D98" s="196"/>
      <c r="E98" s="18" t="s">
        <v>1</v>
      </c>
      <c r="F98" s="196" t="s">
        <v>1</v>
      </c>
      <c r="G98" s="196"/>
      <c r="H98" s="196"/>
      <c r="I98" s="196" t="s">
        <v>1</v>
      </c>
      <c r="J98" s="196"/>
      <c r="K98" s="196" t="s">
        <v>1</v>
      </c>
      <c r="L98" s="196"/>
      <c r="M98" s="196" t="s">
        <v>1</v>
      </c>
      <c r="N98" s="196"/>
      <c r="O98" s="279" t="s">
        <v>1</v>
      </c>
      <c r="P98" s="279"/>
      <c r="Q98" s="279" t="s">
        <v>1</v>
      </c>
      <c r="R98" s="279"/>
      <c r="S98" s="279" t="s">
        <v>1</v>
      </c>
      <c r="T98" s="279"/>
      <c r="U98" s="279"/>
    </row>
    <row r="99" spans="3:21" ht="20.25" customHeight="1" x14ac:dyDescent="0.25">
      <c r="C99" s="206" t="s">
        <v>20</v>
      </c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</row>
    <row r="100" spans="3:21" x14ac:dyDescent="0.25">
      <c r="C100" s="200" t="s">
        <v>1</v>
      </c>
      <c r="D100" s="200"/>
      <c r="E100" s="4">
        <v>2017</v>
      </c>
      <c r="F100" s="205"/>
      <c r="G100" s="205"/>
      <c r="H100" s="205"/>
      <c r="I100" s="200"/>
      <c r="J100" s="200"/>
      <c r="K100" s="200"/>
      <c r="L100" s="200"/>
      <c r="M100" s="200" t="s">
        <v>1</v>
      </c>
      <c r="N100" s="200"/>
      <c r="O100" s="205">
        <v>82222.84</v>
      </c>
      <c r="P100" s="205"/>
      <c r="Q100" s="282">
        <v>82222.84</v>
      </c>
      <c r="R100" s="282"/>
      <c r="S100" s="205">
        <v>0</v>
      </c>
      <c r="T100" s="205"/>
      <c r="U100" s="205"/>
    </row>
    <row r="101" spans="3:21" x14ac:dyDescent="0.25">
      <c r="C101" s="200" t="s">
        <v>1</v>
      </c>
      <c r="D101" s="200"/>
      <c r="E101" s="4">
        <v>2016</v>
      </c>
      <c r="F101" s="200"/>
      <c r="G101" s="200"/>
      <c r="H101" s="200"/>
      <c r="I101" s="200"/>
      <c r="J101" s="200"/>
      <c r="K101" s="205"/>
      <c r="L101" s="205"/>
      <c r="M101" s="200" t="s">
        <v>1</v>
      </c>
      <c r="N101" s="200"/>
      <c r="O101" s="278">
        <v>156.37</v>
      </c>
      <c r="P101" s="278"/>
      <c r="Q101" s="281">
        <v>156.37</v>
      </c>
      <c r="R101" s="281"/>
      <c r="S101" s="278">
        <v>0</v>
      </c>
      <c r="T101" s="278"/>
      <c r="U101" s="278"/>
    </row>
    <row r="102" spans="3:21" x14ac:dyDescent="0.25">
      <c r="C102" s="273" t="s">
        <v>1</v>
      </c>
      <c r="D102" s="273"/>
      <c r="E102" s="19" t="s">
        <v>1</v>
      </c>
      <c r="F102" s="280"/>
      <c r="G102" s="280"/>
      <c r="H102" s="280"/>
      <c r="I102" s="199"/>
      <c r="J102" s="199"/>
      <c r="K102" s="280"/>
      <c r="L102" s="280"/>
      <c r="M102" s="199" t="s">
        <v>1</v>
      </c>
      <c r="N102" s="199"/>
      <c r="O102" s="207">
        <v>82379.210000000006</v>
      </c>
      <c r="P102" s="207"/>
      <c r="Q102" s="283">
        <v>82379.210000000006</v>
      </c>
      <c r="R102" s="283"/>
      <c r="S102" s="207">
        <v>0</v>
      </c>
      <c r="T102" s="207"/>
      <c r="U102" s="207"/>
    </row>
    <row r="103" spans="3:21" ht="8.4499999999999993" customHeight="1" x14ac:dyDescent="0.25">
      <c r="C103" s="196" t="s">
        <v>1</v>
      </c>
      <c r="D103" s="196"/>
      <c r="E103" s="18" t="s">
        <v>1</v>
      </c>
      <c r="F103" s="196" t="s">
        <v>1</v>
      </c>
      <c r="G103" s="196"/>
      <c r="H103" s="196"/>
      <c r="I103" s="196" t="s">
        <v>1</v>
      </c>
      <c r="J103" s="196"/>
      <c r="K103" s="196" t="s">
        <v>1</v>
      </c>
      <c r="L103" s="196"/>
      <c r="M103" s="196" t="s">
        <v>1</v>
      </c>
      <c r="N103" s="196"/>
      <c r="O103" s="279" t="s">
        <v>1</v>
      </c>
      <c r="P103" s="279"/>
      <c r="Q103" s="279" t="s">
        <v>1</v>
      </c>
      <c r="R103" s="279"/>
      <c r="S103" s="279" t="s">
        <v>1</v>
      </c>
      <c r="T103" s="279"/>
      <c r="U103" s="279"/>
    </row>
    <row r="104" spans="3:21" ht="20.25" customHeight="1" x14ac:dyDescent="0.25">
      <c r="C104" s="206" t="s">
        <v>21</v>
      </c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</row>
    <row r="105" spans="3:21" x14ac:dyDescent="0.25">
      <c r="C105" s="200" t="s">
        <v>1</v>
      </c>
      <c r="D105" s="200"/>
      <c r="E105" s="4">
        <v>2017</v>
      </c>
      <c r="F105" s="205"/>
      <c r="G105" s="205"/>
      <c r="H105" s="205"/>
      <c r="I105" s="200"/>
      <c r="J105" s="200"/>
      <c r="K105" s="200"/>
      <c r="L105" s="200"/>
      <c r="M105" s="200" t="s">
        <v>1</v>
      </c>
      <c r="N105" s="200"/>
      <c r="O105" s="205">
        <v>27501.05</v>
      </c>
      <c r="P105" s="205"/>
      <c r="Q105" s="205">
        <v>27501.05</v>
      </c>
      <c r="R105" s="205"/>
      <c r="S105" s="205">
        <v>0</v>
      </c>
      <c r="T105" s="205"/>
      <c r="U105" s="205"/>
    </row>
    <row r="106" spans="3:21" x14ac:dyDescent="0.25">
      <c r="C106" s="200" t="s">
        <v>1</v>
      </c>
      <c r="D106" s="200"/>
      <c r="E106" s="4">
        <v>2016</v>
      </c>
      <c r="F106" s="200"/>
      <c r="G106" s="200"/>
      <c r="H106" s="200"/>
      <c r="I106" s="200"/>
      <c r="J106" s="200"/>
      <c r="K106" s="205"/>
      <c r="L106" s="205"/>
      <c r="M106" s="200" t="s">
        <v>1</v>
      </c>
      <c r="N106" s="200"/>
      <c r="O106" s="278">
        <v>52.3</v>
      </c>
      <c r="P106" s="278"/>
      <c r="Q106" s="278">
        <v>52.3</v>
      </c>
      <c r="R106" s="278"/>
      <c r="S106" s="278">
        <v>0</v>
      </c>
      <c r="T106" s="278"/>
      <c r="U106" s="278"/>
    </row>
    <row r="107" spans="3:21" x14ac:dyDescent="0.25">
      <c r="C107" s="273" t="s">
        <v>1</v>
      </c>
      <c r="D107" s="273"/>
      <c r="E107" s="19" t="s">
        <v>1</v>
      </c>
      <c r="F107" s="280"/>
      <c r="G107" s="280"/>
      <c r="H107" s="280"/>
      <c r="I107" s="199"/>
      <c r="J107" s="199"/>
      <c r="K107" s="280"/>
      <c r="L107" s="280"/>
      <c r="M107" s="199" t="s">
        <v>1</v>
      </c>
      <c r="N107" s="199"/>
      <c r="O107" s="207">
        <v>27553.35</v>
      </c>
      <c r="P107" s="207"/>
      <c r="Q107" s="207">
        <v>27553.35</v>
      </c>
      <c r="R107" s="207"/>
      <c r="S107" s="207">
        <v>0</v>
      </c>
      <c r="T107" s="207"/>
      <c r="U107" s="207"/>
    </row>
    <row r="108" spans="3:21" ht="8.4499999999999993" customHeight="1" x14ac:dyDescent="0.25">
      <c r="C108" s="196" t="s">
        <v>1</v>
      </c>
      <c r="D108" s="196"/>
      <c r="E108" s="18" t="s">
        <v>1</v>
      </c>
      <c r="F108" s="196" t="s">
        <v>1</v>
      </c>
      <c r="G108" s="196"/>
      <c r="H108" s="196"/>
      <c r="I108" s="196" t="s">
        <v>1</v>
      </c>
      <c r="J108" s="196"/>
      <c r="K108" s="196" t="s">
        <v>1</v>
      </c>
      <c r="L108" s="196"/>
      <c r="M108" s="196" t="s">
        <v>1</v>
      </c>
      <c r="N108" s="196"/>
      <c r="O108" s="279" t="s">
        <v>1</v>
      </c>
      <c r="P108" s="279"/>
      <c r="Q108" s="279" t="s">
        <v>1</v>
      </c>
      <c r="R108" s="279"/>
      <c r="S108" s="279" t="s">
        <v>1</v>
      </c>
      <c r="T108" s="279"/>
      <c r="U108" s="279"/>
    </row>
    <row r="109" spans="3:21" ht="20.25" customHeight="1" x14ac:dyDescent="0.25">
      <c r="C109" s="206" t="s">
        <v>22</v>
      </c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</row>
    <row r="110" spans="3:21" x14ac:dyDescent="0.25">
      <c r="C110" s="200" t="s">
        <v>1</v>
      </c>
      <c r="D110" s="200"/>
      <c r="E110" s="4">
        <v>2017</v>
      </c>
      <c r="F110" s="205"/>
      <c r="G110" s="205"/>
      <c r="H110" s="205"/>
      <c r="I110" s="200"/>
      <c r="J110" s="200"/>
      <c r="K110" s="200"/>
      <c r="L110" s="200"/>
      <c r="M110" s="200" t="s">
        <v>1</v>
      </c>
      <c r="N110" s="200"/>
      <c r="O110" s="205">
        <v>28780.42</v>
      </c>
      <c r="P110" s="205"/>
      <c r="Q110" s="205">
        <v>28780.42</v>
      </c>
      <c r="R110" s="205"/>
      <c r="S110" s="205">
        <v>0</v>
      </c>
      <c r="T110" s="205"/>
      <c r="U110" s="205"/>
    </row>
    <row r="111" spans="3:21" x14ac:dyDescent="0.25">
      <c r="C111" s="200" t="s">
        <v>1</v>
      </c>
      <c r="D111" s="200"/>
      <c r="E111" s="4">
        <v>2016</v>
      </c>
      <c r="F111" s="200"/>
      <c r="G111" s="200"/>
      <c r="H111" s="200"/>
      <c r="I111" s="200"/>
      <c r="J111" s="200"/>
      <c r="K111" s="205"/>
      <c r="L111" s="205"/>
      <c r="M111" s="200" t="s">
        <v>1</v>
      </c>
      <c r="N111" s="200"/>
      <c r="O111" s="278">
        <v>54.73</v>
      </c>
      <c r="P111" s="278"/>
      <c r="Q111" s="278">
        <v>54.73</v>
      </c>
      <c r="R111" s="278"/>
      <c r="S111" s="278">
        <v>0</v>
      </c>
      <c r="T111" s="278"/>
      <c r="U111" s="278"/>
    </row>
    <row r="112" spans="3:21" x14ac:dyDescent="0.25">
      <c r="C112" s="273" t="s">
        <v>1</v>
      </c>
      <c r="D112" s="273"/>
      <c r="E112" s="19" t="s">
        <v>1</v>
      </c>
      <c r="F112" s="280"/>
      <c r="G112" s="280"/>
      <c r="H112" s="280"/>
      <c r="I112" s="199"/>
      <c r="J112" s="199"/>
      <c r="K112" s="280"/>
      <c r="L112" s="280"/>
      <c r="M112" s="199" t="s">
        <v>1</v>
      </c>
      <c r="N112" s="199"/>
      <c r="O112" s="207">
        <v>28835.15</v>
      </c>
      <c r="P112" s="207"/>
      <c r="Q112" s="207">
        <v>28835.15</v>
      </c>
      <c r="R112" s="207"/>
      <c r="S112" s="207">
        <v>0</v>
      </c>
      <c r="T112" s="207"/>
      <c r="U112" s="207"/>
    </row>
    <row r="113" spans="3:21" ht="8.4499999999999993" customHeight="1" x14ac:dyDescent="0.25">
      <c r="C113" s="196" t="s">
        <v>1</v>
      </c>
      <c r="D113" s="196"/>
      <c r="E113" s="18" t="s">
        <v>1</v>
      </c>
      <c r="F113" s="196" t="s">
        <v>1</v>
      </c>
      <c r="G113" s="196"/>
      <c r="H113" s="196"/>
      <c r="I113" s="196" t="s">
        <v>1</v>
      </c>
      <c r="J113" s="196"/>
      <c r="K113" s="196" t="s">
        <v>1</v>
      </c>
      <c r="L113" s="196"/>
      <c r="M113" s="196" t="s">
        <v>1</v>
      </c>
      <c r="N113" s="196"/>
      <c r="O113" s="279" t="s">
        <v>1</v>
      </c>
      <c r="P113" s="279"/>
      <c r="Q113" s="279" t="s">
        <v>1</v>
      </c>
      <c r="R113" s="279"/>
      <c r="S113" s="279" t="s">
        <v>1</v>
      </c>
      <c r="T113" s="279"/>
      <c r="U113" s="279"/>
    </row>
    <row r="114" spans="3:21" ht="20.25" customHeight="1" x14ac:dyDescent="0.25">
      <c r="C114" s="206" t="s">
        <v>23</v>
      </c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</row>
    <row r="115" spans="3:21" x14ac:dyDescent="0.25">
      <c r="C115" s="200" t="s">
        <v>1</v>
      </c>
      <c r="D115" s="200"/>
      <c r="E115" s="4">
        <v>2017</v>
      </c>
      <c r="F115" s="205"/>
      <c r="G115" s="205"/>
      <c r="H115" s="205"/>
      <c r="I115" s="200"/>
      <c r="J115" s="200"/>
      <c r="K115" s="200"/>
      <c r="L115" s="200"/>
      <c r="M115" s="200" t="s">
        <v>1</v>
      </c>
      <c r="N115" s="200"/>
      <c r="O115" s="205">
        <v>75009.23</v>
      </c>
      <c r="P115" s="205"/>
      <c r="Q115" s="205">
        <v>75009.23</v>
      </c>
      <c r="R115" s="205"/>
      <c r="S115" s="205">
        <v>0</v>
      </c>
      <c r="T115" s="205"/>
      <c r="U115" s="205"/>
    </row>
    <row r="116" spans="3:21" x14ac:dyDescent="0.25">
      <c r="C116" s="200" t="s">
        <v>1</v>
      </c>
      <c r="D116" s="200"/>
      <c r="E116" s="4">
        <v>2016</v>
      </c>
      <c r="F116" s="200"/>
      <c r="G116" s="200"/>
      <c r="H116" s="200"/>
      <c r="I116" s="200"/>
      <c r="J116" s="200"/>
      <c r="K116" s="205"/>
      <c r="L116" s="205"/>
      <c r="M116" s="200" t="s">
        <v>1</v>
      </c>
      <c r="N116" s="200"/>
      <c r="O116" s="278">
        <v>58641.88</v>
      </c>
      <c r="P116" s="278"/>
      <c r="Q116" s="278">
        <v>58641.88</v>
      </c>
      <c r="R116" s="278"/>
      <c r="S116" s="278">
        <v>0</v>
      </c>
      <c r="T116" s="278"/>
      <c r="U116" s="278"/>
    </row>
    <row r="117" spans="3:21" x14ac:dyDescent="0.25">
      <c r="C117" s="273" t="s">
        <v>1</v>
      </c>
      <c r="D117" s="273"/>
      <c r="E117" s="19" t="s">
        <v>1</v>
      </c>
      <c r="F117" s="280"/>
      <c r="G117" s="280"/>
      <c r="H117" s="280"/>
      <c r="I117" s="199"/>
      <c r="J117" s="199"/>
      <c r="K117" s="280"/>
      <c r="L117" s="280"/>
      <c r="M117" s="199" t="s">
        <v>1</v>
      </c>
      <c r="N117" s="199"/>
      <c r="O117" s="207">
        <v>133651.10999999999</v>
      </c>
      <c r="P117" s="207"/>
      <c r="Q117" s="207">
        <v>133651.10999999999</v>
      </c>
      <c r="R117" s="207"/>
      <c r="S117" s="207">
        <v>0</v>
      </c>
      <c r="T117" s="207"/>
      <c r="U117" s="207"/>
    </row>
    <row r="118" spans="3:21" ht="8.4499999999999993" customHeight="1" x14ac:dyDescent="0.25">
      <c r="C118" s="196" t="s">
        <v>1</v>
      </c>
      <c r="D118" s="196"/>
      <c r="E118" s="18" t="s">
        <v>1</v>
      </c>
      <c r="F118" s="196" t="s">
        <v>1</v>
      </c>
      <c r="G118" s="196"/>
      <c r="H118" s="196"/>
      <c r="I118" s="196" t="s">
        <v>1</v>
      </c>
      <c r="J118" s="196"/>
      <c r="K118" s="196" t="s">
        <v>1</v>
      </c>
      <c r="L118" s="196"/>
      <c r="M118" s="196" t="s">
        <v>1</v>
      </c>
      <c r="N118" s="196"/>
      <c r="O118" s="279" t="s">
        <v>1</v>
      </c>
      <c r="P118" s="279"/>
      <c r="Q118" s="279" t="s">
        <v>1</v>
      </c>
      <c r="R118" s="279"/>
      <c r="S118" s="279" t="s">
        <v>1</v>
      </c>
      <c r="T118" s="279"/>
      <c r="U118" s="279"/>
    </row>
    <row r="119" spans="3:21" ht="20.25" customHeight="1" x14ac:dyDescent="0.25">
      <c r="C119" s="206" t="s">
        <v>24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</row>
    <row r="120" spans="3:21" x14ac:dyDescent="0.25">
      <c r="C120" s="200" t="s">
        <v>1</v>
      </c>
      <c r="D120" s="200"/>
      <c r="E120" s="4">
        <v>2017</v>
      </c>
      <c r="F120" s="205"/>
      <c r="G120" s="205"/>
      <c r="H120" s="205"/>
      <c r="I120" s="200"/>
      <c r="J120" s="200"/>
      <c r="K120" s="200"/>
      <c r="L120" s="200"/>
      <c r="M120" s="200" t="s">
        <v>1</v>
      </c>
      <c r="N120" s="200"/>
      <c r="O120" s="282">
        <v>457324.88</v>
      </c>
      <c r="P120" s="282"/>
      <c r="Q120" s="200"/>
      <c r="R120" s="200"/>
      <c r="S120" s="205">
        <v>457324.88</v>
      </c>
      <c r="T120" s="205"/>
      <c r="U120" s="205"/>
    </row>
    <row r="121" spans="3:21" x14ac:dyDescent="0.25">
      <c r="C121" s="200" t="s">
        <v>1</v>
      </c>
      <c r="D121" s="200"/>
      <c r="E121" s="4">
        <v>2016</v>
      </c>
      <c r="F121" s="200"/>
      <c r="G121" s="200"/>
      <c r="H121" s="200"/>
      <c r="I121" s="200"/>
      <c r="J121" s="200"/>
      <c r="K121" s="205"/>
      <c r="L121" s="205"/>
      <c r="M121" s="200" t="s">
        <v>1</v>
      </c>
      <c r="N121" s="200"/>
      <c r="O121" s="278">
        <v>354698.65</v>
      </c>
      <c r="P121" s="278"/>
      <c r="Q121" s="278">
        <v>354698.65</v>
      </c>
      <c r="R121" s="278"/>
      <c r="S121" s="278">
        <v>0</v>
      </c>
      <c r="T121" s="278"/>
      <c r="U121" s="278"/>
    </row>
    <row r="122" spans="3:21" x14ac:dyDescent="0.25">
      <c r="C122" s="273" t="s">
        <v>1</v>
      </c>
      <c r="D122" s="273"/>
      <c r="E122" s="19" t="s">
        <v>1</v>
      </c>
      <c r="F122" s="280"/>
      <c r="G122" s="280"/>
      <c r="H122" s="280"/>
      <c r="I122" s="199"/>
      <c r="J122" s="199"/>
      <c r="K122" s="280"/>
      <c r="L122" s="280"/>
      <c r="M122" s="199" t="s">
        <v>1</v>
      </c>
      <c r="N122" s="199"/>
      <c r="O122" s="207">
        <v>812023.53</v>
      </c>
      <c r="P122" s="207"/>
      <c r="Q122" s="207">
        <v>354698.65</v>
      </c>
      <c r="R122" s="207"/>
      <c r="S122" s="207">
        <v>457324.88</v>
      </c>
      <c r="T122" s="207"/>
      <c r="U122" s="207"/>
    </row>
    <row r="123" spans="3:21" ht="8.4499999999999993" customHeight="1" x14ac:dyDescent="0.25">
      <c r="C123" s="196" t="s">
        <v>1</v>
      </c>
      <c r="D123" s="196"/>
      <c r="E123" s="18" t="s">
        <v>1</v>
      </c>
      <c r="F123" s="196" t="s">
        <v>1</v>
      </c>
      <c r="G123" s="196"/>
      <c r="H123" s="196"/>
      <c r="I123" s="196" t="s">
        <v>1</v>
      </c>
      <c r="J123" s="196"/>
      <c r="K123" s="196" t="s">
        <v>1</v>
      </c>
      <c r="L123" s="196"/>
      <c r="M123" s="196" t="s">
        <v>1</v>
      </c>
      <c r="N123" s="196"/>
      <c r="O123" s="279" t="s">
        <v>1</v>
      </c>
      <c r="P123" s="279"/>
      <c r="Q123" s="279" t="s">
        <v>1</v>
      </c>
      <c r="R123" s="279"/>
      <c r="S123" s="279" t="s">
        <v>1</v>
      </c>
      <c r="T123" s="279"/>
      <c r="U123" s="279"/>
    </row>
    <row r="124" spans="3:21" ht="20.25" customHeight="1" x14ac:dyDescent="0.25">
      <c r="C124" s="206" t="s">
        <v>25</v>
      </c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</row>
    <row r="125" spans="3:21" x14ac:dyDescent="0.25">
      <c r="C125" s="200" t="s">
        <v>1</v>
      </c>
      <c r="D125" s="200"/>
      <c r="E125" s="4">
        <v>2017</v>
      </c>
      <c r="F125" s="205"/>
      <c r="G125" s="205"/>
      <c r="H125" s="205"/>
      <c r="I125" s="200"/>
      <c r="J125" s="200"/>
      <c r="K125" s="200"/>
      <c r="L125" s="200"/>
      <c r="M125" s="200" t="s">
        <v>1</v>
      </c>
      <c r="N125" s="200"/>
      <c r="O125" s="205">
        <v>20028.18</v>
      </c>
      <c r="P125" s="205"/>
      <c r="Q125" s="205">
        <v>7126.6</v>
      </c>
      <c r="R125" s="205"/>
      <c r="S125" s="205">
        <v>12901.58</v>
      </c>
      <c r="T125" s="205"/>
      <c r="U125" s="205"/>
    </row>
    <row r="126" spans="3:21" x14ac:dyDescent="0.25">
      <c r="C126" s="200" t="s">
        <v>1</v>
      </c>
      <c r="D126" s="200"/>
      <c r="E126" s="4">
        <v>2016</v>
      </c>
      <c r="F126" s="200"/>
      <c r="G126" s="200"/>
      <c r="H126" s="200"/>
      <c r="I126" s="200"/>
      <c r="J126" s="200"/>
      <c r="K126" s="205"/>
      <c r="L126" s="205"/>
      <c r="M126" s="200" t="s">
        <v>1</v>
      </c>
      <c r="N126" s="200"/>
      <c r="O126" s="278">
        <v>38.090000000000003</v>
      </c>
      <c r="P126" s="278"/>
      <c r="Q126" s="278">
        <v>38.090000000000003</v>
      </c>
      <c r="R126" s="278"/>
      <c r="S126" s="278">
        <v>0</v>
      </c>
      <c r="T126" s="278"/>
      <c r="U126" s="278"/>
    </row>
    <row r="127" spans="3:21" x14ac:dyDescent="0.25">
      <c r="C127" s="273" t="s">
        <v>1</v>
      </c>
      <c r="D127" s="273"/>
      <c r="E127" s="19" t="s">
        <v>1</v>
      </c>
      <c r="F127" s="280"/>
      <c r="G127" s="280"/>
      <c r="H127" s="280"/>
      <c r="I127" s="199"/>
      <c r="J127" s="199"/>
      <c r="K127" s="280"/>
      <c r="L127" s="280"/>
      <c r="M127" s="199" t="s">
        <v>1</v>
      </c>
      <c r="N127" s="199"/>
      <c r="O127" s="207">
        <v>7164.69</v>
      </c>
      <c r="P127" s="207"/>
      <c r="Q127" s="207">
        <v>7164.69</v>
      </c>
      <c r="R127" s="207"/>
      <c r="S127" s="207">
        <v>12901.58</v>
      </c>
      <c r="T127" s="207"/>
      <c r="U127" s="207"/>
    </row>
    <row r="128" spans="3:21" ht="8.4499999999999993" customHeight="1" x14ac:dyDescent="0.25">
      <c r="C128" s="196" t="s">
        <v>1</v>
      </c>
      <c r="D128" s="196"/>
      <c r="E128" s="18" t="s">
        <v>1</v>
      </c>
      <c r="F128" s="196" t="s">
        <v>1</v>
      </c>
      <c r="G128" s="196"/>
      <c r="H128" s="196"/>
      <c r="I128" s="196" t="s">
        <v>1</v>
      </c>
      <c r="J128" s="196"/>
      <c r="K128" s="196" t="s">
        <v>1</v>
      </c>
      <c r="L128" s="196"/>
      <c r="M128" s="196" t="s">
        <v>1</v>
      </c>
      <c r="N128" s="196"/>
      <c r="O128" s="279" t="s">
        <v>1</v>
      </c>
      <c r="P128" s="279"/>
      <c r="Q128" s="279" t="s">
        <v>1</v>
      </c>
      <c r="R128" s="279"/>
      <c r="S128" s="279" t="s">
        <v>1</v>
      </c>
      <c r="T128" s="279"/>
      <c r="U128" s="279"/>
    </row>
    <row r="129" spans="3:21" ht="20.25" customHeight="1" x14ac:dyDescent="0.25">
      <c r="C129" s="206" t="s">
        <v>26</v>
      </c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</row>
    <row r="130" spans="3:21" x14ac:dyDescent="0.25">
      <c r="C130" s="200" t="s">
        <v>1</v>
      </c>
      <c r="D130" s="200"/>
      <c r="E130" s="4">
        <v>2017</v>
      </c>
      <c r="F130" s="205"/>
      <c r="G130" s="205"/>
      <c r="H130" s="205"/>
      <c r="I130" s="200"/>
      <c r="J130" s="200"/>
      <c r="K130" s="200"/>
      <c r="L130" s="200"/>
      <c r="M130" s="200" t="s">
        <v>1</v>
      </c>
      <c r="N130" s="200"/>
      <c r="O130" s="205">
        <v>82433.820000000007</v>
      </c>
      <c r="P130" s="205"/>
      <c r="Q130" s="205">
        <v>82433.820000000007</v>
      </c>
      <c r="R130" s="205"/>
      <c r="S130" s="205">
        <v>0</v>
      </c>
      <c r="T130" s="205"/>
      <c r="U130" s="205"/>
    </row>
    <row r="131" spans="3:21" x14ac:dyDescent="0.25">
      <c r="C131" s="200" t="s">
        <v>1</v>
      </c>
      <c r="D131" s="200"/>
      <c r="E131" s="4">
        <v>2016</v>
      </c>
      <c r="F131" s="200"/>
      <c r="G131" s="200"/>
      <c r="H131" s="200"/>
      <c r="I131" s="200"/>
      <c r="J131" s="200"/>
      <c r="K131" s="205"/>
      <c r="L131" s="205"/>
      <c r="M131" s="200" t="s">
        <v>1</v>
      </c>
      <c r="N131" s="200"/>
      <c r="O131" s="278">
        <v>58933.73</v>
      </c>
      <c r="P131" s="278"/>
      <c r="Q131" s="278">
        <v>58933.73</v>
      </c>
      <c r="R131" s="278"/>
      <c r="S131" s="278">
        <v>0</v>
      </c>
      <c r="T131" s="278"/>
      <c r="U131" s="278"/>
    </row>
    <row r="132" spans="3:21" x14ac:dyDescent="0.25">
      <c r="C132" s="273" t="s">
        <v>1</v>
      </c>
      <c r="D132" s="273"/>
      <c r="E132" s="19" t="s">
        <v>1</v>
      </c>
      <c r="F132" s="280"/>
      <c r="G132" s="280"/>
      <c r="H132" s="280"/>
      <c r="I132" s="199"/>
      <c r="J132" s="199"/>
      <c r="K132" s="280"/>
      <c r="L132" s="280"/>
      <c r="M132" s="199" t="s">
        <v>1</v>
      </c>
      <c r="N132" s="199"/>
      <c r="O132" s="207">
        <v>141367.54999999999</v>
      </c>
      <c r="P132" s="207"/>
      <c r="Q132" s="207">
        <v>141367.54999999999</v>
      </c>
      <c r="R132" s="207"/>
      <c r="S132" s="207">
        <v>0</v>
      </c>
      <c r="T132" s="207"/>
      <c r="U132" s="207"/>
    </row>
    <row r="133" spans="3:21" ht="8.4499999999999993" customHeight="1" x14ac:dyDescent="0.25">
      <c r="C133" s="196" t="s">
        <v>1</v>
      </c>
      <c r="D133" s="196"/>
      <c r="E133" s="18" t="s">
        <v>1</v>
      </c>
      <c r="F133" s="196" t="s">
        <v>1</v>
      </c>
      <c r="G133" s="196"/>
      <c r="H133" s="196"/>
      <c r="I133" s="196" t="s">
        <v>1</v>
      </c>
      <c r="J133" s="196"/>
      <c r="K133" s="196" t="s">
        <v>1</v>
      </c>
      <c r="L133" s="196"/>
      <c r="M133" s="196" t="s">
        <v>1</v>
      </c>
      <c r="N133" s="196"/>
      <c r="O133" s="279" t="s">
        <v>1</v>
      </c>
      <c r="P133" s="279"/>
      <c r="Q133" s="279" t="s">
        <v>1</v>
      </c>
      <c r="R133" s="279"/>
      <c r="S133" s="279" t="s">
        <v>1</v>
      </c>
      <c r="T133" s="279"/>
      <c r="U133" s="279"/>
    </row>
    <row r="134" spans="3:21" ht="20.25" customHeight="1" x14ac:dyDescent="0.25">
      <c r="C134" s="206" t="s">
        <v>27</v>
      </c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</row>
    <row r="135" spans="3:21" x14ac:dyDescent="0.25">
      <c r="C135" s="200" t="s">
        <v>1</v>
      </c>
      <c r="D135" s="200"/>
      <c r="E135" s="4">
        <v>2017</v>
      </c>
      <c r="F135" s="205"/>
      <c r="G135" s="205"/>
      <c r="H135" s="205"/>
      <c r="I135" s="200"/>
      <c r="J135" s="200"/>
      <c r="K135" s="200"/>
      <c r="L135" s="200"/>
      <c r="M135" s="200" t="s">
        <v>1</v>
      </c>
      <c r="N135" s="200"/>
      <c r="O135" s="205">
        <v>32252.799999999999</v>
      </c>
      <c r="P135" s="205"/>
      <c r="Q135" s="282">
        <v>30208.28</v>
      </c>
      <c r="R135" s="282"/>
      <c r="S135" s="205">
        <v>2044.52</v>
      </c>
      <c r="T135" s="205"/>
      <c r="U135" s="205"/>
    </row>
    <row r="136" spans="3:21" x14ac:dyDescent="0.25">
      <c r="C136" s="200" t="s">
        <v>1</v>
      </c>
      <c r="D136" s="200"/>
      <c r="E136" s="4">
        <v>2016</v>
      </c>
      <c r="F136" s="200"/>
      <c r="G136" s="200"/>
      <c r="H136" s="200"/>
      <c r="I136" s="200"/>
      <c r="J136" s="200"/>
      <c r="K136" s="205"/>
      <c r="L136" s="205"/>
      <c r="M136" s="200" t="s">
        <v>1</v>
      </c>
      <c r="N136" s="200"/>
      <c r="O136" s="278">
        <v>38421.72</v>
      </c>
      <c r="P136" s="278"/>
      <c r="Q136" s="281">
        <v>38421.72</v>
      </c>
      <c r="R136" s="281"/>
      <c r="S136" s="278">
        <v>0</v>
      </c>
      <c r="T136" s="278"/>
      <c r="U136" s="278"/>
    </row>
    <row r="137" spans="3:21" x14ac:dyDescent="0.25">
      <c r="C137" s="273" t="s">
        <v>1</v>
      </c>
      <c r="D137" s="273"/>
      <c r="E137" s="19" t="s">
        <v>1</v>
      </c>
      <c r="F137" s="280"/>
      <c r="G137" s="280"/>
      <c r="H137" s="280"/>
      <c r="I137" s="199"/>
      <c r="J137" s="199"/>
      <c r="K137" s="280"/>
      <c r="L137" s="280"/>
      <c r="M137" s="199" t="s">
        <v>1</v>
      </c>
      <c r="N137" s="199"/>
      <c r="O137" s="207">
        <v>70674.52</v>
      </c>
      <c r="P137" s="207"/>
      <c r="Q137" s="283">
        <v>68630</v>
      </c>
      <c r="R137" s="283"/>
      <c r="S137" s="207">
        <v>2044.52</v>
      </c>
      <c r="T137" s="207"/>
      <c r="U137" s="207"/>
    </row>
    <row r="138" spans="3:21" ht="8.4499999999999993" customHeight="1" x14ac:dyDescent="0.25">
      <c r="C138" s="196" t="s">
        <v>1</v>
      </c>
      <c r="D138" s="196"/>
      <c r="E138" s="18" t="s">
        <v>1</v>
      </c>
      <c r="F138" s="196" t="s">
        <v>1</v>
      </c>
      <c r="G138" s="196"/>
      <c r="H138" s="196"/>
      <c r="I138" s="196" t="s">
        <v>1</v>
      </c>
      <c r="J138" s="196"/>
      <c r="K138" s="196" t="s">
        <v>1</v>
      </c>
      <c r="L138" s="196"/>
      <c r="M138" s="196" t="s">
        <v>1</v>
      </c>
      <c r="N138" s="196"/>
      <c r="O138" s="279" t="s">
        <v>1</v>
      </c>
      <c r="P138" s="279"/>
      <c r="Q138" s="279" t="s">
        <v>1</v>
      </c>
      <c r="R138" s="279"/>
      <c r="S138" s="279" t="s">
        <v>1</v>
      </c>
      <c r="T138" s="279"/>
      <c r="U138" s="279"/>
    </row>
    <row r="139" spans="3:21" ht="20.25" customHeight="1" x14ac:dyDescent="0.25">
      <c r="C139" s="206" t="s">
        <v>28</v>
      </c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</row>
    <row r="140" spans="3:21" x14ac:dyDescent="0.25">
      <c r="C140" s="200" t="s">
        <v>1</v>
      </c>
      <c r="D140" s="200"/>
      <c r="E140" s="4">
        <v>2017</v>
      </c>
      <c r="F140" s="205"/>
      <c r="G140" s="205"/>
      <c r="H140" s="205"/>
      <c r="I140" s="200"/>
      <c r="J140" s="200"/>
      <c r="K140" s="200"/>
      <c r="L140" s="200"/>
      <c r="M140" s="200" t="s">
        <v>1</v>
      </c>
      <c r="N140" s="200"/>
      <c r="O140" s="205">
        <v>48198.13</v>
      </c>
      <c r="P140" s="205"/>
      <c r="Q140" s="205">
        <v>48198.13</v>
      </c>
      <c r="R140" s="205"/>
      <c r="S140" s="205">
        <v>0</v>
      </c>
      <c r="T140" s="205"/>
      <c r="U140" s="205"/>
    </row>
    <row r="141" spans="3:21" x14ac:dyDescent="0.25">
      <c r="C141" s="200" t="s">
        <v>1</v>
      </c>
      <c r="D141" s="200"/>
      <c r="E141" s="4">
        <v>2016</v>
      </c>
      <c r="F141" s="200"/>
      <c r="G141" s="200"/>
      <c r="H141" s="200"/>
      <c r="I141" s="200"/>
      <c r="J141" s="200"/>
      <c r="K141" s="205"/>
      <c r="L141" s="205"/>
      <c r="M141" s="200" t="s">
        <v>1</v>
      </c>
      <c r="N141" s="200"/>
      <c r="O141" s="278">
        <v>91.66</v>
      </c>
      <c r="P141" s="278"/>
      <c r="Q141" s="278">
        <v>91.66</v>
      </c>
      <c r="R141" s="278"/>
      <c r="S141" s="278">
        <v>0</v>
      </c>
      <c r="T141" s="278"/>
      <c r="U141" s="278"/>
    </row>
    <row r="142" spans="3:21" x14ac:dyDescent="0.25">
      <c r="C142" s="273" t="s">
        <v>1</v>
      </c>
      <c r="D142" s="273"/>
      <c r="E142" s="19" t="s">
        <v>1</v>
      </c>
      <c r="F142" s="280"/>
      <c r="G142" s="280"/>
      <c r="H142" s="280"/>
      <c r="I142" s="199"/>
      <c r="J142" s="199"/>
      <c r="K142" s="280"/>
      <c r="L142" s="280"/>
      <c r="M142" s="199" t="s">
        <v>1</v>
      </c>
      <c r="N142" s="199"/>
      <c r="O142" s="207">
        <v>48289.79</v>
      </c>
      <c r="P142" s="207"/>
      <c r="Q142" s="207">
        <v>48289.79</v>
      </c>
      <c r="R142" s="207"/>
      <c r="S142" s="207">
        <v>0</v>
      </c>
      <c r="T142" s="207"/>
      <c r="U142" s="207"/>
    </row>
    <row r="143" spans="3:21" ht="8.4499999999999993" customHeight="1" x14ac:dyDescent="0.25">
      <c r="C143" s="196" t="s">
        <v>1</v>
      </c>
      <c r="D143" s="196"/>
      <c r="E143" s="18" t="s">
        <v>1</v>
      </c>
      <c r="F143" s="196" t="s">
        <v>1</v>
      </c>
      <c r="G143" s="196"/>
      <c r="H143" s="196"/>
      <c r="I143" s="196" t="s">
        <v>1</v>
      </c>
      <c r="J143" s="196"/>
      <c r="K143" s="196" t="s">
        <v>1</v>
      </c>
      <c r="L143" s="196"/>
      <c r="M143" s="196" t="s">
        <v>1</v>
      </c>
      <c r="N143" s="196"/>
      <c r="O143" s="279" t="s">
        <v>1</v>
      </c>
      <c r="P143" s="279"/>
      <c r="Q143" s="279" t="s">
        <v>1</v>
      </c>
      <c r="R143" s="279"/>
      <c r="S143" s="279" t="s">
        <v>1</v>
      </c>
      <c r="T143" s="279"/>
      <c r="U143" s="279"/>
    </row>
    <row r="144" spans="3:21" ht="20.25" customHeight="1" x14ac:dyDescent="0.25">
      <c r="C144" s="206" t="s">
        <v>29</v>
      </c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</row>
    <row r="145" spans="3:21" x14ac:dyDescent="0.25">
      <c r="C145" s="200" t="s">
        <v>1</v>
      </c>
      <c r="D145" s="200"/>
      <c r="E145" s="4">
        <v>2017</v>
      </c>
      <c r="F145" s="205"/>
      <c r="G145" s="205"/>
      <c r="H145" s="205"/>
      <c r="I145" s="200"/>
      <c r="J145" s="200"/>
      <c r="K145" s="200"/>
      <c r="L145" s="200"/>
      <c r="M145" s="200" t="s">
        <v>1</v>
      </c>
      <c r="N145" s="200"/>
      <c r="O145" s="205">
        <v>33698.76</v>
      </c>
      <c r="P145" s="205"/>
      <c r="Q145" s="205">
        <v>33698.76</v>
      </c>
      <c r="R145" s="205"/>
      <c r="S145" s="205">
        <v>0</v>
      </c>
      <c r="T145" s="205"/>
      <c r="U145" s="205"/>
    </row>
    <row r="146" spans="3:21" x14ac:dyDescent="0.25">
      <c r="C146" s="200" t="s">
        <v>1</v>
      </c>
      <c r="D146" s="200"/>
      <c r="E146" s="4">
        <v>2016</v>
      </c>
      <c r="F146" s="200"/>
      <c r="G146" s="200"/>
      <c r="H146" s="200"/>
      <c r="I146" s="200"/>
      <c r="J146" s="200"/>
      <c r="K146" s="205"/>
      <c r="L146" s="205"/>
      <c r="M146" s="200" t="s">
        <v>1</v>
      </c>
      <c r="N146" s="200"/>
      <c r="O146" s="278">
        <v>2363.64</v>
      </c>
      <c r="P146" s="278"/>
      <c r="Q146" s="278">
        <v>2363.64</v>
      </c>
      <c r="R146" s="278"/>
      <c r="S146" s="278">
        <v>0</v>
      </c>
      <c r="T146" s="278"/>
      <c r="U146" s="278"/>
    </row>
    <row r="147" spans="3:21" x14ac:dyDescent="0.25">
      <c r="C147" s="273" t="s">
        <v>1</v>
      </c>
      <c r="D147" s="273"/>
      <c r="E147" s="19" t="s">
        <v>1</v>
      </c>
      <c r="F147" s="280"/>
      <c r="G147" s="280"/>
      <c r="H147" s="280"/>
      <c r="I147" s="199"/>
      <c r="J147" s="199"/>
      <c r="K147" s="280"/>
      <c r="L147" s="280"/>
      <c r="M147" s="199" t="s">
        <v>1</v>
      </c>
      <c r="N147" s="199"/>
      <c r="O147" s="207">
        <v>36062.400000000001</v>
      </c>
      <c r="P147" s="207"/>
      <c r="Q147" s="207">
        <v>36062.400000000001</v>
      </c>
      <c r="R147" s="207"/>
      <c r="S147" s="207">
        <v>0</v>
      </c>
      <c r="T147" s="207"/>
      <c r="U147" s="207"/>
    </row>
    <row r="148" spans="3:21" ht="8.4499999999999993" customHeight="1" x14ac:dyDescent="0.25">
      <c r="C148" s="196" t="s">
        <v>1</v>
      </c>
      <c r="D148" s="196"/>
      <c r="E148" s="18" t="s">
        <v>1</v>
      </c>
      <c r="F148" s="196" t="s">
        <v>1</v>
      </c>
      <c r="G148" s="196"/>
      <c r="H148" s="196"/>
      <c r="I148" s="196" t="s">
        <v>1</v>
      </c>
      <c r="J148" s="196"/>
      <c r="K148" s="196" t="s">
        <v>1</v>
      </c>
      <c r="L148" s="196"/>
      <c r="M148" s="196" t="s">
        <v>1</v>
      </c>
      <c r="N148" s="196"/>
      <c r="O148" s="279" t="s">
        <v>1</v>
      </c>
      <c r="P148" s="279"/>
      <c r="Q148" s="279" t="s">
        <v>1</v>
      </c>
      <c r="R148" s="279"/>
      <c r="S148" s="279" t="s">
        <v>1</v>
      </c>
      <c r="T148" s="279"/>
      <c r="U148" s="279"/>
    </row>
    <row r="149" spans="3:21" ht="20.25" customHeight="1" x14ac:dyDescent="0.25">
      <c r="C149" s="206" t="s">
        <v>30</v>
      </c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</row>
    <row r="150" spans="3:21" x14ac:dyDescent="0.25">
      <c r="C150" s="200" t="s">
        <v>1</v>
      </c>
      <c r="D150" s="200"/>
      <c r="E150" s="4">
        <v>2017</v>
      </c>
      <c r="F150" s="205"/>
      <c r="G150" s="205"/>
      <c r="H150" s="205"/>
      <c r="I150" s="200"/>
      <c r="J150" s="200"/>
      <c r="K150" s="200"/>
      <c r="L150" s="200"/>
      <c r="M150" s="200" t="s">
        <v>1</v>
      </c>
      <c r="N150" s="200"/>
      <c r="O150" s="205">
        <v>37893.160000000003</v>
      </c>
      <c r="P150" s="205"/>
      <c r="Q150" s="205">
        <v>37893.160000000003</v>
      </c>
      <c r="R150" s="205"/>
      <c r="S150" s="205">
        <v>0</v>
      </c>
      <c r="T150" s="205"/>
      <c r="U150" s="205"/>
    </row>
    <row r="151" spans="3:21" x14ac:dyDescent="0.25">
      <c r="C151" s="200" t="s">
        <v>1</v>
      </c>
      <c r="D151" s="200"/>
      <c r="E151" s="4">
        <v>2016</v>
      </c>
      <c r="F151" s="200"/>
      <c r="G151" s="200"/>
      <c r="H151" s="200"/>
      <c r="I151" s="200"/>
      <c r="J151" s="200"/>
      <c r="K151" s="205"/>
      <c r="L151" s="205"/>
      <c r="M151" s="200" t="s">
        <v>1</v>
      </c>
      <c r="N151" s="200"/>
      <c r="O151" s="278">
        <v>72.06</v>
      </c>
      <c r="P151" s="278"/>
      <c r="Q151" s="278">
        <v>72.06</v>
      </c>
      <c r="R151" s="278"/>
      <c r="S151" s="278">
        <v>0</v>
      </c>
      <c r="T151" s="278"/>
      <c r="U151" s="278"/>
    </row>
    <row r="152" spans="3:21" x14ac:dyDescent="0.25">
      <c r="C152" s="273" t="s">
        <v>1</v>
      </c>
      <c r="D152" s="273"/>
      <c r="E152" s="19" t="s">
        <v>1</v>
      </c>
      <c r="F152" s="280"/>
      <c r="G152" s="280"/>
      <c r="H152" s="280"/>
      <c r="I152" s="199"/>
      <c r="J152" s="199"/>
      <c r="K152" s="280"/>
      <c r="L152" s="280"/>
      <c r="M152" s="199" t="s">
        <v>1</v>
      </c>
      <c r="N152" s="199"/>
      <c r="O152" s="207">
        <v>37965.22</v>
      </c>
      <c r="P152" s="207"/>
      <c r="Q152" s="207">
        <v>37965.22</v>
      </c>
      <c r="R152" s="207"/>
      <c r="S152" s="207">
        <v>0</v>
      </c>
      <c r="T152" s="207"/>
      <c r="U152" s="207"/>
    </row>
    <row r="153" spans="3:21" ht="8.4499999999999993" customHeight="1" x14ac:dyDescent="0.25">
      <c r="C153" s="196" t="s">
        <v>1</v>
      </c>
      <c r="D153" s="196"/>
      <c r="E153" s="18" t="s">
        <v>1</v>
      </c>
      <c r="F153" s="196" t="s">
        <v>1</v>
      </c>
      <c r="G153" s="196"/>
      <c r="H153" s="196"/>
      <c r="I153" s="196" t="s">
        <v>1</v>
      </c>
      <c r="J153" s="196"/>
      <c r="K153" s="196" t="s">
        <v>1</v>
      </c>
      <c r="L153" s="196"/>
      <c r="M153" s="196" t="s">
        <v>1</v>
      </c>
      <c r="N153" s="196"/>
      <c r="O153" s="279" t="s">
        <v>1</v>
      </c>
      <c r="P153" s="279"/>
      <c r="Q153" s="279" t="s">
        <v>1</v>
      </c>
      <c r="R153" s="279"/>
      <c r="S153" s="279" t="s">
        <v>1</v>
      </c>
      <c r="T153" s="279"/>
      <c r="U153" s="279"/>
    </row>
    <row r="154" spans="3:21" ht="20.25" customHeight="1" x14ac:dyDescent="0.25">
      <c r="C154" s="206" t="s">
        <v>61</v>
      </c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</row>
    <row r="155" spans="3:21" x14ac:dyDescent="0.25">
      <c r="C155" s="200" t="s">
        <v>1</v>
      </c>
      <c r="D155" s="200"/>
      <c r="E155" s="4">
        <v>2017</v>
      </c>
      <c r="F155" s="205"/>
      <c r="G155" s="205"/>
      <c r="H155" s="205"/>
      <c r="I155" s="200"/>
      <c r="J155" s="200"/>
      <c r="K155" s="200"/>
      <c r="L155" s="200"/>
      <c r="M155" s="200" t="s">
        <v>1</v>
      </c>
      <c r="N155" s="200"/>
      <c r="O155" s="205">
        <v>19919.419999999998</v>
      </c>
      <c r="P155" s="205"/>
      <c r="Q155" s="282">
        <v>19919.419999999998</v>
      </c>
      <c r="R155" s="282"/>
      <c r="S155" s="205">
        <v>0</v>
      </c>
      <c r="T155" s="205"/>
      <c r="U155" s="205"/>
    </row>
    <row r="156" spans="3:21" x14ac:dyDescent="0.25">
      <c r="C156" s="200" t="s">
        <v>1</v>
      </c>
      <c r="D156" s="200"/>
      <c r="E156" s="4">
        <v>2016</v>
      </c>
      <c r="F156" s="200"/>
      <c r="G156" s="200"/>
      <c r="H156" s="200"/>
      <c r="I156" s="200"/>
      <c r="J156" s="200"/>
      <c r="K156" s="205"/>
      <c r="L156" s="205"/>
      <c r="M156" s="200" t="s">
        <v>1</v>
      </c>
      <c r="N156" s="200"/>
      <c r="O156" s="278">
        <v>37.880000000000003</v>
      </c>
      <c r="P156" s="278"/>
      <c r="Q156" s="281">
        <v>37.880000000000003</v>
      </c>
      <c r="R156" s="281"/>
      <c r="S156" s="278">
        <v>0</v>
      </c>
      <c r="T156" s="278"/>
      <c r="U156" s="278"/>
    </row>
    <row r="157" spans="3:21" x14ac:dyDescent="0.25">
      <c r="C157" s="273" t="s">
        <v>1</v>
      </c>
      <c r="D157" s="273"/>
      <c r="E157" s="19" t="s">
        <v>1</v>
      </c>
      <c r="F157" s="280"/>
      <c r="G157" s="280"/>
      <c r="H157" s="280"/>
      <c r="I157" s="199"/>
      <c r="J157" s="199"/>
      <c r="K157" s="280"/>
      <c r="L157" s="280"/>
      <c r="M157" s="199" t="s">
        <v>1</v>
      </c>
      <c r="N157" s="199"/>
      <c r="O157" s="207">
        <v>19957.3</v>
      </c>
      <c r="P157" s="207"/>
      <c r="Q157" s="283">
        <v>19957.3</v>
      </c>
      <c r="R157" s="283"/>
      <c r="S157" s="207">
        <v>0</v>
      </c>
      <c r="T157" s="207"/>
      <c r="U157" s="207"/>
    </row>
    <row r="158" spans="3:21" ht="8.4499999999999993" customHeight="1" x14ac:dyDescent="0.25">
      <c r="C158" s="196" t="s">
        <v>1</v>
      </c>
      <c r="D158" s="196"/>
      <c r="E158" s="18" t="s">
        <v>1</v>
      </c>
      <c r="F158" s="196" t="s">
        <v>1</v>
      </c>
      <c r="G158" s="196"/>
      <c r="H158" s="196"/>
      <c r="I158" s="196" t="s">
        <v>1</v>
      </c>
      <c r="J158" s="196"/>
      <c r="K158" s="196" t="s">
        <v>1</v>
      </c>
      <c r="L158" s="196"/>
      <c r="M158" s="196" t="s">
        <v>1</v>
      </c>
      <c r="N158" s="196"/>
      <c r="O158" s="279" t="s">
        <v>1</v>
      </c>
      <c r="P158" s="279"/>
      <c r="Q158" s="279" t="s">
        <v>1</v>
      </c>
      <c r="R158" s="279"/>
      <c r="S158" s="279" t="s">
        <v>1</v>
      </c>
      <c r="T158" s="279"/>
      <c r="U158" s="279"/>
    </row>
    <row r="159" spans="3:21" ht="20.25" customHeight="1" x14ac:dyDescent="0.25">
      <c r="C159" s="206" t="s">
        <v>31</v>
      </c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</row>
    <row r="160" spans="3:21" x14ac:dyDescent="0.25">
      <c r="C160" s="200" t="s">
        <v>1</v>
      </c>
      <c r="D160" s="200"/>
      <c r="E160" s="4">
        <v>2017</v>
      </c>
      <c r="F160" s="205"/>
      <c r="G160" s="205"/>
      <c r="H160" s="205"/>
      <c r="I160" s="200"/>
      <c r="J160" s="200"/>
      <c r="K160" s="200"/>
      <c r="L160" s="200"/>
      <c r="M160" s="200" t="s">
        <v>1</v>
      </c>
      <c r="N160" s="200"/>
      <c r="O160" s="205">
        <v>40449.629999999997</v>
      </c>
      <c r="P160" s="205"/>
      <c r="Q160" s="205">
        <v>40449.61</v>
      </c>
      <c r="R160" s="205"/>
      <c r="S160" s="205">
        <v>0.02</v>
      </c>
      <c r="T160" s="205"/>
      <c r="U160" s="205"/>
    </row>
    <row r="161" spans="3:21" x14ac:dyDescent="0.25">
      <c r="C161" s="200" t="s">
        <v>1</v>
      </c>
      <c r="D161" s="200"/>
      <c r="E161" s="4">
        <v>2016</v>
      </c>
      <c r="F161" s="200"/>
      <c r="G161" s="200"/>
      <c r="H161" s="200"/>
      <c r="I161" s="200"/>
      <c r="J161" s="200"/>
      <c r="K161" s="205"/>
      <c r="L161" s="205"/>
      <c r="M161" s="200" t="s">
        <v>1</v>
      </c>
      <c r="N161" s="200"/>
      <c r="O161" s="278">
        <v>76.930000000000007</v>
      </c>
      <c r="P161" s="278"/>
      <c r="Q161" s="278">
        <v>76.930000000000007</v>
      </c>
      <c r="R161" s="278"/>
      <c r="S161" s="278">
        <v>0</v>
      </c>
      <c r="T161" s="278"/>
      <c r="U161" s="278"/>
    </row>
    <row r="162" spans="3:21" x14ac:dyDescent="0.25">
      <c r="C162" s="273" t="s">
        <v>1</v>
      </c>
      <c r="D162" s="273"/>
      <c r="E162" s="19" t="s">
        <v>1</v>
      </c>
      <c r="F162" s="280"/>
      <c r="G162" s="280"/>
      <c r="H162" s="280"/>
      <c r="I162" s="199"/>
      <c r="J162" s="199"/>
      <c r="K162" s="280"/>
      <c r="L162" s="280"/>
      <c r="M162" s="199" t="s">
        <v>1</v>
      </c>
      <c r="N162" s="199"/>
      <c r="O162" s="207">
        <v>40526.559999999998</v>
      </c>
      <c r="P162" s="207"/>
      <c r="Q162" s="207">
        <v>40526.54</v>
      </c>
      <c r="R162" s="207"/>
      <c r="S162" s="207">
        <v>0.02</v>
      </c>
      <c r="T162" s="207"/>
      <c r="U162" s="207"/>
    </row>
    <row r="163" spans="3:21" ht="8.4499999999999993" customHeight="1" x14ac:dyDescent="0.25">
      <c r="C163" s="196" t="s">
        <v>1</v>
      </c>
      <c r="D163" s="196"/>
      <c r="E163" s="18" t="s">
        <v>1</v>
      </c>
      <c r="F163" s="196" t="s">
        <v>1</v>
      </c>
      <c r="G163" s="196"/>
      <c r="H163" s="196"/>
      <c r="I163" s="196" t="s">
        <v>1</v>
      </c>
      <c r="J163" s="196"/>
      <c r="K163" s="196" t="s">
        <v>1</v>
      </c>
      <c r="L163" s="196"/>
      <c r="M163" s="196" t="s">
        <v>1</v>
      </c>
      <c r="N163" s="196"/>
      <c r="O163" s="279" t="s">
        <v>1</v>
      </c>
      <c r="P163" s="279"/>
      <c r="Q163" s="279" t="s">
        <v>1</v>
      </c>
      <c r="R163" s="279"/>
      <c r="S163" s="279" t="s">
        <v>1</v>
      </c>
      <c r="T163" s="279"/>
      <c r="U163" s="279"/>
    </row>
    <row r="164" spans="3:21" ht="20.25" customHeight="1" x14ac:dyDescent="0.25">
      <c r="C164" s="206" t="s">
        <v>32</v>
      </c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</row>
    <row r="165" spans="3:21" x14ac:dyDescent="0.25">
      <c r="C165" s="200" t="s">
        <v>1</v>
      </c>
      <c r="D165" s="200"/>
      <c r="E165" s="4">
        <v>2017</v>
      </c>
      <c r="F165" s="205"/>
      <c r="G165" s="205"/>
      <c r="H165" s="205"/>
      <c r="I165" s="200"/>
      <c r="J165" s="200"/>
      <c r="K165" s="200"/>
      <c r="L165" s="200"/>
      <c r="M165" s="200" t="s">
        <v>1</v>
      </c>
      <c r="N165" s="200"/>
      <c r="O165" s="205">
        <v>629169.26</v>
      </c>
      <c r="P165" s="205"/>
      <c r="Q165" s="205">
        <v>626920.78</v>
      </c>
      <c r="R165" s="205"/>
      <c r="S165" s="205">
        <v>2248.48</v>
      </c>
      <c r="T165" s="205"/>
      <c r="U165" s="205"/>
    </row>
    <row r="166" spans="3:21" x14ac:dyDescent="0.25">
      <c r="C166" s="200" t="s">
        <v>1</v>
      </c>
      <c r="D166" s="200"/>
      <c r="E166" s="4">
        <v>2016</v>
      </c>
      <c r="F166" s="200"/>
      <c r="G166" s="200"/>
      <c r="H166" s="200"/>
      <c r="I166" s="200"/>
      <c r="J166" s="200"/>
      <c r="K166" s="205"/>
      <c r="L166" s="205"/>
      <c r="M166" s="200" t="s">
        <v>1</v>
      </c>
      <c r="N166" s="200"/>
      <c r="O166" s="278">
        <v>401989.75</v>
      </c>
      <c r="P166" s="278"/>
      <c r="Q166" s="278">
        <v>401989.75</v>
      </c>
      <c r="R166" s="278"/>
      <c r="S166" s="278">
        <v>0</v>
      </c>
      <c r="T166" s="278"/>
      <c r="U166" s="278"/>
    </row>
    <row r="167" spans="3:21" x14ac:dyDescent="0.25">
      <c r="C167" s="273" t="s">
        <v>1</v>
      </c>
      <c r="D167" s="273"/>
      <c r="E167" s="19" t="s">
        <v>1</v>
      </c>
      <c r="F167" s="280"/>
      <c r="G167" s="280"/>
      <c r="H167" s="280"/>
      <c r="I167" s="199"/>
      <c r="J167" s="199"/>
      <c r="K167" s="280"/>
      <c r="L167" s="280"/>
      <c r="M167" s="199" t="s">
        <v>1</v>
      </c>
      <c r="N167" s="199"/>
      <c r="O167" s="207">
        <v>1031159.01</v>
      </c>
      <c r="P167" s="207"/>
      <c r="Q167" s="207">
        <v>1028910.53</v>
      </c>
      <c r="R167" s="207"/>
      <c r="S167" s="207">
        <v>2248.48</v>
      </c>
      <c r="T167" s="207"/>
      <c r="U167" s="207"/>
    </row>
    <row r="168" spans="3:21" ht="8.4499999999999993" customHeight="1" x14ac:dyDescent="0.25">
      <c r="C168" s="196" t="s">
        <v>1</v>
      </c>
      <c r="D168" s="196"/>
      <c r="E168" s="18" t="s">
        <v>1</v>
      </c>
      <c r="F168" s="196" t="s">
        <v>1</v>
      </c>
      <c r="G168" s="196"/>
      <c r="H168" s="196"/>
      <c r="I168" s="196" t="s">
        <v>1</v>
      </c>
      <c r="J168" s="196"/>
      <c r="K168" s="196" t="s">
        <v>1</v>
      </c>
      <c r="L168" s="196"/>
      <c r="M168" s="196" t="s">
        <v>1</v>
      </c>
      <c r="N168" s="196"/>
      <c r="O168" s="279" t="s">
        <v>1</v>
      </c>
      <c r="P168" s="279"/>
      <c r="Q168" s="279" t="s">
        <v>1</v>
      </c>
      <c r="R168" s="279"/>
      <c r="S168" s="279" t="s">
        <v>1</v>
      </c>
      <c r="T168" s="279"/>
      <c r="U168" s="279"/>
    </row>
    <row r="169" spans="3:21" ht="20.25" customHeight="1" x14ac:dyDescent="0.25">
      <c r="C169" s="206" t="s">
        <v>62</v>
      </c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</row>
    <row r="170" spans="3:21" x14ac:dyDescent="0.25">
      <c r="C170" s="200" t="s">
        <v>1</v>
      </c>
      <c r="D170" s="200"/>
      <c r="E170" s="4">
        <v>2017</v>
      </c>
      <c r="F170" s="205"/>
      <c r="G170" s="205"/>
      <c r="H170" s="205"/>
      <c r="I170" s="200"/>
      <c r="J170" s="200"/>
      <c r="K170" s="200"/>
      <c r="L170" s="200"/>
      <c r="M170" s="200" t="s">
        <v>1</v>
      </c>
      <c r="N170" s="200"/>
      <c r="O170" s="205">
        <v>17230.2</v>
      </c>
      <c r="P170" s="205"/>
      <c r="Q170" s="282">
        <v>17230.2</v>
      </c>
      <c r="R170" s="282"/>
      <c r="S170" s="205">
        <v>0</v>
      </c>
      <c r="T170" s="205"/>
      <c r="U170" s="205"/>
    </row>
    <row r="171" spans="3:21" x14ac:dyDescent="0.25">
      <c r="C171" s="200" t="s">
        <v>1</v>
      </c>
      <c r="D171" s="200"/>
      <c r="E171" s="4">
        <v>2016</v>
      </c>
      <c r="F171" s="200"/>
      <c r="G171" s="200"/>
      <c r="H171" s="200"/>
      <c r="I171" s="200"/>
      <c r="J171" s="200"/>
      <c r="K171" s="205"/>
      <c r="L171" s="205"/>
      <c r="M171" s="200" t="s">
        <v>1</v>
      </c>
      <c r="N171" s="200"/>
      <c r="O171" s="278">
        <v>32.770000000000003</v>
      </c>
      <c r="P171" s="278"/>
      <c r="Q171" s="281">
        <v>32.770000000000003</v>
      </c>
      <c r="R171" s="281"/>
      <c r="S171" s="278">
        <v>0</v>
      </c>
      <c r="T171" s="278"/>
      <c r="U171" s="278"/>
    </row>
    <row r="172" spans="3:21" x14ac:dyDescent="0.25">
      <c r="C172" s="273" t="s">
        <v>1</v>
      </c>
      <c r="D172" s="273"/>
      <c r="E172" s="19" t="s">
        <v>1</v>
      </c>
      <c r="F172" s="280"/>
      <c r="G172" s="280"/>
      <c r="H172" s="280"/>
      <c r="I172" s="199"/>
      <c r="J172" s="199"/>
      <c r="K172" s="280"/>
      <c r="L172" s="280"/>
      <c r="M172" s="199" t="s">
        <v>1</v>
      </c>
      <c r="N172" s="199"/>
      <c r="O172" s="207">
        <v>17262.97</v>
      </c>
      <c r="P172" s="207"/>
      <c r="Q172" s="283">
        <v>17262.97</v>
      </c>
      <c r="R172" s="283"/>
      <c r="S172" s="207">
        <v>0</v>
      </c>
      <c r="T172" s="207"/>
      <c r="U172" s="207"/>
    </row>
    <row r="173" spans="3:21" ht="8.4499999999999993" customHeight="1" x14ac:dyDescent="0.25">
      <c r="C173" s="196" t="s">
        <v>1</v>
      </c>
      <c r="D173" s="196"/>
      <c r="E173" s="18" t="s">
        <v>1</v>
      </c>
      <c r="F173" s="196" t="s">
        <v>1</v>
      </c>
      <c r="G173" s="196"/>
      <c r="H173" s="196"/>
      <c r="I173" s="196" t="s">
        <v>1</v>
      </c>
      <c r="J173" s="196"/>
      <c r="K173" s="196" t="s">
        <v>1</v>
      </c>
      <c r="L173" s="196"/>
      <c r="M173" s="196" t="s">
        <v>1</v>
      </c>
      <c r="N173" s="196"/>
      <c r="O173" s="279" t="s">
        <v>1</v>
      </c>
      <c r="P173" s="279"/>
      <c r="Q173" s="279" t="s">
        <v>1</v>
      </c>
      <c r="R173" s="279"/>
      <c r="S173" s="279" t="s">
        <v>1</v>
      </c>
      <c r="T173" s="279"/>
      <c r="U173" s="279"/>
    </row>
    <row r="174" spans="3:21" ht="20.25" customHeight="1" x14ac:dyDescent="0.25">
      <c r="C174" s="206" t="s">
        <v>33</v>
      </c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</row>
    <row r="175" spans="3:21" x14ac:dyDescent="0.25">
      <c r="C175" s="200" t="s">
        <v>1</v>
      </c>
      <c r="D175" s="200"/>
      <c r="E175" s="4">
        <v>2017</v>
      </c>
      <c r="F175" s="205"/>
      <c r="G175" s="205"/>
      <c r="H175" s="205"/>
      <c r="I175" s="200"/>
      <c r="J175" s="200"/>
      <c r="K175" s="200"/>
      <c r="L175" s="200"/>
      <c r="M175" s="200" t="s">
        <v>1</v>
      </c>
      <c r="N175" s="200"/>
      <c r="O175" s="205">
        <v>3149.89</v>
      </c>
      <c r="P175" s="205"/>
      <c r="Q175" s="205">
        <v>3149.89</v>
      </c>
      <c r="R175" s="205"/>
      <c r="S175" s="205">
        <v>0</v>
      </c>
      <c r="T175" s="205"/>
      <c r="U175" s="205"/>
    </row>
    <row r="176" spans="3:21" x14ac:dyDescent="0.25">
      <c r="C176" s="200" t="s">
        <v>1</v>
      </c>
      <c r="D176" s="200"/>
      <c r="E176" s="4">
        <v>2016</v>
      </c>
      <c r="F176" s="200"/>
      <c r="G176" s="200"/>
      <c r="H176" s="200"/>
      <c r="I176" s="200"/>
      <c r="J176" s="200"/>
      <c r="K176" s="205"/>
      <c r="L176" s="205"/>
      <c r="M176" s="200" t="s">
        <v>1</v>
      </c>
      <c r="N176" s="200"/>
      <c r="O176" s="278">
        <v>5.99</v>
      </c>
      <c r="P176" s="278"/>
      <c r="Q176" s="278">
        <v>5.99</v>
      </c>
      <c r="R176" s="278"/>
      <c r="S176" s="278">
        <v>0</v>
      </c>
      <c r="T176" s="278"/>
      <c r="U176" s="278"/>
    </row>
    <row r="177" spans="3:21" x14ac:dyDescent="0.25">
      <c r="C177" s="273" t="s">
        <v>1</v>
      </c>
      <c r="D177" s="273"/>
      <c r="E177" s="19" t="s">
        <v>1</v>
      </c>
      <c r="F177" s="280"/>
      <c r="G177" s="280"/>
      <c r="H177" s="280"/>
      <c r="I177" s="199"/>
      <c r="J177" s="199"/>
      <c r="K177" s="280"/>
      <c r="L177" s="280"/>
      <c r="M177" s="199" t="s">
        <v>1</v>
      </c>
      <c r="N177" s="199"/>
      <c r="O177" s="207">
        <v>3155.88</v>
      </c>
      <c r="P177" s="207"/>
      <c r="Q177" s="207">
        <v>3155.88</v>
      </c>
      <c r="R177" s="207"/>
      <c r="S177" s="207">
        <v>0</v>
      </c>
      <c r="T177" s="207"/>
      <c r="U177" s="207"/>
    </row>
    <row r="178" spans="3:21" ht="8.4499999999999993" customHeight="1" x14ac:dyDescent="0.25">
      <c r="C178" s="196" t="s">
        <v>1</v>
      </c>
      <c r="D178" s="196"/>
      <c r="E178" s="18" t="s">
        <v>1</v>
      </c>
      <c r="F178" s="196" t="s">
        <v>1</v>
      </c>
      <c r="G178" s="196"/>
      <c r="H178" s="196"/>
      <c r="I178" s="196" t="s">
        <v>1</v>
      </c>
      <c r="J178" s="196"/>
      <c r="K178" s="196" t="s">
        <v>1</v>
      </c>
      <c r="L178" s="196"/>
      <c r="M178" s="196" t="s">
        <v>1</v>
      </c>
      <c r="N178" s="196"/>
      <c r="O178" s="279" t="s">
        <v>1</v>
      </c>
      <c r="P178" s="279"/>
      <c r="Q178" s="279" t="s">
        <v>1</v>
      </c>
      <c r="R178" s="279"/>
      <c r="S178" s="279" t="s">
        <v>1</v>
      </c>
      <c r="T178" s="279"/>
      <c r="U178" s="279"/>
    </row>
    <row r="179" spans="3:21" ht="20.25" customHeight="1" x14ac:dyDescent="0.25">
      <c r="C179" s="206" t="s">
        <v>34</v>
      </c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</row>
    <row r="180" spans="3:21" x14ac:dyDescent="0.25">
      <c r="C180" s="200" t="s">
        <v>1</v>
      </c>
      <c r="D180" s="200"/>
      <c r="E180" s="4">
        <v>2017</v>
      </c>
      <c r="F180" s="205"/>
      <c r="G180" s="205"/>
      <c r="H180" s="205"/>
      <c r="I180" s="200"/>
      <c r="J180" s="200"/>
      <c r="K180" s="200"/>
      <c r="L180" s="200"/>
      <c r="M180" s="200" t="s">
        <v>1</v>
      </c>
      <c r="N180" s="200"/>
      <c r="O180" s="205">
        <v>46354.080000000002</v>
      </c>
      <c r="P180" s="205"/>
      <c r="Q180" s="205">
        <v>14324.52</v>
      </c>
      <c r="R180" s="205"/>
      <c r="S180" s="205">
        <v>32029.56</v>
      </c>
      <c r="T180" s="205"/>
      <c r="U180" s="205"/>
    </row>
    <row r="181" spans="3:21" x14ac:dyDescent="0.25">
      <c r="C181" s="200" t="s">
        <v>1</v>
      </c>
      <c r="D181" s="200"/>
      <c r="E181" s="4">
        <v>2016</v>
      </c>
      <c r="F181" s="200"/>
      <c r="G181" s="200"/>
      <c r="H181" s="200"/>
      <c r="I181" s="200"/>
      <c r="J181" s="200"/>
      <c r="K181" s="205"/>
      <c r="L181" s="205"/>
      <c r="M181" s="200" t="s">
        <v>1</v>
      </c>
      <c r="N181" s="200"/>
      <c r="O181" s="278">
        <v>23672.34</v>
      </c>
      <c r="P181" s="278"/>
      <c r="Q181" s="278">
        <v>23672.34</v>
      </c>
      <c r="R181" s="278"/>
      <c r="S181" s="278">
        <v>0</v>
      </c>
      <c r="T181" s="278"/>
      <c r="U181" s="278"/>
    </row>
    <row r="182" spans="3:21" x14ac:dyDescent="0.25">
      <c r="C182" s="273" t="s">
        <v>1</v>
      </c>
      <c r="D182" s="273"/>
      <c r="E182" s="19" t="s">
        <v>1</v>
      </c>
      <c r="F182" s="280"/>
      <c r="G182" s="280"/>
      <c r="H182" s="280"/>
      <c r="I182" s="199"/>
      <c r="J182" s="199"/>
      <c r="K182" s="280"/>
      <c r="L182" s="280"/>
      <c r="M182" s="199" t="s">
        <v>1</v>
      </c>
      <c r="N182" s="199"/>
      <c r="O182" s="207">
        <v>70026.42</v>
      </c>
      <c r="P182" s="207"/>
      <c r="Q182" s="207">
        <v>37996.86</v>
      </c>
      <c r="R182" s="207"/>
      <c r="S182" s="207">
        <v>32029.56</v>
      </c>
      <c r="T182" s="207"/>
      <c r="U182" s="207"/>
    </row>
    <row r="183" spans="3:21" ht="8.4499999999999993" customHeight="1" x14ac:dyDescent="0.25">
      <c r="C183" s="196" t="s">
        <v>1</v>
      </c>
      <c r="D183" s="196"/>
      <c r="E183" s="18" t="s">
        <v>1</v>
      </c>
      <c r="F183" s="196" t="s">
        <v>1</v>
      </c>
      <c r="G183" s="196"/>
      <c r="H183" s="196"/>
      <c r="I183" s="196" t="s">
        <v>1</v>
      </c>
      <c r="J183" s="196"/>
      <c r="K183" s="196" t="s">
        <v>1</v>
      </c>
      <c r="L183" s="196"/>
      <c r="M183" s="196" t="s">
        <v>1</v>
      </c>
      <c r="N183" s="196"/>
      <c r="O183" s="279" t="s">
        <v>1</v>
      </c>
      <c r="P183" s="279"/>
      <c r="Q183" s="279" t="s">
        <v>1</v>
      </c>
      <c r="R183" s="279"/>
      <c r="S183" s="279" t="s">
        <v>1</v>
      </c>
      <c r="T183" s="279"/>
      <c r="U183" s="279"/>
    </row>
    <row r="184" spans="3:21" ht="20.25" customHeight="1" x14ac:dyDescent="0.25">
      <c r="C184" s="206" t="s">
        <v>35</v>
      </c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</row>
    <row r="185" spans="3:21" x14ac:dyDescent="0.25">
      <c r="C185" s="200" t="s">
        <v>1</v>
      </c>
      <c r="D185" s="200"/>
      <c r="E185" s="4">
        <v>2017</v>
      </c>
      <c r="F185" s="205"/>
      <c r="G185" s="205"/>
      <c r="H185" s="205"/>
      <c r="I185" s="200"/>
      <c r="J185" s="200"/>
      <c r="K185" s="200"/>
      <c r="L185" s="200"/>
      <c r="M185" s="200" t="s">
        <v>1</v>
      </c>
      <c r="N185" s="200"/>
      <c r="O185" s="205">
        <v>36285.89</v>
      </c>
      <c r="P185" s="205"/>
      <c r="Q185" s="282">
        <v>35699.730000000003</v>
      </c>
      <c r="R185" s="282"/>
      <c r="S185" s="205">
        <v>586.16</v>
      </c>
      <c r="T185" s="205"/>
      <c r="U185" s="205"/>
    </row>
    <row r="186" spans="3:21" x14ac:dyDescent="0.25">
      <c r="C186" s="200" t="s">
        <v>1</v>
      </c>
      <c r="D186" s="200"/>
      <c r="E186" s="4">
        <v>2016</v>
      </c>
      <c r="F186" s="200"/>
      <c r="G186" s="200"/>
      <c r="H186" s="200"/>
      <c r="I186" s="200"/>
      <c r="J186" s="200"/>
      <c r="K186" s="205"/>
      <c r="L186" s="205"/>
      <c r="M186" s="200" t="s">
        <v>1</v>
      </c>
      <c r="N186" s="200"/>
      <c r="O186" s="278">
        <v>69.010000000000005</v>
      </c>
      <c r="P186" s="278"/>
      <c r="Q186" s="281">
        <v>69.010000000000005</v>
      </c>
      <c r="R186" s="281"/>
      <c r="S186" s="278">
        <v>0</v>
      </c>
      <c r="T186" s="278"/>
      <c r="U186" s="278"/>
    </row>
    <row r="187" spans="3:21" x14ac:dyDescent="0.25">
      <c r="C187" s="273" t="s">
        <v>1</v>
      </c>
      <c r="D187" s="273"/>
      <c r="E187" s="19" t="s">
        <v>1</v>
      </c>
      <c r="F187" s="280"/>
      <c r="G187" s="280"/>
      <c r="H187" s="280"/>
      <c r="I187" s="199"/>
      <c r="J187" s="199"/>
      <c r="K187" s="280"/>
      <c r="L187" s="280"/>
      <c r="M187" s="199" t="s">
        <v>1</v>
      </c>
      <c r="N187" s="199"/>
      <c r="O187" s="207">
        <v>36354.9</v>
      </c>
      <c r="P187" s="207"/>
      <c r="Q187" s="283">
        <v>35768.74</v>
      </c>
      <c r="R187" s="283"/>
      <c r="S187" s="207">
        <v>586.16</v>
      </c>
      <c r="T187" s="207"/>
      <c r="U187" s="207"/>
    </row>
    <row r="188" spans="3:21" ht="8.4499999999999993" customHeight="1" x14ac:dyDescent="0.25">
      <c r="C188" s="196" t="s">
        <v>1</v>
      </c>
      <c r="D188" s="196"/>
      <c r="E188" s="18" t="s">
        <v>1</v>
      </c>
      <c r="F188" s="196" t="s">
        <v>1</v>
      </c>
      <c r="G188" s="196"/>
      <c r="H188" s="196"/>
      <c r="I188" s="196" t="s">
        <v>1</v>
      </c>
      <c r="J188" s="196"/>
      <c r="K188" s="196" t="s">
        <v>1</v>
      </c>
      <c r="L188" s="196"/>
      <c r="M188" s="196" t="s">
        <v>1</v>
      </c>
      <c r="N188" s="196"/>
      <c r="O188" s="279" t="s">
        <v>1</v>
      </c>
      <c r="P188" s="279"/>
      <c r="Q188" s="279" t="s">
        <v>1</v>
      </c>
      <c r="R188" s="279"/>
      <c r="S188" s="279" t="s">
        <v>1</v>
      </c>
      <c r="T188" s="279"/>
      <c r="U188" s="279"/>
    </row>
    <row r="189" spans="3:21" ht="20.25" customHeight="1" x14ac:dyDescent="0.25">
      <c r="C189" s="206" t="s">
        <v>36</v>
      </c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</row>
    <row r="190" spans="3:21" x14ac:dyDescent="0.25">
      <c r="C190" s="200" t="s">
        <v>1</v>
      </c>
      <c r="D190" s="200"/>
      <c r="E190" s="4">
        <v>2017</v>
      </c>
      <c r="F190" s="205"/>
      <c r="G190" s="205"/>
      <c r="H190" s="205"/>
      <c r="I190" s="200"/>
      <c r="J190" s="200"/>
      <c r="K190" s="200"/>
      <c r="L190" s="200"/>
      <c r="M190" s="200"/>
      <c r="N190" s="200"/>
      <c r="O190" s="205">
        <v>64698.14</v>
      </c>
      <c r="P190" s="205"/>
      <c r="Q190" s="205">
        <v>64698.14</v>
      </c>
      <c r="R190" s="205"/>
      <c r="S190" s="205">
        <v>0</v>
      </c>
      <c r="T190" s="205"/>
      <c r="U190" s="205"/>
    </row>
    <row r="191" spans="3:21" x14ac:dyDescent="0.25">
      <c r="C191" s="200" t="s">
        <v>1</v>
      </c>
      <c r="D191" s="200"/>
      <c r="E191" s="4">
        <v>2016</v>
      </c>
      <c r="F191" s="200"/>
      <c r="G191" s="200"/>
      <c r="H191" s="200"/>
      <c r="I191" s="200"/>
      <c r="J191" s="200"/>
      <c r="K191" s="205"/>
      <c r="L191" s="205"/>
      <c r="M191" s="200"/>
      <c r="N191" s="200"/>
      <c r="O191" s="278">
        <v>15601.92</v>
      </c>
      <c r="P191" s="278"/>
      <c r="Q191" s="278">
        <v>15601.92</v>
      </c>
      <c r="R191" s="278"/>
      <c r="S191" s="278">
        <v>0</v>
      </c>
      <c r="T191" s="278"/>
      <c r="U191" s="278"/>
    </row>
    <row r="192" spans="3:21" x14ac:dyDescent="0.25">
      <c r="C192" s="273" t="s">
        <v>1</v>
      </c>
      <c r="D192" s="273"/>
      <c r="E192" s="19" t="s">
        <v>1</v>
      </c>
      <c r="F192" s="280"/>
      <c r="G192" s="280"/>
      <c r="H192" s="280"/>
      <c r="I192" s="199"/>
      <c r="J192" s="199"/>
      <c r="K192" s="280"/>
      <c r="L192" s="280"/>
      <c r="M192" s="199"/>
      <c r="N192" s="199"/>
      <c r="O192" s="207">
        <v>80300.06</v>
      </c>
      <c r="P192" s="207"/>
      <c r="Q192" s="207">
        <v>80300.06</v>
      </c>
      <c r="R192" s="207"/>
      <c r="S192" s="207">
        <v>0</v>
      </c>
      <c r="T192" s="207"/>
      <c r="U192" s="207"/>
    </row>
    <row r="193" spans="3:21" ht="8.4499999999999993" customHeight="1" x14ac:dyDescent="0.25">
      <c r="C193" s="196" t="s">
        <v>1</v>
      </c>
      <c r="D193" s="196"/>
      <c r="E193" s="18" t="s">
        <v>1</v>
      </c>
      <c r="F193" s="196" t="s">
        <v>1</v>
      </c>
      <c r="G193" s="196"/>
      <c r="H193" s="196"/>
      <c r="I193" s="196" t="s">
        <v>1</v>
      </c>
      <c r="J193" s="196"/>
      <c r="K193" s="196" t="s">
        <v>1</v>
      </c>
      <c r="L193" s="196"/>
      <c r="M193" s="196" t="s">
        <v>1</v>
      </c>
      <c r="N193" s="196"/>
      <c r="O193" s="279" t="s">
        <v>1</v>
      </c>
      <c r="P193" s="279"/>
      <c r="Q193" s="279" t="s">
        <v>1</v>
      </c>
      <c r="R193" s="279"/>
      <c r="S193" s="279" t="s">
        <v>1</v>
      </c>
      <c r="T193" s="279"/>
      <c r="U193" s="279"/>
    </row>
    <row r="194" spans="3:21" ht="20.25" customHeight="1" x14ac:dyDescent="0.25">
      <c r="C194" s="206" t="s">
        <v>37</v>
      </c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</row>
    <row r="195" spans="3:21" x14ac:dyDescent="0.25">
      <c r="C195" s="200" t="s">
        <v>1</v>
      </c>
      <c r="D195" s="200"/>
      <c r="E195" s="4">
        <v>2017</v>
      </c>
      <c r="F195" s="205"/>
      <c r="G195" s="205"/>
      <c r="H195" s="205"/>
      <c r="I195" s="200"/>
      <c r="J195" s="200"/>
      <c r="K195" s="200"/>
      <c r="L195" s="200"/>
      <c r="M195" s="200" t="s">
        <v>1</v>
      </c>
      <c r="N195" s="200"/>
      <c r="O195" s="205">
        <v>13786.25</v>
      </c>
      <c r="P195" s="205"/>
      <c r="Q195" s="282">
        <v>13786.25</v>
      </c>
      <c r="R195" s="282"/>
      <c r="S195" s="205">
        <v>0</v>
      </c>
      <c r="T195" s="205"/>
      <c r="U195" s="205"/>
    </row>
    <row r="196" spans="3:21" x14ac:dyDescent="0.25">
      <c r="C196" s="200" t="s">
        <v>1</v>
      </c>
      <c r="D196" s="200"/>
      <c r="E196" s="4">
        <v>2016</v>
      </c>
      <c r="F196" s="200"/>
      <c r="G196" s="200"/>
      <c r="H196" s="200"/>
      <c r="I196" s="200"/>
      <c r="J196" s="200"/>
      <c r="K196" s="205"/>
      <c r="L196" s="205"/>
      <c r="M196" s="200" t="s">
        <v>1</v>
      </c>
      <c r="N196" s="200"/>
      <c r="O196" s="278">
        <v>26.22</v>
      </c>
      <c r="P196" s="278"/>
      <c r="Q196" s="281">
        <v>26.22</v>
      </c>
      <c r="R196" s="281"/>
      <c r="S196" s="278">
        <v>0</v>
      </c>
      <c r="T196" s="278"/>
      <c r="U196" s="278"/>
    </row>
    <row r="197" spans="3:21" x14ac:dyDescent="0.25">
      <c r="C197" s="273" t="s">
        <v>1</v>
      </c>
      <c r="D197" s="273"/>
      <c r="E197" s="19" t="s">
        <v>1</v>
      </c>
      <c r="F197" s="280"/>
      <c r="G197" s="280"/>
      <c r="H197" s="280"/>
      <c r="I197" s="199"/>
      <c r="J197" s="199"/>
      <c r="K197" s="280"/>
      <c r="L197" s="280"/>
      <c r="M197" s="199" t="s">
        <v>1</v>
      </c>
      <c r="N197" s="199"/>
      <c r="O197" s="207">
        <v>13812.47</v>
      </c>
      <c r="P197" s="207"/>
      <c r="Q197" s="283">
        <v>13812.47</v>
      </c>
      <c r="R197" s="283"/>
      <c r="S197" s="207">
        <v>0</v>
      </c>
      <c r="T197" s="207"/>
      <c r="U197" s="207"/>
    </row>
    <row r="198" spans="3:21" ht="8.4499999999999993" customHeight="1" x14ac:dyDescent="0.25">
      <c r="C198" s="196" t="s">
        <v>1</v>
      </c>
      <c r="D198" s="196"/>
      <c r="E198" s="18" t="s">
        <v>1</v>
      </c>
      <c r="F198" s="196" t="s">
        <v>1</v>
      </c>
      <c r="G198" s="196"/>
      <c r="H198" s="196"/>
      <c r="I198" s="196" t="s">
        <v>1</v>
      </c>
      <c r="J198" s="196"/>
      <c r="K198" s="196" t="s">
        <v>1</v>
      </c>
      <c r="L198" s="196"/>
      <c r="M198" s="196" t="s">
        <v>1</v>
      </c>
      <c r="N198" s="196"/>
      <c r="O198" s="279" t="s">
        <v>1</v>
      </c>
      <c r="P198" s="279"/>
      <c r="Q198" s="279" t="s">
        <v>1</v>
      </c>
      <c r="R198" s="279"/>
      <c r="S198" s="279" t="s">
        <v>1</v>
      </c>
      <c r="T198" s="279"/>
      <c r="U198" s="279"/>
    </row>
    <row r="199" spans="3:21" ht="20.25" customHeight="1" x14ac:dyDescent="0.25">
      <c r="C199" s="206" t="s">
        <v>63</v>
      </c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</row>
    <row r="200" spans="3:21" x14ac:dyDescent="0.25">
      <c r="C200" s="200" t="s">
        <v>1</v>
      </c>
      <c r="D200" s="200"/>
      <c r="E200" s="4">
        <v>2017</v>
      </c>
      <c r="F200" s="205"/>
      <c r="G200" s="205"/>
      <c r="H200" s="205"/>
      <c r="I200" s="200"/>
      <c r="J200" s="200"/>
      <c r="K200" s="200"/>
      <c r="L200" s="200"/>
      <c r="M200" s="200" t="s">
        <v>1</v>
      </c>
      <c r="N200" s="200"/>
      <c r="O200" s="205">
        <v>35619.199999999997</v>
      </c>
      <c r="P200" s="205"/>
      <c r="Q200" s="282">
        <v>35619.199999999997</v>
      </c>
      <c r="R200" s="282"/>
      <c r="S200" s="205">
        <v>0</v>
      </c>
      <c r="T200" s="205"/>
      <c r="U200" s="205"/>
    </row>
    <row r="201" spans="3:21" x14ac:dyDescent="0.25">
      <c r="C201" s="200" t="s">
        <v>1</v>
      </c>
      <c r="D201" s="200"/>
      <c r="E201" s="4">
        <v>2016</v>
      </c>
      <c r="F201" s="200"/>
      <c r="G201" s="200"/>
      <c r="H201" s="200"/>
      <c r="I201" s="200"/>
      <c r="J201" s="200"/>
      <c r="K201" s="205"/>
      <c r="L201" s="205"/>
      <c r="M201" s="200" t="s">
        <v>1</v>
      </c>
      <c r="N201" s="200"/>
      <c r="O201" s="278">
        <v>67.739999999999995</v>
      </c>
      <c r="P201" s="278"/>
      <c r="Q201" s="281">
        <v>67.739999999999995</v>
      </c>
      <c r="R201" s="281"/>
      <c r="S201" s="278">
        <v>0</v>
      </c>
      <c r="T201" s="278"/>
      <c r="U201" s="278"/>
    </row>
    <row r="202" spans="3:21" x14ac:dyDescent="0.25">
      <c r="C202" s="273" t="s">
        <v>1</v>
      </c>
      <c r="D202" s="273"/>
      <c r="E202" s="19" t="s">
        <v>1</v>
      </c>
      <c r="F202" s="280"/>
      <c r="G202" s="280"/>
      <c r="H202" s="280"/>
      <c r="I202" s="199"/>
      <c r="J202" s="199"/>
      <c r="K202" s="280"/>
      <c r="L202" s="280"/>
      <c r="M202" s="199" t="s">
        <v>1</v>
      </c>
      <c r="N202" s="199"/>
      <c r="O202" s="207">
        <v>35686.94</v>
      </c>
      <c r="P202" s="207"/>
      <c r="Q202" s="283">
        <v>35686.94</v>
      </c>
      <c r="R202" s="283"/>
      <c r="S202" s="207">
        <v>0</v>
      </c>
      <c r="T202" s="207"/>
      <c r="U202" s="207"/>
    </row>
    <row r="203" spans="3:21" ht="8.4499999999999993" customHeight="1" x14ac:dyDescent="0.25">
      <c r="C203" s="196" t="s">
        <v>1</v>
      </c>
      <c r="D203" s="196"/>
      <c r="E203" s="18" t="s">
        <v>1</v>
      </c>
      <c r="F203" s="196" t="s">
        <v>1</v>
      </c>
      <c r="G203" s="196"/>
      <c r="H203" s="196"/>
      <c r="I203" s="196" t="s">
        <v>1</v>
      </c>
      <c r="J203" s="196"/>
      <c r="K203" s="196" t="s">
        <v>1</v>
      </c>
      <c r="L203" s="196"/>
      <c r="M203" s="196" t="s">
        <v>1</v>
      </c>
      <c r="N203" s="196"/>
      <c r="O203" s="279" t="s">
        <v>1</v>
      </c>
      <c r="P203" s="279"/>
      <c r="Q203" s="279" t="s">
        <v>1</v>
      </c>
      <c r="R203" s="279"/>
      <c r="S203" s="279" t="s">
        <v>1</v>
      </c>
      <c r="T203" s="279"/>
      <c r="U203" s="279"/>
    </row>
    <row r="204" spans="3:21" ht="20.25" customHeight="1" x14ac:dyDescent="0.25">
      <c r="C204" s="206" t="s">
        <v>38</v>
      </c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</row>
    <row r="205" spans="3:21" x14ac:dyDescent="0.25">
      <c r="C205" s="200" t="s">
        <v>1</v>
      </c>
      <c r="D205" s="200"/>
      <c r="E205" s="4">
        <v>2017</v>
      </c>
      <c r="F205" s="205"/>
      <c r="G205" s="205"/>
      <c r="H205" s="205"/>
      <c r="I205" s="200"/>
      <c r="J205" s="200"/>
      <c r="K205" s="200"/>
      <c r="L205" s="200"/>
      <c r="M205" s="200" t="s">
        <v>1</v>
      </c>
      <c r="N205" s="200"/>
      <c r="O205" s="205">
        <v>41943.99</v>
      </c>
      <c r="P205" s="205"/>
      <c r="Q205" s="205">
        <v>31453.62</v>
      </c>
      <c r="R205" s="205"/>
      <c r="S205" s="205">
        <v>10490.37</v>
      </c>
      <c r="T205" s="205"/>
      <c r="U205" s="205"/>
    </row>
    <row r="206" spans="3:21" x14ac:dyDescent="0.25">
      <c r="C206" s="200" t="s">
        <v>1</v>
      </c>
      <c r="D206" s="200"/>
      <c r="E206" s="4">
        <v>2016</v>
      </c>
      <c r="F206" s="200"/>
      <c r="G206" s="200"/>
      <c r="H206" s="200"/>
      <c r="I206" s="200"/>
      <c r="J206" s="200"/>
      <c r="K206" s="205"/>
      <c r="L206" s="205"/>
      <c r="M206" s="200" t="s">
        <v>1</v>
      </c>
      <c r="N206" s="200"/>
      <c r="O206" s="278">
        <v>79.77</v>
      </c>
      <c r="P206" s="278"/>
      <c r="Q206" s="284"/>
      <c r="R206" s="284"/>
      <c r="S206" s="278">
        <v>79.77</v>
      </c>
      <c r="T206" s="278"/>
      <c r="U206" s="278"/>
    </row>
    <row r="207" spans="3:21" x14ac:dyDescent="0.25">
      <c r="C207" s="273" t="s">
        <v>1</v>
      </c>
      <c r="D207" s="273"/>
      <c r="E207" s="19" t="s">
        <v>1</v>
      </c>
      <c r="F207" s="280"/>
      <c r="G207" s="280"/>
      <c r="H207" s="280"/>
      <c r="I207" s="199"/>
      <c r="J207" s="199"/>
      <c r="K207" s="280"/>
      <c r="L207" s="280"/>
      <c r="M207" s="199" t="s">
        <v>1</v>
      </c>
      <c r="N207" s="199"/>
      <c r="O207" s="207">
        <v>42023.76</v>
      </c>
      <c r="P207" s="207"/>
      <c r="Q207" s="207">
        <v>31453.62</v>
      </c>
      <c r="R207" s="207"/>
      <c r="S207" s="207">
        <v>10570.14</v>
      </c>
      <c r="T207" s="207"/>
      <c r="U207" s="207"/>
    </row>
    <row r="208" spans="3:21" ht="8.4499999999999993" customHeight="1" x14ac:dyDescent="0.25">
      <c r="C208" s="196" t="s">
        <v>1</v>
      </c>
      <c r="D208" s="196"/>
      <c r="E208" s="18" t="s">
        <v>1</v>
      </c>
      <c r="F208" s="196" t="s">
        <v>1</v>
      </c>
      <c r="G208" s="196"/>
      <c r="H208" s="196"/>
      <c r="I208" s="196" t="s">
        <v>1</v>
      </c>
      <c r="J208" s="196"/>
      <c r="K208" s="196" t="s">
        <v>1</v>
      </c>
      <c r="L208" s="196"/>
      <c r="M208" s="196" t="s">
        <v>1</v>
      </c>
      <c r="N208" s="196"/>
      <c r="O208" s="279" t="s">
        <v>1</v>
      </c>
      <c r="P208" s="279"/>
      <c r="Q208" s="279" t="s">
        <v>1</v>
      </c>
      <c r="R208" s="279"/>
      <c r="S208" s="279" t="s">
        <v>1</v>
      </c>
      <c r="T208" s="279"/>
      <c r="U208" s="279"/>
    </row>
    <row r="209" spans="3:21" ht="20.25" customHeight="1" x14ac:dyDescent="0.25">
      <c r="C209" s="206" t="s">
        <v>39</v>
      </c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</row>
    <row r="210" spans="3:21" x14ac:dyDescent="0.25">
      <c r="C210" s="200" t="s">
        <v>1</v>
      </c>
      <c r="D210" s="200"/>
      <c r="E210" s="4">
        <v>2017</v>
      </c>
      <c r="F210" s="205"/>
      <c r="G210" s="205"/>
      <c r="H210" s="205"/>
      <c r="I210" s="200"/>
      <c r="J210" s="200"/>
      <c r="K210" s="200"/>
      <c r="L210" s="200"/>
      <c r="M210" s="200" t="s">
        <v>1</v>
      </c>
      <c r="N210" s="200"/>
      <c r="O210" s="205">
        <v>59515.82</v>
      </c>
      <c r="P210" s="205"/>
      <c r="Q210" s="205">
        <v>59515.82</v>
      </c>
      <c r="R210" s="205"/>
      <c r="S210" s="205">
        <v>0</v>
      </c>
      <c r="T210" s="205"/>
      <c r="U210" s="205"/>
    </row>
    <row r="211" spans="3:21" x14ac:dyDescent="0.25">
      <c r="C211" s="200" t="s">
        <v>1</v>
      </c>
      <c r="D211" s="200"/>
      <c r="E211" s="4">
        <v>2016</v>
      </c>
      <c r="F211" s="200"/>
      <c r="G211" s="200"/>
      <c r="H211" s="200"/>
      <c r="I211" s="200"/>
      <c r="J211" s="200"/>
      <c r="K211" s="205"/>
      <c r="L211" s="205"/>
      <c r="M211" s="200" t="s">
        <v>1</v>
      </c>
      <c r="N211" s="200"/>
      <c r="O211" s="278">
        <v>113.19</v>
      </c>
      <c r="P211" s="278"/>
      <c r="Q211" s="278">
        <v>113.19</v>
      </c>
      <c r="R211" s="278"/>
      <c r="S211" s="278">
        <v>0</v>
      </c>
      <c r="T211" s="278"/>
      <c r="U211" s="278"/>
    </row>
    <row r="212" spans="3:21" x14ac:dyDescent="0.25">
      <c r="C212" s="273" t="s">
        <v>1</v>
      </c>
      <c r="D212" s="273"/>
      <c r="E212" s="19" t="s">
        <v>1</v>
      </c>
      <c r="F212" s="280"/>
      <c r="G212" s="280"/>
      <c r="H212" s="280"/>
      <c r="I212" s="199"/>
      <c r="J212" s="199"/>
      <c r="K212" s="280"/>
      <c r="L212" s="280"/>
      <c r="M212" s="199" t="s">
        <v>1</v>
      </c>
      <c r="N212" s="199"/>
      <c r="O212" s="207">
        <v>59629.01</v>
      </c>
      <c r="P212" s="207"/>
      <c r="Q212" s="207">
        <v>59629.01</v>
      </c>
      <c r="R212" s="207"/>
      <c r="S212" s="207">
        <v>0</v>
      </c>
      <c r="T212" s="207"/>
      <c r="U212" s="207"/>
    </row>
    <row r="213" spans="3:21" ht="8.4499999999999993" customHeight="1" x14ac:dyDescent="0.25">
      <c r="C213" s="196" t="s">
        <v>1</v>
      </c>
      <c r="D213" s="196"/>
      <c r="E213" s="18" t="s">
        <v>1</v>
      </c>
      <c r="F213" s="196" t="s">
        <v>1</v>
      </c>
      <c r="G213" s="196"/>
      <c r="H213" s="196"/>
      <c r="I213" s="196" t="s">
        <v>1</v>
      </c>
      <c r="J213" s="196"/>
      <c r="K213" s="196" t="s">
        <v>1</v>
      </c>
      <c r="L213" s="196"/>
      <c r="M213" s="196" t="s">
        <v>1</v>
      </c>
      <c r="N213" s="196"/>
      <c r="O213" s="279" t="s">
        <v>1</v>
      </c>
      <c r="P213" s="279"/>
      <c r="Q213" s="279" t="s">
        <v>1</v>
      </c>
      <c r="R213" s="279"/>
      <c r="S213" s="279" t="s">
        <v>1</v>
      </c>
      <c r="T213" s="279"/>
      <c r="U213" s="279"/>
    </row>
    <row r="214" spans="3:21" ht="20.25" customHeight="1" x14ac:dyDescent="0.25">
      <c r="C214" s="206" t="s">
        <v>40</v>
      </c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</row>
    <row r="215" spans="3:21" x14ac:dyDescent="0.25">
      <c r="C215" s="200" t="s">
        <v>1</v>
      </c>
      <c r="D215" s="200"/>
      <c r="E215" s="4">
        <v>2017</v>
      </c>
      <c r="F215" s="205"/>
      <c r="G215" s="205"/>
      <c r="H215" s="205"/>
      <c r="I215" s="200"/>
      <c r="J215" s="200"/>
      <c r="K215" s="200"/>
      <c r="L215" s="200"/>
      <c r="M215" s="200" t="s">
        <v>1</v>
      </c>
      <c r="N215" s="200"/>
      <c r="O215" s="205">
        <v>30090.27</v>
      </c>
      <c r="P215" s="205"/>
      <c r="Q215" s="205">
        <v>29851.47</v>
      </c>
      <c r="R215" s="205"/>
      <c r="S215" s="205">
        <v>238.8</v>
      </c>
      <c r="T215" s="205"/>
      <c r="U215" s="205"/>
    </row>
    <row r="216" spans="3:21" x14ac:dyDescent="0.25">
      <c r="C216" s="200" t="s">
        <v>1</v>
      </c>
      <c r="D216" s="200"/>
      <c r="E216" s="4">
        <v>2016</v>
      </c>
      <c r="F216" s="200"/>
      <c r="G216" s="200"/>
      <c r="H216" s="200"/>
      <c r="I216" s="200"/>
      <c r="J216" s="200"/>
      <c r="K216" s="205"/>
      <c r="L216" s="205"/>
      <c r="M216" s="200" t="s">
        <v>1</v>
      </c>
      <c r="N216" s="200"/>
      <c r="O216" s="278">
        <v>9157.9</v>
      </c>
      <c r="P216" s="278"/>
      <c r="Q216" s="278">
        <v>9157.9</v>
      </c>
      <c r="R216" s="278"/>
      <c r="S216" s="278">
        <v>0</v>
      </c>
      <c r="T216" s="278"/>
      <c r="U216" s="278"/>
    </row>
    <row r="217" spans="3:21" x14ac:dyDescent="0.25">
      <c r="C217" s="273" t="s">
        <v>1</v>
      </c>
      <c r="D217" s="273"/>
      <c r="E217" s="19" t="s">
        <v>1</v>
      </c>
      <c r="F217" s="280"/>
      <c r="G217" s="280"/>
      <c r="H217" s="280"/>
      <c r="I217" s="199"/>
      <c r="J217" s="199"/>
      <c r="K217" s="280"/>
      <c r="L217" s="280"/>
      <c r="M217" s="199" t="s">
        <v>1</v>
      </c>
      <c r="N217" s="199"/>
      <c r="O217" s="207">
        <v>39248.17</v>
      </c>
      <c r="P217" s="207"/>
      <c r="Q217" s="207">
        <v>39009.370000000003</v>
      </c>
      <c r="R217" s="207"/>
      <c r="S217" s="207">
        <v>238.8</v>
      </c>
      <c r="T217" s="207"/>
      <c r="U217" s="207"/>
    </row>
    <row r="218" spans="3:21" ht="8.4499999999999993" customHeight="1" x14ac:dyDescent="0.25">
      <c r="C218" s="196" t="s">
        <v>1</v>
      </c>
      <c r="D218" s="196"/>
      <c r="E218" s="18" t="s">
        <v>1</v>
      </c>
      <c r="F218" s="196" t="s">
        <v>1</v>
      </c>
      <c r="G218" s="196"/>
      <c r="H218" s="196"/>
      <c r="I218" s="196" t="s">
        <v>1</v>
      </c>
      <c r="J218" s="196"/>
      <c r="K218" s="196" t="s">
        <v>1</v>
      </c>
      <c r="L218" s="196"/>
      <c r="M218" s="196" t="s">
        <v>1</v>
      </c>
      <c r="N218" s="196"/>
      <c r="O218" s="279" t="s">
        <v>1</v>
      </c>
      <c r="P218" s="279"/>
      <c r="Q218" s="279" t="s">
        <v>1</v>
      </c>
      <c r="R218" s="279"/>
      <c r="S218" s="279" t="s">
        <v>1</v>
      </c>
      <c r="T218" s="279"/>
      <c r="U218" s="279"/>
    </row>
    <row r="219" spans="3:21" ht="20.25" customHeight="1" x14ac:dyDescent="0.25">
      <c r="C219" s="206" t="s">
        <v>41</v>
      </c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</row>
    <row r="220" spans="3:21" x14ac:dyDescent="0.25">
      <c r="C220" s="200" t="s">
        <v>1</v>
      </c>
      <c r="D220" s="200"/>
      <c r="E220" s="4">
        <v>2017</v>
      </c>
      <c r="F220" s="205"/>
      <c r="G220" s="205"/>
      <c r="H220" s="205"/>
      <c r="I220" s="200"/>
      <c r="J220" s="200"/>
      <c r="K220" s="200"/>
      <c r="L220" s="200"/>
      <c r="M220" s="200" t="s">
        <v>1</v>
      </c>
      <c r="N220" s="200"/>
      <c r="O220" s="205">
        <v>46375.15</v>
      </c>
      <c r="P220" s="205"/>
      <c r="Q220" s="205">
        <v>46375.15</v>
      </c>
      <c r="R220" s="205"/>
      <c r="S220" s="205">
        <v>0</v>
      </c>
      <c r="T220" s="205"/>
      <c r="U220" s="205"/>
    </row>
    <row r="221" spans="3:21" x14ac:dyDescent="0.25">
      <c r="C221" s="200" t="s">
        <v>1</v>
      </c>
      <c r="D221" s="200"/>
      <c r="E221" s="4">
        <v>2016</v>
      </c>
      <c r="F221" s="200"/>
      <c r="G221" s="200"/>
      <c r="H221" s="200"/>
      <c r="I221" s="200"/>
      <c r="J221" s="200"/>
      <c r="K221" s="205"/>
      <c r="L221" s="205"/>
      <c r="M221" s="200" t="s">
        <v>1</v>
      </c>
      <c r="N221" s="200"/>
      <c r="O221" s="278">
        <v>88.2</v>
      </c>
      <c r="P221" s="278"/>
      <c r="Q221" s="278">
        <v>88.2</v>
      </c>
      <c r="R221" s="278"/>
      <c r="S221" s="278">
        <v>0</v>
      </c>
      <c r="T221" s="278"/>
      <c r="U221" s="278"/>
    </row>
    <row r="222" spans="3:21" x14ac:dyDescent="0.25">
      <c r="C222" s="273" t="s">
        <v>1</v>
      </c>
      <c r="D222" s="273"/>
      <c r="E222" s="19" t="s">
        <v>1</v>
      </c>
      <c r="F222" s="280"/>
      <c r="G222" s="280"/>
      <c r="H222" s="280"/>
      <c r="I222" s="199"/>
      <c r="J222" s="199"/>
      <c r="K222" s="280"/>
      <c r="L222" s="280"/>
      <c r="M222" s="199" t="s">
        <v>1</v>
      </c>
      <c r="N222" s="199"/>
      <c r="O222" s="207">
        <v>46463.35</v>
      </c>
      <c r="P222" s="207"/>
      <c r="Q222" s="207">
        <v>46463.35</v>
      </c>
      <c r="R222" s="207"/>
      <c r="S222" s="207">
        <v>0</v>
      </c>
      <c r="T222" s="207"/>
      <c r="U222" s="207"/>
    </row>
    <row r="223" spans="3:21" ht="8.4499999999999993" customHeight="1" x14ac:dyDescent="0.25">
      <c r="C223" s="196" t="s">
        <v>1</v>
      </c>
      <c r="D223" s="196"/>
      <c r="E223" s="18" t="s">
        <v>1</v>
      </c>
      <c r="F223" s="196" t="s">
        <v>1</v>
      </c>
      <c r="G223" s="196"/>
      <c r="H223" s="196"/>
      <c r="I223" s="196" t="s">
        <v>1</v>
      </c>
      <c r="J223" s="196"/>
      <c r="K223" s="196" t="s">
        <v>1</v>
      </c>
      <c r="L223" s="196"/>
      <c r="M223" s="196" t="s">
        <v>1</v>
      </c>
      <c r="N223" s="196"/>
      <c r="O223" s="279" t="s">
        <v>1</v>
      </c>
      <c r="P223" s="279"/>
      <c r="Q223" s="279" t="s">
        <v>1</v>
      </c>
      <c r="R223" s="279"/>
      <c r="S223" s="279" t="s">
        <v>1</v>
      </c>
      <c r="T223" s="279"/>
      <c r="U223" s="279"/>
    </row>
    <row r="224" spans="3:21" ht="20.25" customHeight="1" x14ac:dyDescent="0.25">
      <c r="C224" s="206" t="s">
        <v>42</v>
      </c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</row>
    <row r="225" spans="3:21" x14ac:dyDescent="0.25">
      <c r="C225" s="200" t="s">
        <v>1</v>
      </c>
      <c r="D225" s="200"/>
      <c r="E225" s="4">
        <v>2017</v>
      </c>
      <c r="F225" s="205"/>
      <c r="G225" s="205"/>
      <c r="H225" s="205"/>
      <c r="I225" s="200"/>
      <c r="J225" s="200"/>
      <c r="K225" s="205"/>
      <c r="L225" s="205"/>
      <c r="M225" s="200" t="s">
        <v>1</v>
      </c>
      <c r="N225" s="200"/>
      <c r="O225" s="205">
        <v>16208.73</v>
      </c>
      <c r="P225" s="205"/>
      <c r="Q225" s="200">
        <v>16124.25</v>
      </c>
      <c r="R225" s="200"/>
      <c r="S225" s="205">
        <v>84.48</v>
      </c>
      <c r="T225" s="205"/>
      <c r="U225" s="205"/>
    </row>
    <row r="226" spans="3:21" x14ac:dyDescent="0.25">
      <c r="C226" s="200" t="s">
        <v>1</v>
      </c>
      <c r="D226" s="200"/>
      <c r="E226" s="4">
        <v>2016</v>
      </c>
      <c r="F226" s="200"/>
      <c r="G226" s="200"/>
      <c r="H226" s="200"/>
      <c r="I226" s="200"/>
      <c r="J226" s="200"/>
      <c r="K226" s="205"/>
      <c r="L226" s="205"/>
      <c r="M226" s="200" t="s">
        <v>1</v>
      </c>
      <c r="N226" s="200"/>
      <c r="O226" s="278">
        <v>30.83</v>
      </c>
      <c r="P226" s="278"/>
      <c r="Q226" s="284">
        <v>30.83</v>
      </c>
      <c r="R226" s="284"/>
      <c r="S226" s="278">
        <v>0</v>
      </c>
      <c r="T226" s="278"/>
      <c r="U226" s="278"/>
    </row>
    <row r="227" spans="3:21" x14ac:dyDescent="0.25">
      <c r="C227" s="273" t="s">
        <v>1</v>
      </c>
      <c r="D227" s="273"/>
      <c r="E227" s="19" t="s">
        <v>1</v>
      </c>
      <c r="F227" s="280"/>
      <c r="G227" s="280"/>
      <c r="H227" s="280"/>
      <c r="I227" s="199"/>
      <c r="J227" s="199"/>
      <c r="K227" s="280"/>
      <c r="L227" s="280"/>
      <c r="M227" s="199" t="s">
        <v>1</v>
      </c>
      <c r="N227" s="199"/>
      <c r="O227" s="207">
        <v>16239.56</v>
      </c>
      <c r="P227" s="207"/>
      <c r="Q227" s="285">
        <f>SUM(Q225:Q226)</f>
        <v>16155.08</v>
      </c>
      <c r="R227" s="285"/>
      <c r="S227" s="207">
        <v>84.48</v>
      </c>
      <c r="T227" s="207"/>
      <c r="U227" s="207"/>
    </row>
    <row r="228" spans="3:21" ht="8.4499999999999993" customHeight="1" x14ac:dyDescent="0.25">
      <c r="C228" s="196" t="s">
        <v>1</v>
      </c>
      <c r="D228" s="196"/>
      <c r="E228" s="18" t="s">
        <v>1</v>
      </c>
      <c r="F228" s="196" t="s">
        <v>1</v>
      </c>
      <c r="G228" s="196"/>
      <c r="H228" s="196"/>
      <c r="I228" s="196" t="s">
        <v>1</v>
      </c>
      <c r="J228" s="196"/>
      <c r="K228" s="196" t="s">
        <v>1</v>
      </c>
      <c r="L228" s="196"/>
      <c r="M228" s="196" t="s">
        <v>1</v>
      </c>
      <c r="N228" s="196"/>
      <c r="O228" s="279" t="s">
        <v>1</v>
      </c>
      <c r="P228" s="279"/>
      <c r="Q228" s="279" t="s">
        <v>1</v>
      </c>
      <c r="R228" s="279"/>
      <c r="S228" s="279" t="s">
        <v>1</v>
      </c>
      <c r="T228" s="279"/>
      <c r="U228" s="279"/>
    </row>
    <row r="229" spans="3:21" ht="20.25" customHeight="1" x14ac:dyDescent="0.25">
      <c r="C229" s="206" t="s">
        <v>43</v>
      </c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</row>
    <row r="230" spans="3:21" x14ac:dyDescent="0.25">
      <c r="C230" s="200" t="s">
        <v>1</v>
      </c>
      <c r="D230" s="200"/>
      <c r="E230" s="4">
        <v>2017</v>
      </c>
      <c r="F230" s="205">
        <v>47725.24</v>
      </c>
      <c r="G230" s="205"/>
      <c r="H230" s="205"/>
      <c r="I230" s="200" t="s">
        <v>1</v>
      </c>
      <c r="J230" s="200"/>
      <c r="K230" s="200"/>
      <c r="L230" s="200"/>
      <c r="M230" s="200" t="s">
        <v>1</v>
      </c>
      <c r="N230" s="200"/>
      <c r="O230" s="205">
        <v>47336.73</v>
      </c>
      <c r="P230" s="205"/>
      <c r="Q230" s="205">
        <v>47336.73</v>
      </c>
      <c r="R230" s="205"/>
      <c r="S230" s="205">
        <v>388.51</v>
      </c>
      <c r="T230" s="205"/>
      <c r="U230" s="205"/>
    </row>
    <row r="231" spans="3:21" x14ac:dyDescent="0.25">
      <c r="C231" s="200" t="s">
        <v>1</v>
      </c>
      <c r="D231" s="200"/>
      <c r="E231" s="4">
        <v>2016</v>
      </c>
      <c r="F231" s="284"/>
      <c r="G231" s="284"/>
      <c r="H231" s="284"/>
      <c r="I231" s="200" t="s">
        <v>1</v>
      </c>
      <c r="J231" s="200"/>
      <c r="K231" s="278">
        <v>828.67</v>
      </c>
      <c r="L231" s="278"/>
      <c r="M231" s="200" t="s">
        <v>1</v>
      </c>
      <c r="N231" s="200"/>
      <c r="O231" s="278">
        <v>828.67</v>
      </c>
      <c r="P231" s="278"/>
      <c r="Q231" s="278">
        <v>828.67</v>
      </c>
      <c r="R231" s="278"/>
      <c r="S231" s="278">
        <v>0</v>
      </c>
      <c r="T231" s="278"/>
      <c r="U231" s="278"/>
    </row>
    <row r="232" spans="3:21" x14ac:dyDescent="0.25">
      <c r="C232" s="273" t="s">
        <v>1</v>
      </c>
      <c r="D232" s="273"/>
      <c r="E232" s="19" t="s">
        <v>1</v>
      </c>
      <c r="F232" s="207">
        <v>47725.24</v>
      </c>
      <c r="G232" s="207"/>
      <c r="H232" s="207"/>
      <c r="I232" s="199" t="s">
        <v>1</v>
      </c>
      <c r="J232" s="199"/>
      <c r="K232" s="207">
        <v>828.67</v>
      </c>
      <c r="L232" s="207"/>
      <c r="M232" s="199" t="s">
        <v>1</v>
      </c>
      <c r="N232" s="199"/>
      <c r="O232" s="207">
        <v>48165.4</v>
      </c>
      <c r="P232" s="207"/>
      <c r="Q232" s="207">
        <v>48165.4</v>
      </c>
      <c r="R232" s="207"/>
      <c r="S232" s="207">
        <v>388.51</v>
      </c>
      <c r="T232" s="207"/>
      <c r="U232" s="207"/>
    </row>
    <row r="233" spans="3:21" ht="8.4499999999999993" customHeight="1" x14ac:dyDescent="0.25">
      <c r="C233" s="196" t="s">
        <v>1</v>
      </c>
      <c r="D233" s="196"/>
      <c r="E233" s="18" t="s">
        <v>1</v>
      </c>
      <c r="F233" s="279" t="s">
        <v>1</v>
      </c>
      <c r="G233" s="279"/>
      <c r="H233" s="279"/>
      <c r="I233" s="196" t="s">
        <v>1</v>
      </c>
      <c r="J233" s="196"/>
      <c r="K233" s="279" t="s">
        <v>1</v>
      </c>
      <c r="L233" s="279"/>
      <c r="M233" s="196" t="s">
        <v>1</v>
      </c>
      <c r="N233" s="196"/>
      <c r="O233" s="279" t="s">
        <v>1</v>
      </c>
      <c r="P233" s="279"/>
      <c r="Q233" s="279" t="s">
        <v>1</v>
      </c>
      <c r="R233" s="279"/>
      <c r="S233" s="279" t="s">
        <v>1</v>
      </c>
      <c r="T233" s="279"/>
      <c r="U233" s="279"/>
    </row>
    <row r="234" spans="3:21" ht="20.25" customHeight="1" x14ac:dyDescent="0.25">
      <c r="C234" s="206" t="s">
        <v>44</v>
      </c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</row>
    <row r="235" spans="3:21" x14ac:dyDescent="0.25">
      <c r="C235" s="200" t="s">
        <v>1</v>
      </c>
      <c r="D235" s="200"/>
      <c r="E235" s="4">
        <v>2017</v>
      </c>
      <c r="F235" s="205"/>
      <c r="G235" s="205"/>
      <c r="H235" s="205"/>
      <c r="I235" s="200"/>
      <c r="J235" s="200"/>
      <c r="K235" s="200"/>
      <c r="L235" s="200"/>
      <c r="M235" s="200" t="s">
        <v>1</v>
      </c>
      <c r="N235" s="200"/>
      <c r="O235" s="205">
        <v>9968.18</v>
      </c>
      <c r="P235" s="205"/>
      <c r="Q235" s="205">
        <v>9968.18</v>
      </c>
      <c r="R235" s="205"/>
      <c r="S235" s="205">
        <v>0</v>
      </c>
      <c r="T235" s="205"/>
      <c r="U235" s="205"/>
    </row>
    <row r="236" spans="3:21" x14ac:dyDescent="0.25">
      <c r="C236" s="200" t="s">
        <v>1</v>
      </c>
      <c r="D236" s="200"/>
      <c r="E236" s="4">
        <v>2016</v>
      </c>
      <c r="F236" s="200"/>
      <c r="G236" s="200"/>
      <c r="H236" s="200"/>
      <c r="I236" s="200"/>
      <c r="J236" s="200"/>
      <c r="K236" s="205"/>
      <c r="L236" s="205"/>
      <c r="M236" s="200" t="s">
        <v>1</v>
      </c>
      <c r="N236" s="200"/>
      <c r="O236" s="278">
        <v>18.96</v>
      </c>
      <c r="P236" s="278"/>
      <c r="Q236" s="281">
        <v>18.96</v>
      </c>
      <c r="R236" s="281"/>
      <c r="S236" s="278">
        <v>0</v>
      </c>
      <c r="T236" s="278"/>
      <c r="U236" s="278"/>
    </row>
    <row r="237" spans="3:21" x14ac:dyDescent="0.25">
      <c r="C237" s="273" t="s">
        <v>1</v>
      </c>
      <c r="D237" s="273"/>
      <c r="E237" s="19" t="s">
        <v>1</v>
      </c>
      <c r="F237" s="280"/>
      <c r="G237" s="280"/>
      <c r="H237" s="280"/>
      <c r="I237" s="199"/>
      <c r="J237" s="199"/>
      <c r="K237" s="280"/>
      <c r="L237" s="280"/>
      <c r="M237" s="199" t="s">
        <v>1</v>
      </c>
      <c r="N237" s="199"/>
      <c r="O237" s="207">
        <v>9987.14</v>
      </c>
      <c r="P237" s="207"/>
      <c r="Q237" s="283">
        <v>9987.14</v>
      </c>
      <c r="R237" s="283"/>
      <c r="S237" s="207">
        <v>0</v>
      </c>
      <c r="T237" s="207"/>
      <c r="U237" s="207"/>
    </row>
    <row r="238" spans="3:21" ht="8.4499999999999993" customHeight="1" x14ac:dyDescent="0.25">
      <c r="C238" s="196" t="s">
        <v>1</v>
      </c>
      <c r="D238" s="196"/>
      <c r="E238" s="18" t="s">
        <v>1</v>
      </c>
      <c r="F238" s="196" t="s">
        <v>1</v>
      </c>
      <c r="G238" s="196"/>
      <c r="H238" s="196"/>
      <c r="I238" s="196" t="s">
        <v>1</v>
      </c>
      <c r="J238" s="196"/>
      <c r="K238" s="196" t="s">
        <v>1</v>
      </c>
      <c r="L238" s="196"/>
      <c r="M238" s="196" t="s">
        <v>1</v>
      </c>
      <c r="N238" s="196"/>
      <c r="O238" s="279" t="s">
        <v>1</v>
      </c>
      <c r="P238" s="279"/>
      <c r="Q238" s="279" t="s">
        <v>1</v>
      </c>
      <c r="R238" s="279"/>
      <c r="S238" s="279" t="s">
        <v>1</v>
      </c>
      <c r="T238" s="279"/>
      <c r="U238" s="279"/>
    </row>
    <row r="239" spans="3:21" ht="20.25" customHeight="1" x14ac:dyDescent="0.25">
      <c r="C239" s="206" t="s">
        <v>45</v>
      </c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</row>
    <row r="240" spans="3:21" x14ac:dyDescent="0.25">
      <c r="C240" s="200" t="s">
        <v>1</v>
      </c>
      <c r="D240" s="200"/>
      <c r="E240" s="4">
        <v>2017</v>
      </c>
      <c r="F240" s="205"/>
      <c r="G240" s="205"/>
      <c r="H240" s="205"/>
      <c r="I240" s="200" t="s">
        <v>1</v>
      </c>
      <c r="J240" s="200"/>
      <c r="K240" s="200"/>
      <c r="L240" s="200"/>
      <c r="M240" s="200" t="s">
        <v>1</v>
      </c>
      <c r="N240" s="200"/>
      <c r="O240" s="278">
        <v>9777.16</v>
      </c>
      <c r="P240" s="278"/>
      <c r="Q240" s="278">
        <v>9777.16</v>
      </c>
      <c r="R240" s="278"/>
      <c r="S240" s="278">
        <v>0</v>
      </c>
      <c r="T240" s="278"/>
      <c r="U240" s="278"/>
    </row>
    <row r="241" spans="3:21" x14ac:dyDescent="0.25">
      <c r="C241" s="273" t="s">
        <v>1</v>
      </c>
      <c r="D241" s="273"/>
      <c r="E241" s="19" t="s">
        <v>1</v>
      </c>
      <c r="F241" s="280"/>
      <c r="G241" s="280"/>
      <c r="H241" s="280"/>
      <c r="I241" s="199" t="s">
        <v>1</v>
      </c>
      <c r="J241" s="199"/>
      <c r="K241" s="199"/>
      <c r="L241" s="199"/>
      <c r="M241" s="199" t="s">
        <v>1</v>
      </c>
      <c r="N241" s="199"/>
      <c r="O241" s="207">
        <v>9777.16</v>
      </c>
      <c r="P241" s="207"/>
      <c r="Q241" s="207">
        <v>9777.16</v>
      </c>
      <c r="R241" s="207"/>
      <c r="S241" s="207">
        <v>0</v>
      </c>
      <c r="T241" s="207"/>
      <c r="U241" s="207"/>
    </row>
    <row r="242" spans="3:21" ht="8.4499999999999993" customHeight="1" x14ac:dyDescent="0.25">
      <c r="C242" s="196" t="s">
        <v>1</v>
      </c>
      <c r="D242" s="196"/>
      <c r="E242" s="18" t="s">
        <v>1</v>
      </c>
      <c r="F242" s="196" t="s">
        <v>1</v>
      </c>
      <c r="G242" s="196"/>
      <c r="H242" s="196"/>
      <c r="I242" s="196" t="s">
        <v>1</v>
      </c>
      <c r="J242" s="196"/>
      <c r="K242" s="196" t="s">
        <v>1</v>
      </c>
      <c r="L242" s="196"/>
      <c r="M242" s="196" t="s">
        <v>1</v>
      </c>
      <c r="N242" s="196"/>
      <c r="O242" s="279" t="s">
        <v>1</v>
      </c>
      <c r="P242" s="279"/>
      <c r="Q242" s="279" t="s">
        <v>1</v>
      </c>
      <c r="R242" s="279"/>
      <c r="S242" s="279" t="s">
        <v>1</v>
      </c>
      <c r="T242" s="279"/>
      <c r="U242" s="279"/>
    </row>
    <row r="243" spans="3:21" ht="20.25" customHeight="1" x14ac:dyDescent="0.25">
      <c r="C243" s="206" t="s">
        <v>46</v>
      </c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</row>
    <row r="244" spans="3:21" x14ac:dyDescent="0.25">
      <c r="C244" s="200" t="s">
        <v>1</v>
      </c>
      <c r="D244" s="200"/>
      <c r="E244" s="4">
        <v>2017</v>
      </c>
      <c r="F244" s="205"/>
      <c r="G244" s="205"/>
      <c r="H244" s="205"/>
      <c r="I244" s="200"/>
      <c r="J244" s="200"/>
      <c r="K244" s="200"/>
      <c r="L244" s="200"/>
      <c r="M244" s="200" t="s">
        <v>1</v>
      </c>
      <c r="N244" s="200"/>
      <c r="O244" s="205">
        <v>42981.01</v>
      </c>
      <c r="P244" s="205"/>
      <c r="Q244" s="205">
        <v>42981.01</v>
      </c>
      <c r="R244" s="205"/>
      <c r="S244" s="205">
        <v>0</v>
      </c>
      <c r="T244" s="205"/>
      <c r="U244" s="205"/>
    </row>
    <row r="245" spans="3:21" x14ac:dyDescent="0.25">
      <c r="C245" s="200" t="s">
        <v>1</v>
      </c>
      <c r="D245" s="200"/>
      <c r="E245" s="4">
        <v>2016</v>
      </c>
      <c r="F245" s="200"/>
      <c r="G245" s="200"/>
      <c r="H245" s="200"/>
      <c r="I245" s="200"/>
      <c r="J245" s="200"/>
      <c r="K245" s="205"/>
      <c r="L245" s="205"/>
      <c r="M245" s="200" t="s">
        <v>1</v>
      </c>
      <c r="N245" s="200"/>
      <c r="O245" s="278">
        <v>81.739999999999995</v>
      </c>
      <c r="P245" s="278"/>
      <c r="Q245" s="278">
        <v>81.739999999999995</v>
      </c>
      <c r="R245" s="278"/>
      <c r="S245" s="278">
        <v>0</v>
      </c>
      <c r="T245" s="278"/>
      <c r="U245" s="278"/>
    </row>
    <row r="246" spans="3:21" x14ac:dyDescent="0.25">
      <c r="C246" s="273" t="s">
        <v>1</v>
      </c>
      <c r="D246" s="273"/>
      <c r="E246" s="19" t="s">
        <v>1</v>
      </c>
      <c r="F246" s="280"/>
      <c r="G246" s="280"/>
      <c r="H246" s="280"/>
      <c r="I246" s="199"/>
      <c r="J246" s="199"/>
      <c r="K246" s="280"/>
      <c r="L246" s="280"/>
      <c r="M246" s="199" t="s">
        <v>1</v>
      </c>
      <c r="N246" s="199"/>
      <c r="O246" s="207">
        <v>43062.75</v>
      </c>
      <c r="P246" s="207"/>
      <c r="Q246" s="207">
        <v>43062.75</v>
      </c>
      <c r="R246" s="207"/>
      <c r="S246" s="207">
        <v>0</v>
      </c>
      <c r="T246" s="207"/>
      <c r="U246" s="207"/>
    </row>
    <row r="247" spans="3:21" ht="8.4499999999999993" customHeight="1" x14ac:dyDescent="0.25">
      <c r="C247" s="196" t="s">
        <v>1</v>
      </c>
      <c r="D247" s="196"/>
      <c r="E247" s="18" t="s">
        <v>1</v>
      </c>
      <c r="F247" s="196" t="s">
        <v>1</v>
      </c>
      <c r="G247" s="196"/>
      <c r="H247" s="196"/>
      <c r="I247" s="196" t="s">
        <v>1</v>
      </c>
      <c r="J247" s="196"/>
      <c r="K247" s="196" t="s">
        <v>1</v>
      </c>
      <c r="L247" s="196"/>
      <c r="M247" s="196" t="s">
        <v>1</v>
      </c>
      <c r="N247" s="196"/>
      <c r="O247" s="279" t="s">
        <v>1</v>
      </c>
      <c r="P247" s="279"/>
      <c r="Q247" s="279" t="s">
        <v>1</v>
      </c>
      <c r="R247" s="279"/>
      <c r="S247" s="279" t="s">
        <v>1</v>
      </c>
      <c r="T247" s="279"/>
      <c r="U247" s="279"/>
    </row>
    <row r="248" spans="3:21" ht="20.25" customHeight="1" x14ac:dyDescent="0.25">
      <c r="C248" s="206" t="s">
        <v>47</v>
      </c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</row>
    <row r="249" spans="3:21" x14ac:dyDescent="0.25">
      <c r="C249" s="200" t="s">
        <v>1</v>
      </c>
      <c r="D249" s="200"/>
      <c r="E249" s="4">
        <v>2017</v>
      </c>
      <c r="F249" s="205"/>
      <c r="G249" s="205"/>
      <c r="H249" s="205"/>
      <c r="I249" s="200"/>
      <c r="J249" s="200"/>
      <c r="K249" s="200"/>
      <c r="L249" s="200"/>
      <c r="M249" s="200" t="s">
        <v>1</v>
      </c>
      <c r="N249" s="200"/>
      <c r="O249" s="205">
        <v>33916.53</v>
      </c>
      <c r="P249" s="205"/>
      <c r="Q249" s="282">
        <v>22604</v>
      </c>
      <c r="R249" s="282"/>
      <c r="S249" s="205">
        <v>11312.53</v>
      </c>
      <c r="T249" s="205"/>
      <c r="U249" s="205"/>
    </row>
    <row r="250" spans="3:21" x14ac:dyDescent="0.25">
      <c r="C250" s="200" t="s">
        <v>1</v>
      </c>
      <c r="D250" s="200"/>
      <c r="E250" s="4">
        <v>2016</v>
      </c>
      <c r="F250" s="200"/>
      <c r="G250" s="200"/>
      <c r="H250" s="200"/>
      <c r="I250" s="200"/>
      <c r="J250" s="200"/>
      <c r="K250" s="205"/>
      <c r="L250" s="205"/>
      <c r="M250" s="200" t="s">
        <v>1</v>
      </c>
      <c r="N250" s="200"/>
      <c r="O250" s="278">
        <v>24191.759999999998</v>
      </c>
      <c r="P250" s="278"/>
      <c r="Q250" s="281">
        <v>24191.759999999998</v>
      </c>
      <c r="R250" s="281"/>
      <c r="S250" s="278">
        <v>0</v>
      </c>
      <c r="T250" s="278"/>
      <c r="U250" s="278"/>
    </row>
    <row r="251" spans="3:21" x14ac:dyDescent="0.25">
      <c r="C251" s="273" t="s">
        <v>1</v>
      </c>
      <c r="D251" s="273"/>
      <c r="E251" s="19" t="s">
        <v>1</v>
      </c>
      <c r="F251" s="280"/>
      <c r="G251" s="280"/>
      <c r="H251" s="280"/>
      <c r="I251" s="199"/>
      <c r="J251" s="199"/>
      <c r="K251" s="280"/>
      <c r="L251" s="280"/>
      <c r="M251" s="199" t="s">
        <v>1</v>
      </c>
      <c r="N251" s="199"/>
      <c r="O251" s="207">
        <v>58108.29</v>
      </c>
      <c r="P251" s="207"/>
      <c r="Q251" s="283">
        <v>46795.76</v>
      </c>
      <c r="R251" s="283"/>
      <c r="S251" s="207">
        <v>11312.53</v>
      </c>
      <c r="T251" s="207"/>
      <c r="U251" s="207"/>
    </row>
    <row r="252" spans="3:21" ht="8.4499999999999993" customHeight="1" x14ac:dyDescent="0.25">
      <c r="C252" s="196" t="s">
        <v>1</v>
      </c>
      <c r="D252" s="196"/>
      <c r="E252" s="18" t="s">
        <v>1</v>
      </c>
      <c r="F252" s="196" t="s">
        <v>1</v>
      </c>
      <c r="G252" s="196"/>
      <c r="H252" s="196"/>
      <c r="I252" s="196" t="s">
        <v>1</v>
      </c>
      <c r="J252" s="196"/>
      <c r="K252" s="196" t="s">
        <v>1</v>
      </c>
      <c r="L252" s="196"/>
      <c r="M252" s="196" t="s">
        <v>1</v>
      </c>
      <c r="N252" s="196"/>
      <c r="O252" s="279" t="s">
        <v>1</v>
      </c>
      <c r="P252" s="279"/>
      <c r="Q252" s="279" t="s">
        <v>1</v>
      </c>
      <c r="R252" s="279"/>
      <c r="S252" s="279" t="s">
        <v>1</v>
      </c>
      <c r="T252" s="279"/>
      <c r="U252" s="279"/>
    </row>
    <row r="253" spans="3:21" ht="20.25" customHeight="1" x14ac:dyDescent="0.25">
      <c r="C253" s="206" t="s">
        <v>48</v>
      </c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</row>
    <row r="254" spans="3:21" x14ac:dyDescent="0.25">
      <c r="C254" s="200" t="s">
        <v>1</v>
      </c>
      <c r="D254" s="200"/>
      <c r="E254" s="4">
        <v>2017</v>
      </c>
      <c r="F254" s="205"/>
      <c r="G254" s="205"/>
      <c r="H254" s="205"/>
      <c r="I254" s="200"/>
      <c r="J254" s="200"/>
      <c r="K254" s="200"/>
      <c r="L254" s="200"/>
      <c r="M254" s="200"/>
      <c r="N254" s="200"/>
      <c r="O254" s="205">
        <v>40110.76</v>
      </c>
      <c r="P254" s="205"/>
      <c r="Q254" s="205">
        <v>40110.76</v>
      </c>
      <c r="R254" s="205"/>
      <c r="S254" s="205">
        <v>0</v>
      </c>
      <c r="T254" s="205"/>
      <c r="U254" s="205"/>
    </row>
    <row r="255" spans="3:21" x14ac:dyDescent="0.25">
      <c r="C255" s="200" t="s">
        <v>1</v>
      </c>
      <c r="D255" s="200"/>
      <c r="E255" s="4">
        <v>2016</v>
      </c>
      <c r="F255" s="200"/>
      <c r="G255" s="200"/>
      <c r="H255" s="200"/>
      <c r="I255" s="200"/>
      <c r="J255" s="200"/>
      <c r="K255" s="205"/>
      <c r="L255" s="205"/>
      <c r="M255" s="200"/>
      <c r="N255" s="200"/>
      <c r="O255" s="278">
        <v>76.28</v>
      </c>
      <c r="P255" s="278"/>
      <c r="Q255" s="278">
        <v>76.28</v>
      </c>
      <c r="R255" s="278"/>
      <c r="S255" s="278">
        <v>0</v>
      </c>
      <c r="T255" s="278"/>
      <c r="U255" s="278"/>
    </row>
    <row r="256" spans="3:21" x14ac:dyDescent="0.25">
      <c r="C256" s="273" t="s">
        <v>1</v>
      </c>
      <c r="D256" s="273"/>
      <c r="E256" s="19" t="s">
        <v>1</v>
      </c>
      <c r="F256" s="280"/>
      <c r="G256" s="280"/>
      <c r="H256" s="280"/>
      <c r="I256" s="199"/>
      <c r="J256" s="199"/>
      <c r="K256" s="280"/>
      <c r="L256" s="280"/>
      <c r="M256" s="199"/>
      <c r="N256" s="199"/>
      <c r="O256" s="207">
        <v>40187.040000000001</v>
      </c>
      <c r="P256" s="207"/>
      <c r="Q256" s="207">
        <v>40187.040000000001</v>
      </c>
      <c r="R256" s="207"/>
      <c r="S256" s="207">
        <v>0</v>
      </c>
      <c r="T256" s="207"/>
      <c r="U256" s="207"/>
    </row>
    <row r="257" spans="3:21" ht="8.4499999999999993" customHeight="1" x14ac:dyDescent="0.25">
      <c r="C257" s="196" t="s">
        <v>1</v>
      </c>
      <c r="D257" s="196"/>
      <c r="E257" s="18" t="s">
        <v>1</v>
      </c>
      <c r="F257" s="196" t="s">
        <v>1</v>
      </c>
      <c r="G257" s="196"/>
      <c r="H257" s="196"/>
      <c r="I257" s="196" t="s">
        <v>1</v>
      </c>
      <c r="J257" s="196"/>
      <c r="K257" s="196" t="s">
        <v>1</v>
      </c>
      <c r="L257" s="196"/>
      <c r="M257" s="196" t="s">
        <v>1</v>
      </c>
      <c r="N257" s="196"/>
      <c r="O257" s="279" t="s">
        <v>1</v>
      </c>
      <c r="P257" s="279"/>
      <c r="Q257" s="279" t="s">
        <v>1</v>
      </c>
      <c r="R257" s="279"/>
      <c r="S257" s="279" t="s">
        <v>1</v>
      </c>
      <c r="T257" s="279"/>
      <c r="U257" s="279"/>
    </row>
    <row r="258" spans="3:21" ht="20.25" customHeight="1" x14ac:dyDescent="0.25">
      <c r="C258" s="206" t="s">
        <v>64</v>
      </c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</row>
    <row r="259" spans="3:21" x14ac:dyDescent="0.25">
      <c r="C259" s="200" t="s">
        <v>1</v>
      </c>
      <c r="D259" s="200"/>
      <c r="E259" s="4">
        <v>2017</v>
      </c>
      <c r="F259" s="205">
        <v>0</v>
      </c>
      <c r="G259" s="205"/>
      <c r="H259" s="205"/>
      <c r="I259" s="200" t="s">
        <v>1</v>
      </c>
      <c r="J259" s="200"/>
      <c r="K259" s="200"/>
      <c r="L259" s="200"/>
      <c r="M259" s="200" t="s">
        <v>1</v>
      </c>
      <c r="N259" s="200"/>
      <c r="O259" s="200"/>
      <c r="P259" s="200"/>
      <c r="Q259" s="200"/>
      <c r="R259" s="200"/>
      <c r="S259" s="205">
        <v>0</v>
      </c>
      <c r="T259" s="205"/>
      <c r="U259" s="205"/>
    </row>
    <row r="260" spans="3:21" ht="8.4499999999999993" customHeight="1" x14ac:dyDescent="0.25">
      <c r="C260" s="196" t="s">
        <v>1</v>
      </c>
      <c r="D260" s="196"/>
      <c r="E260" s="18" t="s">
        <v>1</v>
      </c>
      <c r="F260" s="196" t="s">
        <v>1</v>
      </c>
      <c r="G260" s="196"/>
      <c r="H260" s="196"/>
      <c r="I260" s="196" t="s">
        <v>1</v>
      </c>
      <c r="J260" s="196"/>
      <c r="K260" s="196" t="s">
        <v>1</v>
      </c>
      <c r="L260" s="196"/>
      <c r="M260" s="196" t="s">
        <v>1</v>
      </c>
      <c r="N260" s="196"/>
      <c r="O260" s="196" t="s">
        <v>1</v>
      </c>
      <c r="P260" s="196"/>
      <c r="Q260" s="196" t="s">
        <v>1</v>
      </c>
      <c r="R260" s="196"/>
      <c r="S260" s="196" t="s">
        <v>1</v>
      </c>
      <c r="T260" s="196"/>
      <c r="U260" s="196"/>
    </row>
    <row r="261" spans="3:21" ht="20.25" customHeight="1" x14ac:dyDescent="0.25">
      <c r="C261" s="206" t="s">
        <v>49</v>
      </c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</row>
    <row r="262" spans="3:21" x14ac:dyDescent="0.25">
      <c r="C262" s="200" t="s">
        <v>1</v>
      </c>
      <c r="D262" s="200"/>
      <c r="E262" s="4">
        <v>2017</v>
      </c>
      <c r="F262" s="205"/>
      <c r="G262" s="205"/>
      <c r="H262" s="205"/>
      <c r="I262" s="200"/>
      <c r="J262" s="200"/>
      <c r="K262" s="200"/>
      <c r="L262" s="200"/>
      <c r="M262" s="200" t="s">
        <v>1</v>
      </c>
      <c r="N262" s="200"/>
      <c r="O262" s="205">
        <v>16976.23</v>
      </c>
      <c r="P262" s="205"/>
      <c r="Q262" s="205">
        <v>16976.23</v>
      </c>
      <c r="R262" s="205"/>
      <c r="S262" s="205">
        <v>0</v>
      </c>
      <c r="T262" s="205"/>
      <c r="U262" s="205"/>
    </row>
    <row r="263" spans="3:21" x14ac:dyDescent="0.25">
      <c r="C263" s="200" t="s">
        <v>1</v>
      </c>
      <c r="D263" s="200"/>
      <c r="E263" s="4">
        <v>2016</v>
      </c>
      <c r="F263" s="200"/>
      <c r="G263" s="200"/>
      <c r="H263" s="200"/>
      <c r="I263" s="200"/>
      <c r="J263" s="200"/>
      <c r="K263" s="205"/>
      <c r="L263" s="205"/>
      <c r="M263" s="200" t="s">
        <v>1</v>
      </c>
      <c r="N263" s="200"/>
      <c r="O263" s="278">
        <v>32.28</v>
      </c>
      <c r="P263" s="278"/>
      <c r="Q263" s="278">
        <v>32.28</v>
      </c>
      <c r="R263" s="278"/>
      <c r="S263" s="278">
        <v>0</v>
      </c>
      <c r="T263" s="278"/>
      <c r="U263" s="278"/>
    </row>
    <row r="264" spans="3:21" x14ac:dyDescent="0.25">
      <c r="C264" s="273" t="s">
        <v>1</v>
      </c>
      <c r="D264" s="273"/>
      <c r="E264" s="19" t="s">
        <v>1</v>
      </c>
      <c r="F264" s="280"/>
      <c r="G264" s="280"/>
      <c r="H264" s="280"/>
      <c r="I264" s="199"/>
      <c r="J264" s="199"/>
      <c r="K264" s="280"/>
      <c r="L264" s="280"/>
      <c r="M264" s="199" t="s">
        <v>1</v>
      </c>
      <c r="N264" s="199"/>
      <c r="O264" s="207">
        <v>17008.509999999998</v>
      </c>
      <c r="P264" s="207"/>
      <c r="Q264" s="207">
        <v>17008.509999999998</v>
      </c>
      <c r="R264" s="207"/>
      <c r="S264" s="207">
        <v>0</v>
      </c>
      <c r="T264" s="207"/>
      <c r="U264" s="207"/>
    </row>
    <row r="265" spans="3:21" ht="8.4499999999999993" customHeight="1" x14ac:dyDescent="0.25">
      <c r="C265" s="196" t="s">
        <v>1</v>
      </c>
      <c r="D265" s="196"/>
      <c r="E265" s="18" t="s">
        <v>1</v>
      </c>
      <c r="F265" s="196" t="s">
        <v>1</v>
      </c>
      <c r="G265" s="196"/>
      <c r="H265" s="196"/>
      <c r="I265" s="196" t="s">
        <v>1</v>
      </c>
      <c r="J265" s="196"/>
      <c r="K265" s="196" t="s">
        <v>1</v>
      </c>
      <c r="L265" s="196"/>
      <c r="M265" s="196" t="s">
        <v>1</v>
      </c>
      <c r="N265" s="196"/>
      <c r="O265" s="279" t="s">
        <v>1</v>
      </c>
      <c r="P265" s="279"/>
      <c r="Q265" s="279" t="s">
        <v>1</v>
      </c>
      <c r="R265" s="279"/>
      <c r="S265" s="279" t="s">
        <v>1</v>
      </c>
      <c r="T265" s="279"/>
      <c r="U265" s="279"/>
    </row>
    <row r="266" spans="3:21" ht="20.25" customHeight="1" x14ac:dyDescent="0.25">
      <c r="C266" s="206" t="s">
        <v>50</v>
      </c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</row>
    <row r="267" spans="3:21" x14ac:dyDescent="0.25">
      <c r="C267" s="200" t="s">
        <v>1</v>
      </c>
      <c r="D267" s="200"/>
      <c r="E267" s="4">
        <v>2017</v>
      </c>
      <c r="F267" s="205"/>
      <c r="G267" s="205"/>
      <c r="H267" s="205"/>
      <c r="I267" s="200"/>
      <c r="J267" s="200"/>
      <c r="K267" s="200"/>
      <c r="L267" s="200"/>
      <c r="M267" s="200" t="s">
        <v>1</v>
      </c>
      <c r="N267" s="200"/>
      <c r="O267" s="205">
        <v>47762.7</v>
      </c>
      <c r="P267" s="205"/>
      <c r="Q267" s="205">
        <v>47762.7</v>
      </c>
      <c r="R267" s="205"/>
      <c r="S267" s="205">
        <v>0</v>
      </c>
      <c r="T267" s="205"/>
      <c r="U267" s="205"/>
    </row>
    <row r="268" spans="3:21" x14ac:dyDescent="0.25">
      <c r="C268" s="200" t="s">
        <v>1</v>
      </c>
      <c r="D268" s="200"/>
      <c r="E268" s="4">
        <v>2016</v>
      </c>
      <c r="F268" s="200"/>
      <c r="G268" s="200"/>
      <c r="H268" s="200"/>
      <c r="I268" s="200"/>
      <c r="J268" s="200"/>
      <c r="K268" s="205"/>
      <c r="L268" s="205"/>
      <c r="M268" s="200" t="s">
        <v>1</v>
      </c>
      <c r="N268" s="200"/>
      <c r="O268" s="278">
        <v>90.83</v>
      </c>
      <c r="P268" s="278"/>
      <c r="Q268" s="281">
        <v>90.83</v>
      </c>
      <c r="R268" s="281"/>
      <c r="S268" s="278">
        <v>0</v>
      </c>
      <c r="T268" s="278"/>
      <c r="U268" s="278"/>
    </row>
    <row r="269" spans="3:21" x14ac:dyDescent="0.25">
      <c r="C269" s="273" t="s">
        <v>1</v>
      </c>
      <c r="D269" s="273"/>
      <c r="E269" s="19" t="s">
        <v>1</v>
      </c>
      <c r="F269" s="280"/>
      <c r="G269" s="280"/>
      <c r="H269" s="280"/>
      <c r="I269" s="199"/>
      <c r="J269" s="199"/>
      <c r="K269" s="280"/>
      <c r="L269" s="280"/>
      <c r="M269" s="199" t="s">
        <v>1</v>
      </c>
      <c r="N269" s="199"/>
      <c r="O269" s="207">
        <v>47853.53</v>
      </c>
      <c r="P269" s="207"/>
      <c r="Q269" s="283">
        <v>47853.53</v>
      </c>
      <c r="R269" s="283"/>
      <c r="S269" s="207">
        <v>0</v>
      </c>
      <c r="T269" s="207"/>
      <c r="U269" s="207"/>
    </row>
    <row r="270" spans="3:21" ht="8.4499999999999993" customHeight="1" x14ac:dyDescent="0.25">
      <c r="C270" s="196" t="s">
        <v>1</v>
      </c>
      <c r="D270" s="196"/>
      <c r="E270" s="18" t="s">
        <v>1</v>
      </c>
      <c r="F270" s="196" t="s">
        <v>1</v>
      </c>
      <c r="G270" s="196"/>
      <c r="H270" s="196"/>
      <c r="I270" s="196" t="s">
        <v>1</v>
      </c>
      <c r="J270" s="196"/>
      <c r="K270" s="196" t="s">
        <v>1</v>
      </c>
      <c r="L270" s="196"/>
      <c r="M270" s="196" t="s">
        <v>1</v>
      </c>
      <c r="N270" s="196"/>
      <c r="O270" s="279" t="s">
        <v>1</v>
      </c>
      <c r="P270" s="279"/>
      <c r="Q270" s="279" t="s">
        <v>1</v>
      </c>
      <c r="R270" s="279"/>
      <c r="S270" s="279" t="s">
        <v>1</v>
      </c>
      <c r="T270" s="279"/>
      <c r="U270" s="279"/>
    </row>
    <row r="271" spans="3:21" ht="20.25" customHeight="1" x14ac:dyDescent="0.25">
      <c r="C271" s="206" t="s">
        <v>51</v>
      </c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</row>
    <row r="272" spans="3:21" x14ac:dyDescent="0.25">
      <c r="C272" s="200" t="s">
        <v>1</v>
      </c>
      <c r="D272" s="200"/>
      <c r="E272" s="4">
        <v>2017</v>
      </c>
      <c r="F272" s="205"/>
      <c r="G272" s="205"/>
      <c r="H272" s="205"/>
      <c r="I272" s="200"/>
      <c r="J272" s="200"/>
      <c r="K272" s="200"/>
      <c r="L272" s="200"/>
      <c r="M272" s="200" t="s">
        <v>1</v>
      </c>
      <c r="N272" s="200"/>
      <c r="O272" s="205">
        <v>55011.12</v>
      </c>
      <c r="P272" s="205"/>
      <c r="Q272" s="205">
        <v>44840.13</v>
      </c>
      <c r="R272" s="205"/>
      <c r="S272" s="205">
        <v>10170.99</v>
      </c>
      <c r="T272" s="205"/>
      <c r="U272" s="205"/>
    </row>
    <row r="273" spans="3:21" x14ac:dyDescent="0.25">
      <c r="C273" s="200" t="s">
        <v>1</v>
      </c>
      <c r="D273" s="200"/>
      <c r="E273" s="4">
        <v>2016</v>
      </c>
      <c r="F273" s="200"/>
      <c r="G273" s="200"/>
      <c r="H273" s="200"/>
      <c r="I273" s="200"/>
      <c r="J273" s="200"/>
      <c r="K273" s="205"/>
      <c r="L273" s="205"/>
      <c r="M273" s="200" t="s">
        <v>1</v>
      </c>
      <c r="N273" s="200"/>
      <c r="O273" s="278">
        <v>10764.15</v>
      </c>
      <c r="P273" s="278"/>
      <c r="Q273" s="278">
        <v>10764.15</v>
      </c>
      <c r="R273" s="278"/>
      <c r="S273" s="278">
        <v>0</v>
      </c>
      <c r="T273" s="278"/>
      <c r="U273" s="278"/>
    </row>
    <row r="274" spans="3:21" x14ac:dyDescent="0.25">
      <c r="C274" s="273" t="s">
        <v>1</v>
      </c>
      <c r="D274" s="273"/>
      <c r="E274" s="19" t="s">
        <v>1</v>
      </c>
      <c r="F274" s="280"/>
      <c r="G274" s="280"/>
      <c r="H274" s="280"/>
      <c r="I274" s="199"/>
      <c r="J274" s="199"/>
      <c r="K274" s="280"/>
      <c r="L274" s="280"/>
      <c r="M274" s="199" t="s">
        <v>1</v>
      </c>
      <c r="N274" s="199"/>
      <c r="O274" s="207">
        <v>65775.27</v>
      </c>
      <c r="P274" s="207"/>
      <c r="Q274" s="207">
        <v>55604.28</v>
      </c>
      <c r="R274" s="207"/>
      <c r="S274" s="207">
        <v>10170.99</v>
      </c>
      <c r="T274" s="207"/>
      <c r="U274" s="207"/>
    </row>
    <row r="275" spans="3:21" ht="8.4499999999999993" customHeight="1" x14ac:dyDescent="0.25">
      <c r="C275" s="196" t="s">
        <v>1</v>
      </c>
      <c r="D275" s="196"/>
      <c r="E275" s="18" t="s">
        <v>1</v>
      </c>
      <c r="F275" s="196" t="s">
        <v>1</v>
      </c>
      <c r="G275" s="196"/>
      <c r="H275" s="196"/>
      <c r="I275" s="196" t="s">
        <v>1</v>
      </c>
      <c r="J275" s="196"/>
      <c r="K275" s="196" t="s">
        <v>1</v>
      </c>
      <c r="L275" s="196"/>
      <c r="M275" s="196" t="s">
        <v>1</v>
      </c>
      <c r="N275" s="196"/>
      <c r="O275" s="279" t="s">
        <v>1</v>
      </c>
      <c r="P275" s="279"/>
      <c r="Q275" s="279" t="s">
        <v>1</v>
      </c>
      <c r="R275" s="279"/>
      <c r="S275" s="279" t="s">
        <v>1</v>
      </c>
      <c r="T275" s="279"/>
      <c r="U275" s="279"/>
    </row>
    <row r="276" spans="3:21" ht="20.25" customHeight="1" x14ac:dyDescent="0.25">
      <c r="C276" s="206" t="s">
        <v>52</v>
      </c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</row>
    <row r="277" spans="3:21" x14ac:dyDescent="0.25">
      <c r="C277" s="200" t="s">
        <v>1</v>
      </c>
      <c r="D277" s="200"/>
      <c r="E277" s="4">
        <v>2017</v>
      </c>
      <c r="F277" s="205"/>
      <c r="G277" s="205"/>
      <c r="H277" s="205"/>
      <c r="I277" s="200"/>
      <c r="J277" s="200"/>
      <c r="K277" s="200"/>
      <c r="L277" s="200"/>
      <c r="M277" s="200" t="s">
        <v>1</v>
      </c>
      <c r="N277" s="200"/>
      <c r="O277" s="205">
        <v>25172.49</v>
      </c>
      <c r="P277" s="205"/>
      <c r="Q277" s="205">
        <v>25172.49</v>
      </c>
      <c r="R277" s="205"/>
      <c r="S277" s="205">
        <v>0</v>
      </c>
      <c r="T277" s="205"/>
      <c r="U277" s="205"/>
    </row>
    <row r="278" spans="3:21" x14ac:dyDescent="0.25">
      <c r="C278" s="200" t="s">
        <v>1</v>
      </c>
      <c r="D278" s="200"/>
      <c r="E278" s="4">
        <v>2016</v>
      </c>
      <c r="F278" s="200"/>
      <c r="G278" s="200"/>
      <c r="H278" s="200"/>
      <c r="I278" s="200"/>
      <c r="J278" s="200"/>
      <c r="K278" s="205"/>
      <c r="L278" s="205"/>
      <c r="M278" s="200" t="s">
        <v>1</v>
      </c>
      <c r="N278" s="200"/>
      <c r="O278" s="278">
        <v>47.87</v>
      </c>
      <c r="P278" s="278"/>
      <c r="Q278" s="278">
        <v>47.87</v>
      </c>
      <c r="R278" s="278"/>
      <c r="S278" s="278">
        <v>0</v>
      </c>
      <c r="T278" s="278"/>
      <c r="U278" s="278"/>
    </row>
    <row r="279" spans="3:21" x14ac:dyDescent="0.25">
      <c r="C279" s="273" t="s">
        <v>1</v>
      </c>
      <c r="D279" s="273"/>
      <c r="E279" s="19" t="s">
        <v>1</v>
      </c>
      <c r="F279" s="280"/>
      <c r="G279" s="280"/>
      <c r="H279" s="280"/>
      <c r="I279" s="199"/>
      <c r="J279" s="199"/>
      <c r="K279" s="280"/>
      <c r="L279" s="280"/>
      <c r="M279" s="199" t="s">
        <v>1</v>
      </c>
      <c r="N279" s="199"/>
      <c r="O279" s="207">
        <v>25220.36</v>
      </c>
      <c r="P279" s="207"/>
      <c r="Q279" s="207">
        <v>25220.36</v>
      </c>
      <c r="R279" s="207"/>
      <c r="S279" s="207">
        <v>0</v>
      </c>
      <c r="T279" s="207"/>
      <c r="U279" s="207"/>
    </row>
    <row r="280" spans="3:21" ht="8.4499999999999993" customHeight="1" x14ac:dyDescent="0.25">
      <c r="C280" s="196" t="s">
        <v>1</v>
      </c>
      <c r="D280" s="196"/>
      <c r="E280" s="18" t="s">
        <v>1</v>
      </c>
      <c r="F280" s="196" t="s">
        <v>1</v>
      </c>
      <c r="G280" s="196"/>
      <c r="H280" s="196"/>
      <c r="I280" s="196" t="s">
        <v>1</v>
      </c>
      <c r="J280" s="196"/>
      <c r="K280" s="196" t="s">
        <v>1</v>
      </c>
      <c r="L280" s="196"/>
      <c r="M280" s="196" t="s">
        <v>1</v>
      </c>
      <c r="N280" s="196"/>
      <c r="O280" s="279" t="s">
        <v>1</v>
      </c>
      <c r="P280" s="279"/>
      <c r="Q280" s="279" t="s">
        <v>1</v>
      </c>
      <c r="R280" s="279"/>
      <c r="S280" s="279" t="s">
        <v>1</v>
      </c>
      <c r="T280" s="279"/>
      <c r="U280" s="279"/>
    </row>
    <row r="281" spans="3:21" ht="20.25" customHeight="1" x14ac:dyDescent="0.25">
      <c r="C281" s="206" t="s">
        <v>65</v>
      </c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</row>
    <row r="282" spans="3:21" x14ac:dyDescent="0.25">
      <c r="C282" s="200" t="s">
        <v>1</v>
      </c>
      <c r="D282" s="200"/>
      <c r="E282" s="4">
        <v>2017</v>
      </c>
      <c r="F282" s="205"/>
      <c r="G282" s="205"/>
      <c r="H282" s="205"/>
      <c r="I282" s="200"/>
      <c r="J282" s="200"/>
      <c r="K282" s="200"/>
      <c r="L282" s="200"/>
      <c r="M282" s="200" t="s">
        <v>1</v>
      </c>
      <c r="N282" s="200"/>
      <c r="O282" s="205">
        <v>41167.839999999997</v>
      </c>
      <c r="P282" s="205"/>
      <c r="Q282" s="205">
        <v>41167.839999999997</v>
      </c>
      <c r="R282" s="205"/>
      <c r="S282" s="205">
        <v>0</v>
      </c>
      <c r="T282" s="205"/>
      <c r="U282" s="205"/>
    </row>
    <row r="283" spans="3:21" x14ac:dyDescent="0.25">
      <c r="C283" s="200" t="s">
        <v>1</v>
      </c>
      <c r="D283" s="200"/>
      <c r="E283" s="4">
        <v>2016</v>
      </c>
      <c r="F283" s="200"/>
      <c r="G283" s="200"/>
      <c r="H283" s="200"/>
      <c r="I283" s="200"/>
      <c r="J283" s="200"/>
      <c r="K283" s="205"/>
      <c r="L283" s="205"/>
      <c r="M283" s="200" t="s">
        <v>1</v>
      </c>
      <c r="N283" s="200"/>
      <c r="O283" s="278">
        <v>78.290000000000006</v>
      </c>
      <c r="P283" s="278"/>
      <c r="Q283" s="284">
        <v>78.290000000000006</v>
      </c>
      <c r="R283" s="284"/>
      <c r="S283" s="278">
        <v>0</v>
      </c>
      <c r="T283" s="278"/>
      <c r="U283" s="278"/>
    </row>
    <row r="284" spans="3:21" x14ac:dyDescent="0.25">
      <c r="C284" s="273" t="s">
        <v>1</v>
      </c>
      <c r="D284" s="273"/>
      <c r="E284" s="19" t="s">
        <v>1</v>
      </c>
      <c r="F284" s="280"/>
      <c r="G284" s="280"/>
      <c r="H284" s="280"/>
      <c r="I284" s="199"/>
      <c r="J284" s="199"/>
      <c r="K284" s="280"/>
      <c r="L284" s="280"/>
      <c r="M284" s="199" t="s">
        <v>1</v>
      </c>
      <c r="N284" s="199"/>
      <c r="O284" s="207">
        <v>41246.129999999997</v>
      </c>
      <c r="P284" s="207"/>
      <c r="Q284" s="283">
        <v>41246.129999999997</v>
      </c>
      <c r="R284" s="283"/>
      <c r="S284" s="207">
        <v>0</v>
      </c>
      <c r="T284" s="207"/>
      <c r="U284" s="207"/>
    </row>
    <row r="285" spans="3:21" ht="8.4499999999999993" customHeight="1" x14ac:dyDescent="0.25">
      <c r="C285" s="196" t="s">
        <v>1</v>
      </c>
      <c r="D285" s="196"/>
      <c r="E285" s="18" t="s">
        <v>1</v>
      </c>
      <c r="F285" s="196" t="s">
        <v>1</v>
      </c>
      <c r="G285" s="196"/>
      <c r="H285" s="196"/>
      <c r="I285" s="196" t="s">
        <v>1</v>
      </c>
      <c r="J285" s="196"/>
      <c r="K285" s="196" t="s">
        <v>1</v>
      </c>
      <c r="L285" s="196"/>
      <c r="M285" s="196" t="s">
        <v>1</v>
      </c>
      <c r="N285" s="196"/>
      <c r="O285" s="279" t="s">
        <v>1</v>
      </c>
      <c r="P285" s="279"/>
      <c r="Q285" s="279" t="s">
        <v>1</v>
      </c>
      <c r="R285" s="279"/>
      <c r="S285" s="279" t="s">
        <v>1</v>
      </c>
      <c r="T285" s="279"/>
      <c r="U285" s="279"/>
    </row>
    <row r="286" spans="3:21" ht="20.25" customHeight="1" x14ac:dyDescent="0.25">
      <c r="C286" s="206" t="s">
        <v>53</v>
      </c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</row>
    <row r="287" spans="3:21" x14ac:dyDescent="0.25">
      <c r="C287" s="200" t="s">
        <v>1</v>
      </c>
      <c r="D287" s="200"/>
      <c r="E287" s="4">
        <v>2017</v>
      </c>
      <c r="F287" s="282"/>
      <c r="G287" s="282"/>
      <c r="H287" s="282"/>
      <c r="I287" s="282"/>
      <c r="J287" s="282"/>
      <c r="K287" s="282"/>
      <c r="L287" s="282"/>
      <c r="M287" s="200" t="s">
        <v>1</v>
      </c>
      <c r="N287" s="200"/>
      <c r="O287" s="205">
        <v>12187.17</v>
      </c>
      <c r="P287" s="205"/>
      <c r="Q287" s="205">
        <v>12187.17</v>
      </c>
      <c r="R287" s="205"/>
      <c r="S287" s="205">
        <v>0</v>
      </c>
      <c r="T287" s="205"/>
      <c r="U287" s="205"/>
    </row>
    <row r="288" spans="3:21" x14ac:dyDescent="0.25">
      <c r="C288" s="200" t="s">
        <v>1</v>
      </c>
      <c r="D288" s="200"/>
      <c r="E288" s="4">
        <v>2016</v>
      </c>
      <c r="F288" s="282"/>
      <c r="G288" s="282"/>
      <c r="H288" s="282"/>
      <c r="I288" s="282"/>
      <c r="J288" s="282"/>
      <c r="K288" s="282"/>
      <c r="L288" s="282"/>
      <c r="M288" s="200" t="s">
        <v>1</v>
      </c>
      <c r="N288" s="200"/>
      <c r="O288" s="278">
        <v>23.18</v>
      </c>
      <c r="P288" s="278"/>
      <c r="R288" s="20">
        <v>23.18</v>
      </c>
      <c r="S288" s="278">
        <v>0</v>
      </c>
      <c r="T288" s="278"/>
      <c r="U288" s="278"/>
    </row>
    <row r="289" spans="3:21" x14ac:dyDescent="0.25">
      <c r="C289" s="273" t="s">
        <v>1</v>
      </c>
      <c r="D289" s="273"/>
      <c r="E289" s="19" t="s">
        <v>1</v>
      </c>
      <c r="F289" s="295"/>
      <c r="G289" s="295"/>
      <c r="H289" s="295"/>
      <c r="I289" s="295"/>
      <c r="J289" s="295"/>
      <c r="K289" s="295"/>
      <c r="L289" s="295"/>
      <c r="M289" s="199" t="s">
        <v>1</v>
      </c>
      <c r="N289" s="199"/>
      <c r="O289" s="207">
        <v>12210.35</v>
      </c>
      <c r="P289" s="207"/>
      <c r="Q289" s="283">
        <v>12210.35</v>
      </c>
      <c r="R289" s="283"/>
      <c r="S289" s="207">
        <v>0</v>
      </c>
      <c r="T289" s="207"/>
      <c r="U289" s="207"/>
    </row>
    <row r="290" spans="3:21" ht="8.4499999999999993" customHeight="1" x14ac:dyDescent="0.25">
      <c r="C290" s="196" t="s">
        <v>1</v>
      </c>
      <c r="D290" s="196"/>
      <c r="E290" s="18" t="s">
        <v>1</v>
      </c>
      <c r="F290" s="196" t="s">
        <v>1</v>
      </c>
      <c r="G290" s="196"/>
      <c r="H290" s="196"/>
      <c r="I290" s="196" t="s">
        <v>1</v>
      </c>
      <c r="J290" s="196"/>
      <c r="K290" s="196" t="s">
        <v>1</v>
      </c>
      <c r="L290" s="196"/>
      <c r="M290" s="196" t="s">
        <v>1</v>
      </c>
      <c r="N290" s="196"/>
      <c r="O290" s="279" t="s">
        <v>1</v>
      </c>
      <c r="P290" s="279"/>
      <c r="Q290" s="279" t="s">
        <v>1</v>
      </c>
      <c r="R290" s="279"/>
      <c r="S290" s="279" t="s">
        <v>1</v>
      </c>
      <c r="T290" s="279"/>
      <c r="U290" s="279"/>
    </row>
    <row r="291" spans="3:21" ht="20.25" customHeight="1" x14ac:dyDescent="0.25">
      <c r="C291" s="206" t="s">
        <v>54</v>
      </c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</row>
    <row r="292" spans="3:21" x14ac:dyDescent="0.25">
      <c r="C292" s="200" t="s">
        <v>1</v>
      </c>
      <c r="D292" s="200"/>
      <c r="E292" s="4">
        <v>2017</v>
      </c>
      <c r="F292" s="205">
        <v>44618.23</v>
      </c>
      <c r="G292" s="205"/>
      <c r="H292" s="205"/>
      <c r="I292" s="200" t="s">
        <v>1</v>
      </c>
      <c r="J292" s="200"/>
      <c r="K292" s="200"/>
      <c r="L292" s="200"/>
      <c r="M292" s="200" t="s">
        <v>1</v>
      </c>
      <c r="N292" s="200"/>
      <c r="O292" s="205">
        <v>44618.23</v>
      </c>
      <c r="P292" s="205"/>
      <c r="Q292" s="282">
        <v>44470.54</v>
      </c>
      <c r="R292" s="282"/>
      <c r="S292" s="205">
        <v>147.69</v>
      </c>
      <c r="T292" s="205"/>
      <c r="U292" s="205"/>
    </row>
    <row r="293" spans="3:21" x14ac:dyDescent="0.25">
      <c r="C293" s="200" t="s">
        <v>1</v>
      </c>
      <c r="D293" s="200"/>
      <c r="E293" s="4">
        <v>2016</v>
      </c>
      <c r="F293" s="284"/>
      <c r="G293" s="284"/>
      <c r="H293" s="284"/>
      <c r="I293" s="200" t="s">
        <v>1</v>
      </c>
      <c r="J293" s="200"/>
      <c r="K293" s="278">
        <v>84.85</v>
      </c>
      <c r="L293" s="278"/>
      <c r="M293" s="200" t="s">
        <v>1</v>
      </c>
      <c r="N293" s="200"/>
      <c r="O293" s="278">
        <v>84.85</v>
      </c>
      <c r="P293" s="278"/>
      <c r="Q293" s="281"/>
      <c r="R293" s="281"/>
      <c r="S293" s="278">
        <v>84.85</v>
      </c>
      <c r="T293" s="278"/>
      <c r="U293" s="278"/>
    </row>
    <row r="294" spans="3:21" x14ac:dyDescent="0.25">
      <c r="C294" s="273" t="s">
        <v>1</v>
      </c>
      <c r="D294" s="273"/>
      <c r="E294" s="19" t="s">
        <v>1</v>
      </c>
      <c r="F294" s="207">
        <v>44618.23</v>
      </c>
      <c r="G294" s="207"/>
      <c r="H294" s="207"/>
      <c r="I294" s="199" t="s">
        <v>1</v>
      </c>
      <c r="J294" s="199"/>
      <c r="K294" s="207">
        <v>84.85</v>
      </c>
      <c r="L294" s="207"/>
      <c r="M294" s="199" t="s">
        <v>1</v>
      </c>
      <c r="N294" s="199"/>
      <c r="O294" s="207">
        <v>44703.08</v>
      </c>
      <c r="P294" s="207"/>
      <c r="Q294" s="282">
        <v>44470.54</v>
      </c>
      <c r="R294" s="282"/>
      <c r="S294" s="207">
        <v>232.54</v>
      </c>
      <c r="T294" s="207"/>
      <c r="U294" s="207"/>
    </row>
    <row r="295" spans="3:21" ht="8.4499999999999993" customHeight="1" x14ac:dyDescent="0.25">
      <c r="C295" s="196" t="s">
        <v>1</v>
      </c>
      <c r="D295" s="196"/>
      <c r="E295" s="18" t="s">
        <v>1</v>
      </c>
      <c r="F295" s="279" t="s">
        <v>1</v>
      </c>
      <c r="G295" s="279"/>
      <c r="H295" s="279"/>
      <c r="I295" s="196" t="s">
        <v>1</v>
      </c>
      <c r="J295" s="196"/>
      <c r="K295" s="279" t="s">
        <v>1</v>
      </c>
      <c r="L295" s="279"/>
      <c r="M295" s="196" t="s">
        <v>1</v>
      </c>
      <c r="N295" s="196"/>
      <c r="O295" s="279" t="s">
        <v>1</v>
      </c>
      <c r="P295" s="279"/>
      <c r="Q295" s="279" t="s">
        <v>1</v>
      </c>
      <c r="R295" s="279"/>
      <c r="S295" s="279" t="s">
        <v>1</v>
      </c>
      <c r="T295" s="279"/>
      <c r="U295" s="279"/>
    </row>
    <row r="296" spans="3:21" ht="20.25" customHeight="1" x14ac:dyDescent="0.25">
      <c r="C296" s="206" t="s">
        <v>66</v>
      </c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</row>
    <row r="297" spans="3:21" x14ac:dyDescent="0.25">
      <c r="C297" s="200" t="s">
        <v>1</v>
      </c>
      <c r="D297" s="200"/>
      <c r="E297" s="4">
        <v>2017</v>
      </c>
      <c r="F297" s="205"/>
      <c r="G297" s="205"/>
      <c r="H297" s="205"/>
      <c r="I297" s="200"/>
      <c r="J297" s="200"/>
      <c r="K297" s="200"/>
      <c r="L297" s="200"/>
      <c r="M297" s="200" t="s">
        <v>1</v>
      </c>
      <c r="N297" s="200"/>
      <c r="O297" s="205">
        <v>21401.55</v>
      </c>
      <c r="P297" s="205"/>
      <c r="Q297" s="282">
        <v>21401.55</v>
      </c>
      <c r="R297" s="282"/>
      <c r="S297" s="205">
        <v>0</v>
      </c>
      <c r="T297" s="205"/>
      <c r="U297" s="205"/>
    </row>
    <row r="298" spans="3:21" x14ac:dyDescent="0.25">
      <c r="C298" s="200" t="s">
        <v>1</v>
      </c>
      <c r="D298" s="200"/>
      <c r="E298" s="4">
        <v>2016</v>
      </c>
      <c r="F298" s="200"/>
      <c r="G298" s="200"/>
      <c r="H298" s="200"/>
      <c r="I298" s="200"/>
      <c r="J298" s="200"/>
      <c r="K298" s="205"/>
      <c r="L298" s="205"/>
      <c r="M298" s="200" t="s">
        <v>1</v>
      </c>
      <c r="N298" s="200"/>
      <c r="O298" s="278">
        <v>40.700000000000003</v>
      </c>
      <c r="P298" s="278"/>
      <c r="Q298" s="281">
        <v>40.700000000000003</v>
      </c>
      <c r="R298" s="281"/>
      <c r="S298" s="278">
        <v>0</v>
      </c>
      <c r="T298" s="278"/>
      <c r="U298" s="278"/>
    </row>
    <row r="299" spans="3:21" x14ac:dyDescent="0.25">
      <c r="C299" s="273" t="s">
        <v>1</v>
      </c>
      <c r="D299" s="273"/>
      <c r="E299" s="19" t="s">
        <v>1</v>
      </c>
      <c r="F299" s="280"/>
      <c r="G299" s="280"/>
      <c r="H299" s="280"/>
      <c r="I299" s="199"/>
      <c r="J299" s="199"/>
      <c r="K299" s="280"/>
      <c r="L299" s="280"/>
      <c r="M299" s="199" t="s">
        <v>1</v>
      </c>
      <c r="N299" s="199"/>
      <c r="O299" s="207">
        <v>21442.25</v>
      </c>
      <c r="P299" s="207"/>
      <c r="Q299" s="283">
        <v>21442.25</v>
      </c>
      <c r="R299" s="283"/>
      <c r="S299" s="207">
        <v>0</v>
      </c>
      <c r="T299" s="207"/>
      <c r="U299" s="207"/>
    </row>
    <row r="300" spans="3:21" ht="8.4499999999999993" customHeight="1" x14ac:dyDescent="0.25">
      <c r="C300" s="196" t="s">
        <v>1</v>
      </c>
      <c r="D300" s="196"/>
      <c r="E300" s="18" t="s">
        <v>1</v>
      </c>
      <c r="F300" s="196" t="s">
        <v>1</v>
      </c>
      <c r="G300" s="196"/>
      <c r="H300" s="196"/>
      <c r="I300" s="196" t="s">
        <v>1</v>
      </c>
      <c r="J300" s="196"/>
      <c r="K300" s="196" t="s">
        <v>1</v>
      </c>
      <c r="L300" s="196"/>
      <c r="M300" s="196" t="s">
        <v>1</v>
      </c>
      <c r="N300" s="196"/>
      <c r="O300" s="279" t="s">
        <v>1</v>
      </c>
      <c r="P300" s="279"/>
      <c r="Q300" s="279" t="s">
        <v>1</v>
      </c>
      <c r="R300" s="279"/>
      <c r="S300" s="279" t="s">
        <v>1</v>
      </c>
      <c r="T300" s="279"/>
      <c r="U300" s="279"/>
    </row>
  </sheetData>
  <mergeCells count="1903">
    <mergeCell ref="Q299:R299"/>
    <mergeCell ref="S299:U299"/>
    <mergeCell ref="C300:D300"/>
    <mergeCell ref="F300:H300"/>
    <mergeCell ref="I300:J300"/>
    <mergeCell ref="K300:L300"/>
    <mergeCell ref="M300:N300"/>
    <mergeCell ref="O300:P300"/>
    <mergeCell ref="Q300:R300"/>
    <mergeCell ref="S300:U300"/>
    <mergeCell ref="C299:D299"/>
    <mergeCell ref="F299:H299"/>
    <mergeCell ref="I299:J299"/>
    <mergeCell ref="K299:L299"/>
    <mergeCell ref="M299:N299"/>
    <mergeCell ref="O299:P299"/>
    <mergeCell ref="S297:U297"/>
    <mergeCell ref="C298:D298"/>
    <mergeCell ref="F298:H298"/>
    <mergeCell ref="I298:J298"/>
    <mergeCell ref="K298:L298"/>
    <mergeCell ref="M298:N298"/>
    <mergeCell ref="O298:P298"/>
    <mergeCell ref="Q298:R298"/>
    <mergeCell ref="S298:U298"/>
    <mergeCell ref="Q295:R295"/>
    <mergeCell ref="S295:U295"/>
    <mergeCell ref="C296:U296"/>
    <mergeCell ref="C297:D297"/>
    <mergeCell ref="F297:H297"/>
    <mergeCell ref="I297:J297"/>
    <mergeCell ref="K297:L297"/>
    <mergeCell ref="M297:N297"/>
    <mergeCell ref="O297:P297"/>
    <mergeCell ref="Q297:R297"/>
    <mergeCell ref="C295:D295"/>
    <mergeCell ref="F295:H295"/>
    <mergeCell ref="I295:J295"/>
    <mergeCell ref="K295:L295"/>
    <mergeCell ref="M295:N295"/>
    <mergeCell ref="O295:P295"/>
    <mergeCell ref="Q293:R293"/>
    <mergeCell ref="S293:U293"/>
    <mergeCell ref="C294:D294"/>
    <mergeCell ref="F294:H294"/>
    <mergeCell ref="I294:J294"/>
    <mergeCell ref="K294:L294"/>
    <mergeCell ref="M294:N294"/>
    <mergeCell ref="O294:P294"/>
    <mergeCell ref="Q294:R294"/>
    <mergeCell ref="S294:U294"/>
    <mergeCell ref="C293:D293"/>
    <mergeCell ref="F293:H293"/>
    <mergeCell ref="I293:J293"/>
    <mergeCell ref="K293:L293"/>
    <mergeCell ref="M293:N293"/>
    <mergeCell ref="O293:P293"/>
    <mergeCell ref="C291:U291"/>
    <mergeCell ref="C292:D292"/>
    <mergeCell ref="F292:H292"/>
    <mergeCell ref="I292:J292"/>
    <mergeCell ref="K292:L292"/>
    <mergeCell ref="M292:N292"/>
    <mergeCell ref="O292:P292"/>
    <mergeCell ref="Q292:R292"/>
    <mergeCell ref="S292:U292"/>
    <mergeCell ref="Q289:R289"/>
    <mergeCell ref="S289:U289"/>
    <mergeCell ref="C290:D290"/>
    <mergeCell ref="F290:H290"/>
    <mergeCell ref="I290:J290"/>
    <mergeCell ref="K290:L290"/>
    <mergeCell ref="M290:N290"/>
    <mergeCell ref="O290:P290"/>
    <mergeCell ref="Q290:R290"/>
    <mergeCell ref="S290:U290"/>
    <mergeCell ref="C289:D289"/>
    <mergeCell ref="F289:H289"/>
    <mergeCell ref="I289:J289"/>
    <mergeCell ref="K289:L289"/>
    <mergeCell ref="M289:N289"/>
    <mergeCell ref="O289:P289"/>
    <mergeCell ref="S287:U287"/>
    <mergeCell ref="C288:D288"/>
    <mergeCell ref="F288:H288"/>
    <mergeCell ref="I288:J288"/>
    <mergeCell ref="K288:L288"/>
    <mergeCell ref="M288:N288"/>
    <mergeCell ref="O288:P288"/>
    <mergeCell ref="S288:U288"/>
    <mergeCell ref="Q285:R285"/>
    <mergeCell ref="S285:U285"/>
    <mergeCell ref="C286:U286"/>
    <mergeCell ref="C287:D287"/>
    <mergeCell ref="F287:H287"/>
    <mergeCell ref="I287:J287"/>
    <mergeCell ref="K287:L287"/>
    <mergeCell ref="M287:N287"/>
    <mergeCell ref="O287:P287"/>
    <mergeCell ref="Q287:R287"/>
    <mergeCell ref="C285:D285"/>
    <mergeCell ref="F285:H285"/>
    <mergeCell ref="I285:J285"/>
    <mergeCell ref="K285:L285"/>
    <mergeCell ref="M285:N285"/>
    <mergeCell ref="O285:P285"/>
    <mergeCell ref="Q283:R283"/>
    <mergeCell ref="S283:U283"/>
    <mergeCell ref="C284:D284"/>
    <mergeCell ref="F284:H284"/>
    <mergeCell ref="I284:J284"/>
    <mergeCell ref="K284:L284"/>
    <mergeCell ref="M284:N284"/>
    <mergeCell ref="O284:P284"/>
    <mergeCell ref="Q284:R284"/>
    <mergeCell ref="S284:U284"/>
    <mergeCell ref="C283:D283"/>
    <mergeCell ref="F283:H283"/>
    <mergeCell ref="I283:J283"/>
    <mergeCell ref="K283:L283"/>
    <mergeCell ref="M283:N283"/>
    <mergeCell ref="O283:P283"/>
    <mergeCell ref="C281:U281"/>
    <mergeCell ref="C282:D282"/>
    <mergeCell ref="F282:H282"/>
    <mergeCell ref="I282:J282"/>
    <mergeCell ref="K282:L282"/>
    <mergeCell ref="M282:N282"/>
    <mergeCell ref="O282:P282"/>
    <mergeCell ref="Q282:R282"/>
    <mergeCell ref="S282:U282"/>
    <mergeCell ref="Q279:R279"/>
    <mergeCell ref="S279:U279"/>
    <mergeCell ref="C280:D280"/>
    <mergeCell ref="F280:H280"/>
    <mergeCell ref="I280:J280"/>
    <mergeCell ref="K280:L280"/>
    <mergeCell ref="M280:N280"/>
    <mergeCell ref="O280:P280"/>
    <mergeCell ref="Q280:R280"/>
    <mergeCell ref="S280:U280"/>
    <mergeCell ref="C279:D279"/>
    <mergeCell ref="F279:H279"/>
    <mergeCell ref="I279:J279"/>
    <mergeCell ref="K279:L279"/>
    <mergeCell ref="M279:N279"/>
    <mergeCell ref="O279:P279"/>
    <mergeCell ref="S277:U277"/>
    <mergeCell ref="C278:D278"/>
    <mergeCell ref="F278:H278"/>
    <mergeCell ref="I278:J278"/>
    <mergeCell ref="K278:L278"/>
    <mergeCell ref="M278:N278"/>
    <mergeCell ref="O278:P278"/>
    <mergeCell ref="Q278:R278"/>
    <mergeCell ref="S278:U278"/>
    <mergeCell ref="Q275:R275"/>
    <mergeCell ref="S275:U275"/>
    <mergeCell ref="C276:U276"/>
    <mergeCell ref="C277:D277"/>
    <mergeCell ref="F277:H277"/>
    <mergeCell ref="I277:J277"/>
    <mergeCell ref="K277:L277"/>
    <mergeCell ref="M277:N277"/>
    <mergeCell ref="O277:P277"/>
    <mergeCell ref="Q277:R277"/>
    <mergeCell ref="C275:D275"/>
    <mergeCell ref="F275:H275"/>
    <mergeCell ref="I275:J275"/>
    <mergeCell ref="K275:L275"/>
    <mergeCell ref="M275:N275"/>
    <mergeCell ref="O275:P275"/>
    <mergeCell ref="Q273:R273"/>
    <mergeCell ref="S273:U273"/>
    <mergeCell ref="C274:D274"/>
    <mergeCell ref="F274:H274"/>
    <mergeCell ref="I274:J274"/>
    <mergeCell ref="K274:L274"/>
    <mergeCell ref="M274:N274"/>
    <mergeCell ref="O274:P274"/>
    <mergeCell ref="Q274:R274"/>
    <mergeCell ref="S274:U274"/>
    <mergeCell ref="C273:D273"/>
    <mergeCell ref="F273:H273"/>
    <mergeCell ref="I273:J273"/>
    <mergeCell ref="K273:L273"/>
    <mergeCell ref="M273:N273"/>
    <mergeCell ref="O273:P273"/>
    <mergeCell ref="C271:U271"/>
    <mergeCell ref="C272:D272"/>
    <mergeCell ref="F272:H272"/>
    <mergeCell ref="I272:J272"/>
    <mergeCell ref="K272:L272"/>
    <mergeCell ref="M272:N272"/>
    <mergeCell ref="O272:P272"/>
    <mergeCell ref="Q272:R272"/>
    <mergeCell ref="S272:U272"/>
    <mergeCell ref="Q269:R269"/>
    <mergeCell ref="S269:U269"/>
    <mergeCell ref="C270:D270"/>
    <mergeCell ref="F270:H270"/>
    <mergeCell ref="I270:J270"/>
    <mergeCell ref="K270:L270"/>
    <mergeCell ref="M270:N270"/>
    <mergeCell ref="O270:P270"/>
    <mergeCell ref="Q270:R270"/>
    <mergeCell ref="S270:U270"/>
    <mergeCell ref="C269:D269"/>
    <mergeCell ref="F269:H269"/>
    <mergeCell ref="I269:J269"/>
    <mergeCell ref="K269:L269"/>
    <mergeCell ref="M269:N269"/>
    <mergeCell ref="O269:P269"/>
    <mergeCell ref="S267:U267"/>
    <mergeCell ref="C268:D268"/>
    <mergeCell ref="F268:H268"/>
    <mergeCell ref="I268:J268"/>
    <mergeCell ref="K268:L268"/>
    <mergeCell ref="M268:N268"/>
    <mergeCell ref="O268:P268"/>
    <mergeCell ref="Q268:R268"/>
    <mergeCell ref="S268:U268"/>
    <mergeCell ref="Q265:R265"/>
    <mergeCell ref="S265:U265"/>
    <mergeCell ref="C266:U266"/>
    <mergeCell ref="C267:D267"/>
    <mergeCell ref="F267:H267"/>
    <mergeCell ref="I267:J267"/>
    <mergeCell ref="K267:L267"/>
    <mergeCell ref="M267:N267"/>
    <mergeCell ref="O267:P267"/>
    <mergeCell ref="Q267:R267"/>
    <mergeCell ref="C265:D265"/>
    <mergeCell ref="F265:H265"/>
    <mergeCell ref="I265:J265"/>
    <mergeCell ref="K265:L265"/>
    <mergeCell ref="M265:N265"/>
    <mergeCell ref="O265:P265"/>
    <mergeCell ref="Q263:R263"/>
    <mergeCell ref="S263:U263"/>
    <mergeCell ref="C264:D264"/>
    <mergeCell ref="F264:H264"/>
    <mergeCell ref="I264:J264"/>
    <mergeCell ref="K264:L264"/>
    <mergeCell ref="M264:N264"/>
    <mergeCell ref="O264:P264"/>
    <mergeCell ref="Q264:R264"/>
    <mergeCell ref="S264:U264"/>
    <mergeCell ref="C263:D263"/>
    <mergeCell ref="F263:H263"/>
    <mergeCell ref="I263:J263"/>
    <mergeCell ref="K263:L263"/>
    <mergeCell ref="M263:N263"/>
    <mergeCell ref="O263:P263"/>
    <mergeCell ref="C261:U261"/>
    <mergeCell ref="C262:D262"/>
    <mergeCell ref="F262:H262"/>
    <mergeCell ref="I262:J262"/>
    <mergeCell ref="K262:L262"/>
    <mergeCell ref="M262:N262"/>
    <mergeCell ref="O262:P262"/>
    <mergeCell ref="Q262:R262"/>
    <mergeCell ref="S262:U262"/>
    <mergeCell ref="S259:U259"/>
    <mergeCell ref="C260:D260"/>
    <mergeCell ref="F260:H260"/>
    <mergeCell ref="I260:J260"/>
    <mergeCell ref="K260:L260"/>
    <mergeCell ref="M260:N260"/>
    <mergeCell ref="O260:P260"/>
    <mergeCell ref="Q260:R260"/>
    <mergeCell ref="S260:U260"/>
    <mergeCell ref="Q257:R257"/>
    <mergeCell ref="S257:U257"/>
    <mergeCell ref="C258:U258"/>
    <mergeCell ref="C259:D259"/>
    <mergeCell ref="F259:H259"/>
    <mergeCell ref="I259:J259"/>
    <mergeCell ref="K259:L259"/>
    <mergeCell ref="M259:N259"/>
    <mergeCell ref="O259:P259"/>
    <mergeCell ref="Q259:R259"/>
    <mergeCell ref="C257:D257"/>
    <mergeCell ref="F257:H257"/>
    <mergeCell ref="I257:J257"/>
    <mergeCell ref="K257:L257"/>
    <mergeCell ref="M257:N257"/>
    <mergeCell ref="O257:P257"/>
    <mergeCell ref="Q255:R255"/>
    <mergeCell ref="S255:U255"/>
    <mergeCell ref="C256:D256"/>
    <mergeCell ref="F256:H256"/>
    <mergeCell ref="I256:J256"/>
    <mergeCell ref="K256:L256"/>
    <mergeCell ref="M256:N256"/>
    <mergeCell ref="O256:P256"/>
    <mergeCell ref="Q256:R256"/>
    <mergeCell ref="S256:U256"/>
    <mergeCell ref="C255:D255"/>
    <mergeCell ref="F255:H255"/>
    <mergeCell ref="I255:J255"/>
    <mergeCell ref="K255:L255"/>
    <mergeCell ref="M255:N255"/>
    <mergeCell ref="O255:P255"/>
    <mergeCell ref="C253:U253"/>
    <mergeCell ref="C254:D254"/>
    <mergeCell ref="F254:H254"/>
    <mergeCell ref="I254:J254"/>
    <mergeCell ref="K254:L254"/>
    <mergeCell ref="M254:N254"/>
    <mergeCell ref="O254:P254"/>
    <mergeCell ref="Q254:R254"/>
    <mergeCell ref="S254:U254"/>
    <mergeCell ref="Q251:R251"/>
    <mergeCell ref="S251:U251"/>
    <mergeCell ref="C252:D252"/>
    <mergeCell ref="F252:H252"/>
    <mergeCell ref="I252:J252"/>
    <mergeCell ref="K252:L252"/>
    <mergeCell ref="M252:N252"/>
    <mergeCell ref="O252:P252"/>
    <mergeCell ref="Q252:R252"/>
    <mergeCell ref="S252:U252"/>
    <mergeCell ref="C251:D251"/>
    <mergeCell ref="F251:H251"/>
    <mergeCell ref="I251:J251"/>
    <mergeCell ref="K251:L251"/>
    <mergeCell ref="M251:N251"/>
    <mergeCell ref="O251:P251"/>
    <mergeCell ref="S249:U249"/>
    <mergeCell ref="C250:D250"/>
    <mergeCell ref="F250:H250"/>
    <mergeCell ref="I250:J250"/>
    <mergeCell ref="K250:L250"/>
    <mergeCell ref="M250:N250"/>
    <mergeCell ref="O250:P250"/>
    <mergeCell ref="Q250:R250"/>
    <mergeCell ref="S250:U250"/>
    <mergeCell ref="Q247:R247"/>
    <mergeCell ref="S247:U247"/>
    <mergeCell ref="C248:U248"/>
    <mergeCell ref="C249:D249"/>
    <mergeCell ref="F249:H249"/>
    <mergeCell ref="I249:J249"/>
    <mergeCell ref="K249:L249"/>
    <mergeCell ref="M249:N249"/>
    <mergeCell ref="O249:P249"/>
    <mergeCell ref="Q249:R249"/>
    <mergeCell ref="C247:D247"/>
    <mergeCell ref="F247:H247"/>
    <mergeCell ref="I247:J247"/>
    <mergeCell ref="K247:L247"/>
    <mergeCell ref="M247:N247"/>
    <mergeCell ref="O247:P247"/>
    <mergeCell ref="Q245:R245"/>
    <mergeCell ref="S245:U245"/>
    <mergeCell ref="C246:D246"/>
    <mergeCell ref="F246:H246"/>
    <mergeCell ref="I246:J246"/>
    <mergeCell ref="K246:L246"/>
    <mergeCell ref="M246:N246"/>
    <mergeCell ref="O246:P246"/>
    <mergeCell ref="Q246:R246"/>
    <mergeCell ref="S246:U246"/>
    <mergeCell ref="C245:D245"/>
    <mergeCell ref="F245:H245"/>
    <mergeCell ref="I245:J245"/>
    <mergeCell ref="K245:L245"/>
    <mergeCell ref="M245:N245"/>
    <mergeCell ref="O245:P245"/>
    <mergeCell ref="C243:U243"/>
    <mergeCell ref="C244:D244"/>
    <mergeCell ref="F244:H244"/>
    <mergeCell ref="I244:J244"/>
    <mergeCell ref="K244:L244"/>
    <mergeCell ref="M244:N244"/>
    <mergeCell ref="O244:P244"/>
    <mergeCell ref="Q244:R244"/>
    <mergeCell ref="S244:U244"/>
    <mergeCell ref="Q241:R241"/>
    <mergeCell ref="S241:U241"/>
    <mergeCell ref="C242:D242"/>
    <mergeCell ref="F242:H242"/>
    <mergeCell ref="I242:J242"/>
    <mergeCell ref="K242:L242"/>
    <mergeCell ref="M242:N242"/>
    <mergeCell ref="O242:P242"/>
    <mergeCell ref="Q242:R242"/>
    <mergeCell ref="S242:U242"/>
    <mergeCell ref="C241:D241"/>
    <mergeCell ref="F241:H241"/>
    <mergeCell ref="I241:J241"/>
    <mergeCell ref="K241:L241"/>
    <mergeCell ref="M241:N241"/>
    <mergeCell ref="O241:P241"/>
    <mergeCell ref="C239:U239"/>
    <mergeCell ref="C240:D240"/>
    <mergeCell ref="F240:H240"/>
    <mergeCell ref="I240:J240"/>
    <mergeCell ref="K240:L240"/>
    <mergeCell ref="M240:N240"/>
    <mergeCell ref="O240:P240"/>
    <mergeCell ref="Q240:R240"/>
    <mergeCell ref="S240:U240"/>
    <mergeCell ref="Q237:R237"/>
    <mergeCell ref="S237:U237"/>
    <mergeCell ref="C238:D238"/>
    <mergeCell ref="F238:H238"/>
    <mergeCell ref="I238:J238"/>
    <mergeCell ref="K238:L238"/>
    <mergeCell ref="M238:N238"/>
    <mergeCell ref="O238:P238"/>
    <mergeCell ref="Q238:R238"/>
    <mergeCell ref="S238:U238"/>
    <mergeCell ref="C237:D237"/>
    <mergeCell ref="F237:H237"/>
    <mergeCell ref="I237:J237"/>
    <mergeCell ref="K237:L237"/>
    <mergeCell ref="M237:N237"/>
    <mergeCell ref="O237:P237"/>
    <mergeCell ref="S235:U235"/>
    <mergeCell ref="C236:D236"/>
    <mergeCell ref="F236:H236"/>
    <mergeCell ref="I236:J236"/>
    <mergeCell ref="K236:L236"/>
    <mergeCell ref="M236:N236"/>
    <mergeCell ref="O236:P236"/>
    <mergeCell ref="Q236:R236"/>
    <mergeCell ref="S236:U236"/>
    <mergeCell ref="Q233:R233"/>
    <mergeCell ref="S233:U233"/>
    <mergeCell ref="C234:U234"/>
    <mergeCell ref="C235:D235"/>
    <mergeCell ref="F235:H235"/>
    <mergeCell ref="I235:J235"/>
    <mergeCell ref="K235:L235"/>
    <mergeCell ref="M235:N235"/>
    <mergeCell ref="O235:P235"/>
    <mergeCell ref="Q235:R235"/>
    <mergeCell ref="C233:D233"/>
    <mergeCell ref="F233:H233"/>
    <mergeCell ref="I233:J233"/>
    <mergeCell ref="K233:L233"/>
    <mergeCell ref="M233:N233"/>
    <mergeCell ref="O233:P233"/>
    <mergeCell ref="Q231:R231"/>
    <mergeCell ref="S231:U231"/>
    <mergeCell ref="C232:D232"/>
    <mergeCell ref="F232:H232"/>
    <mergeCell ref="I232:J232"/>
    <mergeCell ref="K232:L232"/>
    <mergeCell ref="M232:N232"/>
    <mergeCell ref="O232:P232"/>
    <mergeCell ref="Q232:R232"/>
    <mergeCell ref="S232:U232"/>
    <mergeCell ref="C231:D231"/>
    <mergeCell ref="F231:H231"/>
    <mergeCell ref="I231:J231"/>
    <mergeCell ref="K231:L231"/>
    <mergeCell ref="M231:N231"/>
    <mergeCell ref="O231:P231"/>
    <mergeCell ref="C229:U229"/>
    <mergeCell ref="C230:D230"/>
    <mergeCell ref="F230:H230"/>
    <mergeCell ref="I230:J230"/>
    <mergeCell ref="K230:L230"/>
    <mergeCell ref="M230:N230"/>
    <mergeCell ref="O230:P230"/>
    <mergeCell ref="Q230:R230"/>
    <mergeCell ref="S230:U230"/>
    <mergeCell ref="Q227:R227"/>
    <mergeCell ref="S227:U227"/>
    <mergeCell ref="C228:D228"/>
    <mergeCell ref="F228:H228"/>
    <mergeCell ref="I228:J228"/>
    <mergeCell ref="K228:L228"/>
    <mergeCell ref="M228:N228"/>
    <mergeCell ref="O228:P228"/>
    <mergeCell ref="Q228:R228"/>
    <mergeCell ref="S228:U228"/>
    <mergeCell ref="C227:D227"/>
    <mergeCell ref="F227:H227"/>
    <mergeCell ref="I227:J227"/>
    <mergeCell ref="K227:L227"/>
    <mergeCell ref="M227:N227"/>
    <mergeCell ref="O227:P227"/>
    <mergeCell ref="S225:U225"/>
    <mergeCell ref="C226:D226"/>
    <mergeCell ref="F226:H226"/>
    <mergeCell ref="I226:J226"/>
    <mergeCell ref="K226:L226"/>
    <mergeCell ref="M226:N226"/>
    <mergeCell ref="O226:P226"/>
    <mergeCell ref="Q226:R226"/>
    <mergeCell ref="S226:U226"/>
    <mergeCell ref="Q223:R223"/>
    <mergeCell ref="S223:U223"/>
    <mergeCell ref="C224:U224"/>
    <mergeCell ref="C225:D225"/>
    <mergeCell ref="F225:H225"/>
    <mergeCell ref="I225:J225"/>
    <mergeCell ref="K225:L225"/>
    <mergeCell ref="M225:N225"/>
    <mergeCell ref="O225:P225"/>
    <mergeCell ref="Q225:R225"/>
    <mergeCell ref="C223:D223"/>
    <mergeCell ref="F223:H223"/>
    <mergeCell ref="I223:J223"/>
    <mergeCell ref="K223:L223"/>
    <mergeCell ref="M223:N223"/>
    <mergeCell ref="O223:P223"/>
    <mergeCell ref="Q221:R221"/>
    <mergeCell ref="S221:U221"/>
    <mergeCell ref="C222:D222"/>
    <mergeCell ref="F222:H222"/>
    <mergeCell ref="I222:J222"/>
    <mergeCell ref="K222:L222"/>
    <mergeCell ref="M222:N222"/>
    <mergeCell ref="O222:P222"/>
    <mergeCell ref="Q222:R222"/>
    <mergeCell ref="S222:U222"/>
    <mergeCell ref="C221:D221"/>
    <mergeCell ref="F221:H221"/>
    <mergeCell ref="I221:J221"/>
    <mergeCell ref="K221:L221"/>
    <mergeCell ref="M221:N221"/>
    <mergeCell ref="O221:P221"/>
    <mergeCell ref="C219:U219"/>
    <mergeCell ref="C220:D220"/>
    <mergeCell ref="F220:H220"/>
    <mergeCell ref="I220:J220"/>
    <mergeCell ref="K220:L220"/>
    <mergeCell ref="M220:N220"/>
    <mergeCell ref="O220:P220"/>
    <mergeCell ref="Q220:R220"/>
    <mergeCell ref="S220:U220"/>
    <mergeCell ref="Q217:R217"/>
    <mergeCell ref="S217:U217"/>
    <mergeCell ref="C218:D218"/>
    <mergeCell ref="F218:H218"/>
    <mergeCell ref="I218:J218"/>
    <mergeCell ref="K218:L218"/>
    <mergeCell ref="M218:N218"/>
    <mergeCell ref="O218:P218"/>
    <mergeCell ref="Q218:R218"/>
    <mergeCell ref="S218:U218"/>
    <mergeCell ref="C217:D217"/>
    <mergeCell ref="F217:H217"/>
    <mergeCell ref="I217:J217"/>
    <mergeCell ref="K217:L217"/>
    <mergeCell ref="M217:N217"/>
    <mergeCell ref="O217:P217"/>
    <mergeCell ref="S215:U215"/>
    <mergeCell ref="C216:D216"/>
    <mergeCell ref="F216:H216"/>
    <mergeCell ref="I216:J216"/>
    <mergeCell ref="K216:L216"/>
    <mergeCell ref="M216:N216"/>
    <mergeCell ref="O216:P216"/>
    <mergeCell ref="Q216:R216"/>
    <mergeCell ref="S216:U216"/>
    <mergeCell ref="Q213:R213"/>
    <mergeCell ref="S213:U213"/>
    <mergeCell ref="C214:U214"/>
    <mergeCell ref="C215:D215"/>
    <mergeCell ref="F215:H215"/>
    <mergeCell ref="I215:J215"/>
    <mergeCell ref="K215:L215"/>
    <mergeCell ref="M215:N215"/>
    <mergeCell ref="O215:P215"/>
    <mergeCell ref="Q215:R215"/>
    <mergeCell ref="C213:D213"/>
    <mergeCell ref="F213:H213"/>
    <mergeCell ref="I213:J213"/>
    <mergeCell ref="K213:L213"/>
    <mergeCell ref="M213:N213"/>
    <mergeCell ref="O213:P213"/>
    <mergeCell ref="Q211:R211"/>
    <mergeCell ref="S211:U211"/>
    <mergeCell ref="C212:D212"/>
    <mergeCell ref="F212:H212"/>
    <mergeCell ref="I212:J212"/>
    <mergeCell ref="K212:L212"/>
    <mergeCell ref="M212:N212"/>
    <mergeCell ref="O212:P212"/>
    <mergeCell ref="Q212:R212"/>
    <mergeCell ref="S212:U212"/>
    <mergeCell ref="C211:D211"/>
    <mergeCell ref="F211:H211"/>
    <mergeCell ref="I211:J211"/>
    <mergeCell ref="K211:L211"/>
    <mergeCell ref="M211:N211"/>
    <mergeCell ref="O211:P211"/>
    <mergeCell ref="C209:U209"/>
    <mergeCell ref="C210:D210"/>
    <mergeCell ref="F210:H210"/>
    <mergeCell ref="I210:J210"/>
    <mergeCell ref="K210:L210"/>
    <mergeCell ref="M210:N210"/>
    <mergeCell ref="O210:P210"/>
    <mergeCell ref="Q210:R210"/>
    <mergeCell ref="S210:U210"/>
    <mergeCell ref="Q207:R207"/>
    <mergeCell ref="S207:U207"/>
    <mergeCell ref="C208:D208"/>
    <mergeCell ref="F208:H208"/>
    <mergeCell ref="I208:J208"/>
    <mergeCell ref="K208:L208"/>
    <mergeCell ref="M208:N208"/>
    <mergeCell ref="O208:P208"/>
    <mergeCell ref="Q208:R208"/>
    <mergeCell ref="S208:U208"/>
    <mergeCell ref="C207:D207"/>
    <mergeCell ref="F207:H207"/>
    <mergeCell ref="I207:J207"/>
    <mergeCell ref="K207:L207"/>
    <mergeCell ref="M207:N207"/>
    <mergeCell ref="O207:P207"/>
    <mergeCell ref="S205:U205"/>
    <mergeCell ref="C206:D206"/>
    <mergeCell ref="F206:H206"/>
    <mergeCell ref="I206:J206"/>
    <mergeCell ref="K206:L206"/>
    <mergeCell ref="M206:N206"/>
    <mergeCell ref="O206:P206"/>
    <mergeCell ref="Q206:R206"/>
    <mergeCell ref="S206:U206"/>
    <mergeCell ref="Q203:R203"/>
    <mergeCell ref="S203:U203"/>
    <mergeCell ref="C204:U204"/>
    <mergeCell ref="C205:D205"/>
    <mergeCell ref="F205:H205"/>
    <mergeCell ref="I205:J205"/>
    <mergeCell ref="K205:L205"/>
    <mergeCell ref="M205:N205"/>
    <mergeCell ref="O205:P205"/>
    <mergeCell ref="Q205:R205"/>
    <mergeCell ref="C203:D203"/>
    <mergeCell ref="F203:H203"/>
    <mergeCell ref="I203:J203"/>
    <mergeCell ref="K203:L203"/>
    <mergeCell ref="M203:N203"/>
    <mergeCell ref="O203:P203"/>
    <mergeCell ref="Q201:R201"/>
    <mergeCell ref="S201:U201"/>
    <mergeCell ref="C202:D202"/>
    <mergeCell ref="F202:H202"/>
    <mergeCell ref="I202:J202"/>
    <mergeCell ref="K202:L202"/>
    <mergeCell ref="M202:N202"/>
    <mergeCell ref="O202:P202"/>
    <mergeCell ref="Q202:R202"/>
    <mergeCell ref="S202:U202"/>
    <mergeCell ref="C201:D201"/>
    <mergeCell ref="F201:H201"/>
    <mergeCell ref="I201:J201"/>
    <mergeCell ref="K201:L201"/>
    <mergeCell ref="M201:N201"/>
    <mergeCell ref="O201:P201"/>
    <mergeCell ref="C199:U199"/>
    <mergeCell ref="C200:D200"/>
    <mergeCell ref="F200:H200"/>
    <mergeCell ref="I200:J200"/>
    <mergeCell ref="K200:L200"/>
    <mergeCell ref="M200:N200"/>
    <mergeCell ref="O200:P200"/>
    <mergeCell ref="Q200:R200"/>
    <mergeCell ref="S200:U200"/>
    <mergeCell ref="Q197:R197"/>
    <mergeCell ref="S197:U197"/>
    <mergeCell ref="C198:D198"/>
    <mergeCell ref="F198:H198"/>
    <mergeCell ref="I198:J198"/>
    <mergeCell ref="K198:L198"/>
    <mergeCell ref="M198:N198"/>
    <mergeCell ref="O198:P198"/>
    <mergeCell ref="Q198:R198"/>
    <mergeCell ref="S198:U198"/>
    <mergeCell ref="C197:D197"/>
    <mergeCell ref="F197:H197"/>
    <mergeCell ref="I197:J197"/>
    <mergeCell ref="K197:L197"/>
    <mergeCell ref="M197:N197"/>
    <mergeCell ref="O197:P197"/>
    <mergeCell ref="S195:U195"/>
    <mergeCell ref="C196:D196"/>
    <mergeCell ref="F196:H196"/>
    <mergeCell ref="I196:J196"/>
    <mergeCell ref="K196:L196"/>
    <mergeCell ref="M196:N196"/>
    <mergeCell ref="O196:P196"/>
    <mergeCell ref="Q196:R196"/>
    <mergeCell ref="S196:U196"/>
    <mergeCell ref="Q193:R193"/>
    <mergeCell ref="S193:U193"/>
    <mergeCell ref="C194:U194"/>
    <mergeCell ref="C195:D195"/>
    <mergeCell ref="F195:H195"/>
    <mergeCell ref="I195:J195"/>
    <mergeCell ref="K195:L195"/>
    <mergeCell ref="M195:N195"/>
    <mergeCell ref="O195:P195"/>
    <mergeCell ref="Q195:R195"/>
    <mergeCell ref="C193:D193"/>
    <mergeCell ref="F193:H193"/>
    <mergeCell ref="I193:J193"/>
    <mergeCell ref="K193:L193"/>
    <mergeCell ref="M193:N193"/>
    <mergeCell ref="O193:P193"/>
    <mergeCell ref="Q191:R191"/>
    <mergeCell ref="S191:U191"/>
    <mergeCell ref="C192:D192"/>
    <mergeCell ref="F192:H192"/>
    <mergeCell ref="I192:J192"/>
    <mergeCell ref="K192:L192"/>
    <mergeCell ref="M192:N192"/>
    <mergeCell ref="O192:P192"/>
    <mergeCell ref="Q192:R192"/>
    <mergeCell ref="S192:U192"/>
    <mergeCell ref="C191:D191"/>
    <mergeCell ref="F191:H191"/>
    <mergeCell ref="I191:J191"/>
    <mergeCell ref="K191:L191"/>
    <mergeCell ref="M191:N191"/>
    <mergeCell ref="O191:P191"/>
    <mergeCell ref="C189:U189"/>
    <mergeCell ref="C190:D190"/>
    <mergeCell ref="F190:H190"/>
    <mergeCell ref="I190:J190"/>
    <mergeCell ref="K190:L190"/>
    <mergeCell ref="M190:N190"/>
    <mergeCell ref="O190:P190"/>
    <mergeCell ref="Q190:R190"/>
    <mergeCell ref="S190:U190"/>
    <mergeCell ref="Q187:R187"/>
    <mergeCell ref="S187:U187"/>
    <mergeCell ref="C188:D188"/>
    <mergeCell ref="F188:H188"/>
    <mergeCell ref="I188:J188"/>
    <mergeCell ref="K188:L188"/>
    <mergeCell ref="M188:N188"/>
    <mergeCell ref="O188:P188"/>
    <mergeCell ref="Q188:R188"/>
    <mergeCell ref="S188:U188"/>
    <mergeCell ref="C187:D187"/>
    <mergeCell ref="F187:H187"/>
    <mergeCell ref="I187:J187"/>
    <mergeCell ref="K187:L187"/>
    <mergeCell ref="M187:N187"/>
    <mergeCell ref="O187:P187"/>
    <mergeCell ref="S185:U185"/>
    <mergeCell ref="C186:D186"/>
    <mergeCell ref="F186:H186"/>
    <mergeCell ref="I186:J186"/>
    <mergeCell ref="K186:L186"/>
    <mergeCell ref="M186:N186"/>
    <mergeCell ref="O186:P186"/>
    <mergeCell ref="Q186:R186"/>
    <mergeCell ref="S186:U186"/>
    <mergeCell ref="Q183:R183"/>
    <mergeCell ref="S183:U183"/>
    <mergeCell ref="C184:U184"/>
    <mergeCell ref="C185:D185"/>
    <mergeCell ref="F185:H185"/>
    <mergeCell ref="I185:J185"/>
    <mergeCell ref="K185:L185"/>
    <mergeCell ref="M185:N185"/>
    <mergeCell ref="O185:P185"/>
    <mergeCell ref="Q185:R185"/>
    <mergeCell ref="C183:D183"/>
    <mergeCell ref="F183:H183"/>
    <mergeCell ref="I183:J183"/>
    <mergeCell ref="K183:L183"/>
    <mergeCell ref="M183:N183"/>
    <mergeCell ref="O183:P183"/>
    <mergeCell ref="Q181:R181"/>
    <mergeCell ref="S181:U181"/>
    <mergeCell ref="C182:D182"/>
    <mergeCell ref="F182:H182"/>
    <mergeCell ref="I182:J182"/>
    <mergeCell ref="K182:L182"/>
    <mergeCell ref="M182:N182"/>
    <mergeCell ref="O182:P182"/>
    <mergeCell ref="Q182:R182"/>
    <mergeCell ref="S182:U182"/>
    <mergeCell ref="C181:D181"/>
    <mergeCell ref="F181:H181"/>
    <mergeCell ref="I181:J181"/>
    <mergeCell ref="K181:L181"/>
    <mergeCell ref="M181:N181"/>
    <mergeCell ref="O181:P181"/>
    <mergeCell ref="C179:U179"/>
    <mergeCell ref="C180:D180"/>
    <mergeCell ref="F180:H180"/>
    <mergeCell ref="I180:J180"/>
    <mergeCell ref="K180:L180"/>
    <mergeCell ref="M180:N180"/>
    <mergeCell ref="O180:P180"/>
    <mergeCell ref="Q180:R180"/>
    <mergeCell ref="S180:U180"/>
    <mergeCell ref="Q177:R177"/>
    <mergeCell ref="S177:U177"/>
    <mergeCell ref="C178:D178"/>
    <mergeCell ref="F178:H178"/>
    <mergeCell ref="I178:J178"/>
    <mergeCell ref="K178:L178"/>
    <mergeCell ref="M178:N178"/>
    <mergeCell ref="O178:P178"/>
    <mergeCell ref="Q178:R178"/>
    <mergeCell ref="S178:U178"/>
    <mergeCell ref="C177:D177"/>
    <mergeCell ref="F177:H177"/>
    <mergeCell ref="I177:J177"/>
    <mergeCell ref="K177:L177"/>
    <mergeCell ref="M177:N177"/>
    <mergeCell ref="O177:P177"/>
    <mergeCell ref="S175:U175"/>
    <mergeCell ref="C176:D176"/>
    <mergeCell ref="F176:H176"/>
    <mergeCell ref="I176:J176"/>
    <mergeCell ref="K176:L176"/>
    <mergeCell ref="M176:N176"/>
    <mergeCell ref="O176:P176"/>
    <mergeCell ref="Q176:R176"/>
    <mergeCell ref="S176:U176"/>
    <mergeCell ref="Q173:R173"/>
    <mergeCell ref="S173:U173"/>
    <mergeCell ref="C174:U174"/>
    <mergeCell ref="C175:D175"/>
    <mergeCell ref="F175:H175"/>
    <mergeCell ref="I175:J175"/>
    <mergeCell ref="K175:L175"/>
    <mergeCell ref="M175:N175"/>
    <mergeCell ref="O175:P175"/>
    <mergeCell ref="Q175:R175"/>
    <mergeCell ref="C173:D173"/>
    <mergeCell ref="F173:H173"/>
    <mergeCell ref="I173:J173"/>
    <mergeCell ref="K173:L173"/>
    <mergeCell ref="M173:N173"/>
    <mergeCell ref="O173:P173"/>
    <mergeCell ref="Q171:R171"/>
    <mergeCell ref="S171:U171"/>
    <mergeCell ref="C172:D172"/>
    <mergeCell ref="F172:H172"/>
    <mergeCell ref="I172:J172"/>
    <mergeCell ref="K172:L172"/>
    <mergeCell ref="M172:N172"/>
    <mergeCell ref="O172:P172"/>
    <mergeCell ref="Q172:R172"/>
    <mergeCell ref="S172:U172"/>
    <mergeCell ref="C171:D171"/>
    <mergeCell ref="F171:H171"/>
    <mergeCell ref="I171:J171"/>
    <mergeCell ref="K171:L171"/>
    <mergeCell ref="M171:N171"/>
    <mergeCell ref="O171:P171"/>
    <mergeCell ref="C169:U169"/>
    <mergeCell ref="C170:D170"/>
    <mergeCell ref="F170:H170"/>
    <mergeCell ref="I170:J170"/>
    <mergeCell ref="K170:L170"/>
    <mergeCell ref="M170:N170"/>
    <mergeCell ref="O170:P170"/>
    <mergeCell ref="Q170:R170"/>
    <mergeCell ref="S170:U170"/>
    <mergeCell ref="Q167:R167"/>
    <mergeCell ref="S167:U167"/>
    <mergeCell ref="C168:D168"/>
    <mergeCell ref="F168:H168"/>
    <mergeCell ref="I168:J168"/>
    <mergeCell ref="K168:L168"/>
    <mergeCell ref="M168:N168"/>
    <mergeCell ref="O168:P168"/>
    <mergeCell ref="Q168:R168"/>
    <mergeCell ref="S168:U168"/>
    <mergeCell ref="C167:D167"/>
    <mergeCell ref="F167:H167"/>
    <mergeCell ref="I167:J167"/>
    <mergeCell ref="K167:L167"/>
    <mergeCell ref="M167:N167"/>
    <mergeCell ref="O167:P167"/>
    <mergeCell ref="S165:U165"/>
    <mergeCell ref="C166:D166"/>
    <mergeCell ref="F166:H166"/>
    <mergeCell ref="I166:J166"/>
    <mergeCell ref="K166:L166"/>
    <mergeCell ref="M166:N166"/>
    <mergeCell ref="O166:P166"/>
    <mergeCell ref="Q166:R166"/>
    <mergeCell ref="S166:U166"/>
    <mergeCell ref="Q163:R163"/>
    <mergeCell ref="S163:U163"/>
    <mergeCell ref="C164:U164"/>
    <mergeCell ref="C165:D165"/>
    <mergeCell ref="F165:H165"/>
    <mergeCell ref="I165:J165"/>
    <mergeCell ref="K165:L165"/>
    <mergeCell ref="M165:N165"/>
    <mergeCell ref="O165:P165"/>
    <mergeCell ref="Q165:R165"/>
    <mergeCell ref="C163:D163"/>
    <mergeCell ref="F163:H163"/>
    <mergeCell ref="I163:J163"/>
    <mergeCell ref="K163:L163"/>
    <mergeCell ref="M163:N163"/>
    <mergeCell ref="O163:P163"/>
    <mergeCell ref="Q161:R161"/>
    <mergeCell ref="S161:U161"/>
    <mergeCell ref="C162:D162"/>
    <mergeCell ref="F162:H162"/>
    <mergeCell ref="I162:J162"/>
    <mergeCell ref="K162:L162"/>
    <mergeCell ref="M162:N162"/>
    <mergeCell ref="O162:P162"/>
    <mergeCell ref="Q162:R162"/>
    <mergeCell ref="S162:U162"/>
    <mergeCell ref="C161:D161"/>
    <mergeCell ref="F161:H161"/>
    <mergeCell ref="I161:J161"/>
    <mergeCell ref="K161:L161"/>
    <mergeCell ref="M161:N161"/>
    <mergeCell ref="O161:P161"/>
    <mergeCell ref="C159:U159"/>
    <mergeCell ref="C160:D160"/>
    <mergeCell ref="F160:H160"/>
    <mergeCell ref="I160:J160"/>
    <mergeCell ref="K160:L160"/>
    <mergeCell ref="M160:N160"/>
    <mergeCell ref="O160:P160"/>
    <mergeCell ref="Q160:R160"/>
    <mergeCell ref="S160:U160"/>
    <mergeCell ref="Q157:R157"/>
    <mergeCell ref="S157:U157"/>
    <mergeCell ref="C158:D158"/>
    <mergeCell ref="F158:H158"/>
    <mergeCell ref="I158:J158"/>
    <mergeCell ref="K158:L158"/>
    <mergeCell ref="M158:N158"/>
    <mergeCell ref="O158:P158"/>
    <mergeCell ref="Q158:R158"/>
    <mergeCell ref="S158:U158"/>
    <mergeCell ref="C157:D157"/>
    <mergeCell ref="F157:H157"/>
    <mergeCell ref="I157:J157"/>
    <mergeCell ref="K157:L157"/>
    <mergeCell ref="M157:N157"/>
    <mergeCell ref="O157:P157"/>
    <mergeCell ref="S155:U155"/>
    <mergeCell ref="C156:D156"/>
    <mergeCell ref="F156:H156"/>
    <mergeCell ref="I156:J156"/>
    <mergeCell ref="K156:L156"/>
    <mergeCell ref="M156:N156"/>
    <mergeCell ref="O156:P156"/>
    <mergeCell ref="Q156:R156"/>
    <mergeCell ref="S156:U156"/>
    <mergeCell ref="Q153:R153"/>
    <mergeCell ref="S153:U153"/>
    <mergeCell ref="C154:U154"/>
    <mergeCell ref="C155:D155"/>
    <mergeCell ref="F155:H155"/>
    <mergeCell ref="I155:J155"/>
    <mergeCell ref="K155:L155"/>
    <mergeCell ref="M155:N155"/>
    <mergeCell ref="O155:P155"/>
    <mergeCell ref="Q155:R155"/>
    <mergeCell ref="C153:D153"/>
    <mergeCell ref="F153:H153"/>
    <mergeCell ref="I153:J153"/>
    <mergeCell ref="K153:L153"/>
    <mergeCell ref="M153:N153"/>
    <mergeCell ref="O153:P153"/>
    <mergeCell ref="Q151:R151"/>
    <mergeCell ref="S151:U151"/>
    <mergeCell ref="C152:D152"/>
    <mergeCell ref="F152:H152"/>
    <mergeCell ref="I152:J152"/>
    <mergeCell ref="K152:L152"/>
    <mergeCell ref="M152:N152"/>
    <mergeCell ref="O152:P152"/>
    <mergeCell ref="Q152:R152"/>
    <mergeCell ref="S152:U152"/>
    <mergeCell ref="C151:D151"/>
    <mergeCell ref="F151:H151"/>
    <mergeCell ref="I151:J151"/>
    <mergeCell ref="K151:L151"/>
    <mergeCell ref="M151:N151"/>
    <mergeCell ref="O151:P151"/>
    <mergeCell ref="C149:U149"/>
    <mergeCell ref="C150:D150"/>
    <mergeCell ref="F150:H150"/>
    <mergeCell ref="I150:J150"/>
    <mergeCell ref="K150:L150"/>
    <mergeCell ref="M150:N150"/>
    <mergeCell ref="O150:P150"/>
    <mergeCell ref="Q150:R150"/>
    <mergeCell ref="S150:U150"/>
    <mergeCell ref="Q147:R147"/>
    <mergeCell ref="S147:U147"/>
    <mergeCell ref="C148:D148"/>
    <mergeCell ref="F148:H148"/>
    <mergeCell ref="I148:J148"/>
    <mergeCell ref="K148:L148"/>
    <mergeCell ref="M148:N148"/>
    <mergeCell ref="O148:P148"/>
    <mergeCell ref="Q148:R148"/>
    <mergeCell ref="S148:U148"/>
    <mergeCell ref="C147:D147"/>
    <mergeCell ref="F147:H147"/>
    <mergeCell ref="I147:J147"/>
    <mergeCell ref="K147:L147"/>
    <mergeCell ref="M147:N147"/>
    <mergeCell ref="O147:P147"/>
    <mergeCell ref="S145:U145"/>
    <mergeCell ref="C146:D146"/>
    <mergeCell ref="F146:H146"/>
    <mergeCell ref="I146:J146"/>
    <mergeCell ref="K146:L146"/>
    <mergeCell ref="M146:N146"/>
    <mergeCell ref="O146:P146"/>
    <mergeCell ref="Q146:R146"/>
    <mergeCell ref="S146:U146"/>
    <mergeCell ref="Q143:R143"/>
    <mergeCell ref="S143:U143"/>
    <mergeCell ref="C144:U144"/>
    <mergeCell ref="C145:D145"/>
    <mergeCell ref="F145:H145"/>
    <mergeCell ref="I145:J145"/>
    <mergeCell ref="K145:L145"/>
    <mergeCell ref="M145:N145"/>
    <mergeCell ref="O145:P145"/>
    <mergeCell ref="Q145:R145"/>
    <mergeCell ref="C143:D143"/>
    <mergeCell ref="F143:H143"/>
    <mergeCell ref="I143:J143"/>
    <mergeCell ref="K143:L143"/>
    <mergeCell ref="M143:N143"/>
    <mergeCell ref="O143:P143"/>
    <mergeCell ref="Q141:R141"/>
    <mergeCell ref="S141:U141"/>
    <mergeCell ref="C142:D142"/>
    <mergeCell ref="F142:H142"/>
    <mergeCell ref="I142:J142"/>
    <mergeCell ref="K142:L142"/>
    <mergeCell ref="M142:N142"/>
    <mergeCell ref="O142:P142"/>
    <mergeCell ref="Q142:R142"/>
    <mergeCell ref="S142:U142"/>
    <mergeCell ref="C141:D141"/>
    <mergeCell ref="F141:H141"/>
    <mergeCell ref="I141:J141"/>
    <mergeCell ref="K141:L141"/>
    <mergeCell ref="M141:N141"/>
    <mergeCell ref="O141:P141"/>
    <mergeCell ref="C139:U139"/>
    <mergeCell ref="C140:D140"/>
    <mergeCell ref="F140:H140"/>
    <mergeCell ref="I140:J140"/>
    <mergeCell ref="K140:L140"/>
    <mergeCell ref="M140:N140"/>
    <mergeCell ref="O140:P140"/>
    <mergeCell ref="Q140:R140"/>
    <mergeCell ref="S140:U140"/>
    <mergeCell ref="Q137:R137"/>
    <mergeCell ref="S137:U137"/>
    <mergeCell ref="C138:D138"/>
    <mergeCell ref="F138:H138"/>
    <mergeCell ref="I138:J138"/>
    <mergeCell ref="K138:L138"/>
    <mergeCell ref="M138:N138"/>
    <mergeCell ref="O138:P138"/>
    <mergeCell ref="Q138:R138"/>
    <mergeCell ref="S138:U138"/>
    <mergeCell ref="C137:D137"/>
    <mergeCell ref="F137:H137"/>
    <mergeCell ref="I137:J137"/>
    <mergeCell ref="K137:L137"/>
    <mergeCell ref="M137:N137"/>
    <mergeCell ref="O137:P137"/>
    <mergeCell ref="S135:U135"/>
    <mergeCell ref="C136:D136"/>
    <mergeCell ref="F136:H136"/>
    <mergeCell ref="I136:J136"/>
    <mergeCell ref="K136:L136"/>
    <mergeCell ref="M136:N136"/>
    <mergeCell ref="O136:P136"/>
    <mergeCell ref="Q136:R136"/>
    <mergeCell ref="S136:U136"/>
    <mergeCell ref="Q133:R133"/>
    <mergeCell ref="S133:U133"/>
    <mergeCell ref="C134:U134"/>
    <mergeCell ref="C135:D135"/>
    <mergeCell ref="F135:H135"/>
    <mergeCell ref="I135:J135"/>
    <mergeCell ref="K135:L135"/>
    <mergeCell ref="M135:N135"/>
    <mergeCell ref="O135:P135"/>
    <mergeCell ref="Q135:R135"/>
    <mergeCell ref="C133:D133"/>
    <mergeCell ref="F133:H133"/>
    <mergeCell ref="I133:J133"/>
    <mergeCell ref="K133:L133"/>
    <mergeCell ref="M133:N133"/>
    <mergeCell ref="O133:P133"/>
    <mergeCell ref="Q131:R131"/>
    <mergeCell ref="S131:U131"/>
    <mergeCell ref="C132:D132"/>
    <mergeCell ref="F132:H132"/>
    <mergeCell ref="I132:J132"/>
    <mergeCell ref="K132:L132"/>
    <mergeCell ref="M132:N132"/>
    <mergeCell ref="O132:P132"/>
    <mergeCell ref="Q132:R132"/>
    <mergeCell ref="S132:U132"/>
    <mergeCell ref="C131:D131"/>
    <mergeCell ref="F131:H131"/>
    <mergeCell ref="I131:J131"/>
    <mergeCell ref="K131:L131"/>
    <mergeCell ref="M131:N131"/>
    <mergeCell ref="O131:P131"/>
    <mergeCell ref="C129:U129"/>
    <mergeCell ref="C130:D130"/>
    <mergeCell ref="F130:H130"/>
    <mergeCell ref="I130:J130"/>
    <mergeCell ref="K130:L130"/>
    <mergeCell ref="M130:N130"/>
    <mergeCell ref="O130:P130"/>
    <mergeCell ref="Q130:R130"/>
    <mergeCell ref="S130:U130"/>
    <mergeCell ref="Q127:R127"/>
    <mergeCell ref="S127:U127"/>
    <mergeCell ref="C128:D128"/>
    <mergeCell ref="F128:H128"/>
    <mergeCell ref="I128:J128"/>
    <mergeCell ref="K128:L128"/>
    <mergeCell ref="M128:N128"/>
    <mergeCell ref="O128:P128"/>
    <mergeCell ref="Q128:R128"/>
    <mergeCell ref="S128:U128"/>
    <mergeCell ref="C127:D127"/>
    <mergeCell ref="F127:H127"/>
    <mergeCell ref="I127:J127"/>
    <mergeCell ref="K127:L127"/>
    <mergeCell ref="M127:N127"/>
    <mergeCell ref="O127:P127"/>
    <mergeCell ref="S125:U125"/>
    <mergeCell ref="C126:D126"/>
    <mergeCell ref="F126:H126"/>
    <mergeCell ref="I126:J126"/>
    <mergeCell ref="K126:L126"/>
    <mergeCell ref="M126:N126"/>
    <mergeCell ref="O126:P126"/>
    <mergeCell ref="Q126:R126"/>
    <mergeCell ref="S126:U126"/>
    <mergeCell ref="Q123:R123"/>
    <mergeCell ref="S123:U123"/>
    <mergeCell ref="C124:U124"/>
    <mergeCell ref="C125:D125"/>
    <mergeCell ref="F125:H125"/>
    <mergeCell ref="I125:J125"/>
    <mergeCell ref="K125:L125"/>
    <mergeCell ref="M125:N125"/>
    <mergeCell ref="O125:P125"/>
    <mergeCell ref="Q125:R125"/>
    <mergeCell ref="C123:D123"/>
    <mergeCell ref="F123:H123"/>
    <mergeCell ref="I123:J123"/>
    <mergeCell ref="K123:L123"/>
    <mergeCell ref="M123:N123"/>
    <mergeCell ref="O123:P123"/>
    <mergeCell ref="Q121:R121"/>
    <mergeCell ref="S121:U121"/>
    <mergeCell ref="C122:D122"/>
    <mergeCell ref="F122:H122"/>
    <mergeCell ref="I122:J122"/>
    <mergeCell ref="K122:L122"/>
    <mergeCell ref="M122:N122"/>
    <mergeCell ref="O122:P122"/>
    <mergeCell ref="Q122:R122"/>
    <mergeCell ref="S122:U122"/>
    <mergeCell ref="C121:D121"/>
    <mergeCell ref="F121:H121"/>
    <mergeCell ref="I121:J121"/>
    <mergeCell ref="K121:L121"/>
    <mergeCell ref="M121:N121"/>
    <mergeCell ref="O121:P121"/>
    <mergeCell ref="C119:U119"/>
    <mergeCell ref="C120:D120"/>
    <mergeCell ref="F120:H120"/>
    <mergeCell ref="I120:J120"/>
    <mergeCell ref="K120:L120"/>
    <mergeCell ref="M120:N120"/>
    <mergeCell ref="O120:P120"/>
    <mergeCell ref="Q120:R120"/>
    <mergeCell ref="S120:U120"/>
    <mergeCell ref="Q117:R117"/>
    <mergeCell ref="S117:U117"/>
    <mergeCell ref="C118:D118"/>
    <mergeCell ref="F118:H118"/>
    <mergeCell ref="I118:J118"/>
    <mergeCell ref="K118:L118"/>
    <mergeCell ref="M118:N118"/>
    <mergeCell ref="O118:P118"/>
    <mergeCell ref="Q118:R118"/>
    <mergeCell ref="S118:U118"/>
    <mergeCell ref="C117:D117"/>
    <mergeCell ref="F117:H117"/>
    <mergeCell ref="I117:J117"/>
    <mergeCell ref="K117:L117"/>
    <mergeCell ref="M117:N117"/>
    <mergeCell ref="O117:P117"/>
    <mergeCell ref="S115:U115"/>
    <mergeCell ref="C116:D116"/>
    <mergeCell ref="F116:H116"/>
    <mergeCell ref="I116:J116"/>
    <mergeCell ref="K116:L116"/>
    <mergeCell ref="M116:N116"/>
    <mergeCell ref="O116:P116"/>
    <mergeCell ref="Q116:R116"/>
    <mergeCell ref="S116:U116"/>
    <mergeCell ref="Q113:R113"/>
    <mergeCell ref="S113:U113"/>
    <mergeCell ref="C114:U114"/>
    <mergeCell ref="C115:D115"/>
    <mergeCell ref="F115:H115"/>
    <mergeCell ref="I115:J115"/>
    <mergeCell ref="K115:L115"/>
    <mergeCell ref="M115:N115"/>
    <mergeCell ref="O115:P115"/>
    <mergeCell ref="Q115:R115"/>
    <mergeCell ref="C113:D113"/>
    <mergeCell ref="F113:H113"/>
    <mergeCell ref="I113:J113"/>
    <mergeCell ref="K113:L113"/>
    <mergeCell ref="M113:N113"/>
    <mergeCell ref="O113:P113"/>
    <mergeCell ref="Q111:R111"/>
    <mergeCell ref="S111:U111"/>
    <mergeCell ref="C112:D112"/>
    <mergeCell ref="F112:H112"/>
    <mergeCell ref="I112:J112"/>
    <mergeCell ref="K112:L112"/>
    <mergeCell ref="M112:N112"/>
    <mergeCell ref="O112:P112"/>
    <mergeCell ref="Q112:R112"/>
    <mergeCell ref="S112:U112"/>
    <mergeCell ref="C111:D111"/>
    <mergeCell ref="F111:H111"/>
    <mergeCell ref="I111:J111"/>
    <mergeCell ref="K111:L111"/>
    <mergeCell ref="M111:N111"/>
    <mergeCell ref="O111:P111"/>
    <mergeCell ref="C109:U109"/>
    <mergeCell ref="C110:D110"/>
    <mergeCell ref="F110:H110"/>
    <mergeCell ref="I110:J110"/>
    <mergeCell ref="K110:L110"/>
    <mergeCell ref="M110:N110"/>
    <mergeCell ref="O110:P110"/>
    <mergeCell ref="Q110:R110"/>
    <mergeCell ref="S110:U110"/>
    <mergeCell ref="Q107:R107"/>
    <mergeCell ref="S107:U107"/>
    <mergeCell ref="C108:D108"/>
    <mergeCell ref="F108:H108"/>
    <mergeCell ref="I108:J108"/>
    <mergeCell ref="K108:L108"/>
    <mergeCell ref="M108:N108"/>
    <mergeCell ref="O108:P108"/>
    <mergeCell ref="Q108:R108"/>
    <mergeCell ref="S108:U108"/>
    <mergeCell ref="C107:D107"/>
    <mergeCell ref="F107:H107"/>
    <mergeCell ref="I107:J107"/>
    <mergeCell ref="K107:L107"/>
    <mergeCell ref="M107:N107"/>
    <mergeCell ref="O107:P107"/>
    <mergeCell ref="S105:U105"/>
    <mergeCell ref="C106:D106"/>
    <mergeCell ref="F106:H106"/>
    <mergeCell ref="I106:J106"/>
    <mergeCell ref="K106:L106"/>
    <mergeCell ref="M106:N106"/>
    <mergeCell ref="O106:P106"/>
    <mergeCell ref="Q106:R106"/>
    <mergeCell ref="S106:U106"/>
    <mergeCell ref="Q103:R103"/>
    <mergeCell ref="S103:U103"/>
    <mergeCell ref="C104:U104"/>
    <mergeCell ref="C105:D105"/>
    <mergeCell ref="F105:H105"/>
    <mergeCell ref="I105:J105"/>
    <mergeCell ref="K105:L105"/>
    <mergeCell ref="M105:N105"/>
    <mergeCell ref="O105:P105"/>
    <mergeCell ref="Q105:R105"/>
    <mergeCell ref="C103:D103"/>
    <mergeCell ref="F103:H103"/>
    <mergeCell ref="I103:J103"/>
    <mergeCell ref="K103:L103"/>
    <mergeCell ref="M103:N103"/>
    <mergeCell ref="O103:P103"/>
    <mergeCell ref="Q101:R101"/>
    <mergeCell ref="S101:U101"/>
    <mergeCell ref="C102:D102"/>
    <mergeCell ref="F102:H102"/>
    <mergeCell ref="I102:J102"/>
    <mergeCell ref="K102:L102"/>
    <mergeCell ref="M102:N102"/>
    <mergeCell ref="O102:P102"/>
    <mergeCell ref="Q102:R102"/>
    <mergeCell ref="S102:U102"/>
    <mergeCell ref="C101:D101"/>
    <mergeCell ref="F101:H101"/>
    <mergeCell ref="I101:J101"/>
    <mergeCell ref="K101:L101"/>
    <mergeCell ref="M101:N101"/>
    <mergeCell ref="O101:P101"/>
    <mergeCell ref="C99:U99"/>
    <mergeCell ref="C100:D100"/>
    <mergeCell ref="F100:H100"/>
    <mergeCell ref="I100:J100"/>
    <mergeCell ref="K100:L100"/>
    <mergeCell ref="M100:N100"/>
    <mergeCell ref="O100:P100"/>
    <mergeCell ref="Q100:R100"/>
    <mergeCell ref="S100:U100"/>
    <mergeCell ref="Q97:R97"/>
    <mergeCell ref="S97:U97"/>
    <mergeCell ref="C98:D98"/>
    <mergeCell ref="F98:H98"/>
    <mergeCell ref="I98:J98"/>
    <mergeCell ref="K98:L98"/>
    <mergeCell ref="M98:N98"/>
    <mergeCell ref="O98:P98"/>
    <mergeCell ref="Q98:R98"/>
    <mergeCell ref="S98:U98"/>
    <mergeCell ref="C97:D97"/>
    <mergeCell ref="F97:H97"/>
    <mergeCell ref="I97:J97"/>
    <mergeCell ref="K97:L97"/>
    <mergeCell ref="M97:N97"/>
    <mergeCell ref="O97:P97"/>
    <mergeCell ref="S95:U95"/>
    <mergeCell ref="C96:D96"/>
    <mergeCell ref="F96:H96"/>
    <mergeCell ref="I96:J96"/>
    <mergeCell ref="K96:L96"/>
    <mergeCell ref="M96:N96"/>
    <mergeCell ref="O96:P96"/>
    <mergeCell ref="Q96:R96"/>
    <mergeCell ref="S96:U96"/>
    <mergeCell ref="Q93:R93"/>
    <mergeCell ref="S93:U93"/>
    <mergeCell ref="C94:U94"/>
    <mergeCell ref="C95:D95"/>
    <mergeCell ref="F95:H95"/>
    <mergeCell ref="I95:J95"/>
    <mergeCell ref="K95:L95"/>
    <mergeCell ref="M95:N95"/>
    <mergeCell ref="O95:P95"/>
    <mergeCell ref="Q95:R95"/>
    <mergeCell ref="C93:D93"/>
    <mergeCell ref="F93:H93"/>
    <mergeCell ref="I93:J93"/>
    <mergeCell ref="K93:L93"/>
    <mergeCell ref="M93:N93"/>
    <mergeCell ref="O93:P93"/>
    <mergeCell ref="Q91:R91"/>
    <mergeCell ref="S91:U91"/>
    <mergeCell ref="C92:D92"/>
    <mergeCell ref="F92:H92"/>
    <mergeCell ref="I92:J92"/>
    <mergeCell ref="K92:L92"/>
    <mergeCell ref="M92:N92"/>
    <mergeCell ref="O92:P92"/>
    <mergeCell ref="Q92:R92"/>
    <mergeCell ref="S92:U92"/>
    <mergeCell ref="C91:D91"/>
    <mergeCell ref="F91:H91"/>
    <mergeCell ref="I91:J91"/>
    <mergeCell ref="K91:L91"/>
    <mergeCell ref="M91:N91"/>
    <mergeCell ref="O91:P91"/>
    <mergeCell ref="C89:U89"/>
    <mergeCell ref="C90:D90"/>
    <mergeCell ref="F90:H90"/>
    <mergeCell ref="I90:J90"/>
    <mergeCell ref="K90:L90"/>
    <mergeCell ref="M90:N90"/>
    <mergeCell ref="O90:P90"/>
    <mergeCell ref="Q90:R90"/>
    <mergeCell ref="S90:U90"/>
    <mergeCell ref="Q87:R87"/>
    <mergeCell ref="S87:U87"/>
    <mergeCell ref="C88:D88"/>
    <mergeCell ref="F88:H88"/>
    <mergeCell ref="I88:J88"/>
    <mergeCell ref="K88:L88"/>
    <mergeCell ref="M88:N88"/>
    <mergeCell ref="O88:P88"/>
    <mergeCell ref="Q88:R88"/>
    <mergeCell ref="S88:U88"/>
    <mergeCell ref="C87:D87"/>
    <mergeCell ref="F87:H87"/>
    <mergeCell ref="I87:J87"/>
    <mergeCell ref="K87:L87"/>
    <mergeCell ref="M87:N87"/>
    <mergeCell ref="O87:P87"/>
    <mergeCell ref="S85:U85"/>
    <mergeCell ref="C86:D86"/>
    <mergeCell ref="F86:H86"/>
    <mergeCell ref="I86:J86"/>
    <mergeCell ref="K86:L86"/>
    <mergeCell ref="M86:N86"/>
    <mergeCell ref="O86:P86"/>
    <mergeCell ref="Q86:R86"/>
    <mergeCell ref="S86:U86"/>
    <mergeCell ref="Q83:R83"/>
    <mergeCell ref="S83:U83"/>
    <mergeCell ref="C84:U84"/>
    <mergeCell ref="C85:D85"/>
    <mergeCell ref="F85:H85"/>
    <mergeCell ref="I85:J85"/>
    <mergeCell ref="K85:L85"/>
    <mergeCell ref="M85:N85"/>
    <mergeCell ref="O85:P85"/>
    <mergeCell ref="Q85:R85"/>
    <mergeCell ref="C83:D83"/>
    <mergeCell ref="F83:H83"/>
    <mergeCell ref="I83:J83"/>
    <mergeCell ref="K83:L83"/>
    <mergeCell ref="M83:N83"/>
    <mergeCell ref="O83:P83"/>
    <mergeCell ref="Q81:R81"/>
    <mergeCell ref="S81:U81"/>
    <mergeCell ref="C82:D82"/>
    <mergeCell ref="F82:H82"/>
    <mergeCell ref="I82:J82"/>
    <mergeCell ref="K82:L82"/>
    <mergeCell ref="M82:N82"/>
    <mergeCell ref="O82:P82"/>
    <mergeCell ref="Q82:R82"/>
    <mergeCell ref="S82:U82"/>
    <mergeCell ref="C81:D81"/>
    <mergeCell ref="F81:H81"/>
    <mergeCell ref="I81:J81"/>
    <mergeCell ref="K81:L81"/>
    <mergeCell ref="M81:N81"/>
    <mergeCell ref="O81:P81"/>
    <mergeCell ref="C79:U79"/>
    <mergeCell ref="C80:D80"/>
    <mergeCell ref="F80:H80"/>
    <mergeCell ref="I80:J80"/>
    <mergeCell ref="K80:L80"/>
    <mergeCell ref="M80:N80"/>
    <mergeCell ref="O80:P80"/>
    <mergeCell ref="Q80:R80"/>
    <mergeCell ref="S80:U80"/>
    <mergeCell ref="Q77:R77"/>
    <mergeCell ref="S77:U77"/>
    <mergeCell ref="C78:D78"/>
    <mergeCell ref="F78:H78"/>
    <mergeCell ref="I78:J78"/>
    <mergeCell ref="K78:L78"/>
    <mergeCell ref="M78:N78"/>
    <mergeCell ref="O78:P78"/>
    <mergeCell ref="Q78:R78"/>
    <mergeCell ref="S78:U78"/>
    <mergeCell ref="C77:D77"/>
    <mergeCell ref="F77:H77"/>
    <mergeCell ref="I77:J77"/>
    <mergeCell ref="K77:L77"/>
    <mergeCell ref="M77:N77"/>
    <mergeCell ref="O77:P77"/>
    <mergeCell ref="S75:U75"/>
    <mergeCell ref="C76:D76"/>
    <mergeCell ref="F76:H76"/>
    <mergeCell ref="I76:J76"/>
    <mergeCell ref="K76:L76"/>
    <mergeCell ref="M76:N76"/>
    <mergeCell ref="O76:P76"/>
    <mergeCell ref="Q76:R76"/>
    <mergeCell ref="S76:U76"/>
    <mergeCell ref="Q73:R73"/>
    <mergeCell ref="S73:U73"/>
    <mergeCell ref="C74:U74"/>
    <mergeCell ref="C75:D75"/>
    <mergeCell ref="F75:H75"/>
    <mergeCell ref="I75:J75"/>
    <mergeCell ref="K75:L75"/>
    <mergeCell ref="M75:N75"/>
    <mergeCell ref="O75:P75"/>
    <mergeCell ref="Q75:R75"/>
    <mergeCell ref="C73:D73"/>
    <mergeCell ref="F73:H73"/>
    <mergeCell ref="I73:J73"/>
    <mergeCell ref="K73:L73"/>
    <mergeCell ref="M73:N73"/>
    <mergeCell ref="O73:P73"/>
    <mergeCell ref="Q71:R71"/>
    <mergeCell ref="S71:U71"/>
    <mergeCell ref="C72:D72"/>
    <mergeCell ref="F72:H72"/>
    <mergeCell ref="I72:J72"/>
    <mergeCell ref="K72:L72"/>
    <mergeCell ref="M72:N72"/>
    <mergeCell ref="O72:P72"/>
    <mergeCell ref="Q72:R72"/>
    <mergeCell ref="S72:U72"/>
    <mergeCell ref="C71:D71"/>
    <mergeCell ref="F71:H71"/>
    <mergeCell ref="I71:J71"/>
    <mergeCell ref="K71:L71"/>
    <mergeCell ref="M71:N71"/>
    <mergeCell ref="O71:P71"/>
    <mergeCell ref="C69:U69"/>
    <mergeCell ref="C70:D70"/>
    <mergeCell ref="F70:H70"/>
    <mergeCell ref="I70:J70"/>
    <mergeCell ref="K70:L70"/>
    <mergeCell ref="M70:N70"/>
    <mergeCell ref="O70:P70"/>
    <mergeCell ref="Q70:R70"/>
    <mergeCell ref="S70:U70"/>
    <mergeCell ref="Q67:R67"/>
    <mergeCell ref="S67:U67"/>
    <mergeCell ref="C68:D68"/>
    <mergeCell ref="F68:H68"/>
    <mergeCell ref="I68:J68"/>
    <mergeCell ref="K68:L68"/>
    <mergeCell ref="M68:N68"/>
    <mergeCell ref="O68:P68"/>
    <mergeCell ref="Q68:R68"/>
    <mergeCell ref="S68:U68"/>
    <mergeCell ref="C67:D67"/>
    <mergeCell ref="F67:H67"/>
    <mergeCell ref="I67:J67"/>
    <mergeCell ref="K67:L67"/>
    <mergeCell ref="M67:N67"/>
    <mergeCell ref="O67:P67"/>
    <mergeCell ref="S65:U65"/>
    <mergeCell ref="C66:D66"/>
    <mergeCell ref="F66:H66"/>
    <mergeCell ref="I66:J66"/>
    <mergeCell ref="K66:L66"/>
    <mergeCell ref="M66:N66"/>
    <mergeCell ref="O66:P66"/>
    <mergeCell ref="Q66:R66"/>
    <mergeCell ref="S66:U66"/>
    <mergeCell ref="Q63:R63"/>
    <mergeCell ref="S63:U63"/>
    <mergeCell ref="C64:U64"/>
    <mergeCell ref="C65:D65"/>
    <mergeCell ref="F65:H65"/>
    <mergeCell ref="I65:J65"/>
    <mergeCell ref="K65:L65"/>
    <mergeCell ref="M65:N65"/>
    <mergeCell ref="O65:P65"/>
    <mergeCell ref="Q65:R65"/>
    <mergeCell ref="C63:D63"/>
    <mergeCell ref="F63:H63"/>
    <mergeCell ref="I63:J63"/>
    <mergeCell ref="K63:L63"/>
    <mergeCell ref="M63:N63"/>
    <mergeCell ref="O63:P63"/>
    <mergeCell ref="S61:U61"/>
    <mergeCell ref="C62:D62"/>
    <mergeCell ref="F62:H62"/>
    <mergeCell ref="I62:J62"/>
    <mergeCell ref="K62:L62"/>
    <mergeCell ref="M62:N62"/>
    <mergeCell ref="O62:P62"/>
    <mergeCell ref="Q62:R62"/>
    <mergeCell ref="S62:U62"/>
    <mergeCell ref="C61:D61"/>
    <mergeCell ref="F61:H61"/>
    <mergeCell ref="I61:J61"/>
    <mergeCell ref="M61:N61"/>
    <mergeCell ref="O61:P61"/>
    <mergeCell ref="Q61:R61"/>
    <mergeCell ref="C59:U59"/>
    <mergeCell ref="C60:D60"/>
    <mergeCell ref="I60:J60"/>
    <mergeCell ref="K60:L60"/>
    <mergeCell ref="M60:N60"/>
    <mergeCell ref="O60:P60"/>
    <mergeCell ref="Q60:R60"/>
    <mergeCell ref="S60:U60"/>
    <mergeCell ref="Q57:R57"/>
    <mergeCell ref="S57:U57"/>
    <mergeCell ref="C58:D58"/>
    <mergeCell ref="F58:H58"/>
    <mergeCell ref="I58:J58"/>
    <mergeCell ref="K58:L58"/>
    <mergeCell ref="M58:N58"/>
    <mergeCell ref="O58:P58"/>
    <mergeCell ref="Q58:R58"/>
    <mergeCell ref="S58:U58"/>
    <mergeCell ref="C57:D57"/>
    <mergeCell ref="F57:H57"/>
    <mergeCell ref="I57:J57"/>
    <mergeCell ref="K57:L57"/>
    <mergeCell ref="M57:N57"/>
    <mergeCell ref="O57:P57"/>
    <mergeCell ref="S55:U55"/>
    <mergeCell ref="C56:D56"/>
    <mergeCell ref="F56:H56"/>
    <mergeCell ref="I56:J56"/>
    <mergeCell ref="K56:L56"/>
    <mergeCell ref="M56:N56"/>
    <mergeCell ref="O56:P56"/>
    <mergeCell ref="Q56:R56"/>
    <mergeCell ref="S56:U56"/>
    <mergeCell ref="Q53:R53"/>
    <mergeCell ref="S53:U53"/>
    <mergeCell ref="C54:U54"/>
    <mergeCell ref="C55:D55"/>
    <mergeCell ref="F55:H55"/>
    <mergeCell ref="I55:J55"/>
    <mergeCell ref="K55:L55"/>
    <mergeCell ref="M55:N55"/>
    <mergeCell ref="O55:P55"/>
    <mergeCell ref="Q55:R55"/>
    <mergeCell ref="C53:D53"/>
    <mergeCell ref="F53:H53"/>
    <mergeCell ref="I53:J53"/>
    <mergeCell ref="K53:L53"/>
    <mergeCell ref="M53:N53"/>
    <mergeCell ref="O53:P53"/>
    <mergeCell ref="Q51:R51"/>
    <mergeCell ref="S51:U51"/>
    <mergeCell ref="C52:D52"/>
    <mergeCell ref="F52:H52"/>
    <mergeCell ref="I52:J52"/>
    <mergeCell ref="K52:L52"/>
    <mergeCell ref="M52:N52"/>
    <mergeCell ref="O52:P52"/>
    <mergeCell ref="Q52:R52"/>
    <mergeCell ref="S52:U52"/>
    <mergeCell ref="C51:D51"/>
    <mergeCell ref="F51:H51"/>
    <mergeCell ref="I51:J51"/>
    <mergeCell ref="K51:L51"/>
    <mergeCell ref="M51:N51"/>
    <mergeCell ref="O51:P51"/>
    <mergeCell ref="C49:U49"/>
    <mergeCell ref="C50:D50"/>
    <mergeCell ref="F50:H50"/>
    <mergeCell ref="I50:J50"/>
    <mergeCell ref="K50:L50"/>
    <mergeCell ref="M50:N50"/>
    <mergeCell ref="O50:P50"/>
    <mergeCell ref="Q50:R50"/>
    <mergeCell ref="S50:U50"/>
    <mergeCell ref="Q47:R47"/>
    <mergeCell ref="S47:U47"/>
    <mergeCell ref="C48:D48"/>
    <mergeCell ref="F48:H48"/>
    <mergeCell ref="I48:J48"/>
    <mergeCell ref="K48:L48"/>
    <mergeCell ref="M48:N48"/>
    <mergeCell ref="O48:P48"/>
    <mergeCell ref="Q48:R48"/>
    <mergeCell ref="S48:U48"/>
    <mergeCell ref="C47:D47"/>
    <mergeCell ref="F47:H47"/>
    <mergeCell ref="I47:J47"/>
    <mergeCell ref="K47:L47"/>
    <mergeCell ref="M47:N47"/>
    <mergeCell ref="O47:P47"/>
    <mergeCell ref="S45:U45"/>
    <mergeCell ref="C46:D46"/>
    <mergeCell ref="F46:H46"/>
    <mergeCell ref="I46:J46"/>
    <mergeCell ref="K46:L46"/>
    <mergeCell ref="M46:N46"/>
    <mergeCell ref="O46:P46"/>
    <mergeCell ref="Q46:R46"/>
    <mergeCell ref="S46:U46"/>
    <mergeCell ref="Q43:R43"/>
    <mergeCell ref="S43:U43"/>
    <mergeCell ref="C44:U44"/>
    <mergeCell ref="C45:D45"/>
    <mergeCell ref="F45:H45"/>
    <mergeCell ref="I45:J45"/>
    <mergeCell ref="K45:L45"/>
    <mergeCell ref="M45:N45"/>
    <mergeCell ref="O45:P45"/>
    <mergeCell ref="Q45:R45"/>
    <mergeCell ref="C43:D43"/>
    <mergeCell ref="F43:H43"/>
    <mergeCell ref="I43:J43"/>
    <mergeCell ref="K43:L43"/>
    <mergeCell ref="M43:N43"/>
    <mergeCell ref="O43:P43"/>
    <mergeCell ref="Q41:R41"/>
    <mergeCell ref="S41:U41"/>
    <mergeCell ref="C42:D42"/>
    <mergeCell ref="F42:H42"/>
    <mergeCell ref="I42:J42"/>
    <mergeCell ref="K42:L42"/>
    <mergeCell ref="M42:N42"/>
    <mergeCell ref="O42:P42"/>
    <mergeCell ref="Q42:R42"/>
    <mergeCell ref="S42:U42"/>
    <mergeCell ref="C41:D41"/>
    <mergeCell ref="F41:H41"/>
    <mergeCell ref="I41:J41"/>
    <mergeCell ref="K41:L41"/>
    <mergeCell ref="M41:N41"/>
    <mergeCell ref="O41:P41"/>
    <mergeCell ref="C39:U39"/>
    <mergeCell ref="C40:D40"/>
    <mergeCell ref="F40:H40"/>
    <mergeCell ref="I40:J40"/>
    <mergeCell ref="K40:L40"/>
    <mergeCell ref="M40:N40"/>
    <mergeCell ref="O40:P40"/>
    <mergeCell ref="Q40:R40"/>
    <mergeCell ref="S40:U40"/>
    <mergeCell ref="Q37:R37"/>
    <mergeCell ref="S37:U37"/>
    <mergeCell ref="C38:D38"/>
    <mergeCell ref="F38:H38"/>
    <mergeCell ref="I38:J38"/>
    <mergeCell ref="K38:L38"/>
    <mergeCell ref="M38:N38"/>
    <mergeCell ref="O38:P38"/>
    <mergeCell ref="Q38:R38"/>
    <mergeCell ref="S38:U38"/>
    <mergeCell ref="C37:D37"/>
    <mergeCell ref="F37:H37"/>
    <mergeCell ref="I37:J37"/>
    <mergeCell ref="K37:L37"/>
    <mergeCell ref="M37:N37"/>
    <mergeCell ref="O37:P37"/>
    <mergeCell ref="S35:U35"/>
    <mergeCell ref="C36:D36"/>
    <mergeCell ref="F36:H36"/>
    <mergeCell ref="I36:J36"/>
    <mergeCell ref="K36:L36"/>
    <mergeCell ref="M36:N36"/>
    <mergeCell ref="O36:P36"/>
    <mergeCell ref="Q36:R36"/>
    <mergeCell ref="S36:U36"/>
    <mergeCell ref="Q33:R33"/>
    <mergeCell ref="S33:U33"/>
    <mergeCell ref="C34:U34"/>
    <mergeCell ref="C35:D35"/>
    <mergeCell ref="F35:H35"/>
    <mergeCell ref="I35:J35"/>
    <mergeCell ref="K35:L35"/>
    <mergeCell ref="M35:N35"/>
    <mergeCell ref="O35:P35"/>
    <mergeCell ref="Q35:R35"/>
    <mergeCell ref="C33:D33"/>
    <mergeCell ref="F33:H33"/>
    <mergeCell ref="I33:J33"/>
    <mergeCell ref="K33:L33"/>
    <mergeCell ref="M33:N33"/>
    <mergeCell ref="O33:P33"/>
    <mergeCell ref="Q31:R31"/>
    <mergeCell ref="S31:U31"/>
    <mergeCell ref="C32:D32"/>
    <mergeCell ref="F32:H32"/>
    <mergeCell ref="I32:J32"/>
    <mergeCell ref="K32:L32"/>
    <mergeCell ref="M32:N32"/>
    <mergeCell ref="O32:P32"/>
    <mergeCell ref="Q32:R32"/>
    <mergeCell ref="S32:U32"/>
    <mergeCell ref="C31:D31"/>
    <mergeCell ref="F31:H31"/>
    <mergeCell ref="I31:J31"/>
    <mergeCell ref="K31:L31"/>
    <mergeCell ref="M31:N31"/>
    <mergeCell ref="O31:P31"/>
    <mergeCell ref="C29:U29"/>
    <mergeCell ref="C30:D30"/>
    <mergeCell ref="F30:H30"/>
    <mergeCell ref="I30:J30"/>
    <mergeCell ref="K30:L30"/>
    <mergeCell ref="M30:N30"/>
    <mergeCell ref="O30:P30"/>
    <mergeCell ref="Q30:R30"/>
    <mergeCell ref="S30:U30"/>
    <mergeCell ref="Q27:R27"/>
    <mergeCell ref="S27:U27"/>
    <mergeCell ref="C28:D28"/>
    <mergeCell ref="F28:H28"/>
    <mergeCell ref="I28:J28"/>
    <mergeCell ref="K28:L28"/>
    <mergeCell ref="M28:N28"/>
    <mergeCell ref="O28:P28"/>
    <mergeCell ref="Q28:R28"/>
    <mergeCell ref="S28:U28"/>
    <mergeCell ref="C27:D27"/>
    <mergeCell ref="F27:H27"/>
    <mergeCell ref="I27:J27"/>
    <mergeCell ref="K27:L27"/>
    <mergeCell ref="M27:N27"/>
    <mergeCell ref="O27:P27"/>
    <mergeCell ref="S25:U25"/>
    <mergeCell ref="C26:D26"/>
    <mergeCell ref="F26:H26"/>
    <mergeCell ref="I26:J26"/>
    <mergeCell ref="K26:L26"/>
    <mergeCell ref="M26:N26"/>
    <mergeCell ref="O26:P26"/>
    <mergeCell ref="Q26:R26"/>
    <mergeCell ref="S26:U26"/>
    <mergeCell ref="Q23:R23"/>
    <mergeCell ref="S23:U23"/>
    <mergeCell ref="C24:U24"/>
    <mergeCell ref="C25:D25"/>
    <mergeCell ref="F25:H25"/>
    <mergeCell ref="I25:J25"/>
    <mergeCell ref="K25:L25"/>
    <mergeCell ref="M25:N25"/>
    <mergeCell ref="O25:P25"/>
    <mergeCell ref="Q25:R25"/>
    <mergeCell ref="C23:D23"/>
    <mergeCell ref="F23:H23"/>
    <mergeCell ref="I23:J23"/>
    <mergeCell ref="K23:L23"/>
    <mergeCell ref="M23:N23"/>
    <mergeCell ref="O23:P23"/>
    <mergeCell ref="Q21:R21"/>
    <mergeCell ref="S21:U21"/>
    <mergeCell ref="C22:D22"/>
    <mergeCell ref="F22:H22"/>
    <mergeCell ref="I22:J22"/>
    <mergeCell ref="K22:L22"/>
    <mergeCell ref="M22:N22"/>
    <mergeCell ref="O22:P22"/>
    <mergeCell ref="Q22:R22"/>
    <mergeCell ref="S22:U22"/>
    <mergeCell ref="C21:D21"/>
    <mergeCell ref="F21:H21"/>
    <mergeCell ref="I21:J21"/>
    <mergeCell ref="K21:L21"/>
    <mergeCell ref="M21:N21"/>
    <mergeCell ref="O21:P21"/>
    <mergeCell ref="S18:U18"/>
    <mergeCell ref="C19:U19"/>
    <mergeCell ref="C20:D20"/>
    <mergeCell ref="F20:H20"/>
    <mergeCell ref="I20:J20"/>
    <mergeCell ref="K20:L20"/>
    <mergeCell ref="M20:N20"/>
    <mergeCell ref="O20:P20"/>
    <mergeCell ref="Q20:R20"/>
    <mergeCell ref="S20:U20"/>
    <mergeCell ref="Q15:R15"/>
    <mergeCell ref="C16:U16"/>
    <mergeCell ref="C17:U17"/>
    <mergeCell ref="C18:D18"/>
    <mergeCell ref="F18:H18"/>
    <mergeCell ref="I18:J18"/>
    <mergeCell ref="K18:L18"/>
    <mergeCell ref="M18:N18"/>
    <mergeCell ref="O18:P18"/>
    <mergeCell ref="Q18:R18"/>
    <mergeCell ref="A15:C15"/>
    <mergeCell ref="D15:F15"/>
    <mergeCell ref="H15:I15"/>
    <mergeCell ref="J15:K15"/>
    <mergeCell ref="L15:M15"/>
    <mergeCell ref="N15:O15"/>
    <mergeCell ref="B2:S2"/>
    <mergeCell ref="C4:S4"/>
    <mergeCell ref="A6:Q6"/>
    <mergeCell ref="A9:S9"/>
    <mergeCell ref="A10:C10"/>
    <mergeCell ref="D10:F10"/>
    <mergeCell ref="H10:I10"/>
    <mergeCell ref="J10:K10"/>
    <mergeCell ref="L10:M10"/>
    <mergeCell ref="N10:O10"/>
    <mergeCell ref="Q13:R13"/>
    <mergeCell ref="A14:C14"/>
    <mergeCell ref="D14:F14"/>
    <mergeCell ref="H14:I14"/>
    <mergeCell ref="J14:K14"/>
    <mergeCell ref="L14:M14"/>
    <mergeCell ref="N14:O14"/>
    <mergeCell ref="Q14:R14"/>
    <mergeCell ref="A13:C13"/>
    <mergeCell ref="D13:F13"/>
    <mergeCell ref="H13:I13"/>
    <mergeCell ref="J13:K13"/>
    <mergeCell ref="L13:M13"/>
    <mergeCell ref="N13:O13"/>
    <mergeCell ref="Q10:R10"/>
    <mergeCell ref="A12:C12"/>
    <mergeCell ref="D12:F12"/>
    <mergeCell ref="H12:I12"/>
    <mergeCell ref="J12:K12"/>
    <mergeCell ref="L12:M12"/>
    <mergeCell ref="N12:O12"/>
    <mergeCell ref="Q12:R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workbookViewId="0">
      <selection activeCell="A10" sqref="A10"/>
    </sheetView>
  </sheetViews>
  <sheetFormatPr defaultColWidth="8.85546875" defaultRowHeight="15" x14ac:dyDescent="0.25"/>
  <sheetData>
    <row r="1" spans="1:19" s="39" customFormat="1" ht="50.1" customHeight="1" x14ac:dyDescent="0.2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9" s="39" customFormat="1" ht="2.1" customHeight="1" x14ac:dyDescent="0.25"/>
    <row r="3" spans="1:19" s="39" customFormat="1" ht="18" customHeight="1" x14ac:dyDescent="0.25">
      <c r="A3" s="297" t="s">
        <v>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9" s="39" customFormat="1" ht="3" customHeight="1" x14ac:dyDescent="0.25"/>
    <row r="5" spans="1:19" s="39" customFormat="1" ht="12.95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40"/>
    </row>
    <row r="6" spans="1:19" s="39" customFormat="1" ht="9.6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9" s="39" customFormat="1" ht="0.6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9" s="39" customFormat="1" ht="18" customHeight="1" x14ac:dyDescent="0.25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</row>
    <row r="9" spans="1:19" s="39" customFormat="1" x14ac:dyDescent="0.25">
      <c r="A9" s="40"/>
      <c r="B9" s="299"/>
      <c r="C9" s="298"/>
      <c r="D9" s="298"/>
      <c r="E9" s="41"/>
      <c r="F9" s="41"/>
      <c r="G9" s="40"/>
      <c r="H9" s="41"/>
      <c r="I9" s="40"/>
      <c r="J9" s="41"/>
      <c r="K9" s="40"/>
    </row>
    <row r="10" spans="1:19" s="39" customFormat="1" ht="18" customHeight="1" x14ac:dyDescent="0.25">
      <c r="A10" s="28" t="s">
        <v>209</v>
      </c>
      <c r="B10" s="28"/>
      <c r="C10" s="28"/>
      <c r="D10" s="28"/>
      <c r="E10" s="28"/>
      <c r="F10" s="28"/>
      <c r="G10" s="28"/>
      <c r="H10" s="28"/>
      <c r="I10" s="28"/>
      <c r="J10" s="42"/>
      <c r="K10" s="42"/>
      <c r="L10" s="42"/>
      <c r="M10" s="42"/>
      <c r="N10" s="42"/>
      <c r="O10" s="43"/>
      <c r="P10" s="43"/>
      <c r="Q10" s="44"/>
      <c r="R10" s="40"/>
      <c r="S10" s="40"/>
    </row>
    <row r="11" spans="1:19" s="39" customFormat="1" x14ac:dyDescent="0.25">
      <c r="A11" s="45"/>
      <c r="B11" s="300"/>
      <c r="C11" s="301"/>
      <c r="D11" s="301"/>
      <c r="E11" s="46"/>
      <c r="F11" s="47"/>
      <c r="G11" s="45"/>
      <c r="H11" s="47"/>
      <c r="I11" s="45"/>
      <c r="J11" s="47"/>
      <c r="K11" s="45"/>
      <c r="L11" s="45"/>
      <c r="M11" s="45"/>
      <c r="N11" s="45"/>
      <c r="O11" s="45"/>
      <c r="P11" s="45"/>
      <c r="Q11" s="45"/>
      <c r="R11" s="40"/>
      <c r="S11" s="40"/>
    </row>
    <row r="12" spans="1:19" s="39" customFormat="1" x14ac:dyDescent="0.25">
      <c r="A12" s="40"/>
      <c r="B12" s="305"/>
      <c r="C12" s="298"/>
      <c r="D12" s="298"/>
      <c r="E12" s="48"/>
      <c r="F12" s="48"/>
      <c r="G12" s="40"/>
      <c r="H12" s="48"/>
      <c r="I12" s="40"/>
      <c r="J12" s="48"/>
      <c r="K12" s="40"/>
    </row>
    <row r="13" spans="1:19" s="39" customFormat="1" x14ac:dyDescent="0.25">
      <c r="A13" s="40"/>
      <c r="B13" s="306"/>
      <c r="C13" s="298"/>
      <c r="D13" s="298"/>
      <c r="E13" s="49"/>
      <c r="F13" s="48"/>
      <c r="G13" s="50"/>
      <c r="H13" s="48"/>
      <c r="I13" s="50"/>
      <c r="J13" s="48"/>
      <c r="K13" s="50"/>
    </row>
    <row r="14" spans="1:19" s="39" customFormat="1" x14ac:dyDescent="0.25">
      <c r="A14" s="40"/>
      <c r="B14" s="306"/>
      <c r="C14" s="298"/>
      <c r="D14" s="298"/>
      <c r="E14" s="48"/>
      <c r="F14" s="48"/>
      <c r="G14" s="40"/>
      <c r="H14" s="48"/>
      <c r="I14" s="40"/>
      <c r="J14" s="48"/>
      <c r="K14" s="40"/>
    </row>
    <row r="15" spans="1:19" s="39" customFormat="1" ht="10.35" customHeight="1" x14ac:dyDescent="0.25"/>
    <row r="16" spans="1:19" s="39" customFormat="1" ht="18" customHeight="1" x14ac:dyDescent="0.25">
      <c r="A16" s="307" t="s">
        <v>4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</row>
    <row r="17" spans="1:13" s="39" customFormat="1" ht="26.25" customHeight="1" thickBot="1" x14ac:dyDescent="0.3">
      <c r="A17" s="308" t="s">
        <v>67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</row>
    <row r="18" spans="1:13" s="39" customFormat="1" ht="16.5" customHeight="1" thickTop="1" x14ac:dyDescent="0.25">
      <c r="A18" s="302" t="s">
        <v>1</v>
      </c>
      <c r="B18" s="296"/>
      <c r="C18" s="51" t="s">
        <v>5</v>
      </c>
      <c r="D18" s="310" t="s">
        <v>2</v>
      </c>
      <c r="E18" s="311"/>
      <c r="F18" s="311"/>
      <c r="G18" s="312"/>
      <c r="H18" s="296"/>
      <c r="I18" s="310" t="s">
        <v>56</v>
      </c>
      <c r="J18" s="311"/>
      <c r="K18" s="310" t="s">
        <v>55</v>
      </c>
      <c r="L18" s="311"/>
      <c r="M18" s="311"/>
    </row>
    <row r="19" spans="1:13" s="39" customFormat="1" ht="20.25" customHeight="1" x14ac:dyDescent="0.25">
      <c r="A19" s="302" t="s">
        <v>68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 s="39" customFormat="1" x14ac:dyDescent="0.25">
      <c r="A20" s="303" t="s">
        <v>1</v>
      </c>
      <c r="B20" s="296"/>
      <c r="C20" s="52">
        <v>2017</v>
      </c>
      <c r="D20" s="304">
        <v>10262.09</v>
      </c>
      <c r="E20" s="296"/>
      <c r="F20" s="296"/>
      <c r="G20" s="303"/>
      <c r="H20" s="296"/>
      <c r="I20" s="304">
        <v>7019.04</v>
      </c>
      <c r="J20" s="296"/>
      <c r="K20" s="304">
        <v>3243.05</v>
      </c>
      <c r="L20" s="296"/>
      <c r="M20" s="296"/>
    </row>
    <row r="21" spans="1:13" s="39" customFormat="1" x14ac:dyDescent="0.25">
      <c r="A21" s="303" t="s">
        <v>1</v>
      </c>
      <c r="B21" s="296"/>
      <c r="C21" s="52">
        <v>2016</v>
      </c>
      <c r="F21" s="304">
        <v>2254.98</v>
      </c>
      <c r="G21" s="314"/>
      <c r="I21" s="304">
        <v>2254.98</v>
      </c>
      <c r="J21" s="296"/>
      <c r="K21" s="304">
        <v>0</v>
      </c>
      <c r="L21" s="296"/>
      <c r="M21" s="296"/>
    </row>
    <row r="22" spans="1:13" s="39" customFormat="1" x14ac:dyDescent="0.25">
      <c r="A22" s="315" t="s">
        <v>1</v>
      </c>
      <c r="B22" s="296"/>
      <c r="C22" s="53" t="s">
        <v>1</v>
      </c>
      <c r="D22" s="316">
        <v>12517.07</v>
      </c>
      <c r="E22" s="317"/>
      <c r="F22" s="317"/>
      <c r="G22" s="316"/>
      <c r="H22" s="317"/>
      <c r="I22" s="316">
        <v>9274.02</v>
      </c>
      <c r="J22" s="317"/>
      <c r="K22" s="316">
        <v>3243.05</v>
      </c>
      <c r="L22" s="317"/>
      <c r="M22" s="317"/>
    </row>
    <row r="23" spans="1:13" s="39" customFormat="1" ht="8.4499999999999993" customHeight="1" x14ac:dyDescent="0.25">
      <c r="A23" s="313" t="s">
        <v>1</v>
      </c>
      <c r="B23" s="296"/>
      <c r="C23" s="54" t="s">
        <v>1</v>
      </c>
      <c r="D23" s="313" t="s">
        <v>1</v>
      </c>
      <c r="E23" s="296"/>
      <c r="F23" s="296"/>
      <c r="G23" s="313" t="s">
        <v>1</v>
      </c>
      <c r="H23" s="296"/>
      <c r="I23" s="313" t="s">
        <v>1</v>
      </c>
      <c r="J23" s="296"/>
      <c r="K23" s="313" t="s">
        <v>1</v>
      </c>
      <c r="L23" s="296"/>
      <c r="M23" s="296"/>
    </row>
    <row r="24" spans="1:13" s="39" customFormat="1" ht="20.25" customHeight="1" x14ac:dyDescent="0.25">
      <c r="A24" s="302" t="s">
        <v>7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</row>
    <row r="25" spans="1:13" s="39" customFormat="1" x14ac:dyDescent="0.25">
      <c r="A25" s="303" t="s">
        <v>1</v>
      </c>
      <c r="B25" s="296"/>
      <c r="C25" s="52">
        <v>2017</v>
      </c>
      <c r="D25" s="304">
        <v>14569.63</v>
      </c>
      <c r="E25" s="296"/>
      <c r="F25" s="296"/>
      <c r="G25" s="303"/>
      <c r="H25" s="296"/>
      <c r="I25" s="304">
        <v>14569.63</v>
      </c>
      <c r="J25" s="296"/>
      <c r="K25" s="304">
        <v>0</v>
      </c>
      <c r="L25" s="296"/>
      <c r="M25" s="296"/>
    </row>
    <row r="26" spans="1:13" s="39" customFormat="1" x14ac:dyDescent="0.25">
      <c r="A26" s="303" t="s">
        <v>1</v>
      </c>
      <c r="B26" s="296"/>
      <c r="C26" s="52">
        <v>2016</v>
      </c>
      <c r="F26" s="304">
        <v>3201.51</v>
      </c>
      <c r="G26" s="296"/>
      <c r="I26" s="304">
        <v>3201.51</v>
      </c>
      <c r="J26" s="296"/>
      <c r="K26" s="304">
        <v>0</v>
      </c>
      <c r="L26" s="296"/>
      <c r="M26" s="296"/>
    </row>
    <row r="27" spans="1:13" s="39" customFormat="1" x14ac:dyDescent="0.25">
      <c r="A27" s="315" t="s">
        <v>1</v>
      </c>
      <c r="B27" s="296"/>
      <c r="C27" s="53" t="s">
        <v>1</v>
      </c>
      <c r="D27" s="316">
        <v>17771.14</v>
      </c>
      <c r="E27" s="317"/>
      <c r="F27" s="317"/>
      <c r="G27" s="316"/>
      <c r="H27" s="317"/>
      <c r="I27" s="316">
        <v>17771.14</v>
      </c>
      <c r="J27" s="317"/>
      <c r="K27" s="316">
        <v>0</v>
      </c>
      <c r="L27" s="317"/>
      <c r="M27" s="317"/>
    </row>
    <row r="28" spans="1:13" s="39" customFormat="1" ht="8.4499999999999993" customHeight="1" x14ac:dyDescent="0.25">
      <c r="A28" s="313" t="s">
        <v>1</v>
      </c>
      <c r="B28" s="296"/>
      <c r="C28" s="54" t="s">
        <v>1</v>
      </c>
      <c r="D28" s="313" t="s">
        <v>1</v>
      </c>
      <c r="E28" s="296"/>
      <c r="F28" s="296"/>
      <c r="G28" s="313" t="s">
        <v>1</v>
      </c>
      <c r="H28" s="296"/>
      <c r="I28" s="313" t="s">
        <v>1</v>
      </c>
      <c r="J28" s="296"/>
      <c r="K28" s="313" t="s">
        <v>1</v>
      </c>
      <c r="L28" s="296"/>
      <c r="M28" s="296"/>
    </row>
    <row r="29" spans="1:13" s="39" customFormat="1" ht="20.25" customHeight="1" x14ac:dyDescent="0.25">
      <c r="A29" s="302" t="s">
        <v>8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</row>
    <row r="30" spans="1:13" s="39" customFormat="1" x14ac:dyDescent="0.25">
      <c r="A30" s="303" t="s">
        <v>1</v>
      </c>
      <c r="B30" s="296"/>
      <c r="C30" s="52">
        <v>2017</v>
      </c>
      <c r="D30" s="304">
        <v>22424.560000000001</v>
      </c>
      <c r="E30" s="296"/>
      <c r="F30" s="296"/>
      <c r="G30" s="303"/>
      <c r="H30" s="296"/>
      <c r="I30" s="304">
        <v>22424.560000000001</v>
      </c>
      <c r="J30" s="296"/>
      <c r="K30" s="304">
        <v>0</v>
      </c>
      <c r="L30" s="296"/>
      <c r="M30" s="296"/>
    </row>
    <row r="31" spans="1:13" s="39" customFormat="1" x14ac:dyDescent="0.25">
      <c r="A31" s="303" t="s">
        <v>1</v>
      </c>
      <c r="B31" s="296"/>
      <c r="C31" s="52">
        <v>2016</v>
      </c>
      <c r="F31" s="304">
        <v>4927.54</v>
      </c>
      <c r="G31" s="296"/>
      <c r="I31" s="304">
        <v>4927.54</v>
      </c>
      <c r="J31" s="296"/>
      <c r="K31" s="304">
        <v>0</v>
      </c>
      <c r="L31" s="296"/>
      <c r="M31" s="296"/>
    </row>
    <row r="32" spans="1:13" s="39" customFormat="1" x14ac:dyDescent="0.25">
      <c r="A32" s="315" t="s">
        <v>1</v>
      </c>
      <c r="B32" s="296"/>
      <c r="C32" s="53" t="s">
        <v>1</v>
      </c>
      <c r="D32" s="316">
        <v>27352.1</v>
      </c>
      <c r="E32" s="317"/>
      <c r="F32" s="317"/>
      <c r="G32" s="316"/>
      <c r="H32" s="317"/>
      <c r="I32" s="316">
        <v>27352.1</v>
      </c>
      <c r="J32" s="317"/>
      <c r="K32" s="316">
        <v>0</v>
      </c>
      <c r="L32" s="317"/>
      <c r="M32" s="317"/>
    </row>
    <row r="33" spans="1:13" s="39" customFormat="1" ht="8.4499999999999993" customHeight="1" x14ac:dyDescent="0.25">
      <c r="A33" s="313" t="s">
        <v>1</v>
      </c>
      <c r="B33" s="296"/>
      <c r="C33" s="54" t="s">
        <v>1</v>
      </c>
      <c r="D33" s="313" t="s">
        <v>1</v>
      </c>
      <c r="E33" s="296"/>
      <c r="F33" s="296"/>
      <c r="G33" s="313" t="s">
        <v>1</v>
      </c>
      <c r="H33" s="296"/>
      <c r="I33" s="313" t="s">
        <v>1</v>
      </c>
      <c r="J33" s="296"/>
      <c r="K33" s="313" t="s">
        <v>1</v>
      </c>
      <c r="L33" s="296"/>
      <c r="M33" s="296"/>
    </row>
    <row r="34" spans="1:13" s="39" customFormat="1" ht="20.25" customHeight="1" x14ac:dyDescent="0.25">
      <c r="A34" s="302" t="s">
        <v>10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</row>
    <row r="35" spans="1:13" s="39" customFormat="1" x14ac:dyDescent="0.25">
      <c r="A35" s="303" t="s">
        <v>1</v>
      </c>
      <c r="B35" s="296"/>
      <c r="C35" s="52">
        <v>2017</v>
      </c>
      <c r="D35" s="304">
        <v>18243.71</v>
      </c>
      <c r="E35" s="296"/>
      <c r="F35" s="296"/>
      <c r="G35" s="303"/>
      <c r="H35" s="296"/>
      <c r="I35" s="304">
        <v>18243.71</v>
      </c>
      <c r="J35" s="296"/>
      <c r="K35" s="304">
        <v>0</v>
      </c>
      <c r="L35" s="296"/>
      <c r="M35" s="296"/>
    </row>
    <row r="36" spans="1:13" s="39" customFormat="1" x14ac:dyDescent="0.25">
      <c r="A36" s="303" t="s">
        <v>1</v>
      </c>
      <c r="B36" s="296"/>
      <c r="C36" s="52">
        <v>2016</v>
      </c>
      <c r="F36" s="304">
        <v>4008.84</v>
      </c>
      <c r="G36" s="296"/>
      <c r="I36" s="304">
        <v>4008.84</v>
      </c>
      <c r="J36" s="296"/>
      <c r="K36" s="304">
        <v>0</v>
      </c>
      <c r="L36" s="296"/>
      <c r="M36" s="296"/>
    </row>
    <row r="37" spans="1:13" s="39" customFormat="1" x14ac:dyDescent="0.25">
      <c r="A37" s="315" t="s">
        <v>1</v>
      </c>
      <c r="B37" s="296"/>
      <c r="C37" s="53" t="s">
        <v>1</v>
      </c>
      <c r="D37" s="316">
        <v>22252.55</v>
      </c>
      <c r="E37" s="317"/>
      <c r="F37" s="317"/>
      <c r="G37" s="316"/>
      <c r="H37" s="317"/>
      <c r="I37" s="316">
        <v>22252.55</v>
      </c>
      <c r="J37" s="317"/>
      <c r="K37" s="316">
        <v>0</v>
      </c>
      <c r="L37" s="317"/>
      <c r="M37" s="317"/>
    </row>
    <row r="38" spans="1:13" s="39" customFormat="1" ht="8.4499999999999993" customHeight="1" x14ac:dyDescent="0.25">
      <c r="A38" s="313" t="s">
        <v>1</v>
      </c>
      <c r="B38" s="296"/>
      <c r="C38" s="54" t="s">
        <v>1</v>
      </c>
      <c r="D38" s="313" t="s">
        <v>1</v>
      </c>
      <c r="E38" s="296"/>
      <c r="F38" s="296"/>
      <c r="G38" s="313" t="s">
        <v>1</v>
      </c>
      <c r="H38" s="296"/>
      <c r="I38" s="313" t="s">
        <v>1</v>
      </c>
      <c r="J38" s="296"/>
      <c r="K38" s="313" t="s">
        <v>1</v>
      </c>
      <c r="L38" s="296"/>
      <c r="M38" s="296"/>
    </row>
    <row r="39" spans="1:13" s="39" customFormat="1" ht="20.25" customHeight="1" x14ac:dyDescent="0.25">
      <c r="A39" s="302" t="s">
        <v>11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</row>
    <row r="40" spans="1:13" s="39" customFormat="1" x14ac:dyDescent="0.25">
      <c r="A40" s="303" t="s">
        <v>1</v>
      </c>
      <c r="B40" s="296"/>
      <c r="C40" s="52">
        <v>2017</v>
      </c>
      <c r="D40" s="304">
        <v>15203.09</v>
      </c>
      <c r="E40" s="296"/>
      <c r="F40" s="296"/>
      <c r="G40" s="303"/>
      <c r="H40" s="296"/>
      <c r="I40" s="303"/>
      <c r="J40" s="296"/>
      <c r="K40" s="304">
        <v>15203.09</v>
      </c>
      <c r="L40" s="296"/>
      <c r="M40" s="296"/>
    </row>
    <row r="41" spans="1:13" s="39" customFormat="1" x14ac:dyDescent="0.25">
      <c r="A41" s="303" t="s">
        <v>1</v>
      </c>
      <c r="B41" s="296"/>
      <c r="C41" s="52">
        <v>2016</v>
      </c>
      <c r="F41" s="304">
        <v>3340.7</v>
      </c>
      <c r="G41" s="296"/>
      <c r="I41" s="304">
        <v>3340.7</v>
      </c>
      <c r="J41" s="296"/>
      <c r="K41" s="304">
        <v>0</v>
      </c>
      <c r="L41" s="296"/>
      <c r="M41" s="296"/>
    </row>
    <row r="42" spans="1:13" s="39" customFormat="1" x14ac:dyDescent="0.25">
      <c r="A42" s="315" t="s">
        <v>1</v>
      </c>
      <c r="B42" s="296"/>
      <c r="C42" s="53" t="s">
        <v>1</v>
      </c>
      <c r="D42" s="316">
        <v>18543.79</v>
      </c>
      <c r="E42" s="317"/>
      <c r="F42" s="317"/>
      <c r="G42" s="316"/>
      <c r="H42" s="317"/>
      <c r="I42" s="316">
        <v>3340.7</v>
      </c>
      <c r="J42" s="317"/>
      <c r="K42" s="316">
        <v>15203.09</v>
      </c>
      <c r="L42" s="317"/>
      <c r="M42" s="317"/>
    </row>
    <row r="43" spans="1:13" s="39" customFormat="1" ht="8.4499999999999993" customHeight="1" x14ac:dyDescent="0.25">
      <c r="A43" s="313" t="s">
        <v>1</v>
      </c>
      <c r="B43" s="296"/>
      <c r="C43" s="54" t="s">
        <v>1</v>
      </c>
      <c r="D43" s="313" t="s">
        <v>1</v>
      </c>
      <c r="E43" s="296"/>
      <c r="F43" s="296"/>
      <c r="G43" s="313" t="s">
        <v>1</v>
      </c>
      <c r="H43" s="296"/>
      <c r="I43" s="313" t="s">
        <v>1</v>
      </c>
      <c r="J43" s="296"/>
      <c r="K43" s="313" t="s">
        <v>1</v>
      </c>
      <c r="L43" s="296"/>
      <c r="M43" s="296"/>
    </row>
    <row r="44" spans="1:13" s="39" customFormat="1" ht="8.4499999999999993" customHeight="1" x14ac:dyDescent="0.25">
      <c r="A44" s="313" t="s">
        <v>1</v>
      </c>
      <c r="B44" s="296"/>
      <c r="C44" s="54" t="s">
        <v>1</v>
      </c>
      <c r="D44" s="313" t="s">
        <v>1</v>
      </c>
      <c r="E44" s="296"/>
      <c r="F44" s="296"/>
      <c r="G44" s="313" t="s">
        <v>1</v>
      </c>
      <c r="H44" s="296"/>
      <c r="I44" s="313" t="s">
        <v>1</v>
      </c>
      <c r="J44" s="296"/>
      <c r="K44" s="313" t="s">
        <v>1</v>
      </c>
      <c r="L44" s="296"/>
      <c r="M44" s="296"/>
    </row>
    <row r="45" spans="1:13" s="39" customFormat="1" ht="20.25" customHeight="1" x14ac:dyDescent="0.25">
      <c r="A45" s="302" t="s">
        <v>13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</row>
    <row r="46" spans="1:13" s="39" customFormat="1" x14ac:dyDescent="0.25">
      <c r="A46" s="303" t="s">
        <v>1</v>
      </c>
      <c r="B46" s="296"/>
      <c r="C46" s="52">
        <v>2017</v>
      </c>
      <c r="D46" s="304">
        <v>24705.03</v>
      </c>
      <c r="E46" s="296"/>
      <c r="F46" s="296"/>
      <c r="G46" s="303"/>
      <c r="H46" s="296"/>
      <c r="I46" s="304">
        <v>24705.03</v>
      </c>
      <c r="J46" s="296"/>
      <c r="K46" s="304">
        <v>0</v>
      </c>
      <c r="L46" s="296"/>
      <c r="M46" s="296"/>
    </row>
    <row r="47" spans="1:13" s="39" customFormat="1" x14ac:dyDescent="0.25">
      <c r="A47" s="303" t="s">
        <v>1</v>
      </c>
      <c r="B47" s="296"/>
      <c r="C47" s="52">
        <v>2016</v>
      </c>
      <c r="F47" s="304">
        <v>5428.64</v>
      </c>
      <c r="G47" s="296"/>
      <c r="I47" s="304">
        <v>5428.64</v>
      </c>
      <c r="J47" s="296"/>
      <c r="K47" s="304">
        <v>0</v>
      </c>
      <c r="L47" s="296"/>
      <c r="M47" s="296"/>
    </row>
    <row r="48" spans="1:13" s="39" customFormat="1" x14ac:dyDescent="0.25">
      <c r="A48" s="315" t="s">
        <v>1</v>
      </c>
      <c r="B48" s="296"/>
      <c r="C48" s="53" t="s">
        <v>1</v>
      </c>
      <c r="D48" s="316">
        <v>30133.67</v>
      </c>
      <c r="E48" s="317"/>
      <c r="F48" s="317"/>
      <c r="G48" s="316"/>
      <c r="H48" s="317"/>
      <c r="I48" s="316">
        <v>30133.67</v>
      </c>
      <c r="J48" s="317"/>
      <c r="K48" s="316">
        <v>0</v>
      </c>
      <c r="L48" s="317"/>
      <c r="M48" s="317"/>
    </row>
    <row r="49" spans="1:13" s="39" customFormat="1" ht="8.4499999999999993" customHeight="1" x14ac:dyDescent="0.25">
      <c r="A49" s="313" t="s">
        <v>1</v>
      </c>
      <c r="B49" s="296"/>
      <c r="C49" s="54" t="s">
        <v>1</v>
      </c>
      <c r="D49" s="313" t="s">
        <v>1</v>
      </c>
      <c r="E49" s="296"/>
      <c r="F49" s="296"/>
      <c r="G49" s="313" t="s">
        <v>1</v>
      </c>
      <c r="H49" s="296"/>
      <c r="I49" s="313" t="s">
        <v>1</v>
      </c>
      <c r="J49" s="296"/>
      <c r="K49" s="313" t="s">
        <v>1</v>
      </c>
      <c r="L49" s="296"/>
      <c r="M49" s="296"/>
    </row>
    <row r="50" spans="1:13" s="39" customFormat="1" ht="8.4499999999999993" customHeight="1" x14ac:dyDescent="0.25">
      <c r="A50" s="313" t="s">
        <v>1</v>
      </c>
      <c r="B50" s="296"/>
      <c r="C50" s="54" t="s">
        <v>1</v>
      </c>
      <c r="D50" s="313" t="s">
        <v>1</v>
      </c>
      <c r="E50" s="296"/>
      <c r="F50" s="296"/>
      <c r="G50" s="313" t="s">
        <v>1</v>
      </c>
      <c r="H50" s="296"/>
      <c r="I50" s="313" t="s">
        <v>1</v>
      </c>
      <c r="J50" s="296"/>
      <c r="K50" s="313" t="s">
        <v>1</v>
      </c>
      <c r="L50" s="296"/>
      <c r="M50" s="296"/>
    </row>
    <row r="51" spans="1:13" s="39" customFormat="1" ht="20.25" customHeight="1" x14ac:dyDescent="0.25">
      <c r="A51" s="302" t="s">
        <v>18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</row>
    <row r="52" spans="1:13" s="39" customFormat="1" x14ac:dyDescent="0.25">
      <c r="A52" s="303" t="s">
        <v>1</v>
      </c>
      <c r="B52" s="296"/>
      <c r="C52" s="52">
        <v>2017</v>
      </c>
      <c r="D52" s="304">
        <v>675650.84</v>
      </c>
      <c r="E52" s="296"/>
      <c r="F52" s="296"/>
      <c r="G52" s="303"/>
      <c r="H52" s="296"/>
      <c r="I52" s="304">
        <v>290207.7</v>
      </c>
      <c r="J52" s="296"/>
      <c r="K52" s="304">
        <v>385443.14</v>
      </c>
      <c r="L52" s="296"/>
      <c r="M52" s="296"/>
    </row>
    <row r="53" spans="1:13" s="39" customFormat="1" x14ac:dyDescent="0.25">
      <c r="A53" s="303" t="s">
        <v>1</v>
      </c>
      <c r="B53" s="296"/>
      <c r="C53" s="52">
        <v>2016</v>
      </c>
      <c r="F53" s="304">
        <v>261926.84</v>
      </c>
      <c r="G53" s="296"/>
      <c r="I53" s="304">
        <v>256647.37</v>
      </c>
      <c r="J53" s="296"/>
      <c r="K53" s="304">
        <v>5279.47</v>
      </c>
      <c r="L53" s="296"/>
      <c r="M53" s="296"/>
    </row>
    <row r="54" spans="1:13" s="39" customFormat="1" x14ac:dyDescent="0.25">
      <c r="A54" s="315" t="s">
        <v>1</v>
      </c>
      <c r="B54" s="296"/>
      <c r="C54" s="53" t="s">
        <v>1</v>
      </c>
      <c r="D54" s="316">
        <v>937577.68</v>
      </c>
      <c r="E54" s="317"/>
      <c r="F54" s="317"/>
      <c r="G54" s="316"/>
      <c r="H54" s="317"/>
      <c r="I54" s="316">
        <v>546855.06999999995</v>
      </c>
      <c r="J54" s="317"/>
      <c r="K54" s="316">
        <v>390722.61</v>
      </c>
      <c r="L54" s="317"/>
      <c r="M54" s="317"/>
    </row>
    <row r="55" spans="1:13" s="39" customFormat="1" ht="8.4499999999999993" customHeight="1" x14ac:dyDescent="0.25">
      <c r="A55" s="313" t="s">
        <v>1</v>
      </c>
      <c r="B55" s="296"/>
      <c r="C55" s="54" t="s">
        <v>1</v>
      </c>
      <c r="D55" s="313" t="s">
        <v>1</v>
      </c>
      <c r="E55" s="296"/>
      <c r="F55" s="296"/>
      <c r="G55" s="313" t="s">
        <v>1</v>
      </c>
      <c r="H55" s="296"/>
      <c r="I55" s="313" t="s">
        <v>1</v>
      </c>
      <c r="J55" s="296"/>
      <c r="K55" s="313" t="s">
        <v>1</v>
      </c>
      <c r="L55" s="296"/>
      <c r="M55" s="296"/>
    </row>
    <row r="56" spans="1:13" s="39" customFormat="1" ht="20.25" customHeight="1" x14ac:dyDescent="0.25">
      <c r="A56" s="302" t="s">
        <v>19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</row>
    <row r="57" spans="1:13" s="39" customFormat="1" x14ac:dyDescent="0.25">
      <c r="A57" s="303" t="s">
        <v>1</v>
      </c>
      <c r="B57" s="296"/>
      <c r="C57" s="52">
        <v>2017</v>
      </c>
      <c r="D57" s="304">
        <v>26352.03</v>
      </c>
      <c r="E57" s="296"/>
      <c r="F57" s="296"/>
      <c r="G57" s="303"/>
      <c r="H57" s="296"/>
      <c r="I57" s="304">
        <v>26352.03</v>
      </c>
      <c r="J57" s="296"/>
      <c r="K57" s="304">
        <v>0</v>
      </c>
      <c r="L57" s="296"/>
      <c r="M57" s="296"/>
    </row>
    <row r="58" spans="1:13" s="39" customFormat="1" x14ac:dyDescent="0.25">
      <c r="A58" s="303" t="s">
        <v>1</v>
      </c>
      <c r="B58" s="296"/>
      <c r="C58" s="52">
        <v>2016</v>
      </c>
      <c r="F58" s="304">
        <v>12103.39</v>
      </c>
      <c r="G58" s="296"/>
      <c r="I58" s="304">
        <v>12103.39</v>
      </c>
      <c r="J58" s="296"/>
      <c r="K58" s="304">
        <v>0</v>
      </c>
      <c r="L58" s="296"/>
      <c r="M58" s="296"/>
    </row>
    <row r="59" spans="1:13" s="39" customFormat="1" x14ac:dyDescent="0.25">
      <c r="A59" s="315" t="s">
        <v>1</v>
      </c>
      <c r="B59" s="296"/>
      <c r="C59" s="53" t="s">
        <v>1</v>
      </c>
      <c r="D59" s="316">
        <v>38455.42</v>
      </c>
      <c r="E59" s="317"/>
      <c r="F59" s="317"/>
      <c r="G59" s="316"/>
      <c r="H59" s="317"/>
      <c r="I59" s="316">
        <v>38455.42</v>
      </c>
      <c r="J59" s="317"/>
      <c r="K59" s="316">
        <v>0</v>
      </c>
      <c r="L59" s="317"/>
      <c r="M59" s="317"/>
    </row>
    <row r="60" spans="1:13" s="39" customFormat="1" ht="8.4499999999999993" customHeight="1" x14ac:dyDescent="0.25">
      <c r="A60" s="313" t="s">
        <v>1</v>
      </c>
      <c r="B60" s="296"/>
      <c r="C60" s="54" t="s">
        <v>1</v>
      </c>
      <c r="D60" s="313" t="s">
        <v>1</v>
      </c>
      <c r="E60" s="296"/>
      <c r="F60" s="296"/>
      <c r="G60" s="313" t="s">
        <v>1</v>
      </c>
      <c r="H60" s="296"/>
      <c r="I60" s="313" t="s">
        <v>1</v>
      </c>
      <c r="J60" s="296"/>
      <c r="K60" s="313" t="s">
        <v>1</v>
      </c>
      <c r="L60" s="296"/>
      <c r="M60" s="296"/>
    </row>
    <row r="61" spans="1:13" s="39" customFormat="1" ht="8.4499999999999993" customHeight="1" x14ac:dyDescent="0.25">
      <c r="A61" s="313" t="s">
        <v>1</v>
      </c>
      <c r="B61" s="296"/>
      <c r="C61" s="54" t="s">
        <v>1</v>
      </c>
      <c r="D61" s="313" t="s">
        <v>1</v>
      </c>
      <c r="E61" s="296"/>
      <c r="F61" s="296"/>
      <c r="G61" s="313" t="s">
        <v>1</v>
      </c>
      <c r="H61" s="296"/>
      <c r="I61" s="313" t="s">
        <v>1</v>
      </c>
      <c r="J61" s="296"/>
      <c r="K61" s="313" t="s">
        <v>1</v>
      </c>
      <c r="L61" s="296"/>
      <c r="M61" s="296"/>
    </row>
    <row r="62" spans="1:13" s="39" customFormat="1" ht="20.25" customHeight="1" x14ac:dyDescent="0.25">
      <c r="A62" s="302" t="s">
        <v>26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</row>
    <row r="63" spans="1:13" s="39" customFormat="1" x14ac:dyDescent="0.25">
      <c r="A63" s="303" t="s">
        <v>1</v>
      </c>
      <c r="B63" s="296"/>
      <c r="C63" s="52">
        <v>2017</v>
      </c>
      <c r="D63" s="304">
        <v>11909.09</v>
      </c>
      <c r="E63" s="296"/>
      <c r="F63" s="296"/>
      <c r="G63" s="303"/>
      <c r="H63" s="296"/>
      <c r="I63" s="304">
        <v>11909.09</v>
      </c>
      <c r="J63" s="296"/>
      <c r="K63" s="304">
        <v>0</v>
      </c>
      <c r="L63" s="296"/>
      <c r="M63" s="296"/>
    </row>
    <row r="64" spans="1:13" s="39" customFormat="1" x14ac:dyDescent="0.25">
      <c r="A64" s="303" t="s">
        <v>1</v>
      </c>
      <c r="B64" s="296"/>
      <c r="C64" s="52">
        <v>2016</v>
      </c>
      <c r="F64" s="304">
        <v>2616.88</v>
      </c>
      <c r="G64" s="296"/>
      <c r="I64" s="304">
        <v>2616.88</v>
      </c>
      <c r="J64" s="296"/>
      <c r="K64" s="304">
        <v>0</v>
      </c>
      <c r="L64" s="296"/>
      <c r="M64" s="296"/>
    </row>
    <row r="65" spans="1:13" s="39" customFormat="1" x14ac:dyDescent="0.25">
      <c r="A65" s="315" t="s">
        <v>1</v>
      </c>
      <c r="B65" s="296"/>
      <c r="C65" s="53" t="s">
        <v>1</v>
      </c>
      <c r="D65" s="316">
        <v>14525.97</v>
      </c>
      <c r="E65" s="317"/>
      <c r="F65" s="317"/>
      <c r="G65" s="316"/>
      <c r="H65" s="317"/>
      <c r="I65" s="316">
        <v>14525.97</v>
      </c>
      <c r="J65" s="317"/>
      <c r="K65" s="316">
        <v>0</v>
      </c>
      <c r="L65" s="317"/>
      <c r="M65" s="317"/>
    </row>
    <row r="66" spans="1:13" s="39" customFormat="1" ht="8.4499999999999993" customHeight="1" x14ac:dyDescent="0.25">
      <c r="A66" s="313" t="s">
        <v>1</v>
      </c>
      <c r="B66" s="296"/>
      <c r="C66" s="54" t="s">
        <v>1</v>
      </c>
      <c r="D66" s="313" t="s">
        <v>1</v>
      </c>
      <c r="E66" s="296"/>
      <c r="F66" s="296"/>
      <c r="G66" s="313" t="s">
        <v>1</v>
      </c>
      <c r="H66" s="296"/>
      <c r="I66" s="313" t="s">
        <v>1</v>
      </c>
      <c r="J66" s="296"/>
      <c r="K66" s="313" t="s">
        <v>1</v>
      </c>
      <c r="L66" s="296"/>
      <c r="M66" s="296"/>
    </row>
    <row r="67" spans="1:13" s="39" customFormat="1" ht="8.4499999999999993" customHeight="1" x14ac:dyDescent="0.25">
      <c r="A67" s="313" t="s">
        <v>1</v>
      </c>
      <c r="B67" s="296"/>
      <c r="C67" s="54" t="s">
        <v>1</v>
      </c>
      <c r="D67" s="313" t="s">
        <v>1</v>
      </c>
      <c r="E67" s="296"/>
      <c r="F67" s="296"/>
      <c r="G67" s="313" t="s">
        <v>1</v>
      </c>
      <c r="H67" s="296"/>
      <c r="I67" s="313" t="s">
        <v>1</v>
      </c>
      <c r="J67" s="296"/>
      <c r="K67" s="313" t="s">
        <v>1</v>
      </c>
      <c r="L67" s="296"/>
      <c r="M67" s="296"/>
    </row>
    <row r="68" spans="1:13" s="39" customFormat="1" ht="20.25" customHeight="1" x14ac:dyDescent="0.25">
      <c r="A68" s="302" t="s">
        <v>62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</row>
    <row r="69" spans="1:13" s="39" customFormat="1" x14ac:dyDescent="0.25">
      <c r="A69" s="303" t="s">
        <v>1</v>
      </c>
      <c r="B69" s="296"/>
      <c r="C69" s="52">
        <v>2017</v>
      </c>
      <c r="D69" s="304">
        <v>17736.939999999999</v>
      </c>
      <c r="E69" s="296"/>
      <c r="F69" s="296"/>
      <c r="G69" s="303"/>
      <c r="H69" s="296"/>
      <c r="I69" s="304">
        <v>17736.939999999999</v>
      </c>
      <c r="J69" s="296"/>
      <c r="K69" s="304">
        <v>0</v>
      </c>
      <c r="L69" s="296"/>
      <c r="M69" s="296"/>
    </row>
    <row r="70" spans="1:13" s="39" customFormat="1" x14ac:dyDescent="0.25">
      <c r="A70" s="303" t="s">
        <v>1</v>
      </c>
      <c r="B70" s="296"/>
      <c r="C70" s="52">
        <v>2016</v>
      </c>
      <c r="F70" s="304">
        <v>3897.49</v>
      </c>
      <c r="G70" s="296"/>
      <c r="I70" s="304">
        <v>3897.49</v>
      </c>
      <c r="J70" s="296"/>
      <c r="K70" s="304">
        <v>0</v>
      </c>
      <c r="L70" s="296"/>
      <c r="M70" s="296"/>
    </row>
    <row r="71" spans="1:13" s="39" customFormat="1" x14ac:dyDescent="0.25">
      <c r="A71" s="315" t="s">
        <v>1</v>
      </c>
      <c r="B71" s="296"/>
      <c r="C71" s="53" t="s">
        <v>1</v>
      </c>
      <c r="D71" s="316">
        <v>21634.43</v>
      </c>
      <c r="E71" s="317"/>
      <c r="F71" s="317"/>
      <c r="G71" s="316"/>
      <c r="H71" s="317"/>
      <c r="I71" s="316">
        <v>21634.43</v>
      </c>
      <c r="J71" s="317"/>
      <c r="K71" s="316">
        <v>0</v>
      </c>
      <c r="L71" s="317"/>
      <c r="M71" s="317"/>
    </row>
    <row r="72" spans="1:13" s="39" customFormat="1" ht="8.4499999999999993" customHeight="1" x14ac:dyDescent="0.25">
      <c r="A72" s="313" t="s">
        <v>1</v>
      </c>
      <c r="B72" s="296"/>
      <c r="C72" s="54" t="s">
        <v>1</v>
      </c>
      <c r="D72" s="313" t="s">
        <v>1</v>
      </c>
      <c r="E72" s="296"/>
      <c r="F72" s="296"/>
      <c r="G72" s="313" t="s">
        <v>1</v>
      </c>
      <c r="H72" s="296"/>
      <c r="I72" s="313" t="s">
        <v>1</v>
      </c>
      <c r="J72" s="296"/>
      <c r="K72" s="313" t="s">
        <v>1</v>
      </c>
      <c r="L72" s="296"/>
      <c r="M72" s="296"/>
    </row>
    <row r="73" spans="1:13" s="39" customFormat="1" ht="8.4499999999999993" customHeight="1" x14ac:dyDescent="0.25">
      <c r="A73" s="313" t="s">
        <v>1</v>
      </c>
      <c r="B73" s="296"/>
      <c r="C73" s="54" t="s">
        <v>1</v>
      </c>
      <c r="D73" s="313" t="s">
        <v>1</v>
      </c>
      <c r="E73" s="296"/>
      <c r="F73" s="296"/>
      <c r="G73" s="313" t="s">
        <v>1</v>
      </c>
      <c r="H73" s="296"/>
      <c r="I73" s="313" t="s">
        <v>1</v>
      </c>
      <c r="J73" s="296"/>
      <c r="K73" s="313" t="s">
        <v>1</v>
      </c>
      <c r="L73" s="296"/>
      <c r="M73" s="296"/>
    </row>
    <row r="74" spans="1:13" s="39" customFormat="1" ht="20.25" customHeight="1" x14ac:dyDescent="0.25">
      <c r="A74" s="302" t="s">
        <v>36</v>
      </c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</row>
    <row r="75" spans="1:13" s="39" customFormat="1" x14ac:dyDescent="0.25">
      <c r="A75" s="303" t="s">
        <v>1</v>
      </c>
      <c r="B75" s="296"/>
      <c r="C75" s="52">
        <v>2017</v>
      </c>
      <c r="D75" s="304">
        <v>15583.17</v>
      </c>
      <c r="E75" s="296"/>
      <c r="F75" s="296"/>
      <c r="G75" s="303"/>
      <c r="H75" s="296"/>
      <c r="I75" s="304">
        <v>15583.17</v>
      </c>
      <c r="J75" s="296"/>
      <c r="K75" s="304">
        <v>0</v>
      </c>
      <c r="L75" s="296"/>
      <c r="M75" s="296"/>
    </row>
    <row r="76" spans="1:13" s="39" customFormat="1" x14ac:dyDescent="0.25">
      <c r="A76" s="303" t="s">
        <v>1</v>
      </c>
      <c r="B76" s="296"/>
      <c r="C76" s="52">
        <v>2016</v>
      </c>
      <c r="F76" s="318">
        <v>26427.91</v>
      </c>
      <c r="G76" s="317"/>
      <c r="I76" s="304">
        <v>26427.91</v>
      </c>
      <c r="J76" s="296"/>
      <c r="K76" s="304">
        <v>0</v>
      </c>
      <c r="L76" s="296"/>
      <c r="M76" s="296"/>
    </row>
    <row r="77" spans="1:13" s="39" customFormat="1" x14ac:dyDescent="0.25">
      <c r="A77" s="315" t="s">
        <v>1</v>
      </c>
      <c r="B77" s="296"/>
      <c r="C77" s="53" t="s">
        <v>1</v>
      </c>
      <c r="D77" s="316">
        <v>42011.08</v>
      </c>
      <c r="E77" s="317"/>
      <c r="F77" s="317"/>
      <c r="H77" s="55"/>
      <c r="I77" s="316">
        <v>42011.08</v>
      </c>
      <c r="J77" s="317"/>
      <c r="K77" s="316">
        <v>0</v>
      </c>
      <c r="L77" s="317"/>
      <c r="M77" s="317"/>
    </row>
    <row r="78" spans="1:13" s="39" customFormat="1" ht="8.4499999999999993" customHeight="1" x14ac:dyDescent="0.25">
      <c r="A78" s="313" t="s">
        <v>1</v>
      </c>
      <c r="B78" s="296"/>
      <c r="C78" s="54" t="s">
        <v>1</v>
      </c>
      <c r="D78" s="313" t="s">
        <v>1</v>
      </c>
      <c r="E78" s="296"/>
      <c r="F78" s="296"/>
      <c r="G78" s="313" t="s">
        <v>1</v>
      </c>
      <c r="H78" s="296"/>
      <c r="I78" s="313" t="s">
        <v>1</v>
      </c>
      <c r="J78" s="296"/>
      <c r="K78" s="313" t="s">
        <v>1</v>
      </c>
      <c r="L78" s="296"/>
      <c r="M78" s="296"/>
    </row>
    <row r="79" spans="1:13" s="39" customFormat="1" ht="8.4499999999999993" customHeight="1" x14ac:dyDescent="0.25">
      <c r="A79" s="313" t="s">
        <v>1</v>
      </c>
      <c r="B79" s="296"/>
      <c r="C79" s="54" t="s">
        <v>1</v>
      </c>
      <c r="D79" s="313" t="s">
        <v>1</v>
      </c>
      <c r="E79" s="296"/>
      <c r="F79" s="296"/>
      <c r="G79" s="313" t="s">
        <v>1</v>
      </c>
      <c r="H79" s="296"/>
      <c r="I79" s="313" t="s">
        <v>1</v>
      </c>
      <c r="J79" s="296"/>
      <c r="K79" s="313" t="s">
        <v>1</v>
      </c>
      <c r="L79" s="296"/>
      <c r="M79" s="296"/>
    </row>
    <row r="80" spans="1:13" s="39" customFormat="1" ht="20.25" customHeight="1" x14ac:dyDescent="0.25">
      <c r="A80" s="302" t="s">
        <v>39</v>
      </c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</row>
    <row r="81" spans="1:13" s="39" customFormat="1" x14ac:dyDescent="0.25">
      <c r="A81" s="303" t="s">
        <v>1</v>
      </c>
      <c r="B81" s="296"/>
      <c r="C81" s="52">
        <v>2017</v>
      </c>
      <c r="D81" s="304">
        <v>10895.55</v>
      </c>
      <c r="E81" s="296"/>
      <c r="F81" s="296"/>
      <c r="G81" s="303"/>
      <c r="H81" s="296"/>
      <c r="I81" s="304">
        <v>10895.55</v>
      </c>
      <c r="J81" s="296"/>
      <c r="K81" s="304">
        <v>0</v>
      </c>
      <c r="L81" s="296"/>
      <c r="M81" s="296"/>
    </row>
    <row r="82" spans="1:13" s="39" customFormat="1" x14ac:dyDescent="0.25">
      <c r="A82" s="303" t="s">
        <v>1</v>
      </c>
      <c r="B82" s="296"/>
      <c r="C82" s="52">
        <v>2016</v>
      </c>
      <c r="F82" s="304">
        <v>2394.17</v>
      </c>
      <c r="G82" s="296"/>
      <c r="I82" s="304">
        <v>2394.17</v>
      </c>
      <c r="J82" s="296"/>
      <c r="K82" s="304">
        <v>0</v>
      </c>
      <c r="L82" s="296"/>
      <c r="M82" s="296"/>
    </row>
    <row r="83" spans="1:13" s="39" customFormat="1" x14ac:dyDescent="0.25">
      <c r="A83" s="315" t="s">
        <v>1</v>
      </c>
      <c r="B83" s="296"/>
      <c r="C83" s="53" t="s">
        <v>1</v>
      </c>
      <c r="D83" s="316">
        <v>13289.72</v>
      </c>
      <c r="E83" s="317"/>
      <c r="F83" s="317"/>
      <c r="G83" s="316"/>
      <c r="H83" s="317"/>
      <c r="I83" s="316">
        <v>13289.72</v>
      </c>
      <c r="J83" s="317"/>
      <c r="K83" s="316">
        <v>0</v>
      </c>
      <c r="L83" s="317"/>
      <c r="M83" s="317"/>
    </row>
    <row r="84" spans="1:13" s="39" customFormat="1" ht="8.4499999999999993" customHeight="1" x14ac:dyDescent="0.25">
      <c r="A84" s="313" t="s">
        <v>1</v>
      </c>
      <c r="B84" s="296"/>
      <c r="C84" s="54" t="s">
        <v>1</v>
      </c>
      <c r="D84" s="313" t="s">
        <v>1</v>
      </c>
      <c r="E84" s="296"/>
      <c r="F84" s="296"/>
      <c r="G84" s="313" t="s">
        <v>1</v>
      </c>
      <c r="H84" s="296"/>
      <c r="I84" s="313" t="s">
        <v>1</v>
      </c>
      <c r="J84" s="296"/>
      <c r="K84" s="313" t="s">
        <v>1</v>
      </c>
      <c r="L84" s="296"/>
      <c r="M84" s="296"/>
    </row>
    <row r="85" spans="1:13" s="39" customFormat="1" ht="8.4499999999999993" customHeight="1" x14ac:dyDescent="0.25">
      <c r="A85" s="313" t="s">
        <v>1</v>
      </c>
      <c r="B85" s="296"/>
      <c r="C85" s="54" t="s">
        <v>1</v>
      </c>
      <c r="D85" s="313" t="s">
        <v>1</v>
      </c>
      <c r="E85" s="296"/>
      <c r="F85" s="296"/>
      <c r="G85" s="313" t="s">
        <v>1</v>
      </c>
      <c r="H85" s="296"/>
      <c r="I85" s="313" t="s">
        <v>1</v>
      </c>
      <c r="J85" s="296"/>
      <c r="K85" s="313" t="s">
        <v>1</v>
      </c>
      <c r="L85" s="296"/>
      <c r="M85" s="296"/>
    </row>
    <row r="86" spans="1:13" s="39" customFormat="1" ht="20.25" customHeight="1" x14ac:dyDescent="0.25">
      <c r="A86" s="302" t="s">
        <v>49</v>
      </c>
      <c r="B86" s="296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</row>
    <row r="87" spans="1:13" s="39" customFormat="1" x14ac:dyDescent="0.25">
      <c r="A87" s="303" t="s">
        <v>1</v>
      </c>
      <c r="B87" s="296"/>
      <c r="C87" s="52">
        <v>2017</v>
      </c>
      <c r="D87" s="304">
        <v>28885.88</v>
      </c>
      <c r="E87" s="296"/>
      <c r="F87" s="296"/>
      <c r="G87" s="303"/>
      <c r="H87" s="296"/>
      <c r="I87" s="304">
        <v>27819.42</v>
      </c>
      <c r="J87" s="296"/>
      <c r="K87" s="304">
        <v>1066.46</v>
      </c>
      <c r="L87" s="296"/>
      <c r="M87" s="296"/>
    </row>
    <row r="88" spans="1:13" s="39" customFormat="1" x14ac:dyDescent="0.25">
      <c r="A88" s="303" t="s">
        <v>1</v>
      </c>
      <c r="B88" s="296"/>
      <c r="C88" s="52">
        <v>2016</v>
      </c>
      <c r="F88" s="304">
        <v>19030.400000000001</v>
      </c>
      <c r="G88" s="296"/>
      <c r="I88" s="304">
        <v>19030.400000000001</v>
      </c>
      <c r="J88" s="296"/>
      <c r="K88" s="304">
        <v>0</v>
      </c>
      <c r="L88" s="296"/>
      <c r="M88" s="296"/>
    </row>
    <row r="89" spans="1:13" s="39" customFormat="1" x14ac:dyDescent="0.25">
      <c r="A89" s="315" t="s">
        <v>1</v>
      </c>
      <c r="B89" s="296"/>
      <c r="C89" s="53" t="s">
        <v>1</v>
      </c>
      <c r="D89" s="316">
        <v>47916.28</v>
      </c>
      <c r="E89" s="317"/>
      <c r="F89" s="317"/>
      <c r="G89" s="316"/>
      <c r="H89" s="317"/>
      <c r="I89" s="316">
        <v>46849.82</v>
      </c>
      <c r="J89" s="317"/>
      <c r="K89" s="316">
        <v>1066.46</v>
      </c>
      <c r="L89" s="317"/>
      <c r="M89" s="317"/>
    </row>
    <row r="90" spans="1:13" s="39" customFormat="1" ht="8.4499999999999993" customHeight="1" x14ac:dyDescent="0.25">
      <c r="A90" s="313" t="s">
        <v>1</v>
      </c>
      <c r="B90" s="296"/>
      <c r="C90" s="54" t="s">
        <v>1</v>
      </c>
      <c r="D90" s="313" t="s">
        <v>1</v>
      </c>
      <c r="E90" s="296"/>
      <c r="F90" s="296"/>
      <c r="G90" s="313" t="s">
        <v>1</v>
      </c>
      <c r="H90" s="296"/>
      <c r="I90" s="313" t="s">
        <v>1</v>
      </c>
      <c r="J90" s="296"/>
      <c r="K90" s="313" t="s">
        <v>1</v>
      </c>
      <c r="L90" s="296"/>
      <c r="M90" s="296"/>
    </row>
    <row r="91" spans="1:13" s="39" customFormat="1" x14ac:dyDescent="0.25"/>
    <row r="92" spans="1:13" s="39" customFormat="1" x14ac:dyDescent="0.25"/>
    <row r="93" spans="1:13" s="39" customFormat="1" x14ac:dyDescent="0.25"/>
    <row r="94" spans="1:13" s="39" customFormat="1" x14ac:dyDescent="0.25"/>
    <row r="95" spans="1:13" s="39" customFormat="1" x14ac:dyDescent="0.25"/>
    <row r="96" spans="1:13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</sheetData>
  <mergeCells count="310">
    <mergeCell ref="A89:B89"/>
    <mergeCell ref="D89:F89"/>
    <mergeCell ref="G89:H89"/>
    <mergeCell ref="I89:J89"/>
    <mergeCell ref="K89:M89"/>
    <mergeCell ref="A90:B90"/>
    <mergeCell ref="D90:F90"/>
    <mergeCell ref="G90:H90"/>
    <mergeCell ref="I90:J90"/>
    <mergeCell ref="K90:M90"/>
    <mergeCell ref="A87:B87"/>
    <mergeCell ref="D87:F87"/>
    <mergeCell ref="G87:H87"/>
    <mergeCell ref="I87:J87"/>
    <mergeCell ref="K87:M87"/>
    <mergeCell ref="A88:B88"/>
    <mergeCell ref="F88:G88"/>
    <mergeCell ref="I88:J88"/>
    <mergeCell ref="K88:M88"/>
    <mergeCell ref="A85:B85"/>
    <mergeCell ref="D85:F85"/>
    <mergeCell ref="G85:H85"/>
    <mergeCell ref="I85:J85"/>
    <mergeCell ref="K85:M85"/>
    <mergeCell ref="A86:M86"/>
    <mergeCell ref="A83:B83"/>
    <mergeCell ref="D83:F83"/>
    <mergeCell ref="G83:H83"/>
    <mergeCell ref="I83:J83"/>
    <mergeCell ref="K83:M83"/>
    <mergeCell ref="A84:B84"/>
    <mergeCell ref="D84:F84"/>
    <mergeCell ref="G84:H84"/>
    <mergeCell ref="I84:J84"/>
    <mergeCell ref="K84:M84"/>
    <mergeCell ref="A81:B81"/>
    <mergeCell ref="D81:F81"/>
    <mergeCell ref="G81:H81"/>
    <mergeCell ref="I81:J81"/>
    <mergeCell ref="K81:M81"/>
    <mergeCell ref="A82:B82"/>
    <mergeCell ref="F82:G82"/>
    <mergeCell ref="I82:J82"/>
    <mergeCell ref="K82:M82"/>
    <mergeCell ref="A79:B79"/>
    <mergeCell ref="D79:F79"/>
    <mergeCell ref="G79:H79"/>
    <mergeCell ref="I79:J79"/>
    <mergeCell ref="K79:M79"/>
    <mergeCell ref="A80:M80"/>
    <mergeCell ref="A77:B77"/>
    <mergeCell ref="D77:F77"/>
    <mergeCell ref="I77:J77"/>
    <mergeCell ref="K77:M77"/>
    <mergeCell ref="A78:B78"/>
    <mergeCell ref="D78:F78"/>
    <mergeCell ref="G78:H78"/>
    <mergeCell ref="I78:J78"/>
    <mergeCell ref="K78:M78"/>
    <mergeCell ref="A75:B75"/>
    <mergeCell ref="D75:F75"/>
    <mergeCell ref="G75:H75"/>
    <mergeCell ref="I75:J75"/>
    <mergeCell ref="K75:M75"/>
    <mergeCell ref="A76:B76"/>
    <mergeCell ref="F76:G76"/>
    <mergeCell ref="I76:J76"/>
    <mergeCell ref="K76:M76"/>
    <mergeCell ref="A73:B73"/>
    <mergeCell ref="D73:F73"/>
    <mergeCell ref="G73:H73"/>
    <mergeCell ref="I73:J73"/>
    <mergeCell ref="K73:M73"/>
    <mergeCell ref="A74:M74"/>
    <mergeCell ref="A71:B71"/>
    <mergeCell ref="D71:F71"/>
    <mergeCell ref="G71:H71"/>
    <mergeCell ref="I71:J71"/>
    <mergeCell ref="K71:M71"/>
    <mergeCell ref="A72:B72"/>
    <mergeCell ref="D72:F72"/>
    <mergeCell ref="G72:H72"/>
    <mergeCell ref="I72:J72"/>
    <mergeCell ref="K72:M72"/>
    <mergeCell ref="A69:B69"/>
    <mergeCell ref="D69:F69"/>
    <mergeCell ref="G69:H69"/>
    <mergeCell ref="I69:J69"/>
    <mergeCell ref="K69:M69"/>
    <mergeCell ref="A70:B70"/>
    <mergeCell ref="F70:G70"/>
    <mergeCell ref="I70:J70"/>
    <mergeCell ref="K70:M70"/>
    <mergeCell ref="A67:B67"/>
    <mergeCell ref="D67:F67"/>
    <mergeCell ref="G67:H67"/>
    <mergeCell ref="I67:J67"/>
    <mergeCell ref="K67:M67"/>
    <mergeCell ref="A68:M68"/>
    <mergeCell ref="A65:B65"/>
    <mergeCell ref="D65:F65"/>
    <mergeCell ref="G65:H65"/>
    <mergeCell ref="I65:J65"/>
    <mergeCell ref="K65:M65"/>
    <mergeCell ref="A66:B66"/>
    <mergeCell ref="D66:F66"/>
    <mergeCell ref="G66:H66"/>
    <mergeCell ref="I66:J66"/>
    <mergeCell ref="K66:M66"/>
    <mergeCell ref="A63:B63"/>
    <mergeCell ref="D63:F63"/>
    <mergeCell ref="G63:H63"/>
    <mergeCell ref="I63:J63"/>
    <mergeCell ref="K63:M63"/>
    <mergeCell ref="A64:B64"/>
    <mergeCell ref="F64:G64"/>
    <mergeCell ref="I64:J64"/>
    <mergeCell ref="K64:M64"/>
    <mergeCell ref="A61:B61"/>
    <mergeCell ref="D61:F61"/>
    <mergeCell ref="G61:H61"/>
    <mergeCell ref="I61:J61"/>
    <mergeCell ref="K61:M61"/>
    <mergeCell ref="A62:M62"/>
    <mergeCell ref="A59:B59"/>
    <mergeCell ref="D59:F59"/>
    <mergeCell ref="G59:H59"/>
    <mergeCell ref="I59:J59"/>
    <mergeCell ref="K59:M59"/>
    <mergeCell ref="A60:B60"/>
    <mergeCell ref="D60:F60"/>
    <mergeCell ref="G60:H60"/>
    <mergeCell ref="I60:J60"/>
    <mergeCell ref="K60:M60"/>
    <mergeCell ref="A57:B57"/>
    <mergeCell ref="D57:F57"/>
    <mergeCell ref="G57:H57"/>
    <mergeCell ref="I57:J57"/>
    <mergeCell ref="K57:M57"/>
    <mergeCell ref="A58:B58"/>
    <mergeCell ref="F58:G58"/>
    <mergeCell ref="I58:J58"/>
    <mergeCell ref="K58:M58"/>
    <mergeCell ref="A55:B55"/>
    <mergeCell ref="D55:F55"/>
    <mergeCell ref="G55:H55"/>
    <mergeCell ref="I55:J55"/>
    <mergeCell ref="K55:M55"/>
    <mergeCell ref="A56:M56"/>
    <mergeCell ref="A53:B53"/>
    <mergeCell ref="F53:G53"/>
    <mergeCell ref="I53:J53"/>
    <mergeCell ref="K53:M53"/>
    <mergeCell ref="A54:B54"/>
    <mergeCell ref="D54:F54"/>
    <mergeCell ref="G54:H54"/>
    <mergeCell ref="I54:J54"/>
    <mergeCell ref="K54:M54"/>
    <mergeCell ref="A51:M51"/>
    <mergeCell ref="A52:B52"/>
    <mergeCell ref="D52:F52"/>
    <mergeCell ref="G52:H52"/>
    <mergeCell ref="I52:J52"/>
    <mergeCell ref="K52:M52"/>
    <mergeCell ref="A49:B49"/>
    <mergeCell ref="D49:F49"/>
    <mergeCell ref="G49:H49"/>
    <mergeCell ref="I49:J49"/>
    <mergeCell ref="K49:M49"/>
    <mergeCell ref="A50:B50"/>
    <mergeCell ref="D50:F50"/>
    <mergeCell ref="G50:H50"/>
    <mergeCell ref="I50:J50"/>
    <mergeCell ref="K50:M50"/>
    <mergeCell ref="A47:B47"/>
    <mergeCell ref="F47:G47"/>
    <mergeCell ref="I47:J47"/>
    <mergeCell ref="K47:M47"/>
    <mergeCell ref="A48:B48"/>
    <mergeCell ref="D48:F48"/>
    <mergeCell ref="G48:H48"/>
    <mergeCell ref="I48:J48"/>
    <mergeCell ref="K48:M48"/>
    <mergeCell ref="A45:M45"/>
    <mergeCell ref="A46:B46"/>
    <mergeCell ref="D46:F46"/>
    <mergeCell ref="G46:H46"/>
    <mergeCell ref="I46:J46"/>
    <mergeCell ref="K46:M46"/>
    <mergeCell ref="A43:B43"/>
    <mergeCell ref="D43:F43"/>
    <mergeCell ref="G43:H43"/>
    <mergeCell ref="I43:J43"/>
    <mergeCell ref="K43:M43"/>
    <mergeCell ref="A44:B44"/>
    <mergeCell ref="D44:F44"/>
    <mergeCell ref="G44:H44"/>
    <mergeCell ref="I44:J44"/>
    <mergeCell ref="K44:M44"/>
    <mergeCell ref="A41:B41"/>
    <mergeCell ref="F41:G41"/>
    <mergeCell ref="I41:J41"/>
    <mergeCell ref="K41:M41"/>
    <mergeCell ref="A42:B42"/>
    <mergeCell ref="D42:F42"/>
    <mergeCell ref="G42:H42"/>
    <mergeCell ref="I42:J42"/>
    <mergeCell ref="K42:M42"/>
    <mergeCell ref="A39:M39"/>
    <mergeCell ref="A40:B40"/>
    <mergeCell ref="D40:F40"/>
    <mergeCell ref="G40:H40"/>
    <mergeCell ref="I40:J40"/>
    <mergeCell ref="K40:M40"/>
    <mergeCell ref="A37:B37"/>
    <mergeCell ref="D37:F37"/>
    <mergeCell ref="G37:H37"/>
    <mergeCell ref="I37:J37"/>
    <mergeCell ref="K37:M37"/>
    <mergeCell ref="A38:B38"/>
    <mergeCell ref="D38:F38"/>
    <mergeCell ref="G38:H38"/>
    <mergeCell ref="I38:J38"/>
    <mergeCell ref="K38:M38"/>
    <mergeCell ref="A35:B35"/>
    <mergeCell ref="D35:F35"/>
    <mergeCell ref="G35:H35"/>
    <mergeCell ref="I35:J35"/>
    <mergeCell ref="K35:M35"/>
    <mergeCell ref="A36:B36"/>
    <mergeCell ref="F36:G36"/>
    <mergeCell ref="I36:J36"/>
    <mergeCell ref="K36:M36"/>
    <mergeCell ref="A33:B33"/>
    <mergeCell ref="D33:F33"/>
    <mergeCell ref="G33:H33"/>
    <mergeCell ref="I33:J33"/>
    <mergeCell ref="K33:M33"/>
    <mergeCell ref="A34:M34"/>
    <mergeCell ref="A31:B31"/>
    <mergeCell ref="F31:G31"/>
    <mergeCell ref="I31:J31"/>
    <mergeCell ref="K31:M31"/>
    <mergeCell ref="A32:B32"/>
    <mergeCell ref="D32:F32"/>
    <mergeCell ref="G32:H32"/>
    <mergeCell ref="I32:J32"/>
    <mergeCell ref="K32:M32"/>
    <mergeCell ref="A29:M29"/>
    <mergeCell ref="A30:B30"/>
    <mergeCell ref="D30:F30"/>
    <mergeCell ref="G30:H30"/>
    <mergeCell ref="I30:J30"/>
    <mergeCell ref="K30:M30"/>
    <mergeCell ref="A27:B27"/>
    <mergeCell ref="D27:F27"/>
    <mergeCell ref="G27:H27"/>
    <mergeCell ref="I27:J27"/>
    <mergeCell ref="K27:M27"/>
    <mergeCell ref="A28:B28"/>
    <mergeCell ref="D28:F28"/>
    <mergeCell ref="G28:H28"/>
    <mergeCell ref="I28:J28"/>
    <mergeCell ref="K28:M28"/>
    <mergeCell ref="A25:B25"/>
    <mergeCell ref="D25:F25"/>
    <mergeCell ref="G25:H25"/>
    <mergeCell ref="I25:J25"/>
    <mergeCell ref="K25:M25"/>
    <mergeCell ref="A26:B26"/>
    <mergeCell ref="F26:G26"/>
    <mergeCell ref="I26:J26"/>
    <mergeCell ref="K26:M26"/>
    <mergeCell ref="A23:B23"/>
    <mergeCell ref="D23:F23"/>
    <mergeCell ref="G23:H23"/>
    <mergeCell ref="I23:J23"/>
    <mergeCell ref="K23:M23"/>
    <mergeCell ref="A24:M24"/>
    <mergeCell ref="A21:B21"/>
    <mergeCell ref="F21:G21"/>
    <mergeCell ref="I21:J21"/>
    <mergeCell ref="K21:M21"/>
    <mergeCell ref="A22:B22"/>
    <mergeCell ref="D22:F22"/>
    <mergeCell ref="G22:H22"/>
    <mergeCell ref="I22:J22"/>
    <mergeCell ref="K22:M22"/>
    <mergeCell ref="A1:K1"/>
    <mergeCell ref="A3:K3"/>
    <mergeCell ref="A5:J5"/>
    <mergeCell ref="A8:K8"/>
    <mergeCell ref="B9:D9"/>
    <mergeCell ref="B11:D11"/>
    <mergeCell ref="A19:M19"/>
    <mergeCell ref="A20:B20"/>
    <mergeCell ref="D20:F20"/>
    <mergeCell ref="G20:H20"/>
    <mergeCell ref="I20:J20"/>
    <mergeCell ref="K20:M20"/>
    <mergeCell ref="B12:D12"/>
    <mergeCell ref="B13:D13"/>
    <mergeCell ref="B14:D14"/>
    <mergeCell ref="A16:M16"/>
    <mergeCell ref="A17:M17"/>
    <mergeCell ref="A18:B18"/>
    <mergeCell ref="D18:F18"/>
    <mergeCell ref="G18:H18"/>
    <mergeCell ref="I18:J18"/>
    <mergeCell ref="K18:M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workbookViewId="0">
      <pane ySplit="7" topLeftCell="A8" activePane="bottomLeft" state="frozen"/>
      <selection activeCell="M18" sqref="M18:N18"/>
      <selection pane="bottomLeft" activeCell="D10" sqref="D10"/>
    </sheetView>
  </sheetViews>
  <sheetFormatPr defaultRowHeight="15" x14ac:dyDescent="0.25"/>
  <cols>
    <col min="1" max="1" width="57.28515625" style="172" customWidth="1"/>
    <col min="2" max="2" width="5" style="172" bestFit="1" customWidth="1"/>
    <col min="3" max="3" width="21.5703125" style="172" customWidth="1"/>
    <col min="4" max="4" width="25.42578125" style="172" customWidth="1"/>
    <col min="5" max="5" width="33.28515625" style="172" customWidth="1"/>
    <col min="6" max="8" width="3.42578125" style="172" customWidth="1"/>
    <col min="9" max="9" width="10.85546875" style="172" bestFit="1" customWidth="1"/>
    <col min="10" max="19" width="3.42578125" style="172" customWidth="1"/>
    <col min="20" max="16384" width="9.140625" style="172"/>
  </cols>
  <sheetData>
    <row r="1" spans="1:9" ht="1.5" hidden="1" customHeight="1" x14ac:dyDescent="0.25"/>
    <row r="2" spans="1:9" ht="50.1" customHeight="1" x14ac:dyDescent="0.25"/>
    <row r="3" spans="1:9" ht="3" customHeight="1" x14ac:dyDescent="0.25"/>
    <row r="4" spans="1:9" ht="18" customHeight="1" x14ac:dyDescent="0.25">
      <c r="A4" s="180" t="s">
        <v>0</v>
      </c>
    </row>
    <row r="5" spans="1:9" ht="2.1" customHeight="1" x14ac:dyDescent="0.25"/>
    <row r="6" spans="1:9" ht="12.95" customHeight="1" x14ac:dyDescent="0.25">
      <c r="A6" s="320" t="s">
        <v>210</v>
      </c>
      <c r="B6" s="320"/>
      <c r="C6" s="320"/>
      <c r="D6" s="320"/>
      <c r="E6" s="320"/>
      <c r="F6" s="320"/>
      <c r="G6" s="320"/>
      <c r="H6" s="320"/>
    </row>
    <row r="7" spans="1:9" ht="2.65" customHeight="1" x14ac:dyDescent="0.25"/>
    <row r="8" spans="1:9" ht="18" customHeight="1" x14ac:dyDescent="0.25">
      <c r="A8" s="181"/>
      <c r="B8" s="181"/>
      <c r="C8" s="181"/>
      <c r="D8" s="181"/>
      <c r="E8" s="181"/>
      <c r="F8" s="181"/>
      <c r="G8" s="181"/>
      <c r="H8" s="181"/>
      <c r="I8" s="181"/>
    </row>
    <row r="9" spans="1:9" ht="26.25" customHeight="1" thickBot="1" x14ac:dyDescent="0.3">
      <c r="A9" s="179"/>
      <c r="B9" s="184"/>
      <c r="C9" s="183" t="s">
        <v>200</v>
      </c>
      <c r="D9" s="183" t="s">
        <v>199</v>
      </c>
      <c r="E9" s="183" t="s">
        <v>208</v>
      </c>
      <c r="F9" s="184"/>
      <c r="G9" s="184"/>
      <c r="H9" s="184"/>
      <c r="I9" s="183"/>
    </row>
    <row r="10" spans="1:9" ht="15.75" thickTop="1" x14ac:dyDescent="0.25">
      <c r="A10" s="173" t="s">
        <v>1</v>
      </c>
      <c r="B10" s="174"/>
      <c r="C10" s="175"/>
      <c r="D10" s="175"/>
      <c r="E10" s="175"/>
    </row>
    <row r="11" spans="1:9" ht="20.25" customHeight="1" x14ac:dyDescent="0.25">
      <c r="A11" s="182" t="s">
        <v>6</v>
      </c>
    </row>
    <row r="12" spans="1:9" x14ac:dyDescent="0.25">
      <c r="A12" s="178" t="s">
        <v>1</v>
      </c>
      <c r="B12" s="4">
        <v>2018</v>
      </c>
      <c r="C12" s="177">
        <v>489378.16</v>
      </c>
      <c r="D12" s="177">
        <v>474744.54</v>
      </c>
      <c r="E12" s="177">
        <v>14633.62</v>
      </c>
    </row>
    <row r="13" spans="1:9" ht="8.4499999999999993" customHeight="1" x14ac:dyDescent="0.25">
      <c r="A13" s="176" t="s">
        <v>1</v>
      </c>
      <c r="B13" s="176" t="s">
        <v>1</v>
      </c>
      <c r="C13" s="176" t="s">
        <v>1</v>
      </c>
      <c r="D13" s="176" t="s">
        <v>1</v>
      </c>
      <c r="E13" s="176" t="s">
        <v>1</v>
      </c>
    </row>
    <row r="14" spans="1:9" ht="20.25" customHeight="1" x14ac:dyDescent="0.25">
      <c r="A14" s="182" t="s">
        <v>7</v>
      </c>
    </row>
    <row r="15" spans="1:9" x14ac:dyDescent="0.25">
      <c r="A15" s="178" t="s">
        <v>1</v>
      </c>
      <c r="B15" s="4">
        <v>2018</v>
      </c>
      <c r="C15" s="177">
        <v>126745.43</v>
      </c>
      <c r="D15" s="177">
        <v>126745.43</v>
      </c>
      <c r="E15" s="177">
        <v>0</v>
      </c>
    </row>
    <row r="16" spans="1:9" ht="8.4499999999999993" customHeight="1" x14ac:dyDescent="0.25">
      <c r="A16" s="176" t="s">
        <v>1</v>
      </c>
      <c r="B16" s="176" t="s">
        <v>1</v>
      </c>
      <c r="C16" s="176" t="s">
        <v>1</v>
      </c>
      <c r="D16" s="176" t="s">
        <v>1</v>
      </c>
      <c r="E16" s="176" t="s">
        <v>1</v>
      </c>
    </row>
    <row r="17" spans="1:5" ht="20.25" customHeight="1" x14ac:dyDescent="0.25">
      <c r="A17" s="182" t="s">
        <v>8</v>
      </c>
    </row>
    <row r="18" spans="1:5" x14ac:dyDescent="0.25">
      <c r="A18" s="178" t="s">
        <v>1</v>
      </c>
      <c r="B18" s="4">
        <v>2018</v>
      </c>
      <c r="C18" s="177">
        <v>469662.21</v>
      </c>
      <c r="D18" s="177">
        <v>467185.08</v>
      </c>
      <c r="E18" s="177">
        <v>2477.13</v>
      </c>
    </row>
    <row r="19" spans="1:5" ht="17.25" customHeight="1" x14ac:dyDescent="0.25">
      <c r="A19" s="176" t="s">
        <v>1</v>
      </c>
      <c r="B19" s="176" t="s">
        <v>1</v>
      </c>
      <c r="C19" s="176" t="s">
        <v>1</v>
      </c>
      <c r="D19" s="176" t="s">
        <v>1</v>
      </c>
      <c r="E19" s="176" t="s">
        <v>1</v>
      </c>
    </row>
    <row r="20" spans="1:5" ht="20.25" customHeight="1" x14ac:dyDescent="0.25">
      <c r="A20" s="182" t="s">
        <v>198</v>
      </c>
    </row>
    <row r="21" spans="1:5" x14ac:dyDescent="0.25">
      <c r="A21" s="178" t="s">
        <v>1</v>
      </c>
      <c r="B21" s="4">
        <v>2018</v>
      </c>
      <c r="C21" s="177">
        <v>85201.09</v>
      </c>
      <c r="D21" s="177">
        <v>85201.09</v>
      </c>
      <c r="E21" s="177">
        <v>0</v>
      </c>
    </row>
    <row r="22" spans="1:5" ht="8.4499999999999993" customHeight="1" x14ac:dyDescent="0.25">
      <c r="A22" s="176" t="s">
        <v>1</v>
      </c>
      <c r="B22" s="176" t="s">
        <v>1</v>
      </c>
      <c r="C22" s="176" t="s">
        <v>1</v>
      </c>
      <c r="D22" s="176" t="s">
        <v>1</v>
      </c>
      <c r="E22" s="176" t="s">
        <v>1</v>
      </c>
    </row>
    <row r="23" spans="1:5" ht="20.25" customHeight="1" x14ac:dyDescent="0.25">
      <c r="A23" s="182" t="s">
        <v>10</v>
      </c>
    </row>
    <row r="24" spans="1:5" x14ac:dyDescent="0.25">
      <c r="A24" s="178" t="s">
        <v>1</v>
      </c>
      <c r="B24" s="4">
        <v>2018</v>
      </c>
      <c r="C24" s="177">
        <v>780188.5</v>
      </c>
      <c r="D24" s="177">
        <v>780188.5</v>
      </c>
      <c r="E24" s="177">
        <v>0</v>
      </c>
    </row>
    <row r="25" spans="1:5" ht="8.4499999999999993" customHeight="1" x14ac:dyDescent="0.25">
      <c r="A25" s="176" t="s">
        <v>1</v>
      </c>
      <c r="B25" s="176" t="s">
        <v>1</v>
      </c>
      <c r="C25" s="176" t="s">
        <v>1</v>
      </c>
      <c r="D25" s="176" t="s">
        <v>1</v>
      </c>
      <c r="E25" s="176" t="s">
        <v>1</v>
      </c>
    </row>
    <row r="26" spans="1:5" ht="20.25" customHeight="1" x14ac:dyDescent="0.25">
      <c r="A26" s="182" t="s">
        <v>11</v>
      </c>
    </row>
    <row r="27" spans="1:5" x14ac:dyDescent="0.25">
      <c r="A27" s="178" t="s">
        <v>1</v>
      </c>
      <c r="B27" s="4">
        <v>2018</v>
      </c>
      <c r="C27" s="177">
        <v>769626.38</v>
      </c>
      <c r="D27" s="177">
        <v>749217.28000000003</v>
      </c>
      <c r="E27" s="177">
        <v>20409.099999999999</v>
      </c>
    </row>
    <row r="28" spans="1:5" ht="8.4499999999999993" customHeight="1" x14ac:dyDescent="0.25">
      <c r="A28" s="176" t="s">
        <v>1</v>
      </c>
      <c r="B28" s="176" t="s">
        <v>1</v>
      </c>
      <c r="C28" s="176" t="s">
        <v>1</v>
      </c>
      <c r="D28" s="176" t="s">
        <v>1</v>
      </c>
      <c r="E28" s="176" t="s">
        <v>1</v>
      </c>
    </row>
    <row r="29" spans="1:5" ht="20.25" customHeight="1" x14ac:dyDescent="0.25">
      <c r="A29" s="182" t="s">
        <v>12</v>
      </c>
    </row>
    <row r="30" spans="1:5" x14ac:dyDescent="0.25">
      <c r="A30" s="178" t="s">
        <v>1</v>
      </c>
      <c r="B30" s="4">
        <v>2018</v>
      </c>
      <c r="C30" s="177">
        <v>254194.99</v>
      </c>
      <c r="D30" s="177">
        <v>254194.99</v>
      </c>
      <c r="E30" s="177">
        <v>0</v>
      </c>
    </row>
    <row r="31" spans="1:5" ht="8.4499999999999993" customHeight="1" x14ac:dyDescent="0.25">
      <c r="A31" s="176" t="s">
        <v>1</v>
      </c>
      <c r="B31" s="176" t="s">
        <v>1</v>
      </c>
      <c r="C31" s="176" t="s">
        <v>1</v>
      </c>
      <c r="D31" s="176" t="s">
        <v>1</v>
      </c>
      <c r="E31" s="176" t="s">
        <v>1</v>
      </c>
    </row>
    <row r="32" spans="1:5" ht="20.25" customHeight="1" x14ac:dyDescent="0.25">
      <c r="A32" s="182" t="s">
        <v>13</v>
      </c>
    </row>
    <row r="33" spans="1:5" x14ac:dyDescent="0.25">
      <c r="A33" s="178" t="s">
        <v>1</v>
      </c>
      <c r="B33" s="4">
        <v>2018</v>
      </c>
      <c r="C33" s="177">
        <v>182372.58</v>
      </c>
      <c r="D33" s="177">
        <v>182372.58</v>
      </c>
      <c r="E33" s="177">
        <v>0</v>
      </c>
    </row>
    <row r="34" spans="1:5" ht="8.4499999999999993" customHeight="1" x14ac:dyDescent="0.25">
      <c r="A34" s="176" t="s">
        <v>1</v>
      </c>
      <c r="B34" s="176" t="s">
        <v>1</v>
      </c>
      <c r="C34" s="176" t="s">
        <v>1</v>
      </c>
      <c r="D34" s="176" t="s">
        <v>1</v>
      </c>
      <c r="E34" s="176" t="s">
        <v>1</v>
      </c>
    </row>
    <row r="35" spans="1:5" ht="20.25" customHeight="1" x14ac:dyDescent="0.25">
      <c r="A35" s="182" t="s">
        <v>14</v>
      </c>
    </row>
    <row r="36" spans="1:5" x14ac:dyDescent="0.25">
      <c r="A36" s="178" t="s">
        <v>1</v>
      </c>
      <c r="B36" s="4">
        <v>2018</v>
      </c>
      <c r="C36" s="177">
        <v>697099.83</v>
      </c>
      <c r="D36" s="177">
        <v>643101.69999999995</v>
      </c>
      <c r="E36" s="177">
        <v>53998.13</v>
      </c>
    </row>
    <row r="37" spans="1:5" ht="8.4499999999999993" customHeight="1" x14ac:dyDescent="0.25">
      <c r="A37" s="176" t="s">
        <v>1</v>
      </c>
      <c r="B37" s="176" t="s">
        <v>1</v>
      </c>
      <c r="C37" s="176" t="s">
        <v>1</v>
      </c>
      <c r="D37" s="176" t="s">
        <v>1</v>
      </c>
      <c r="E37" s="176" t="s">
        <v>1</v>
      </c>
    </row>
    <row r="38" spans="1:5" ht="20.25" customHeight="1" x14ac:dyDescent="0.25">
      <c r="A38" s="182" t="s">
        <v>15</v>
      </c>
    </row>
    <row r="39" spans="1:5" x14ac:dyDescent="0.25">
      <c r="A39" s="178" t="s">
        <v>1</v>
      </c>
      <c r="B39" s="4">
        <v>2018</v>
      </c>
      <c r="C39" s="177">
        <v>259123.98</v>
      </c>
      <c r="D39" s="177">
        <v>259123.98</v>
      </c>
      <c r="E39" s="177">
        <v>0</v>
      </c>
    </row>
    <row r="40" spans="1:5" ht="8.4499999999999993" customHeight="1" x14ac:dyDescent="0.25">
      <c r="A40" s="176" t="s">
        <v>1</v>
      </c>
      <c r="B40" s="176" t="s">
        <v>1</v>
      </c>
      <c r="C40" s="176" t="s">
        <v>1</v>
      </c>
      <c r="D40" s="176" t="s">
        <v>1</v>
      </c>
      <c r="E40" s="176" t="s">
        <v>1</v>
      </c>
    </row>
    <row r="41" spans="1:5" ht="20.25" customHeight="1" x14ac:dyDescent="0.25">
      <c r="A41" s="182" t="s">
        <v>16</v>
      </c>
    </row>
    <row r="42" spans="1:5" x14ac:dyDescent="0.25">
      <c r="A42" s="178" t="s">
        <v>1</v>
      </c>
      <c r="B42" s="4">
        <v>2018</v>
      </c>
      <c r="C42" s="177">
        <v>392058.9</v>
      </c>
      <c r="D42" s="177">
        <v>392058.9</v>
      </c>
      <c r="E42" s="177">
        <v>0</v>
      </c>
    </row>
    <row r="43" spans="1:5" ht="20.25" customHeight="1" x14ac:dyDescent="0.25">
      <c r="A43" s="182" t="s">
        <v>17</v>
      </c>
    </row>
    <row r="44" spans="1:5" x14ac:dyDescent="0.25">
      <c r="A44" s="178" t="s">
        <v>1</v>
      </c>
      <c r="B44" s="4">
        <v>2018</v>
      </c>
      <c r="C44" s="177">
        <v>288698</v>
      </c>
      <c r="D44" s="177">
        <v>288697.90000000002</v>
      </c>
      <c r="E44" s="177">
        <v>0.1</v>
      </c>
    </row>
    <row r="45" spans="1:5" ht="20.25" customHeight="1" x14ac:dyDescent="0.25">
      <c r="A45" s="182" t="s">
        <v>18</v>
      </c>
    </row>
    <row r="46" spans="1:5" x14ac:dyDescent="0.25">
      <c r="A46" s="178" t="s">
        <v>1</v>
      </c>
      <c r="B46" s="4">
        <v>2018</v>
      </c>
      <c r="C46" s="177">
        <v>29502007.739999998</v>
      </c>
      <c r="D46" s="177">
        <v>25622125.370000001</v>
      </c>
      <c r="E46" s="177">
        <v>3879882.37</v>
      </c>
    </row>
    <row r="47" spans="1:5" x14ac:dyDescent="0.25">
      <c r="A47" s="178" t="s">
        <v>1</v>
      </c>
      <c r="B47" s="4"/>
      <c r="C47" s="178"/>
      <c r="D47" s="177"/>
      <c r="E47" s="177"/>
    </row>
    <row r="48" spans="1:5" ht="20.25" customHeight="1" x14ac:dyDescent="0.25">
      <c r="A48" s="182" t="s">
        <v>19</v>
      </c>
    </row>
    <row r="49" spans="1:5" x14ac:dyDescent="0.25">
      <c r="A49" s="178" t="s">
        <v>1</v>
      </c>
      <c r="B49" s="4">
        <v>2018</v>
      </c>
      <c r="C49" s="177">
        <v>537259.77</v>
      </c>
      <c r="D49" s="177">
        <v>481805.44</v>
      </c>
      <c r="E49" s="177">
        <v>55454.33</v>
      </c>
    </row>
    <row r="50" spans="1:5" ht="8.4499999999999993" customHeight="1" x14ac:dyDescent="0.25">
      <c r="A50" s="176" t="s">
        <v>1</v>
      </c>
      <c r="B50" s="176" t="s">
        <v>1</v>
      </c>
      <c r="C50" s="176" t="s">
        <v>1</v>
      </c>
      <c r="D50" s="176" t="s">
        <v>1</v>
      </c>
      <c r="E50" s="176" t="s">
        <v>1</v>
      </c>
    </row>
    <row r="51" spans="1:5" ht="20.25" customHeight="1" x14ac:dyDescent="0.25">
      <c r="A51" s="182" t="s">
        <v>20</v>
      </c>
    </row>
    <row r="52" spans="1:5" x14ac:dyDescent="0.25">
      <c r="A52" s="178" t="s">
        <v>1</v>
      </c>
      <c r="B52" s="4">
        <v>2018</v>
      </c>
      <c r="C52" s="177">
        <v>368265.88</v>
      </c>
      <c r="D52" s="177">
        <v>368265.88</v>
      </c>
      <c r="E52" s="177">
        <v>0</v>
      </c>
    </row>
    <row r="53" spans="1:5" ht="8.4499999999999993" customHeight="1" x14ac:dyDescent="0.25">
      <c r="A53" s="176" t="s">
        <v>1</v>
      </c>
      <c r="B53" s="176" t="s">
        <v>1</v>
      </c>
      <c r="C53" s="176" t="s">
        <v>1</v>
      </c>
      <c r="D53" s="176" t="s">
        <v>1</v>
      </c>
      <c r="E53" s="176" t="s">
        <v>1</v>
      </c>
    </row>
    <row r="54" spans="1:5" ht="20.25" customHeight="1" x14ac:dyDescent="0.25">
      <c r="A54" s="182" t="s">
        <v>21</v>
      </c>
    </row>
    <row r="55" spans="1:5" x14ac:dyDescent="0.25">
      <c r="A55" s="178" t="s">
        <v>1</v>
      </c>
      <c r="B55" s="4">
        <v>2018</v>
      </c>
      <c r="C55" s="177">
        <v>107733.61</v>
      </c>
      <c r="D55" s="177">
        <v>107733.61</v>
      </c>
      <c r="E55" s="177">
        <v>0</v>
      </c>
    </row>
    <row r="56" spans="1:5" ht="8.4499999999999993" customHeight="1" x14ac:dyDescent="0.25">
      <c r="A56" s="176" t="s">
        <v>1</v>
      </c>
      <c r="B56" s="176" t="s">
        <v>1</v>
      </c>
      <c r="C56" s="176" t="s">
        <v>1</v>
      </c>
      <c r="D56" s="176" t="s">
        <v>1</v>
      </c>
      <c r="E56" s="176" t="s">
        <v>1</v>
      </c>
    </row>
    <row r="57" spans="1:5" ht="20.25" customHeight="1" x14ac:dyDescent="0.25">
      <c r="A57" s="182" t="s">
        <v>22</v>
      </c>
    </row>
    <row r="58" spans="1:5" x14ac:dyDescent="0.25">
      <c r="A58" s="178" t="s">
        <v>1</v>
      </c>
      <c r="B58" s="4">
        <v>2018</v>
      </c>
      <c r="C58" s="177">
        <v>106325.33</v>
      </c>
      <c r="D58" s="177">
        <v>106325.33</v>
      </c>
      <c r="E58" s="177">
        <v>0</v>
      </c>
    </row>
    <row r="59" spans="1:5" ht="8.4499999999999993" customHeight="1" x14ac:dyDescent="0.25">
      <c r="A59" s="176" t="s">
        <v>1</v>
      </c>
      <c r="B59" s="176" t="s">
        <v>1</v>
      </c>
      <c r="C59" s="176" t="s">
        <v>1</v>
      </c>
      <c r="D59" s="176" t="s">
        <v>1</v>
      </c>
      <c r="E59" s="176" t="s">
        <v>1</v>
      </c>
    </row>
    <row r="60" spans="1:5" ht="20.25" customHeight="1" x14ac:dyDescent="0.25">
      <c r="A60" s="182" t="s">
        <v>23</v>
      </c>
    </row>
    <row r="61" spans="1:5" x14ac:dyDescent="0.25">
      <c r="A61" s="178" t="s">
        <v>1</v>
      </c>
      <c r="B61" s="4">
        <v>2018</v>
      </c>
      <c r="C61" s="177">
        <v>378772.22</v>
      </c>
      <c r="D61" s="177">
        <v>236219.48</v>
      </c>
      <c r="E61" s="177">
        <v>142552.74</v>
      </c>
    </row>
    <row r="62" spans="1:5" ht="20.25" customHeight="1" x14ac:dyDescent="0.25">
      <c r="A62" s="182" t="s">
        <v>24</v>
      </c>
    </row>
    <row r="63" spans="1:5" x14ac:dyDescent="0.25">
      <c r="A63" s="178" t="s">
        <v>1</v>
      </c>
      <c r="B63" s="4">
        <v>2018</v>
      </c>
      <c r="C63" s="177">
        <v>2886913.15</v>
      </c>
      <c r="D63" s="177">
        <v>2231887.5</v>
      </c>
      <c r="E63" s="177">
        <v>276253.43</v>
      </c>
    </row>
    <row r="64" spans="1:5" ht="20.25" customHeight="1" x14ac:dyDescent="0.25">
      <c r="A64" s="182" t="s">
        <v>25</v>
      </c>
    </row>
    <row r="65" spans="1:5" x14ac:dyDescent="0.25">
      <c r="A65" s="178" t="s">
        <v>1</v>
      </c>
      <c r="B65" s="4">
        <v>2018</v>
      </c>
      <c r="C65" s="177">
        <v>38727.769999999997</v>
      </c>
      <c r="D65" s="177">
        <v>38727.769999999997</v>
      </c>
      <c r="E65" s="177">
        <v>0</v>
      </c>
    </row>
    <row r="66" spans="1:5" ht="8.4499999999999993" customHeight="1" x14ac:dyDescent="0.25">
      <c r="A66" s="176" t="s">
        <v>1</v>
      </c>
      <c r="B66" s="176" t="s">
        <v>1</v>
      </c>
      <c r="C66" s="176" t="s">
        <v>1</v>
      </c>
      <c r="D66" s="176" t="s">
        <v>1</v>
      </c>
      <c r="E66" s="176" t="s">
        <v>1</v>
      </c>
    </row>
    <row r="67" spans="1:5" ht="20.25" customHeight="1" x14ac:dyDescent="0.25">
      <c r="A67" s="182" t="s">
        <v>26</v>
      </c>
    </row>
    <row r="68" spans="1:5" x14ac:dyDescent="0.25">
      <c r="A68" s="178" t="s">
        <v>1</v>
      </c>
      <c r="B68" s="4">
        <v>2018</v>
      </c>
      <c r="C68" s="177">
        <v>429994.34</v>
      </c>
      <c r="D68" s="177">
        <v>427791.23</v>
      </c>
      <c r="E68" s="177">
        <v>2203.11</v>
      </c>
    </row>
    <row r="69" spans="1:5" ht="20.25" customHeight="1" x14ac:dyDescent="0.25">
      <c r="A69" s="182" t="s">
        <v>27</v>
      </c>
    </row>
    <row r="70" spans="1:5" x14ac:dyDescent="0.25">
      <c r="A70" s="178" t="s">
        <v>1</v>
      </c>
      <c r="B70" s="4">
        <v>2018</v>
      </c>
      <c r="C70" s="177">
        <v>137307.54999999999</v>
      </c>
      <c r="D70" s="177">
        <v>137307.54999999999</v>
      </c>
      <c r="E70" s="177">
        <v>0</v>
      </c>
    </row>
    <row r="71" spans="1:5" ht="8.4499999999999993" customHeight="1" x14ac:dyDescent="0.25">
      <c r="A71" s="176" t="s">
        <v>1</v>
      </c>
      <c r="B71" s="176" t="s">
        <v>1</v>
      </c>
      <c r="C71" s="176" t="s">
        <v>1</v>
      </c>
      <c r="D71" s="176" t="s">
        <v>1</v>
      </c>
      <c r="E71" s="176" t="s">
        <v>1</v>
      </c>
    </row>
    <row r="72" spans="1:5" ht="20.25" customHeight="1" x14ac:dyDescent="0.25">
      <c r="A72" s="182" t="s">
        <v>28</v>
      </c>
    </row>
    <row r="73" spans="1:5" x14ac:dyDescent="0.25">
      <c r="A73" s="178" t="s">
        <v>1</v>
      </c>
      <c r="B73" s="4">
        <v>2018</v>
      </c>
      <c r="C73" s="177">
        <v>192230.56</v>
      </c>
      <c r="D73" s="177">
        <v>192230.56</v>
      </c>
      <c r="E73" s="177">
        <v>0</v>
      </c>
    </row>
    <row r="74" spans="1:5" ht="8.4499999999999993" customHeight="1" x14ac:dyDescent="0.25">
      <c r="A74" s="176" t="s">
        <v>1</v>
      </c>
      <c r="B74" s="176" t="s">
        <v>1</v>
      </c>
      <c r="C74" s="176" t="s">
        <v>1</v>
      </c>
      <c r="D74" s="176" t="s">
        <v>1</v>
      </c>
      <c r="E74" s="176" t="s">
        <v>1</v>
      </c>
    </row>
    <row r="75" spans="1:5" ht="20.25" customHeight="1" x14ac:dyDescent="0.25">
      <c r="A75" s="182" t="s">
        <v>29</v>
      </c>
    </row>
    <row r="76" spans="1:5" x14ac:dyDescent="0.25">
      <c r="A76" s="178" t="s">
        <v>1</v>
      </c>
      <c r="B76" s="4">
        <v>2018</v>
      </c>
      <c r="C76" s="177">
        <v>159135.92000000001</v>
      </c>
      <c r="D76" s="177">
        <v>159135.92000000001</v>
      </c>
      <c r="E76" s="177">
        <v>0</v>
      </c>
    </row>
    <row r="77" spans="1:5" ht="8.4499999999999993" customHeight="1" x14ac:dyDescent="0.25">
      <c r="A77" s="176" t="s">
        <v>1</v>
      </c>
      <c r="B77" s="176" t="s">
        <v>1</v>
      </c>
      <c r="C77" s="176" t="s">
        <v>1</v>
      </c>
      <c r="D77" s="176" t="s">
        <v>1</v>
      </c>
      <c r="E77" s="176" t="s">
        <v>1</v>
      </c>
    </row>
    <row r="78" spans="1:5" ht="20.25" customHeight="1" x14ac:dyDescent="0.25">
      <c r="A78" s="182" t="s">
        <v>30</v>
      </c>
    </row>
    <row r="79" spans="1:5" x14ac:dyDescent="0.25">
      <c r="A79" s="178" t="s">
        <v>1</v>
      </c>
      <c r="B79" s="4">
        <v>2018</v>
      </c>
      <c r="C79" s="177">
        <v>226029.34</v>
      </c>
      <c r="D79" s="177">
        <v>226029.34</v>
      </c>
      <c r="E79" s="177">
        <v>0</v>
      </c>
    </row>
    <row r="80" spans="1:5" ht="8.4499999999999993" customHeight="1" x14ac:dyDescent="0.25">
      <c r="A80" s="176" t="s">
        <v>1</v>
      </c>
      <c r="B80" s="176" t="s">
        <v>1</v>
      </c>
      <c r="C80" s="176" t="s">
        <v>1</v>
      </c>
      <c r="D80" s="176" t="s">
        <v>1</v>
      </c>
      <c r="E80" s="176" t="s">
        <v>1</v>
      </c>
    </row>
    <row r="81" spans="1:5" ht="20.25" customHeight="1" x14ac:dyDescent="0.25">
      <c r="A81" s="182" t="s">
        <v>31</v>
      </c>
    </row>
    <row r="82" spans="1:5" x14ac:dyDescent="0.25">
      <c r="A82" s="178" t="s">
        <v>1</v>
      </c>
      <c r="B82" s="4">
        <v>2018</v>
      </c>
      <c r="C82" s="177">
        <v>155615.21</v>
      </c>
      <c r="D82" s="177">
        <v>155615.21</v>
      </c>
      <c r="E82" s="177">
        <v>0</v>
      </c>
    </row>
    <row r="83" spans="1:5" ht="8.4499999999999993" customHeight="1" x14ac:dyDescent="0.25">
      <c r="A83" s="176" t="s">
        <v>1</v>
      </c>
      <c r="B83" s="176" t="s">
        <v>1</v>
      </c>
      <c r="C83" s="176" t="s">
        <v>1</v>
      </c>
      <c r="D83" s="176" t="s">
        <v>1</v>
      </c>
      <c r="E83" s="176" t="s">
        <v>1</v>
      </c>
    </row>
    <row r="84" spans="1:5" ht="20.25" customHeight="1" x14ac:dyDescent="0.25">
      <c r="A84" s="182" t="s">
        <v>32</v>
      </c>
    </row>
    <row r="85" spans="1:5" x14ac:dyDescent="0.25">
      <c r="A85" s="178" t="s">
        <v>1</v>
      </c>
      <c r="B85" s="4">
        <v>2018</v>
      </c>
      <c r="C85" s="177">
        <v>3238345.57</v>
      </c>
      <c r="D85" s="177">
        <v>3238345.57</v>
      </c>
      <c r="E85" s="177">
        <v>0</v>
      </c>
    </row>
    <row r="86" spans="1:5" ht="8.4499999999999993" customHeight="1" x14ac:dyDescent="0.25">
      <c r="A86" s="176" t="s">
        <v>1</v>
      </c>
      <c r="B86" s="176" t="s">
        <v>1</v>
      </c>
      <c r="C86" s="176" t="s">
        <v>1</v>
      </c>
      <c r="D86" s="176" t="s">
        <v>1</v>
      </c>
      <c r="E86" s="176" t="s">
        <v>1</v>
      </c>
    </row>
    <row r="87" spans="1:5" ht="20.25" customHeight="1" x14ac:dyDescent="0.25">
      <c r="A87" s="182" t="s">
        <v>34</v>
      </c>
    </row>
    <row r="88" spans="1:5" x14ac:dyDescent="0.25">
      <c r="A88" s="178" t="s">
        <v>1</v>
      </c>
      <c r="B88" s="4">
        <v>2018</v>
      </c>
      <c r="C88" s="177">
        <v>207721.67</v>
      </c>
      <c r="D88" s="177">
        <v>197706.35</v>
      </c>
      <c r="E88" s="177">
        <v>10015.32</v>
      </c>
    </row>
    <row r="89" spans="1:5" ht="8.4499999999999993" customHeight="1" x14ac:dyDescent="0.25">
      <c r="A89" s="176" t="s">
        <v>1</v>
      </c>
      <c r="B89" s="176" t="s">
        <v>1</v>
      </c>
      <c r="C89" s="176" t="s">
        <v>1</v>
      </c>
      <c r="D89" s="176" t="s">
        <v>1</v>
      </c>
      <c r="E89" s="176" t="s">
        <v>1</v>
      </c>
    </row>
    <row r="90" spans="1:5" ht="20.25" customHeight="1" x14ac:dyDescent="0.25">
      <c r="A90" s="182" t="s">
        <v>35</v>
      </c>
    </row>
    <row r="91" spans="1:5" x14ac:dyDescent="0.25">
      <c r="A91" s="178" t="s">
        <v>1</v>
      </c>
      <c r="B91" s="4">
        <v>2018</v>
      </c>
      <c r="C91" s="177">
        <v>150269.04</v>
      </c>
      <c r="D91" s="177">
        <v>141158.85999999999</v>
      </c>
      <c r="E91" s="177">
        <v>9110.18</v>
      </c>
    </row>
    <row r="92" spans="1:5" ht="20.25" customHeight="1" x14ac:dyDescent="0.25">
      <c r="A92" s="182" t="s">
        <v>36</v>
      </c>
    </row>
    <row r="93" spans="1:5" x14ac:dyDescent="0.25">
      <c r="A93" s="178" t="s">
        <v>1</v>
      </c>
      <c r="B93" s="4">
        <v>2018</v>
      </c>
      <c r="C93" s="177">
        <v>287993.77</v>
      </c>
      <c r="D93" s="177">
        <v>285556.02</v>
      </c>
      <c r="E93" s="177">
        <v>2437.75</v>
      </c>
    </row>
    <row r="94" spans="1:5" ht="8.4499999999999993" customHeight="1" x14ac:dyDescent="0.25">
      <c r="A94" s="176" t="s">
        <v>1</v>
      </c>
      <c r="B94" s="176" t="s">
        <v>1</v>
      </c>
      <c r="C94" s="176" t="s">
        <v>1</v>
      </c>
      <c r="D94" s="176" t="s">
        <v>1</v>
      </c>
      <c r="E94" s="176" t="s">
        <v>1</v>
      </c>
    </row>
    <row r="95" spans="1:5" ht="20.25" customHeight="1" x14ac:dyDescent="0.25">
      <c r="A95" s="182" t="s">
        <v>37</v>
      </c>
    </row>
    <row r="96" spans="1:5" x14ac:dyDescent="0.25">
      <c r="A96" s="178" t="s">
        <v>1</v>
      </c>
      <c r="B96" s="4">
        <v>2018</v>
      </c>
      <c r="C96" s="177">
        <v>93650.79</v>
      </c>
      <c r="D96" s="177">
        <v>93650.79</v>
      </c>
      <c r="E96" s="177">
        <v>0</v>
      </c>
    </row>
    <row r="97" spans="1:5" ht="8.4499999999999993" customHeight="1" x14ac:dyDescent="0.25">
      <c r="A97" s="176" t="s">
        <v>1</v>
      </c>
      <c r="B97" s="176" t="s">
        <v>1</v>
      </c>
      <c r="C97" s="176" t="s">
        <v>1</v>
      </c>
      <c r="D97" s="176" t="s">
        <v>1</v>
      </c>
      <c r="E97" s="176" t="s">
        <v>1</v>
      </c>
    </row>
    <row r="98" spans="1:5" ht="20.25" customHeight="1" x14ac:dyDescent="0.25">
      <c r="A98" s="182" t="s">
        <v>38</v>
      </c>
    </row>
    <row r="99" spans="1:5" x14ac:dyDescent="0.25">
      <c r="A99" s="178" t="s">
        <v>1</v>
      </c>
      <c r="B99" s="4">
        <v>2018</v>
      </c>
      <c r="C99" s="177">
        <v>218122.11</v>
      </c>
      <c r="D99" s="177">
        <v>211228.55</v>
      </c>
      <c r="E99" s="177">
        <v>6893.56</v>
      </c>
    </row>
    <row r="100" spans="1:5" ht="20.25" customHeight="1" x14ac:dyDescent="0.25">
      <c r="A100" s="182" t="s">
        <v>39</v>
      </c>
    </row>
    <row r="101" spans="1:5" x14ac:dyDescent="0.25">
      <c r="A101" s="178" t="s">
        <v>1</v>
      </c>
      <c r="B101" s="4">
        <v>2018</v>
      </c>
      <c r="C101" s="177">
        <v>271094.38</v>
      </c>
      <c r="D101" s="177">
        <v>271094.38</v>
      </c>
      <c r="E101" s="177">
        <v>0</v>
      </c>
    </row>
    <row r="102" spans="1:5" ht="8.4499999999999993" customHeight="1" x14ac:dyDescent="0.25">
      <c r="A102" s="176" t="s">
        <v>1</v>
      </c>
      <c r="B102" s="176" t="s">
        <v>1</v>
      </c>
      <c r="C102" s="176" t="s">
        <v>1</v>
      </c>
      <c r="D102" s="176" t="s">
        <v>1</v>
      </c>
      <c r="E102" s="176" t="s">
        <v>1</v>
      </c>
    </row>
    <row r="103" spans="1:5" ht="20.25" customHeight="1" x14ac:dyDescent="0.25">
      <c r="A103" s="182" t="s">
        <v>40</v>
      </c>
    </row>
    <row r="104" spans="1:5" x14ac:dyDescent="0.25">
      <c r="A104" s="178" t="s">
        <v>1</v>
      </c>
      <c r="B104" s="4">
        <v>2018</v>
      </c>
      <c r="C104" s="177">
        <v>129561.99</v>
      </c>
      <c r="D104" s="177">
        <v>113477.11</v>
      </c>
      <c r="E104" s="177">
        <v>16084.88</v>
      </c>
    </row>
    <row r="105" spans="1:5" ht="8.4499999999999993" customHeight="1" x14ac:dyDescent="0.25">
      <c r="A105" s="176" t="s">
        <v>1</v>
      </c>
      <c r="B105" s="176" t="s">
        <v>1</v>
      </c>
      <c r="C105" s="176" t="s">
        <v>1</v>
      </c>
      <c r="D105" s="176" t="s">
        <v>1</v>
      </c>
      <c r="E105" s="176" t="s">
        <v>1</v>
      </c>
    </row>
    <row r="106" spans="1:5" ht="20.25" customHeight="1" x14ac:dyDescent="0.25">
      <c r="A106" s="182" t="s">
        <v>41</v>
      </c>
    </row>
    <row r="107" spans="1:5" x14ac:dyDescent="0.25">
      <c r="A107" s="178" t="s">
        <v>1</v>
      </c>
      <c r="B107" s="4">
        <v>2018</v>
      </c>
      <c r="C107" s="177">
        <v>210538.23</v>
      </c>
      <c r="D107" s="177">
        <v>210538.23</v>
      </c>
      <c r="E107" s="177">
        <v>0</v>
      </c>
    </row>
    <row r="108" spans="1:5" ht="8.4499999999999993" customHeight="1" x14ac:dyDescent="0.25">
      <c r="A108" s="176" t="s">
        <v>1</v>
      </c>
      <c r="B108" s="176" t="s">
        <v>1</v>
      </c>
      <c r="C108" s="176" t="s">
        <v>1</v>
      </c>
      <c r="D108" s="176" t="s">
        <v>1</v>
      </c>
      <c r="E108" s="176" t="s">
        <v>1</v>
      </c>
    </row>
    <row r="109" spans="1:5" ht="20.25" customHeight="1" x14ac:dyDescent="0.25">
      <c r="A109" s="182" t="s">
        <v>42</v>
      </c>
    </row>
    <row r="110" spans="1:5" x14ac:dyDescent="0.25">
      <c r="A110" s="178" t="s">
        <v>1</v>
      </c>
      <c r="B110" s="4">
        <v>2018</v>
      </c>
      <c r="C110" s="177">
        <v>468131.25</v>
      </c>
      <c r="D110" s="177">
        <v>468131.24</v>
      </c>
      <c r="E110" s="177">
        <v>0.01</v>
      </c>
    </row>
    <row r="111" spans="1:5" ht="20.25" customHeight="1" x14ac:dyDescent="0.25">
      <c r="A111" s="182" t="s">
        <v>43</v>
      </c>
    </row>
    <row r="112" spans="1:5" x14ac:dyDescent="0.25">
      <c r="A112" s="178" t="s">
        <v>1</v>
      </c>
      <c r="B112" s="4">
        <v>2018</v>
      </c>
      <c r="C112" s="177">
        <v>211242.37</v>
      </c>
      <c r="D112" s="177">
        <v>181651.01</v>
      </c>
      <c r="E112" s="177">
        <v>29591.360000000001</v>
      </c>
    </row>
    <row r="113" spans="1:5" ht="8.4499999999999993" customHeight="1" x14ac:dyDescent="0.25">
      <c r="A113" s="176" t="s">
        <v>1</v>
      </c>
      <c r="B113" s="176" t="s">
        <v>1</v>
      </c>
      <c r="C113" s="176" t="s">
        <v>1</v>
      </c>
      <c r="D113" s="176" t="s">
        <v>1</v>
      </c>
      <c r="E113" s="176" t="s">
        <v>1</v>
      </c>
    </row>
    <row r="114" spans="1:5" ht="20.25" customHeight="1" x14ac:dyDescent="0.25">
      <c r="A114" s="182" t="s">
        <v>44</v>
      </c>
    </row>
    <row r="115" spans="1:5" x14ac:dyDescent="0.25">
      <c r="A115" s="178" t="s">
        <v>1</v>
      </c>
      <c r="B115" s="4">
        <v>2018</v>
      </c>
      <c r="C115" s="177">
        <v>54218.879999999997</v>
      </c>
      <c r="D115" s="177">
        <v>54218.879999999997</v>
      </c>
      <c r="E115" s="177">
        <v>0</v>
      </c>
    </row>
    <row r="116" spans="1:5" ht="8.4499999999999993" customHeight="1" x14ac:dyDescent="0.25">
      <c r="A116" s="176" t="s">
        <v>1</v>
      </c>
      <c r="B116" s="176" t="s">
        <v>1</v>
      </c>
      <c r="C116" s="176" t="s">
        <v>1</v>
      </c>
      <c r="D116" s="176" t="s">
        <v>1</v>
      </c>
      <c r="E116" s="176" t="s">
        <v>1</v>
      </c>
    </row>
    <row r="117" spans="1:5" ht="20.25" customHeight="1" x14ac:dyDescent="0.25">
      <c r="A117" s="182" t="s">
        <v>46</v>
      </c>
    </row>
    <row r="118" spans="1:5" x14ac:dyDescent="0.25">
      <c r="A118" s="178" t="s">
        <v>1</v>
      </c>
      <c r="B118" s="4">
        <v>2018</v>
      </c>
      <c r="C118" s="177">
        <v>266165.40000000002</v>
      </c>
      <c r="D118" s="177">
        <v>266165.40000000002</v>
      </c>
      <c r="E118" s="177">
        <v>0</v>
      </c>
    </row>
    <row r="119" spans="1:5" ht="8.4499999999999993" customHeight="1" x14ac:dyDescent="0.25">
      <c r="A119" s="176" t="s">
        <v>1</v>
      </c>
      <c r="B119" s="176" t="s">
        <v>1</v>
      </c>
      <c r="C119" s="176" t="s">
        <v>1</v>
      </c>
      <c r="D119" s="176" t="s">
        <v>1</v>
      </c>
      <c r="E119" s="176" t="s">
        <v>1</v>
      </c>
    </row>
    <row r="120" spans="1:5" ht="20.25" customHeight="1" x14ac:dyDescent="0.25">
      <c r="A120" s="182" t="s">
        <v>47</v>
      </c>
    </row>
    <row r="121" spans="1:5" x14ac:dyDescent="0.25">
      <c r="A121" s="178" t="s">
        <v>1</v>
      </c>
      <c r="B121" s="4">
        <v>2018</v>
      </c>
      <c r="C121" s="177">
        <v>112359.48</v>
      </c>
      <c r="D121" s="177">
        <v>97668.03</v>
      </c>
      <c r="E121" s="177">
        <v>14691.45</v>
      </c>
    </row>
    <row r="122" spans="1:5" ht="20.25" customHeight="1" x14ac:dyDescent="0.25">
      <c r="A122" s="182" t="s">
        <v>197</v>
      </c>
    </row>
    <row r="123" spans="1:5" x14ac:dyDescent="0.25">
      <c r="A123" s="178" t="s">
        <v>1</v>
      </c>
      <c r="B123" s="4">
        <v>2018</v>
      </c>
      <c r="C123" s="177">
        <v>66893.42</v>
      </c>
      <c r="D123" s="177">
        <v>66893.42</v>
      </c>
      <c r="E123" s="177">
        <v>0</v>
      </c>
    </row>
    <row r="124" spans="1:5" ht="8.4499999999999993" customHeight="1" x14ac:dyDescent="0.25">
      <c r="A124" s="176" t="s">
        <v>1</v>
      </c>
      <c r="B124" s="176" t="s">
        <v>1</v>
      </c>
      <c r="C124" s="176" t="s">
        <v>1</v>
      </c>
      <c r="D124" s="176" t="s">
        <v>1</v>
      </c>
      <c r="E124" s="176" t="s">
        <v>1</v>
      </c>
    </row>
    <row r="125" spans="1:5" ht="20.25" customHeight="1" x14ac:dyDescent="0.25">
      <c r="A125" s="182" t="s">
        <v>48</v>
      </c>
    </row>
    <row r="126" spans="1:5" x14ac:dyDescent="0.25">
      <c r="A126" s="178" t="s">
        <v>1</v>
      </c>
      <c r="B126" s="4">
        <v>2018</v>
      </c>
      <c r="C126" s="177">
        <v>330242.24</v>
      </c>
      <c r="D126" s="177">
        <v>330242.24</v>
      </c>
      <c r="E126" s="177">
        <v>0</v>
      </c>
    </row>
    <row r="127" spans="1:5" ht="8.4499999999999993" customHeight="1" x14ac:dyDescent="0.25">
      <c r="A127" s="176" t="s">
        <v>1</v>
      </c>
      <c r="B127" s="176" t="s">
        <v>1</v>
      </c>
      <c r="C127" s="176" t="s">
        <v>1</v>
      </c>
      <c r="D127" s="176" t="s">
        <v>1</v>
      </c>
      <c r="E127" s="176" t="s">
        <v>1</v>
      </c>
    </row>
    <row r="128" spans="1:5" ht="20.25" customHeight="1" x14ac:dyDescent="0.25">
      <c r="A128" s="182" t="s">
        <v>49</v>
      </c>
    </row>
    <row r="129" spans="1:5" x14ac:dyDescent="0.25">
      <c r="A129" s="178" t="s">
        <v>1</v>
      </c>
      <c r="B129" s="4">
        <v>2018</v>
      </c>
      <c r="C129" s="177">
        <v>226733.48</v>
      </c>
      <c r="D129" s="177">
        <v>226733.48</v>
      </c>
      <c r="E129" s="177">
        <v>0</v>
      </c>
    </row>
    <row r="130" spans="1:5" ht="8.4499999999999993" customHeight="1" x14ac:dyDescent="0.25">
      <c r="A130" s="176" t="s">
        <v>1</v>
      </c>
      <c r="B130" s="176" t="s">
        <v>1</v>
      </c>
      <c r="C130" s="176" t="s">
        <v>1</v>
      </c>
      <c r="D130" s="176" t="s">
        <v>1</v>
      </c>
      <c r="E130" s="176" t="s">
        <v>1</v>
      </c>
    </row>
    <row r="131" spans="1:5" ht="20.25" customHeight="1" x14ac:dyDescent="0.25">
      <c r="A131" s="182" t="s">
        <v>50</v>
      </c>
    </row>
    <row r="132" spans="1:5" x14ac:dyDescent="0.25">
      <c r="A132" s="178" t="s">
        <v>1</v>
      </c>
      <c r="B132" s="4">
        <v>2018</v>
      </c>
      <c r="C132" s="177">
        <v>210538.23</v>
      </c>
      <c r="D132" s="177">
        <v>210538.23</v>
      </c>
      <c r="E132" s="177">
        <v>0</v>
      </c>
    </row>
    <row r="133" spans="1:5" ht="8.4499999999999993" customHeight="1" x14ac:dyDescent="0.25">
      <c r="A133" s="176" t="s">
        <v>1</v>
      </c>
      <c r="B133" s="176" t="s">
        <v>1</v>
      </c>
      <c r="C133" s="176" t="s">
        <v>1</v>
      </c>
      <c r="D133" s="176" t="s">
        <v>1</v>
      </c>
      <c r="E133" s="176" t="s">
        <v>1</v>
      </c>
    </row>
    <row r="134" spans="1:5" ht="20.25" customHeight="1" x14ac:dyDescent="0.25">
      <c r="A134" s="182" t="s">
        <v>52</v>
      </c>
    </row>
    <row r="135" spans="1:5" x14ac:dyDescent="0.25">
      <c r="A135" s="178" t="s">
        <v>1</v>
      </c>
      <c r="B135" s="4">
        <v>2018</v>
      </c>
      <c r="C135" s="177">
        <v>172514.6</v>
      </c>
      <c r="D135" s="177">
        <v>172514.6</v>
      </c>
      <c r="E135" s="177">
        <v>0</v>
      </c>
    </row>
    <row r="136" spans="1:5" ht="8.4499999999999993" customHeight="1" x14ac:dyDescent="0.25">
      <c r="A136" s="176" t="s">
        <v>1</v>
      </c>
      <c r="B136" s="176" t="s">
        <v>1</v>
      </c>
      <c r="C136" s="176" t="s">
        <v>1</v>
      </c>
      <c r="D136" s="176" t="s">
        <v>1</v>
      </c>
      <c r="E136" s="176" t="s">
        <v>1</v>
      </c>
    </row>
    <row r="137" spans="1:5" ht="20.25" customHeight="1" x14ac:dyDescent="0.25">
      <c r="A137" s="182" t="s">
        <v>53</v>
      </c>
    </row>
    <row r="138" spans="1:5" x14ac:dyDescent="0.25">
      <c r="A138" s="178" t="s">
        <v>1</v>
      </c>
      <c r="B138" s="4">
        <v>2018</v>
      </c>
      <c r="C138" s="177">
        <v>101396.33</v>
      </c>
      <c r="D138" s="177">
        <v>101396.33</v>
      </c>
      <c r="E138" s="177">
        <v>0</v>
      </c>
    </row>
    <row r="139" spans="1:5" ht="8.4499999999999993" customHeight="1" x14ac:dyDescent="0.25">
      <c r="A139" s="176" t="s">
        <v>1</v>
      </c>
      <c r="B139" s="176" t="s">
        <v>1</v>
      </c>
      <c r="C139" s="176" t="s">
        <v>1</v>
      </c>
      <c r="D139" s="176" t="s">
        <v>1</v>
      </c>
      <c r="E139" s="176" t="s">
        <v>1</v>
      </c>
    </row>
    <row r="140" spans="1:5" ht="20.25" customHeight="1" x14ac:dyDescent="0.25">
      <c r="A140" s="182" t="s">
        <v>54</v>
      </c>
    </row>
    <row r="141" spans="1:5" x14ac:dyDescent="0.25">
      <c r="A141" s="178" t="s">
        <v>1</v>
      </c>
      <c r="B141" s="4">
        <v>2018</v>
      </c>
      <c r="C141" s="177">
        <v>185143.09</v>
      </c>
      <c r="D141" s="177">
        <v>185143.09</v>
      </c>
      <c r="E141" s="177">
        <v>0</v>
      </c>
    </row>
    <row r="142" spans="1:5" ht="8.4499999999999993" customHeight="1" x14ac:dyDescent="0.25">
      <c r="A142" s="176" t="s">
        <v>1</v>
      </c>
      <c r="B142" s="176" t="s">
        <v>1</v>
      </c>
      <c r="C142" s="176" t="s">
        <v>1</v>
      </c>
      <c r="D142" s="176" t="s">
        <v>1</v>
      </c>
      <c r="E142" s="176" t="s">
        <v>1</v>
      </c>
    </row>
    <row r="143" spans="1:5" ht="13.15" customHeight="1" x14ac:dyDescent="0.25"/>
  </sheetData>
  <mergeCells count="1">
    <mergeCell ref="A6:H6"/>
  </mergeCells>
  <pageMargins left="0.3" right="0.3" top="0.3" bottom="0.5" header="0.3" footer="0.3"/>
  <pageSetup orientation="landscape" horizontalDpi="300" verticalDpi="300" r:id="rId1"/>
  <headerFooter alignWithMargins="0">
    <oddFooter>&amp;L&amp;"Arial,Regular"&amp;7Page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Data Notes</vt:lpstr>
      <vt:lpstr>Prior Years Title I, II, III</vt:lpstr>
      <vt:lpstr>ESEA TITLE I 15-16</vt:lpstr>
      <vt:lpstr>ESEA TITLE II 15-16</vt:lpstr>
      <vt:lpstr>ESEA TITLE III 15-16</vt:lpstr>
      <vt:lpstr>ESEA Title I 2016-2017</vt:lpstr>
      <vt:lpstr>ESEA Title II 2016-2017</vt:lpstr>
      <vt:lpstr>ESEA Title III 2016-2017</vt:lpstr>
      <vt:lpstr>ESEA Title I 2017-2018</vt:lpstr>
      <vt:lpstr> ESEA Title II 2017-2018</vt:lpstr>
      <vt:lpstr>ESEA Title III 2017-2018</vt:lpstr>
      <vt:lpstr>'ESEA TITLE I 15-16'!Print_Titles</vt:lpstr>
      <vt:lpstr>'ESEA Title I 2016-2017'!Print_Titles</vt:lpstr>
      <vt:lpstr>'ESEA Title I 2017-2018'!Print_Titles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Mahon, Nancy (OSSE)</dc:creator>
  <cp:lastModifiedBy>Tiffany Oates</cp:lastModifiedBy>
  <dcterms:created xsi:type="dcterms:W3CDTF">2017-12-27T15:49:08Z</dcterms:created>
  <dcterms:modified xsi:type="dcterms:W3CDTF">2019-01-31T20:35:12Z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