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tiffany.oates\OneDrive - Government of The District of Columbia\FY20 Budget\As submitted\"/>
    </mc:Choice>
  </mc:AlternateContent>
  <bookViews>
    <workbookView xWindow="0" yWindow="465" windowWidth="28800" windowHeight="15945"/>
  </bookViews>
  <sheets>
    <sheet name="GD0" sheetId="1" r:id="rId1"/>
    <sheet name="GN0" sheetId="2" r:id="rId2"/>
    <sheet name="GO0" sheetId="3" r:id="rId3"/>
  </sheets>
  <definedNames>
    <definedName name="_xlnm.Print_Titles" localSheetId="0">GD0!$1:$1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D2" i="2"/>
  <c r="E2" i="2" s="1"/>
  <c r="B2" i="2"/>
</calcChain>
</file>

<file path=xl/sharedStrings.xml><?xml version="1.0" encoding="utf-8"?>
<sst xmlns="http://schemas.openxmlformats.org/spreadsheetml/2006/main" count="206" uniqueCount="190">
  <si>
    <t>Activity</t>
  </si>
  <si>
    <t>Activity Title</t>
  </si>
  <si>
    <t>100F</t>
  </si>
  <si>
    <t>110F</t>
  </si>
  <si>
    <t xml:space="preserve">ACCOUNTING OPERATIONS                             </t>
  </si>
  <si>
    <t>120F</t>
  </si>
  <si>
    <t xml:space="preserve">BUDGET OPERATIONS                                 </t>
  </si>
  <si>
    <t>130F</t>
  </si>
  <si>
    <t xml:space="preserve">ACFO OPERATIONS                                   </t>
  </si>
  <si>
    <t>E100</t>
  </si>
  <si>
    <t>E101</t>
  </si>
  <si>
    <t xml:space="preserve">OFFICE OF THE STATE SUPERINTENDENT                </t>
  </si>
  <si>
    <t>E102</t>
  </si>
  <si>
    <t xml:space="preserve">OFFICE OF THE CHIEF OF STAFF                      </t>
  </si>
  <si>
    <t>E200</t>
  </si>
  <si>
    <t>E201</t>
  </si>
  <si>
    <t xml:space="preserve">OFFICE OF THE ASSISTANT SUPERINTENDENT            </t>
  </si>
  <si>
    <t>E202</t>
  </si>
  <si>
    <t xml:space="preserve">OFFICE OF ASSESSMENTS AND ACCOUNTABILITY          </t>
  </si>
  <si>
    <t>E203</t>
  </si>
  <si>
    <t xml:space="preserve">RESEARCH, ANALYSIS AND REPORTING                  </t>
  </si>
  <si>
    <t>E204</t>
  </si>
  <si>
    <t xml:space="preserve">DATA MANAGEMENT AND APPLICATIONS                  </t>
  </si>
  <si>
    <t>E205</t>
  </si>
  <si>
    <t xml:space="preserve">OFFICE OF DATA GOVERNANCE AND PRGM MGMT           </t>
  </si>
  <si>
    <t>E300</t>
  </si>
  <si>
    <t>E301</t>
  </si>
  <si>
    <t xml:space="preserve">OFFICE OF THE CHIEF OPERATING OFFICER             </t>
  </si>
  <si>
    <t>E302</t>
  </si>
  <si>
    <t xml:space="preserve">OFFICE OF BUILDING OPERATIONS                     </t>
  </si>
  <si>
    <t>E303</t>
  </si>
  <si>
    <t xml:space="preserve">OFFICE OF DISPUTE RESOLUTION                      </t>
  </si>
  <si>
    <t>E304</t>
  </si>
  <si>
    <t xml:space="preserve">OFFICE OF GRANTS MGMT AND COMPLIANCE              </t>
  </si>
  <si>
    <t>E305</t>
  </si>
  <si>
    <t xml:space="preserve">OFFICE OF ENROLLMENT AND RESIDENCY                </t>
  </si>
  <si>
    <t>E306</t>
  </si>
  <si>
    <t xml:space="preserve">MY SCHOOL DC                                      </t>
  </si>
  <si>
    <t>E400</t>
  </si>
  <si>
    <t xml:space="preserve">SYSTEMS TECHNOLOGY                                </t>
  </si>
  <si>
    <t>E401</t>
  </si>
  <si>
    <t xml:space="preserve">OFFICE OF THE CHIEF INFORMATION OFFICER           </t>
  </si>
  <si>
    <t>E402</t>
  </si>
  <si>
    <t xml:space="preserve">OFFICE OF APPLICATIONS                            </t>
  </si>
  <si>
    <t>E403</t>
  </si>
  <si>
    <t xml:space="preserve">OFFICE OF PROJECT MANAGEMENT                      </t>
  </si>
  <si>
    <t>E404</t>
  </si>
  <si>
    <t xml:space="preserve">OFFICE OF INFRASTRUCTURE AND TECH. SUPT           </t>
  </si>
  <si>
    <t>E500</t>
  </si>
  <si>
    <t>E501</t>
  </si>
  <si>
    <t xml:space="preserve">OFFICE OF STRATEGIC OPERATIONS                    </t>
  </si>
  <si>
    <t>E503</t>
  </si>
  <si>
    <t xml:space="preserve">OFFICE OF POLICY AND PLANNING                     </t>
  </si>
  <si>
    <t>E504</t>
  </si>
  <si>
    <t xml:space="preserve">OFFICE OF NUTRITION PROGRAMS                      </t>
  </si>
  <si>
    <t>E505</t>
  </si>
  <si>
    <t xml:space="preserve">OFFICE OF HEALTHY SCHOOLS/WELLNESS PRGMS          </t>
  </si>
  <si>
    <t>E600</t>
  </si>
  <si>
    <t xml:space="preserve">K-12 SYSTEMS AND SUPPORTS                         </t>
  </si>
  <si>
    <t>E601</t>
  </si>
  <si>
    <t>E602</t>
  </si>
  <si>
    <t xml:space="preserve">OFFICE OF ACCOUNT., PERF., AND SUPPORT            </t>
  </si>
  <si>
    <t>E604</t>
  </si>
  <si>
    <t xml:space="preserve">OFFICE OF COMM. LEARNING AND SCHOOL SUPT          </t>
  </si>
  <si>
    <t>E605</t>
  </si>
  <si>
    <t xml:space="preserve">OFFICE OF SPECIAL PROGRAMS                        </t>
  </si>
  <si>
    <t>E606</t>
  </si>
  <si>
    <t xml:space="preserve">POLICY, PLANNING, AND CHARTER SCH. SUPT           </t>
  </si>
  <si>
    <t>E607</t>
  </si>
  <si>
    <t>E608</t>
  </si>
  <si>
    <t xml:space="preserve">OFFICE OF CFSA GENERAL EDUCATION TUITION          </t>
  </si>
  <si>
    <t>E700</t>
  </si>
  <si>
    <t>E701</t>
  </si>
  <si>
    <t>E702</t>
  </si>
  <si>
    <t xml:space="preserve">HIGHER EDUC. FINAN. SVS AND PREP. PGMS            </t>
  </si>
  <si>
    <t>E703</t>
  </si>
  <si>
    <t xml:space="preserve">OFFICE OF ADULT AND FAMILY EDUCATION              </t>
  </si>
  <si>
    <t>E704</t>
  </si>
  <si>
    <t xml:space="preserve">OFFICE OF CAREER AND TECHNICAL EDUCATION          </t>
  </si>
  <si>
    <t>E705</t>
  </si>
  <si>
    <t xml:space="preserve">OFFICE OF GED TESTING                             </t>
  </si>
  <si>
    <t>E706</t>
  </si>
  <si>
    <t xml:space="preserve">DC EDUCATION LICENSURE COMMISSION                 </t>
  </si>
  <si>
    <t>E707</t>
  </si>
  <si>
    <t xml:space="preserve">OFFICE OF COLLEGE AND CAREER READINESS            </t>
  </si>
  <si>
    <t>E708</t>
  </si>
  <si>
    <t xml:space="preserve">OFFICE OF CAREER EDUCATION DEVELOPMENT            </t>
  </si>
  <si>
    <t>E709</t>
  </si>
  <si>
    <t xml:space="preserve">DC REENGAGEMENT CENTER                            </t>
  </si>
  <si>
    <t>E800</t>
  </si>
  <si>
    <t>E801</t>
  </si>
  <si>
    <t>E802</t>
  </si>
  <si>
    <t xml:space="preserve">OFFICE OF LICENSING AND COMPLIANCE                </t>
  </si>
  <si>
    <t>E803</t>
  </si>
  <si>
    <t xml:space="preserve">OFFICE OF EARLY INTERVENTION                      </t>
  </si>
  <si>
    <t>E804</t>
  </si>
  <si>
    <t xml:space="preserve">OFFICE OF PROGRAM QUALITY                         </t>
  </si>
  <si>
    <t>E805</t>
  </si>
  <si>
    <t xml:space="preserve">OFFICE OF PROFESSIONAL DEVELOPMENT                </t>
  </si>
  <si>
    <t>E806</t>
  </si>
  <si>
    <t xml:space="preserve">OFFICE OF PRE-KINDERGARTEN ENHANCEMENT            </t>
  </si>
  <si>
    <t>E901</t>
  </si>
  <si>
    <t xml:space="preserve">OFFICE OF GENERAL COUNSEL                         </t>
  </si>
  <si>
    <t>F100</t>
  </si>
  <si>
    <t>F101</t>
  </si>
  <si>
    <t xml:space="preserve">OFFICE OF ASSISTANT SUPERINTENDENT                </t>
  </si>
  <si>
    <t>F102</t>
  </si>
  <si>
    <t xml:space="preserve">OFFICE OF OPERATIONS                              </t>
  </si>
  <si>
    <t>F103</t>
  </si>
  <si>
    <t xml:space="preserve">OFFICE OF TRAINING &amp; TECH ASSISTANCE              </t>
  </si>
  <si>
    <t>F104</t>
  </si>
  <si>
    <t xml:space="preserve">OFFICE OF EDUCATOR EFFECTIVENESS                  </t>
  </si>
  <si>
    <t xml:space="preserve">NON-PUBLIC TUITION                                </t>
  </si>
  <si>
    <t xml:space="preserve">NON-PUBLIC ADMINISTRATION                         </t>
  </si>
  <si>
    <t>T100</t>
  </si>
  <si>
    <t>T101</t>
  </si>
  <si>
    <t xml:space="preserve">COMMUNICATION, OUTREACH AND ADMIN.                </t>
  </si>
  <si>
    <t>T102</t>
  </si>
  <si>
    <t xml:space="preserve">HUMAN RESOURCES                                   </t>
  </si>
  <si>
    <t>T103</t>
  </si>
  <si>
    <t xml:space="preserve">FISCAL MANAGEMENT                                 </t>
  </si>
  <si>
    <t>T200</t>
  </si>
  <si>
    <t xml:space="preserve">DATA ANALYSIS AND SUPPORT                         </t>
  </si>
  <si>
    <t>T203</t>
  </si>
  <si>
    <t>T205</t>
  </si>
  <si>
    <t xml:space="preserve">ADMINISTRATIVE SUPPORT                            </t>
  </si>
  <si>
    <t xml:space="preserve">PERFORMANCE MANAGEMENT                            </t>
  </si>
  <si>
    <t>T300</t>
  </si>
  <si>
    <t>T400</t>
  </si>
  <si>
    <t>T500</t>
  </si>
  <si>
    <t>T501</t>
  </si>
  <si>
    <t xml:space="preserve">INVESTIGATIONS                                    </t>
  </si>
  <si>
    <t>T502</t>
  </si>
  <si>
    <t>T503</t>
  </si>
  <si>
    <t xml:space="preserve">TRAINING, COORDINATION AND LOGISTICS              </t>
  </si>
  <si>
    <t>T600</t>
  </si>
  <si>
    <t>T601</t>
  </si>
  <si>
    <t xml:space="preserve">TERMINAL OPERATIONS CONTROL                       </t>
  </si>
  <si>
    <t>T610</t>
  </si>
  <si>
    <t xml:space="preserve">5TH STREET -- DRIVE AND ATTEND STUDENTS           </t>
  </si>
  <si>
    <t>T620</t>
  </si>
  <si>
    <t xml:space="preserve">NEW YORK AVE - DRIVE AND ATTEND STUDENTS          </t>
  </si>
  <si>
    <t>T630</t>
  </si>
  <si>
    <t xml:space="preserve">SOUTHWEST - DRIVE AND ATTEND STUDENTS             </t>
  </si>
  <si>
    <t>T640</t>
  </si>
  <si>
    <t xml:space="preserve">ADAMS PLACE - DRIVE AND ATTEND STUDENTS           </t>
  </si>
  <si>
    <t>T700</t>
  </si>
  <si>
    <t xml:space="preserve">FLEET AND FACILITIES MANAGEMENT                   </t>
  </si>
  <si>
    <t>T701</t>
  </si>
  <si>
    <t xml:space="preserve">CONTRACTED MAINT., REPAIRS AND OTHERS             </t>
  </si>
  <si>
    <t>T702</t>
  </si>
  <si>
    <t xml:space="preserve">FACILITIES MANAGEMENT                             </t>
  </si>
  <si>
    <t>T703</t>
  </si>
  <si>
    <t xml:space="preserve">FLEET MANAGEMENT                                  </t>
  </si>
  <si>
    <t>Notes</t>
  </si>
  <si>
    <t xml:space="preserve">AGENCY FINANCIAL OPERATIONS                        </t>
  </si>
  <si>
    <t xml:space="preserve">FRONT OFFICE                                       </t>
  </si>
  <si>
    <t xml:space="preserve">DATA, ASSESSMENTS, AND RESEARCH                    </t>
  </si>
  <si>
    <t xml:space="preserve">BUSINESS OPERATIONS                           </t>
  </si>
  <si>
    <t xml:space="preserve">DIVISION OF HEALTH AND WELLNESS                    </t>
  </si>
  <si>
    <t xml:space="preserve">EARLY LEARNING                                     </t>
  </si>
  <si>
    <t xml:space="preserve">DIVISION OF TEACHING AND LEARNING              </t>
  </si>
  <si>
    <t xml:space="preserve">POST SECONDARY AND CAREER EDUCATION                </t>
  </si>
  <si>
    <t xml:space="preserve">OFFICE OF DIRECTOR                                 </t>
  </si>
  <si>
    <t xml:space="preserve">DATA ANALYSIS AND SUPPORT                          </t>
  </si>
  <si>
    <t xml:space="preserve">PARENT RESOURCE CENTER                             </t>
  </si>
  <si>
    <t xml:space="preserve">AUDIT, COMPLIANCE AND PERFORMAANCE MGMT            </t>
  </si>
  <si>
    <t xml:space="preserve">TERMINAL OPERATIONS                                </t>
  </si>
  <si>
    <t xml:space="preserve">ROUTING AND SCHEDULING                             </t>
  </si>
  <si>
    <t>Program and Activity</t>
  </si>
  <si>
    <t>Grand Total</t>
  </si>
  <si>
    <r>
      <rPr>
        <b/>
        <sz val="11"/>
        <color theme="1"/>
        <rFont val="Calibri"/>
        <family val="2"/>
        <scheme val="minor"/>
      </rPr>
      <t>Reduction:</t>
    </r>
    <r>
      <rPr>
        <sz val="11"/>
        <color theme="1"/>
        <rFont val="Calibri"/>
        <family val="2"/>
        <scheme val="minor"/>
      </rPr>
      <t xml:space="preserve"> To align budget with projected student enrollment</t>
    </r>
  </si>
  <si>
    <t>Sum of FY 2019 Approved Budget</t>
  </si>
  <si>
    <t>Sum of FY 2019 Revised Budget</t>
  </si>
  <si>
    <t>Sum of FY 2020 Proposed Budget</t>
  </si>
  <si>
    <t>Sum of Variance FY 19 Approved to FY 20 Proposed</t>
  </si>
  <si>
    <r>
      <rPr>
        <b/>
        <sz val="11"/>
        <color theme="1"/>
        <rFont val="Calibri"/>
        <family val="2"/>
        <scheme val="minor"/>
      </rPr>
      <t>Shift:</t>
    </r>
    <r>
      <rPr>
        <sz val="11"/>
        <color theme="1"/>
        <rFont val="Calibri"/>
        <family val="2"/>
        <scheme val="minor"/>
      </rPr>
      <t xml:space="preserve"> $2M and FTEs shifted from multiple divisions to align with personnel; 
</t>
    </r>
    <r>
      <rPr>
        <b/>
        <sz val="11"/>
        <color theme="1"/>
        <rFont val="Calibri"/>
        <family val="2"/>
        <scheme val="minor"/>
      </rPr>
      <t xml:space="preserve">Increase: </t>
    </r>
    <r>
      <rPr>
        <sz val="11"/>
        <color theme="1"/>
        <rFont val="Calibri"/>
        <family val="2"/>
        <scheme val="minor"/>
      </rPr>
      <t>$600k increase in fixed costs</t>
    </r>
  </si>
  <si>
    <r>
      <t xml:space="preserve">Shift: </t>
    </r>
    <r>
      <rPr>
        <sz val="11"/>
        <color theme="1"/>
        <rFont val="Calibri"/>
        <family val="2"/>
        <scheme val="minor"/>
      </rPr>
      <t>$150k shifted from T205 to T203 to align the personnel; $700k shifted from multiple divisions to align to contractual services</t>
    </r>
  </si>
  <si>
    <r>
      <t xml:space="preserve">Shift: </t>
    </r>
    <r>
      <rPr>
        <sz val="11"/>
        <color theme="1"/>
        <rFont val="Calibri"/>
        <family val="2"/>
        <scheme val="minor"/>
      </rPr>
      <t>$388k in T502 shifted to T101</t>
    </r>
  </si>
  <si>
    <r>
      <rPr>
        <b/>
        <sz val="11"/>
        <color theme="1"/>
        <rFont val="Calibri"/>
        <family val="2"/>
        <scheme val="minor"/>
      </rPr>
      <t xml:space="preserve">Reduction: </t>
    </r>
    <r>
      <rPr>
        <sz val="11"/>
        <color theme="1"/>
        <rFont val="Calibri"/>
        <family val="2"/>
        <scheme val="minor"/>
      </rPr>
      <t>$147k reduced in funding to DPW for services; $747k reduction in bus maintenance costs</t>
    </r>
  </si>
  <si>
    <r>
      <rPr>
        <b/>
        <sz val="11"/>
        <color theme="1"/>
        <rFont val="Calibri"/>
        <family val="2"/>
        <scheme val="minor"/>
      </rPr>
      <t xml:space="preserve">Shifts: </t>
    </r>
    <r>
      <rPr>
        <sz val="11"/>
        <color theme="1"/>
        <rFont val="Calibri"/>
        <family val="2"/>
        <scheme val="minor"/>
      </rPr>
      <t>Various amounts shifted between terminal operations staff to the appropriate terminal.</t>
    </r>
  </si>
  <si>
    <r>
      <rPr>
        <b/>
        <sz val="11"/>
        <color theme="1"/>
        <rFont val="Calibri"/>
        <family val="2"/>
        <scheme val="minor"/>
      </rPr>
      <t>Shift</t>
    </r>
    <r>
      <rPr>
        <sz val="11"/>
        <color theme="1"/>
        <rFont val="Calibri"/>
        <family val="2"/>
        <scheme val="minor"/>
      </rPr>
      <t>: Moving $1.4M in IT infrastructure and software costs from multiple divisions to E404 to consolidate technology procurements and expenses;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</si>
  <si>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Increase</t>
    </r>
    <r>
      <rPr>
        <sz val="11"/>
        <rFont val="Calibri"/>
        <family val="2"/>
        <scheme val="minor"/>
      </rPr>
      <t>: To align personal services and fringe benefits with projected costs</t>
    </r>
  </si>
  <si>
    <r>
      <rPr>
        <b/>
        <sz val="11"/>
        <color theme="1"/>
        <rFont val="Calibri"/>
        <family val="2"/>
        <scheme val="minor"/>
      </rPr>
      <t>Shift</t>
    </r>
    <r>
      <rPr>
        <sz val="11"/>
        <color theme="1"/>
        <rFont val="Calibri"/>
        <family val="2"/>
        <scheme val="minor"/>
      </rPr>
      <t xml:space="preserve">: Federal Grants from E607 to E602 and E604 (includes carryover estimates); $981k in E607 contracts for medicaid billing moved to GN0; 2 FTEs to F100
</t>
    </r>
    <r>
      <rPr>
        <b/>
        <sz val="11"/>
        <color theme="1"/>
        <rFont val="Calibri"/>
        <family val="2"/>
        <scheme val="minor"/>
      </rPr>
      <t xml:space="preserve">Reduction: </t>
    </r>
    <r>
      <rPr>
        <sz val="11"/>
        <color theme="1"/>
        <rFont val="Calibri"/>
        <family val="2"/>
        <scheme val="minor"/>
      </rPr>
      <t xml:space="preserve"> $500k in E608 to align to enrollment of CFSA students in surrounding counties;  
</t>
    </r>
    <r>
      <rPr>
        <b/>
        <sz val="11"/>
        <color theme="1"/>
        <rFont val="Calibri"/>
        <family val="2"/>
        <scheme val="minor"/>
      </rPr>
      <t/>
    </r>
  </si>
  <si>
    <r>
      <t xml:space="preserve">Decrease: </t>
    </r>
    <r>
      <rPr>
        <sz val="11"/>
        <color theme="1"/>
        <rFont val="Calibri"/>
        <family val="2"/>
        <scheme val="minor"/>
      </rPr>
      <t xml:space="preserve">Federal grants carryover estimates for FY20 in E504; E503 reduced for expiration of School Climate grant ($530K); </t>
    </r>
    <r>
      <rPr>
        <b/>
        <sz val="11"/>
        <color theme="1"/>
        <rFont val="Calibri"/>
        <family val="2"/>
        <scheme val="minor"/>
      </rPr>
      <t xml:space="preserve">Reduction: </t>
    </r>
    <r>
      <rPr>
        <sz val="11"/>
        <color theme="1"/>
        <rFont val="Calibri"/>
        <family val="2"/>
        <scheme val="minor"/>
      </rPr>
      <t xml:space="preserve">$145k in E505 to environmental literacy; </t>
    </r>
    <r>
      <rPr>
        <b/>
        <sz val="11"/>
        <color theme="1"/>
        <rFont val="Calibri"/>
        <family val="2"/>
        <scheme val="minor"/>
      </rPr>
      <t>Increase:</t>
    </r>
    <r>
      <rPr>
        <sz val="11"/>
        <color theme="1"/>
        <rFont val="Calibri"/>
        <family val="2"/>
        <scheme val="minor"/>
      </rPr>
      <t xml:space="preserve"> $3.4M in E505 for Project Aware grant (includes carryover projections</t>
    </r>
    <r>
      <rPr>
        <b/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</si>
  <si>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Shift: </t>
    </r>
    <r>
      <rPr>
        <sz val="11"/>
        <color theme="1"/>
        <rFont val="Calibri"/>
        <family val="2"/>
        <scheme val="minor"/>
      </rPr>
      <t xml:space="preserve">2 FTEs and funding from E600 to F101 and F102:
</t>
    </r>
    <r>
      <rPr>
        <b/>
        <sz val="11"/>
        <color theme="1"/>
        <rFont val="Calibri"/>
        <family val="2"/>
        <scheme val="minor"/>
      </rPr>
      <t>Reduction:</t>
    </r>
    <r>
      <rPr>
        <sz val="11"/>
        <color theme="1"/>
        <rFont val="Calibri"/>
        <family val="2"/>
        <scheme val="minor"/>
      </rPr>
      <t xml:space="preserve"> $800k in contractual services in F100 for legacy NCLB contact; </t>
    </r>
    <r>
      <rPr>
        <b/>
        <sz val="11"/>
        <color theme="1"/>
        <rFont val="Calibri"/>
        <family val="2"/>
        <scheme val="minor"/>
      </rPr>
      <t xml:space="preserve">Eliminate: </t>
    </r>
    <r>
      <rPr>
        <sz val="11"/>
        <color theme="1"/>
        <rFont val="Calibri"/>
        <family val="2"/>
        <scheme val="minor"/>
      </rPr>
      <t>$350k in F102 in one-time funding for Special Education Teacher prep grant</t>
    </r>
  </si>
  <si>
    <r>
      <rPr>
        <b/>
        <sz val="11"/>
        <rFont val="Calibri"/>
        <family val="2"/>
        <scheme val="minor"/>
      </rPr>
      <t>Shift</t>
    </r>
    <r>
      <rPr>
        <sz val="11"/>
        <rFont val="Calibri"/>
        <family val="2"/>
        <scheme val="minor"/>
      </rPr>
      <t xml:space="preserve">: FTEs and contractual services shifted  from E203 to E204 to align to operational goals;
</t>
    </r>
    <r>
      <rPr>
        <b/>
        <sz val="11"/>
        <rFont val="Calibri"/>
        <family val="2"/>
        <scheme val="minor"/>
      </rPr>
      <t xml:space="preserve">Increase: </t>
    </r>
    <r>
      <rPr>
        <sz val="11"/>
        <rFont val="Calibri"/>
        <family val="2"/>
        <scheme val="minor"/>
      </rPr>
      <t>Assessment grant carryover estimates from FY19 for federal grant</t>
    </r>
  </si>
  <si>
    <r>
      <t xml:space="preserve">Reduction: </t>
    </r>
    <r>
      <rPr>
        <sz val="11"/>
        <color theme="1"/>
        <rFont val="Calibri"/>
        <family val="2"/>
        <scheme val="minor"/>
      </rPr>
      <t>$200k in E703 for various grants and professional services; $700k in federal grants carryover estimates; $469k in E708 to Career Academies with some schools moving from implementation stage to operation stage and UDC PCIP MOU.</t>
    </r>
    <r>
      <rPr>
        <b/>
        <sz val="11"/>
        <color theme="1"/>
        <rFont val="Calibri"/>
        <family val="2"/>
        <scheme val="minor"/>
      </rPr>
      <t xml:space="preserve">
Shift: </t>
    </r>
    <r>
      <rPr>
        <sz val="11"/>
        <color theme="1"/>
        <rFont val="Calibri"/>
        <family val="2"/>
        <scheme val="minor"/>
      </rPr>
      <t xml:space="preserve">$500k from E702 to E707 to align with operational goals </t>
    </r>
    <r>
      <rPr>
        <b/>
        <sz val="11"/>
        <color theme="1"/>
        <rFont val="Calibri"/>
        <family val="2"/>
        <scheme val="minor"/>
      </rPr>
      <t xml:space="preserve">Increase: </t>
    </r>
    <r>
      <rPr>
        <sz val="11"/>
        <color theme="1"/>
        <rFont val="Calibri"/>
        <family val="2"/>
        <scheme val="minor"/>
      </rPr>
      <t xml:space="preserve">$106k due to federal Veteran's Affairs grant </t>
    </r>
  </si>
  <si>
    <r>
      <rPr>
        <b/>
        <sz val="11"/>
        <color theme="1"/>
        <rFont val="Calibri"/>
        <family val="2"/>
        <scheme val="minor"/>
      </rPr>
      <t>Shift</t>
    </r>
    <r>
      <rPr>
        <sz val="11"/>
        <color theme="1"/>
        <rFont val="Calibri"/>
        <family val="2"/>
        <scheme val="minor"/>
      </rPr>
      <t xml:space="preserve">: $700k in E301 for vacancy savings; $200k from E303 to E306 to support My School DC
</t>
    </r>
    <r>
      <rPr>
        <b/>
        <sz val="11"/>
        <color theme="1"/>
        <rFont val="Calibri"/>
        <family val="2"/>
        <scheme val="minor"/>
      </rPr>
      <t xml:space="preserve">Reduction: </t>
    </r>
    <r>
      <rPr>
        <sz val="11"/>
        <color theme="1"/>
        <rFont val="Calibri"/>
        <family val="2"/>
        <scheme val="minor"/>
      </rPr>
      <t xml:space="preserve">Reduction of $300k in funding in E305 (partially offset by increase of 1 FTE - internal shifts between divisions) </t>
    </r>
    <r>
      <rPr>
        <b/>
        <sz val="11"/>
        <color theme="1"/>
        <rFont val="Calibri"/>
        <family val="2"/>
        <scheme val="minor"/>
      </rPr>
      <t xml:space="preserve">Increase: </t>
    </r>
    <r>
      <rPr>
        <sz val="11"/>
        <color theme="1"/>
        <rFont val="Calibri"/>
        <family val="2"/>
        <scheme val="minor"/>
      </rPr>
      <t>$170k fixed costs</t>
    </r>
  </si>
  <si>
    <r>
      <rPr>
        <b/>
        <sz val="11"/>
        <color theme="1"/>
        <rFont val="Calibri"/>
        <family val="2"/>
        <scheme val="minor"/>
      </rPr>
      <t>Enhancement</t>
    </r>
    <r>
      <rPr>
        <sz val="11"/>
        <color theme="1"/>
        <rFont val="Calibri"/>
        <family val="2"/>
        <scheme val="minor"/>
      </rPr>
      <t xml:space="preserve">: $5M for subsidized child care program; 
</t>
    </r>
    <r>
      <rPr>
        <b/>
        <sz val="11"/>
        <color theme="1"/>
        <rFont val="Calibri"/>
        <family val="2"/>
        <scheme val="minor"/>
      </rPr>
      <t xml:space="preserve">Shift: </t>
    </r>
    <r>
      <rPr>
        <sz val="11"/>
        <color theme="1"/>
        <rFont val="Calibri"/>
        <family val="2"/>
        <scheme val="minor"/>
      </rPr>
      <t xml:space="preserve">$2.3M from E802 to E806 will be shifted to correct an error. The Pre-K enhancement office does not have a reduction in FY20. </t>
    </r>
    <r>
      <rPr>
        <b/>
        <sz val="11"/>
        <color theme="1"/>
        <rFont val="Calibri"/>
        <family val="2"/>
        <scheme val="minor"/>
      </rPr>
      <t>Decrease:</t>
    </r>
    <r>
      <rPr>
        <sz val="11"/>
        <color theme="1"/>
        <rFont val="Calibri"/>
        <family val="2"/>
        <scheme val="minor"/>
      </rPr>
      <t xml:space="preserve"> $100k for funding provided in FY19 to conduct the salary scale study pursuant to the Birth to Three Act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</si>
</sst>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/>
    <xf numFmtId="4" fontId="1" fillId="2" borderId="1" xfId="0" applyNumberFormat="1" applyFont="1" applyFill="1" applyBorder="1"/>
    <xf numFmtId="40" fontId="1" fillId="2" borderId="1" xfId="0" applyNumberFormat="1" applyFont="1" applyFill="1" applyBorder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0" xfId="0" applyBorder="1"/>
    <xf numFmtId="4" fontId="0" fillId="0" borderId="0" xfId="0" applyNumberFormat="1" applyBorder="1"/>
    <xf numFmtId="40" fontId="0" fillId="0" borderId="0" xfId="0" applyNumberFormat="1" applyBorder="1"/>
    <xf numFmtId="0" fontId="2" fillId="2" borderId="4" xfId="0" applyFont="1" applyFill="1" applyBorder="1"/>
    <xf numFmtId="4" fontId="2" fillId="2" borderId="4" xfId="0" applyNumberFormat="1" applyFont="1" applyFill="1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40" fontId="0" fillId="0" borderId="9" xfId="0" applyNumberFormat="1" applyBorder="1"/>
    <xf numFmtId="0" fontId="0" fillId="0" borderId="10" xfId="0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4" fontId="1" fillId="0" borderId="0" xfId="0" applyNumberFormat="1" applyFont="1" applyFill="1" applyBorder="1"/>
    <xf numFmtId="40" fontId="1" fillId="0" borderId="0" xfId="0" applyNumberFormat="1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4" fontId="1" fillId="3" borderId="11" xfId="0" applyNumberFormat="1" applyFont="1" applyFill="1" applyBorder="1"/>
    <xf numFmtId="40" fontId="1" fillId="3" borderId="11" xfId="0" applyNumberFormat="1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4" fontId="1" fillId="3" borderId="13" xfId="0" applyNumberFormat="1" applyFont="1" applyFill="1" applyBorder="1"/>
    <xf numFmtId="0" fontId="0" fillId="0" borderId="14" xfId="0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4" fontId="1" fillId="2" borderId="11" xfId="0" applyNumberFormat="1" applyFont="1" applyFill="1" applyBorder="1"/>
    <xf numFmtId="40" fontId="1" fillId="2" borderId="11" xfId="0" applyNumberFormat="1" applyFont="1" applyFill="1" applyBorder="1"/>
    <xf numFmtId="4" fontId="0" fillId="0" borderId="0" xfId="0" applyNumberFormat="1"/>
    <xf numFmtId="0" fontId="2" fillId="0" borderId="0" xfId="0" applyFont="1" applyBorder="1"/>
    <xf numFmtId="0" fontId="2" fillId="2" borderId="0" xfId="0" applyFont="1" applyFill="1" applyBorder="1"/>
    <xf numFmtId="4" fontId="2" fillId="2" borderId="0" xfId="0" applyNumberFormat="1" applyFont="1" applyFill="1" applyBorder="1"/>
    <xf numFmtId="40" fontId="2" fillId="2" borderId="0" xfId="0" applyNumberFormat="1" applyFont="1" applyFill="1" applyBorder="1"/>
    <xf numFmtId="0" fontId="2" fillId="3" borderId="5" xfId="0" applyFont="1" applyFill="1" applyBorder="1"/>
    <xf numFmtId="0" fontId="2" fillId="3" borderId="11" xfId="0" applyFont="1" applyFill="1" applyBorder="1"/>
    <xf numFmtId="4" fontId="2" fillId="3" borderId="11" xfId="0" applyNumberFormat="1" applyFont="1" applyFill="1" applyBorder="1"/>
    <xf numFmtId="40" fontId="2" fillId="3" borderId="11" xfId="0" applyNumberFormat="1" applyFont="1" applyFill="1" applyBorder="1"/>
    <xf numFmtId="0" fontId="2" fillId="0" borderId="5" xfId="0" applyFont="1" applyBorder="1"/>
    <xf numFmtId="0" fontId="0" fillId="4" borderId="0" xfId="0" applyFill="1" applyBorder="1" applyAlignment="1">
      <alignment wrapText="1"/>
    </xf>
    <xf numFmtId="0" fontId="2" fillId="0" borderId="12" xfId="0" applyFont="1" applyBorder="1"/>
    <xf numFmtId="0" fontId="2" fillId="3" borderId="13" xfId="0" applyFont="1" applyFill="1" applyBorder="1"/>
    <xf numFmtId="4" fontId="2" fillId="3" borderId="13" xfId="0" applyNumberFormat="1" applyFont="1" applyFill="1" applyBorder="1"/>
    <xf numFmtId="0" fontId="0" fillId="4" borderId="14" xfId="0" applyFill="1" applyBorder="1" applyAlignment="1">
      <alignment wrapText="1"/>
    </xf>
    <xf numFmtId="4" fontId="0" fillId="0" borderId="0" xfId="0" applyNumberFormat="1" applyFill="1"/>
    <xf numFmtId="0" fontId="2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view="pageLayout" topLeftCell="C40" zoomScale="130" zoomScaleNormal="130" zoomScalePageLayoutView="130" workbookViewId="0">
      <selection activeCell="G58" sqref="G58:G64"/>
    </sheetView>
  </sheetViews>
  <sheetFormatPr defaultColWidth="8.85546875" defaultRowHeight="15" x14ac:dyDescent="0.25"/>
  <cols>
    <col min="1" max="1" width="8.28515625" bestFit="1" customWidth="1"/>
    <col min="2" max="2" width="45" customWidth="1"/>
    <col min="3" max="3" width="16.140625" bestFit="1" customWidth="1"/>
    <col min="4" max="5" width="15.7109375" bestFit="1" customWidth="1"/>
    <col min="6" max="6" width="15.85546875" customWidth="1"/>
    <col min="7" max="7" width="44.140625" style="4" customWidth="1"/>
    <col min="8" max="8" width="10.140625" bestFit="1" customWidth="1"/>
  </cols>
  <sheetData>
    <row r="1" spans="1:8" ht="51.75" x14ac:dyDescent="0.25">
      <c r="A1" s="55" t="s">
        <v>169</v>
      </c>
      <c r="B1" s="55"/>
      <c r="C1" s="21" t="s">
        <v>172</v>
      </c>
      <c r="D1" s="21" t="s">
        <v>173</v>
      </c>
      <c r="E1" s="21" t="s">
        <v>174</v>
      </c>
      <c r="F1" s="21" t="s">
        <v>175</v>
      </c>
      <c r="G1" s="21" t="s">
        <v>154</v>
      </c>
    </row>
    <row r="2" spans="1:8" x14ac:dyDescent="0.25">
      <c r="A2" s="26" t="s">
        <v>2</v>
      </c>
      <c r="B2" s="27" t="s">
        <v>155</v>
      </c>
      <c r="C2" s="28">
        <v>2144416.7800000003</v>
      </c>
      <c r="D2" s="28">
        <v>2144416.7800000003</v>
      </c>
      <c r="E2" s="28">
        <v>2177233.0699999998</v>
      </c>
      <c r="F2" s="29">
        <v>32816.289999999572</v>
      </c>
      <c r="G2" s="13"/>
    </row>
    <row r="3" spans="1:8" x14ac:dyDescent="0.25">
      <c r="A3" s="14" t="s">
        <v>3</v>
      </c>
      <c r="B3" s="8" t="s">
        <v>4</v>
      </c>
      <c r="C3" s="9">
        <v>1215977.83</v>
      </c>
      <c r="D3" s="9">
        <v>1215977.83</v>
      </c>
      <c r="E3" s="9">
        <v>1234160.52</v>
      </c>
      <c r="F3" s="10"/>
      <c r="G3" s="15"/>
    </row>
    <row r="4" spans="1:8" x14ac:dyDescent="0.25">
      <c r="A4" s="14" t="s">
        <v>5</v>
      </c>
      <c r="B4" s="8" t="s">
        <v>6</v>
      </c>
      <c r="C4" s="9">
        <v>648465.53</v>
      </c>
      <c r="D4" s="9">
        <v>648465.53</v>
      </c>
      <c r="E4" s="9">
        <v>657831.51</v>
      </c>
      <c r="F4" s="10"/>
      <c r="G4" s="15"/>
    </row>
    <row r="5" spans="1:8" x14ac:dyDescent="0.25">
      <c r="A5" s="16" t="s">
        <v>7</v>
      </c>
      <c r="B5" s="17" t="s">
        <v>8</v>
      </c>
      <c r="C5" s="18">
        <v>279973.42000000004</v>
      </c>
      <c r="D5" s="18">
        <v>279973.42000000004</v>
      </c>
      <c r="E5" s="18">
        <v>285241.03999999998</v>
      </c>
      <c r="F5" s="19"/>
      <c r="G5" s="20"/>
    </row>
    <row r="6" spans="1:8" s="7" customFormat="1" x14ac:dyDescent="0.25">
      <c r="A6" s="23"/>
      <c r="B6" s="23"/>
      <c r="C6" s="24"/>
      <c r="D6" s="24"/>
      <c r="E6" s="24"/>
      <c r="F6" s="25"/>
      <c r="G6" s="6"/>
    </row>
    <row r="7" spans="1:8" s="7" customFormat="1" x14ac:dyDescent="0.25">
      <c r="A7" s="26" t="s">
        <v>9</v>
      </c>
      <c r="B7" s="27" t="s">
        <v>156</v>
      </c>
      <c r="C7" s="28">
        <v>3371557.7699999996</v>
      </c>
      <c r="D7" s="28">
        <v>3295365.79</v>
      </c>
      <c r="E7" s="28">
        <v>3617755.64</v>
      </c>
      <c r="F7" s="29">
        <v>246197.87000000058</v>
      </c>
      <c r="G7" s="67" t="s">
        <v>182</v>
      </c>
      <c r="H7" s="53"/>
    </row>
    <row r="8" spans="1:8" x14ac:dyDescent="0.25">
      <c r="A8" s="14" t="s">
        <v>10</v>
      </c>
      <c r="B8" s="8" t="s">
        <v>11</v>
      </c>
      <c r="C8" s="9">
        <v>768712.32000000007</v>
      </c>
      <c r="D8" s="9">
        <v>768712.32000000007</v>
      </c>
      <c r="E8" s="9">
        <v>792574.85</v>
      </c>
      <c r="F8" s="10"/>
      <c r="G8" s="68"/>
      <c r="H8" s="38"/>
    </row>
    <row r="9" spans="1:8" x14ac:dyDescent="0.25">
      <c r="A9" s="16" t="s">
        <v>12</v>
      </c>
      <c r="B9" s="17" t="s">
        <v>13</v>
      </c>
      <c r="C9" s="18">
        <v>2602845.4499999997</v>
      </c>
      <c r="D9" s="18">
        <v>2526653.4699999997</v>
      </c>
      <c r="E9" s="18">
        <v>2825180.79</v>
      </c>
      <c r="F9" s="19"/>
      <c r="G9" s="69"/>
    </row>
    <row r="10" spans="1:8" x14ac:dyDescent="0.25">
      <c r="A10" s="8"/>
      <c r="B10" s="8"/>
      <c r="C10" s="9"/>
      <c r="D10" s="9"/>
      <c r="E10" s="9"/>
      <c r="F10" s="10"/>
      <c r="G10" s="22"/>
    </row>
    <row r="11" spans="1:8" ht="15.95" customHeight="1" x14ac:dyDescent="0.25">
      <c r="A11" s="26" t="s">
        <v>14</v>
      </c>
      <c r="B11" s="27" t="s">
        <v>157</v>
      </c>
      <c r="C11" s="28">
        <v>16033881.019999998</v>
      </c>
      <c r="D11" s="28">
        <v>17966810.620000001</v>
      </c>
      <c r="E11" s="28">
        <v>15682255.219999999</v>
      </c>
      <c r="F11" s="29">
        <v>-351625.79999999888</v>
      </c>
      <c r="G11" s="67" t="s">
        <v>186</v>
      </c>
    </row>
    <row r="12" spans="1:8" x14ac:dyDescent="0.25">
      <c r="A12" s="14" t="s">
        <v>15</v>
      </c>
      <c r="B12" s="8" t="s">
        <v>16</v>
      </c>
      <c r="C12" s="9">
        <v>1075295.01</v>
      </c>
      <c r="D12" s="9">
        <v>1075295.01</v>
      </c>
      <c r="E12" s="9">
        <v>1503227.1099999999</v>
      </c>
      <c r="F12" s="10"/>
      <c r="G12" s="68"/>
    </row>
    <row r="13" spans="1:8" x14ac:dyDescent="0.25">
      <c r="A13" s="14" t="s">
        <v>17</v>
      </c>
      <c r="B13" s="8" t="s">
        <v>18</v>
      </c>
      <c r="C13" s="9">
        <v>8681831.3599999994</v>
      </c>
      <c r="D13" s="9">
        <v>8700207.1099999994</v>
      </c>
      <c r="E13" s="9">
        <v>9571775.4900000002</v>
      </c>
      <c r="F13" s="10"/>
      <c r="G13" s="68"/>
    </row>
    <row r="14" spans="1:8" x14ac:dyDescent="0.25">
      <c r="A14" s="14" t="s">
        <v>19</v>
      </c>
      <c r="B14" s="8" t="s">
        <v>20</v>
      </c>
      <c r="C14" s="9">
        <v>5686161.7699999996</v>
      </c>
      <c r="D14" s="9">
        <v>7833191.7699999996</v>
      </c>
      <c r="E14" s="9">
        <v>2083519.1</v>
      </c>
      <c r="F14" s="10"/>
      <c r="G14" s="68"/>
    </row>
    <row r="15" spans="1:8" x14ac:dyDescent="0.25">
      <c r="A15" s="14" t="s">
        <v>21</v>
      </c>
      <c r="B15" s="8" t="s">
        <v>22</v>
      </c>
      <c r="C15" s="9">
        <v>204568.45</v>
      </c>
      <c r="D15" s="9">
        <v>204568.45</v>
      </c>
      <c r="E15" s="9">
        <v>2022561.5599999998</v>
      </c>
      <c r="F15" s="10"/>
      <c r="G15" s="68"/>
    </row>
    <row r="16" spans="1:8" x14ac:dyDescent="0.25">
      <c r="A16" s="16" t="s">
        <v>23</v>
      </c>
      <c r="B16" s="17" t="s">
        <v>24</v>
      </c>
      <c r="C16" s="18">
        <v>386024.43000000005</v>
      </c>
      <c r="D16" s="18">
        <v>153548.28</v>
      </c>
      <c r="E16" s="18">
        <v>501171.95999999996</v>
      </c>
      <c r="F16" s="19"/>
      <c r="G16" s="69"/>
    </row>
    <row r="17" spans="1:7" x14ac:dyDescent="0.25">
      <c r="A17" s="8"/>
      <c r="B17" s="8"/>
      <c r="C17" s="8"/>
      <c r="D17" s="8"/>
      <c r="E17" s="8"/>
      <c r="F17" s="8"/>
      <c r="G17" s="22"/>
    </row>
    <row r="18" spans="1:7" ht="20.100000000000001" customHeight="1" x14ac:dyDescent="0.25">
      <c r="A18" s="26" t="s">
        <v>25</v>
      </c>
      <c r="B18" s="27" t="s">
        <v>158</v>
      </c>
      <c r="C18" s="28">
        <v>15055399.129999999</v>
      </c>
      <c r="D18" s="28">
        <v>15621828.379999999</v>
      </c>
      <c r="E18" s="28">
        <v>15513439.300000001</v>
      </c>
      <c r="F18" s="29">
        <v>458040.17000000179</v>
      </c>
      <c r="G18" s="56" t="s">
        <v>188</v>
      </c>
    </row>
    <row r="19" spans="1:7" x14ac:dyDescent="0.25">
      <c r="A19" s="14" t="s">
        <v>26</v>
      </c>
      <c r="B19" s="8" t="s">
        <v>27</v>
      </c>
      <c r="C19" s="9">
        <v>7897096.0599999996</v>
      </c>
      <c r="D19" s="9">
        <v>7897096.0599999996</v>
      </c>
      <c r="E19" s="9">
        <v>8601151.120000001</v>
      </c>
      <c r="F19" s="10"/>
      <c r="G19" s="57"/>
    </row>
    <row r="20" spans="1:7" x14ac:dyDescent="0.25">
      <c r="A20" s="14" t="s">
        <v>28</v>
      </c>
      <c r="B20" s="8" t="s">
        <v>29</v>
      </c>
      <c r="C20" s="9">
        <v>1154468.74</v>
      </c>
      <c r="D20" s="9">
        <v>1154468.74</v>
      </c>
      <c r="E20" s="9">
        <v>1114216.92</v>
      </c>
      <c r="F20" s="10"/>
      <c r="G20" s="57"/>
    </row>
    <row r="21" spans="1:7" x14ac:dyDescent="0.25">
      <c r="A21" s="14" t="s">
        <v>30</v>
      </c>
      <c r="B21" s="8" t="s">
        <v>31</v>
      </c>
      <c r="C21" s="9">
        <v>1889130.56</v>
      </c>
      <c r="D21" s="9">
        <v>1889130.56</v>
      </c>
      <c r="E21" s="9">
        <v>1685366.9100000001</v>
      </c>
      <c r="F21" s="10"/>
      <c r="G21" s="57"/>
    </row>
    <row r="22" spans="1:7" x14ac:dyDescent="0.25">
      <c r="A22" s="14" t="s">
        <v>32</v>
      </c>
      <c r="B22" s="8" t="s">
        <v>33</v>
      </c>
      <c r="C22" s="9">
        <v>887729.83</v>
      </c>
      <c r="D22" s="9">
        <v>887729.83</v>
      </c>
      <c r="E22" s="9">
        <v>853242.5199999999</v>
      </c>
      <c r="F22" s="10"/>
      <c r="G22" s="57"/>
    </row>
    <row r="23" spans="1:7" x14ac:dyDescent="0.25">
      <c r="A23" s="14" t="s">
        <v>34</v>
      </c>
      <c r="B23" s="8" t="s">
        <v>35</v>
      </c>
      <c r="C23" s="9">
        <v>1805845.52</v>
      </c>
      <c r="D23" s="9">
        <v>1805845.52</v>
      </c>
      <c r="E23" s="9">
        <v>1619903.5400000003</v>
      </c>
      <c r="F23" s="10"/>
      <c r="G23" s="57"/>
    </row>
    <row r="24" spans="1:7" x14ac:dyDescent="0.25">
      <c r="A24" s="16" t="s">
        <v>36</v>
      </c>
      <c r="B24" s="17" t="s">
        <v>37</v>
      </c>
      <c r="C24" s="18">
        <v>1421128.42</v>
      </c>
      <c r="D24" s="18">
        <v>1987557.67</v>
      </c>
      <c r="E24" s="18">
        <v>1639558.2899999998</v>
      </c>
      <c r="F24" s="19"/>
      <c r="G24" s="58"/>
    </row>
    <row r="25" spans="1:7" x14ac:dyDescent="0.25">
      <c r="A25" s="8"/>
      <c r="B25" s="8"/>
      <c r="C25" s="9"/>
      <c r="D25" s="9"/>
      <c r="E25" s="9"/>
      <c r="F25" s="10"/>
      <c r="G25" s="22"/>
    </row>
    <row r="26" spans="1:7" ht="15.95" customHeight="1" x14ac:dyDescent="0.25">
      <c r="A26" s="26" t="s">
        <v>38</v>
      </c>
      <c r="B26" s="27" t="s">
        <v>39</v>
      </c>
      <c r="C26" s="28">
        <v>3920613.72</v>
      </c>
      <c r="D26" s="28">
        <v>3920613.72</v>
      </c>
      <c r="E26" s="28">
        <v>5370921.4900000002</v>
      </c>
      <c r="F26" s="29">
        <v>1450307.77</v>
      </c>
      <c r="G26" s="56" t="s">
        <v>181</v>
      </c>
    </row>
    <row r="27" spans="1:7" x14ac:dyDescent="0.25">
      <c r="A27" s="14" t="s">
        <v>40</v>
      </c>
      <c r="B27" s="8" t="s">
        <v>41</v>
      </c>
      <c r="C27" s="9">
        <v>1434757.0499999998</v>
      </c>
      <c r="D27" s="9">
        <v>1434757.0499999998</v>
      </c>
      <c r="E27" s="9">
        <v>1313196.32</v>
      </c>
      <c r="F27" s="10"/>
      <c r="G27" s="57"/>
    </row>
    <row r="28" spans="1:7" x14ac:dyDescent="0.25">
      <c r="A28" s="14" t="s">
        <v>42</v>
      </c>
      <c r="B28" s="8" t="s">
        <v>43</v>
      </c>
      <c r="C28" s="9">
        <v>957603.18</v>
      </c>
      <c r="D28" s="9">
        <v>957603.18</v>
      </c>
      <c r="E28" s="9">
        <v>979286.49</v>
      </c>
      <c r="F28" s="10"/>
      <c r="G28" s="57"/>
    </row>
    <row r="29" spans="1:7" x14ac:dyDescent="0.25">
      <c r="A29" s="14" t="s">
        <v>44</v>
      </c>
      <c r="B29" s="8" t="s">
        <v>45</v>
      </c>
      <c r="C29" s="9">
        <v>590527.31000000006</v>
      </c>
      <c r="D29" s="9">
        <v>590527.31000000006</v>
      </c>
      <c r="E29" s="9">
        <v>638054.84</v>
      </c>
      <c r="F29" s="10"/>
      <c r="G29" s="57"/>
    </row>
    <row r="30" spans="1:7" x14ac:dyDescent="0.25">
      <c r="A30" s="16" t="s">
        <v>46</v>
      </c>
      <c r="B30" s="17" t="s">
        <v>47</v>
      </c>
      <c r="C30" s="18">
        <v>937726.18</v>
      </c>
      <c r="D30" s="18">
        <v>937726.18</v>
      </c>
      <c r="E30" s="18">
        <v>2440383.8400000003</v>
      </c>
      <c r="F30" s="19"/>
      <c r="G30" s="5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ht="17.100000000000001" customHeight="1" x14ac:dyDescent="0.25">
      <c r="A32" s="26" t="s">
        <v>48</v>
      </c>
      <c r="B32" s="27" t="s">
        <v>159</v>
      </c>
      <c r="C32" s="28">
        <v>78186154.480000004</v>
      </c>
      <c r="D32" s="28">
        <v>80739544.410000011</v>
      </c>
      <c r="E32" s="28">
        <v>72913911.810000017</v>
      </c>
      <c r="F32" s="29">
        <v>-5272242.6699999869</v>
      </c>
      <c r="G32" s="65" t="s">
        <v>184</v>
      </c>
    </row>
    <row r="33" spans="1:7" x14ac:dyDescent="0.25">
      <c r="A33" s="14" t="s">
        <v>49</v>
      </c>
      <c r="B33" s="8" t="s">
        <v>50</v>
      </c>
      <c r="C33" s="9">
        <v>630162.75</v>
      </c>
      <c r="D33" s="9">
        <v>620162.75</v>
      </c>
      <c r="E33" s="9">
        <v>740535.03999999992</v>
      </c>
      <c r="F33" s="10"/>
      <c r="G33" s="66"/>
    </row>
    <row r="34" spans="1:7" x14ac:dyDescent="0.25">
      <c r="A34" s="14" t="s">
        <v>51</v>
      </c>
      <c r="B34" s="8" t="s">
        <v>52</v>
      </c>
      <c r="C34" s="9">
        <v>1849046.97</v>
      </c>
      <c r="D34" s="9">
        <v>2272513.2099999995</v>
      </c>
      <c r="E34" s="9">
        <v>1412245.72</v>
      </c>
      <c r="F34" s="10"/>
      <c r="G34" s="66"/>
    </row>
    <row r="35" spans="1:7" x14ac:dyDescent="0.25">
      <c r="A35" s="14" t="s">
        <v>53</v>
      </c>
      <c r="B35" s="8" t="s">
        <v>54</v>
      </c>
      <c r="C35" s="9">
        <v>73039679.060000002</v>
      </c>
      <c r="D35" s="9">
        <v>74343830.230000019</v>
      </c>
      <c r="E35" s="9">
        <v>64656217.060000017</v>
      </c>
      <c r="F35" s="10"/>
      <c r="G35" s="66"/>
    </row>
    <row r="36" spans="1:7" x14ac:dyDescent="0.25">
      <c r="A36" s="14" t="s">
        <v>55</v>
      </c>
      <c r="B36" s="8" t="s">
        <v>56</v>
      </c>
      <c r="C36" s="9">
        <v>2667265.6999999997</v>
      </c>
      <c r="D36" s="9">
        <v>3503038.22</v>
      </c>
      <c r="E36" s="9">
        <v>6104913.9900000002</v>
      </c>
      <c r="F36" s="10"/>
      <c r="G36" s="66"/>
    </row>
    <row r="37" spans="1:7" x14ac:dyDescent="0.25">
      <c r="A37" s="8"/>
      <c r="B37" s="8"/>
      <c r="C37" s="9"/>
      <c r="D37" s="9"/>
      <c r="E37" s="9"/>
      <c r="F37" s="10"/>
      <c r="G37" s="22"/>
    </row>
    <row r="38" spans="1:7" x14ac:dyDescent="0.25">
      <c r="A38" s="26" t="s">
        <v>57</v>
      </c>
      <c r="B38" s="27" t="s">
        <v>58</v>
      </c>
      <c r="C38" s="28">
        <v>187203044.83000004</v>
      </c>
      <c r="D38" s="28">
        <v>200953517.45000005</v>
      </c>
      <c r="E38" s="28">
        <v>209246490.41000003</v>
      </c>
      <c r="F38" s="29">
        <v>22043445.579999983</v>
      </c>
      <c r="G38" s="62" t="s">
        <v>183</v>
      </c>
    </row>
    <row r="39" spans="1:7" x14ac:dyDescent="0.25">
      <c r="A39" s="14" t="s">
        <v>59</v>
      </c>
      <c r="B39" s="8" t="s">
        <v>16</v>
      </c>
      <c r="C39" s="9">
        <v>347138.86</v>
      </c>
      <c r="D39" s="9">
        <v>11000068.67</v>
      </c>
      <c r="E39" s="9">
        <v>316285.32</v>
      </c>
      <c r="F39" s="10"/>
      <c r="G39" s="63"/>
    </row>
    <row r="40" spans="1:7" x14ac:dyDescent="0.25">
      <c r="A40" s="14" t="s">
        <v>60</v>
      </c>
      <c r="B40" s="8" t="s">
        <v>61</v>
      </c>
      <c r="C40" s="9">
        <v>10053325.579999998</v>
      </c>
      <c r="D40" s="9">
        <v>15038343.480000004</v>
      </c>
      <c r="E40" s="9">
        <v>93961585.820000023</v>
      </c>
      <c r="F40" s="10"/>
      <c r="G40" s="63"/>
    </row>
    <row r="41" spans="1:7" x14ac:dyDescent="0.25">
      <c r="A41" s="14" t="s">
        <v>62</v>
      </c>
      <c r="B41" s="8" t="s">
        <v>63</v>
      </c>
      <c r="C41" s="9">
        <v>8201132.5100000007</v>
      </c>
      <c r="D41" s="9">
        <v>8426978.3000000007</v>
      </c>
      <c r="E41" s="9">
        <v>14588221.359999998</v>
      </c>
      <c r="F41" s="10"/>
      <c r="G41" s="63"/>
    </row>
    <row r="42" spans="1:7" x14ac:dyDescent="0.25">
      <c r="A42" s="14" t="s">
        <v>64</v>
      </c>
      <c r="B42" s="8" t="s">
        <v>65</v>
      </c>
      <c r="C42" s="9">
        <v>3965488.3000000003</v>
      </c>
      <c r="D42" s="9">
        <v>4323630.6100000013</v>
      </c>
      <c r="E42" s="9">
        <v>3975191.4</v>
      </c>
      <c r="F42" s="10"/>
      <c r="G42" s="63"/>
    </row>
    <row r="43" spans="1:7" x14ac:dyDescent="0.25">
      <c r="A43" s="14" t="s">
        <v>66</v>
      </c>
      <c r="B43" s="8" t="s">
        <v>67</v>
      </c>
      <c r="C43" s="9">
        <v>57875687.030000009</v>
      </c>
      <c r="D43" s="9">
        <v>53115055.570000015</v>
      </c>
      <c r="E43" s="9">
        <v>64451038.68</v>
      </c>
      <c r="F43" s="10"/>
      <c r="G43" s="63"/>
    </row>
    <row r="44" spans="1:7" x14ac:dyDescent="0.25">
      <c r="A44" s="14" t="s">
        <v>68</v>
      </c>
      <c r="B44" s="8" t="s">
        <v>50</v>
      </c>
      <c r="C44" s="9">
        <v>105160272.55000003</v>
      </c>
      <c r="D44" s="9">
        <v>107449440.82000001</v>
      </c>
      <c r="E44" s="9">
        <v>30854167.830000002</v>
      </c>
      <c r="F44" s="10"/>
      <c r="G44" s="63"/>
    </row>
    <row r="45" spans="1:7" x14ac:dyDescent="0.25">
      <c r="A45" s="16" t="s">
        <v>69</v>
      </c>
      <c r="B45" s="17" t="s">
        <v>70</v>
      </c>
      <c r="C45" s="18">
        <v>1600000</v>
      </c>
      <c r="D45" s="18">
        <v>1600000</v>
      </c>
      <c r="E45" s="18">
        <v>1100000</v>
      </c>
      <c r="F45" s="19"/>
      <c r="G45" s="64"/>
    </row>
    <row r="46" spans="1:7" x14ac:dyDescent="0.25">
      <c r="A46" s="8"/>
      <c r="B46" s="8"/>
      <c r="C46" s="9"/>
      <c r="D46" s="9"/>
      <c r="E46" s="9"/>
      <c r="F46" s="10"/>
      <c r="G46" s="54"/>
    </row>
    <row r="47" spans="1:7" ht="18.95" customHeight="1" x14ac:dyDescent="0.25">
      <c r="A47" s="26" t="s">
        <v>71</v>
      </c>
      <c r="B47" s="27" t="s">
        <v>162</v>
      </c>
      <c r="C47" s="28">
        <v>60773691.370000005</v>
      </c>
      <c r="D47" s="28">
        <v>81399211.529999986</v>
      </c>
      <c r="E47" s="28">
        <v>59377042.639999993</v>
      </c>
      <c r="F47" s="29">
        <v>-1396648.7300000116</v>
      </c>
      <c r="G47" s="59" t="s">
        <v>187</v>
      </c>
    </row>
    <row r="48" spans="1:7" x14ac:dyDescent="0.25">
      <c r="A48" s="14" t="s">
        <v>72</v>
      </c>
      <c r="B48" s="8" t="s">
        <v>16</v>
      </c>
      <c r="C48" s="9">
        <v>966280.1</v>
      </c>
      <c r="D48" s="9">
        <v>966280.1</v>
      </c>
      <c r="E48" s="9">
        <v>860187.57000000007</v>
      </c>
      <c r="F48" s="10"/>
      <c r="G48" s="57"/>
    </row>
    <row r="49" spans="1:7" x14ac:dyDescent="0.25">
      <c r="A49" s="14" t="s">
        <v>73</v>
      </c>
      <c r="B49" s="8" t="s">
        <v>74</v>
      </c>
      <c r="C49" s="9">
        <v>39319467.469999999</v>
      </c>
      <c r="D49" s="9">
        <v>58802080.689999998</v>
      </c>
      <c r="E49" s="9">
        <v>38798811.189999998</v>
      </c>
      <c r="F49" s="10"/>
      <c r="G49" s="57"/>
    </row>
    <row r="50" spans="1:7" x14ac:dyDescent="0.25">
      <c r="A50" s="14" t="s">
        <v>75</v>
      </c>
      <c r="B50" s="8" t="s">
        <v>76</v>
      </c>
      <c r="C50" s="9">
        <v>6829407.3300000001</v>
      </c>
      <c r="D50" s="9">
        <v>7088108.8900000006</v>
      </c>
      <c r="E50" s="9">
        <v>5690758.8499999996</v>
      </c>
      <c r="F50" s="10"/>
      <c r="G50" s="57"/>
    </row>
    <row r="51" spans="1:7" x14ac:dyDescent="0.25">
      <c r="A51" s="14" t="s">
        <v>77</v>
      </c>
      <c r="B51" s="8" t="s">
        <v>78</v>
      </c>
      <c r="C51" s="9">
        <v>6513374.7700000005</v>
      </c>
      <c r="D51" s="9">
        <v>7270080.1500000004</v>
      </c>
      <c r="E51" s="9">
        <v>6431443.9999999991</v>
      </c>
      <c r="F51" s="10"/>
      <c r="G51" s="57"/>
    </row>
    <row r="52" spans="1:7" x14ac:dyDescent="0.25">
      <c r="A52" s="14" t="s">
        <v>79</v>
      </c>
      <c r="B52" s="8" t="s">
        <v>80</v>
      </c>
      <c r="C52" s="9">
        <v>387500.42</v>
      </c>
      <c r="D52" s="9">
        <v>415000.42</v>
      </c>
      <c r="E52" s="9">
        <v>389947.58999999997</v>
      </c>
      <c r="F52" s="10"/>
      <c r="G52" s="57"/>
    </row>
    <row r="53" spans="1:7" x14ac:dyDescent="0.25">
      <c r="A53" s="14" t="s">
        <v>81</v>
      </c>
      <c r="B53" s="8" t="s">
        <v>82</v>
      </c>
      <c r="C53" s="9">
        <v>929803.47</v>
      </c>
      <c r="D53" s="9">
        <v>1029803.47</v>
      </c>
      <c r="E53" s="9">
        <v>980153.15999999992</v>
      </c>
      <c r="F53" s="10"/>
      <c r="G53" s="57"/>
    </row>
    <row r="54" spans="1:7" x14ac:dyDescent="0.25">
      <c r="A54" s="14" t="s">
        <v>83</v>
      </c>
      <c r="B54" s="8" t="s">
        <v>84</v>
      </c>
      <c r="C54" s="9">
        <v>3025755.88</v>
      </c>
      <c r="D54" s="9">
        <v>3025755.88</v>
      </c>
      <c r="E54" s="9">
        <v>3726473</v>
      </c>
      <c r="F54" s="10"/>
      <c r="G54" s="57"/>
    </row>
    <row r="55" spans="1:7" x14ac:dyDescent="0.25">
      <c r="A55" s="14" t="s">
        <v>85</v>
      </c>
      <c r="B55" s="8" t="s">
        <v>86</v>
      </c>
      <c r="C55" s="9">
        <v>2179951.86</v>
      </c>
      <c r="D55" s="9">
        <v>2179951.86</v>
      </c>
      <c r="E55" s="9">
        <v>1843518.9800000002</v>
      </c>
      <c r="F55" s="10"/>
      <c r="G55" s="57"/>
    </row>
    <row r="56" spans="1:7" x14ac:dyDescent="0.25">
      <c r="A56" s="16" t="s">
        <v>87</v>
      </c>
      <c r="B56" s="17" t="s">
        <v>88</v>
      </c>
      <c r="C56" s="18">
        <v>622150.06999999995</v>
      </c>
      <c r="D56" s="18">
        <v>622150.06999999995</v>
      </c>
      <c r="E56" s="18">
        <v>655748.30000000005</v>
      </c>
      <c r="F56" s="19"/>
      <c r="G56" s="58"/>
    </row>
    <row r="57" spans="1:7" x14ac:dyDescent="0.25">
      <c r="A57" s="8"/>
      <c r="B57" s="8"/>
      <c r="C57" s="9"/>
      <c r="D57" s="9"/>
      <c r="E57" s="9"/>
      <c r="F57" s="10"/>
      <c r="G57" s="22"/>
    </row>
    <row r="58" spans="1:7" x14ac:dyDescent="0.25">
      <c r="A58" s="26" t="s">
        <v>89</v>
      </c>
      <c r="B58" s="27" t="s">
        <v>160</v>
      </c>
      <c r="C58" s="28">
        <v>150747771.47</v>
      </c>
      <c r="D58" s="28">
        <v>166377962.97</v>
      </c>
      <c r="E58" s="28">
        <v>160226722.19</v>
      </c>
      <c r="F58" s="29">
        <v>9478950.7199999988</v>
      </c>
      <c r="G58" s="56" t="s">
        <v>189</v>
      </c>
    </row>
    <row r="59" spans="1:7" x14ac:dyDescent="0.25">
      <c r="A59" s="14" t="s">
        <v>90</v>
      </c>
      <c r="B59" s="8" t="s">
        <v>16</v>
      </c>
      <c r="C59" s="9">
        <v>1646474.0499999998</v>
      </c>
      <c r="D59" s="9">
        <v>1646474.0499999998</v>
      </c>
      <c r="E59" s="9">
        <v>1843112.2900000003</v>
      </c>
      <c r="F59" s="10"/>
      <c r="G59" s="57"/>
    </row>
    <row r="60" spans="1:7" x14ac:dyDescent="0.25">
      <c r="A60" s="14" t="s">
        <v>91</v>
      </c>
      <c r="B60" s="8" t="s">
        <v>92</v>
      </c>
      <c r="C60" s="9">
        <v>112233015.97</v>
      </c>
      <c r="D60" s="9">
        <v>116676642.42</v>
      </c>
      <c r="E60" s="9">
        <v>119784282.06</v>
      </c>
      <c r="F60" s="10"/>
      <c r="G60" s="57"/>
    </row>
    <row r="61" spans="1:7" x14ac:dyDescent="0.25">
      <c r="A61" s="14" t="s">
        <v>93</v>
      </c>
      <c r="B61" s="8" t="s">
        <v>94</v>
      </c>
      <c r="C61" s="9">
        <v>15121708.270000001</v>
      </c>
      <c r="D61" s="9">
        <v>14158102.110000001</v>
      </c>
      <c r="E61" s="9">
        <v>15465431.35</v>
      </c>
      <c r="F61" s="10"/>
      <c r="G61" s="57"/>
    </row>
    <row r="62" spans="1:7" x14ac:dyDescent="0.25">
      <c r="A62" s="14" t="s">
        <v>95</v>
      </c>
      <c r="B62" s="8" t="s">
        <v>96</v>
      </c>
      <c r="C62" s="9">
        <v>2704495.81</v>
      </c>
      <c r="D62" s="9">
        <v>2604192.02</v>
      </c>
      <c r="E62" s="9">
        <v>3163133.9800000004</v>
      </c>
      <c r="F62" s="10"/>
      <c r="G62" s="57"/>
    </row>
    <row r="63" spans="1:7" x14ac:dyDescent="0.25">
      <c r="A63" s="14" t="s">
        <v>97</v>
      </c>
      <c r="B63" s="8" t="s">
        <v>98</v>
      </c>
      <c r="C63" s="9">
        <v>9307530.5499999989</v>
      </c>
      <c r="D63" s="9">
        <v>21558005.550000001</v>
      </c>
      <c r="E63" s="9">
        <v>13112355.529999999</v>
      </c>
      <c r="F63" s="10"/>
      <c r="G63" s="57"/>
    </row>
    <row r="64" spans="1:7" ht="30" customHeight="1" x14ac:dyDescent="0.25">
      <c r="A64" s="16" t="s">
        <v>99</v>
      </c>
      <c r="B64" s="17" t="s">
        <v>100</v>
      </c>
      <c r="C64" s="18">
        <v>9734546.8200000003</v>
      </c>
      <c r="D64" s="18">
        <v>9734546.8200000003</v>
      </c>
      <c r="E64" s="18">
        <v>6858406.9800000004</v>
      </c>
      <c r="F64" s="19"/>
      <c r="G64" s="58"/>
    </row>
    <row r="65" spans="1:7" x14ac:dyDescent="0.25">
      <c r="A65" s="8"/>
      <c r="B65" s="8"/>
      <c r="C65" s="8"/>
      <c r="D65" s="8"/>
      <c r="E65" s="8"/>
      <c r="F65" s="8"/>
      <c r="G65" s="22"/>
    </row>
    <row r="66" spans="1:7" x14ac:dyDescent="0.25">
      <c r="A66" s="30" t="s">
        <v>101</v>
      </c>
      <c r="B66" s="31" t="s">
        <v>102</v>
      </c>
      <c r="C66" s="32">
        <v>1528127.25</v>
      </c>
      <c r="D66" s="32">
        <v>1528127.25</v>
      </c>
      <c r="E66" s="32">
        <v>1599008.7799999998</v>
      </c>
      <c r="F66" s="29">
        <v>70881.529999999795</v>
      </c>
      <c r="G66" s="33"/>
    </row>
    <row r="67" spans="1:7" x14ac:dyDescent="0.25">
      <c r="A67" s="8"/>
      <c r="B67" s="8"/>
      <c r="C67" s="9"/>
      <c r="D67" s="9"/>
      <c r="E67" s="9"/>
      <c r="F67" s="10"/>
      <c r="G67" s="22"/>
    </row>
    <row r="68" spans="1:7" ht="18" customHeight="1" x14ac:dyDescent="0.25">
      <c r="A68" s="26" t="s">
        <v>103</v>
      </c>
      <c r="B68" s="27" t="s">
        <v>161</v>
      </c>
      <c r="C68" s="28">
        <v>8556245.8399999999</v>
      </c>
      <c r="D68" s="28">
        <v>10235061.42</v>
      </c>
      <c r="E68" s="28">
        <v>8024239.29</v>
      </c>
      <c r="F68" s="29">
        <v>-532006.54999999981</v>
      </c>
      <c r="G68" s="59" t="s">
        <v>185</v>
      </c>
    </row>
    <row r="69" spans="1:7" x14ac:dyDescent="0.25">
      <c r="A69" s="14" t="s">
        <v>104</v>
      </c>
      <c r="B69" s="8" t="s">
        <v>105</v>
      </c>
      <c r="C69" s="9">
        <v>281214.07</v>
      </c>
      <c r="D69" s="9">
        <v>280299.8</v>
      </c>
      <c r="E69" s="9">
        <v>485379.23000000004</v>
      </c>
      <c r="F69" s="10"/>
      <c r="G69" s="60"/>
    </row>
    <row r="70" spans="1:7" x14ac:dyDescent="0.25">
      <c r="A70" s="14" t="s">
        <v>106</v>
      </c>
      <c r="B70" s="8" t="s">
        <v>107</v>
      </c>
      <c r="C70" s="9">
        <v>3730110.55</v>
      </c>
      <c r="D70" s="9">
        <v>5665080.5499999998</v>
      </c>
      <c r="E70" s="9">
        <v>3181384.33</v>
      </c>
      <c r="F70" s="10"/>
      <c r="G70" s="60"/>
    </row>
    <row r="71" spans="1:7" x14ac:dyDescent="0.25">
      <c r="A71" s="14" t="s">
        <v>108</v>
      </c>
      <c r="B71" s="8" t="s">
        <v>109</v>
      </c>
      <c r="C71" s="9">
        <v>3204188.2300000009</v>
      </c>
      <c r="D71" s="9">
        <v>2793927.3300000005</v>
      </c>
      <c r="E71" s="9">
        <v>2880482.4300000006</v>
      </c>
      <c r="F71" s="10"/>
      <c r="G71" s="60"/>
    </row>
    <row r="72" spans="1:7" x14ac:dyDescent="0.25">
      <c r="A72" s="16" t="s">
        <v>110</v>
      </c>
      <c r="B72" s="17" t="s">
        <v>111</v>
      </c>
      <c r="C72" s="18">
        <v>1340732.9899999998</v>
      </c>
      <c r="D72" s="18">
        <v>1495753.7399999998</v>
      </c>
      <c r="E72" s="18">
        <v>1476993.2999999998</v>
      </c>
      <c r="F72" s="19"/>
      <c r="G72" s="61"/>
    </row>
    <row r="74" spans="1:7" x14ac:dyDescent="0.25">
      <c r="A74" s="1"/>
      <c r="B74" s="1" t="s">
        <v>170</v>
      </c>
      <c r="C74" s="2">
        <v>527520903.66000003</v>
      </c>
      <c r="D74" s="2">
        <v>584182460.31999993</v>
      </c>
      <c r="E74" s="2">
        <v>553749019.84000003</v>
      </c>
      <c r="F74" s="3">
        <v>26228116.180000007</v>
      </c>
    </row>
    <row r="77" spans="1:7" x14ac:dyDescent="0.25">
      <c r="E77" s="38"/>
    </row>
  </sheetData>
  <mergeCells count="10">
    <mergeCell ref="A1:B1"/>
    <mergeCell ref="G58:G64"/>
    <mergeCell ref="G68:G72"/>
    <mergeCell ref="G47:G56"/>
    <mergeCell ref="G38:G45"/>
    <mergeCell ref="G32:G36"/>
    <mergeCell ref="G7:G9"/>
    <mergeCell ref="G26:G30"/>
    <mergeCell ref="G18:G24"/>
    <mergeCell ref="G11:G16"/>
  </mergeCells>
  <pageMargins left="0.25" right="0.25" top="0.75" bottom="0.75" header="0.3" footer="0.3"/>
  <pageSetup scale="83" fitToHeight="0" orientation="landscape" r:id="rId1"/>
  <headerFooter>
    <oddHeader xml:space="preserve">&amp;C&amp;"-,Bold"&amp;14&amp;KFF0000FY20 BOH Q4 Attachment - OSSE (GD0) Crosswalk of FY19 Approved vs. FY 20 Proposed (As of 3/20/19) 
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view="pageLayout" zoomScaleNormal="100" workbookViewId="0">
      <selection activeCell="F2" sqref="F2:F4"/>
    </sheetView>
  </sheetViews>
  <sheetFormatPr defaultColWidth="8.85546875" defaultRowHeight="15" x14ac:dyDescent="0.25"/>
  <cols>
    <col min="1" max="1" width="40" bestFit="1" customWidth="1"/>
    <col min="2" max="2" width="14.42578125" bestFit="1" customWidth="1"/>
    <col min="3" max="3" width="15.140625" customWidth="1"/>
    <col min="4" max="4" width="14.85546875" customWidth="1"/>
    <col min="5" max="5" width="17" customWidth="1"/>
    <col min="6" max="6" width="24.7109375" customWidth="1"/>
  </cols>
  <sheetData>
    <row r="1" spans="1:6" ht="51.75" x14ac:dyDescent="0.25">
      <c r="A1" s="34" t="s">
        <v>1</v>
      </c>
      <c r="B1" s="21" t="s">
        <v>172</v>
      </c>
      <c r="C1" s="21" t="s">
        <v>173</v>
      </c>
      <c r="D1" s="21" t="s">
        <v>174</v>
      </c>
      <c r="E1" s="21" t="s">
        <v>175</v>
      </c>
      <c r="F1" s="5" t="s">
        <v>154</v>
      </c>
    </row>
    <row r="2" spans="1:6" ht="17.100000000000001" customHeight="1" x14ac:dyDescent="0.25">
      <c r="A2" s="35" t="s">
        <v>112</v>
      </c>
      <c r="B2" s="36">
        <f>SUM(B3:B4)</f>
        <v>63500000</v>
      </c>
      <c r="C2" s="36">
        <f t="shared" ref="C2:D2" si="0">SUM(C3:C4)</f>
        <v>63500000</v>
      </c>
      <c r="D2" s="36">
        <f t="shared" si="0"/>
        <v>61531966</v>
      </c>
      <c r="E2" s="37">
        <f>D2-B2</f>
        <v>-1968034</v>
      </c>
      <c r="F2" s="56" t="s">
        <v>171</v>
      </c>
    </row>
    <row r="3" spans="1:6" x14ac:dyDescent="0.25">
      <c r="A3" s="14" t="s">
        <v>113</v>
      </c>
      <c r="B3" s="9">
        <v>1927242.38</v>
      </c>
      <c r="C3" s="9">
        <v>1927242.38</v>
      </c>
      <c r="D3" s="9">
        <v>2034962.23</v>
      </c>
      <c r="E3" s="10"/>
      <c r="F3" s="57"/>
    </row>
    <row r="4" spans="1:6" x14ac:dyDescent="0.25">
      <c r="A4" s="16" t="s">
        <v>112</v>
      </c>
      <c r="B4" s="18">
        <v>61572757.619999997</v>
      </c>
      <c r="C4" s="18">
        <v>61572757.619999997</v>
      </c>
      <c r="D4" s="18">
        <v>59497003.770000003</v>
      </c>
      <c r="E4" s="19"/>
      <c r="F4" s="58"/>
    </row>
  </sheetData>
  <mergeCells count="1">
    <mergeCell ref="F2:F4"/>
  </mergeCells>
  <pageMargins left="0.25" right="0.25" top="0.75" bottom="0.75" header="0.3" footer="0.3"/>
  <pageSetup fitToHeight="0" orientation="landscape" horizontalDpi="4294967292" verticalDpi="4294967292" r:id="rId1"/>
  <headerFooter>
    <oddHeader xml:space="preserve">&amp;C&amp;"-,Bold"&amp;16&amp;KFF0000FY19 BOH Q4 Attachment - NPT (GN0) Crosswalk of FY19 Approved vs. FY20 Proposed (As of 3/24/18)      
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Layout" topLeftCell="A8" zoomScaleNormal="100" workbookViewId="0">
      <selection activeCell="E1" sqref="E1"/>
    </sheetView>
  </sheetViews>
  <sheetFormatPr defaultColWidth="8.85546875" defaultRowHeight="15" x14ac:dyDescent="0.25"/>
  <cols>
    <col min="1" max="1" width="10" bestFit="1" customWidth="1"/>
    <col min="2" max="2" width="45.42578125" customWidth="1"/>
    <col min="3" max="5" width="13.85546875" bestFit="1" customWidth="1"/>
    <col min="6" max="6" width="13.28515625" bestFit="1" customWidth="1"/>
    <col min="7" max="7" width="36.85546875" customWidth="1"/>
  </cols>
  <sheetData>
    <row r="1" spans="1:7" ht="64.5" x14ac:dyDescent="0.25">
      <c r="A1" s="11" t="s">
        <v>0</v>
      </c>
      <c r="B1" s="11" t="s">
        <v>1</v>
      </c>
      <c r="C1" s="21" t="s">
        <v>172</v>
      </c>
      <c r="D1" s="21" t="s">
        <v>173</v>
      </c>
      <c r="E1" s="21" t="s">
        <v>174</v>
      </c>
      <c r="F1" s="21" t="s">
        <v>175</v>
      </c>
      <c r="G1" s="12" t="s">
        <v>154</v>
      </c>
    </row>
    <row r="2" spans="1:7" ht="18.75" customHeight="1" x14ac:dyDescent="0.25">
      <c r="A2" s="43" t="s">
        <v>114</v>
      </c>
      <c r="B2" s="44" t="s">
        <v>163</v>
      </c>
      <c r="C2" s="45">
        <v>7997736.5199999996</v>
      </c>
      <c r="D2" s="45">
        <v>8207736.5199999996</v>
      </c>
      <c r="E2" s="45">
        <v>10838003.23</v>
      </c>
      <c r="F2" s="46">
        <v>2840266.7100000009</v>
      </c>
      <c r="G2" s="56" t="s">
        <v>176</v>
      </c>
    </row>
    <row r="3" spans="1:7" ht="30" customHeight="1" x14ac:dyDescent="0.25">
      <c r="A3" s="14" t="s">
        <v>115</v>
      </c>
      <c r="B3" s="8" t="s">
        <v>116</v>
      </c>
      <c r="C3" s="9">
        <v>5016781.13</v>
      </c>
      <c r="D3" s="9">
        <v>5196781.13</v>
      </c>
      <c r="E3" s="9">
        <v>7146107.6399999997</v>
      </c>
      <c r="F3" s="10"/>
      <c r="G3" s="57"/>
    </row>
    <row r="4" spans="1:7" x14ac:dyDescent="0.25">
      <c r="A4" s="14" t="s">
        <v>117</v>
      </c>
      <c r="B4" s="8" t="s">
        <v>118</v>
      </c>
      <c r="C4" s="9">
        <v>1571121.45</v>
      </c>
      <c r="D4" s="9">
        <v>1571121.45</v>
      </c>
      <c r="E4" s="9">
        <v>2218235.02</v>
      </c>
      <c r="F4" s="10"/>
      <c r="G4" s="57"/>
    </row>
    <row r="5" spans="1:7" ht="55.5" customHeight="1" x14ac:dyDescent="0.25">
      <c r="A5" s="16" t="s">
        <v>119</v>
      </c>
      <c r="B5" s="17" t="s">
        <v>120</v>
      </c>
      <c r="C5" s="18">
        <v>1409833.94</v>
      </c>
      <c r="D5" s="18">
        <v>1439833.94</v>
      </c>
      <c r="E5" s="18">
        <v>1473660.57</v>
      </c>
      <c r="F5" s="19"/>
      <c r="G5" s="58"/>
    </row>
    <row r="6" spans="1:7" x14ac:dyDescent="0.25">
      <c r="A6" s="39"/>
      <c r="B6" s="39"/>
      <c r="C6" s="39"/>
      <c r="D6" s="39"/>
      <c r="E6" s="39"/>
      <c r="F6" s="39"/>
      <c r="G6" s="48"/>
    </row>
    <row r="7" spans="1:7" ht="39.75" customHeight="1" x14ac:dyDescent="0.25">
      <c r="A7" s="47" t="s">
        <v>121</v>
      </c>
      <c r="B7" s="44" t="s">
        <v>164</v>
      </c>
      <c r="C7" s="45">
        <v>1800959.47</v>
      </c>
      <c r="D7" s="45">
        <v>1890959.4699999997</v>
      </c>
      <c r="E7" s="45">
        <v>3140876.27</v>
      </c>
      <c r="F7" s="46">
        <v>1339916.8</v>
      </c>
      <c r="G7" s="59" t="s">
        <v>177</v>
      </c>
    </row>
    <row r="8" spans="1:7" x14ac:dyDescent="0.25">
      <c r="A8" s="14" t="s">
        <v>123</v>
      </c>
      <c r="B8" s="8" t="s">
        <v>122</v>
      </c>
      <c r="C8" s="9">
        <v>994755.37</v>
      </c>
      <c r="D8" s="9">
        <v>1084755.3699999999</v>
      </c>
      <c r="E8" s="9">
        <v>2489959.69</v>
      </c>
      <c r="F8" s="10"/>
      <c r="G8" s="60"/>
    </row>
    <row r="9" spans="1:7" ht="22.5" customHeight="1" x14ac:dyDescent="0.25">
      <c r="A9" s="16" t="s">
        <v>124</v>
      </c>
      <c r="B9" s="17" t="s">
        <v>125</v>
      </c>
      <c r="C9" s="18">
        <v>806204.1</v>
      </c>
      <c r="D9" s="18">
        <v>806204.1</v>
      </c>
      <c r="E9" s="18">
        <v>650916.57999999996</v>
      </c>
      <c r="F9" s="19"/>
      <c r="G9" s="61"/>
    </row>
    <row r="10" spans="1:7" x14ac:dyDescent="0.25">
      <c r="A10" s="8"/>
      <c r="B10" s="8"/>
      <c r="C10" s="9"/>
      <c r="D10" s="9"/>
      <c r="E10" s="9"/>
      <c r="F10" s="10"/>
      <c r="G10" s="48"/>
    </row>
    <row r="11" spans="1:7" x14ac:dyDescent="0.25">
      <c r="A11" s="49" t="s">
        <v>127</v>
      </c>
      <c r="B11" s="50" t="s">
        <v>165</v>
      </c>
      <c r="C11" s="51">
        <v>3096211.92</v>
      </c>
      <c r="D11" s="51">
        <v>3096211.92</v>
      </c>
      <c r="E11" s="51">
        <v>3205827.7600000002</v>
      </c>
      <c r="F11" s="46">
        <v>109615.84000000032</v>
      </c>
      <c r="G11" s="52"/>
    </row>
    <row r="12" spans="1:7" x14ac:dyDescent="0.25">
      <c r="A12" s="39"/>
      <c r="B12" s="39"/>
      <c r="C12" s="39"/>
      <c r="D12" s="39"/>
      <c r="E12" s="39"/>
      <c r="F12" s="39"/>
      <c r="G12" s="48"/>
    </row>
    <row r="13" spans="1:7" x14ac:dyDescent="0.25">
      <c r="A13" s="49" t="s">
        <v>128</v>
      </c>
      <c r="B13" s="50" t="s">
        <v>168</v>
      </c>
      <c r="C13" s="51">
        <v>682807.49</v>
      </c>
      <c r="D13" s="51">
        <v>682807.49</v>
      </c>
      <c r="E13" s="51">
        <v>981263.91999999993</v>
      </c>
      <c r="F13" s="46">
        <v>298456.42999999993</v>
      </c>
      <c r="G13" s="52"/>
    </row>
    <row r="14" spans="1:7" x14ac:dyDescent="0.25">
      <c r="A14" s="39"/>
      <c r="B14" s="39"/>
      <c r="C14" s="39"/>
      <c r="D14" s="39"/>
      <c r="E14" s="39"/>
      <c r="F14" s="39"/>
      <c r="G14" s="48"/>
    </row>
    <row r="15" spans="1:7" x14ac:dyDescent="0.25">
      <c r="A15" s="47" t="s">
        <v>129</v>
      </c>
      <c r="B15" s="44" t="s">
        <v>166</v>
      </c>
      <c r="C15" s="45">
        <v>1909019.9800000002</v>
      </c>
      <c r="D15" s="45">
        <v>1909019.9800000002</v>
      </c>
      <c r="E15" s="45">
        <v>2410739.3899999997</v>
      </c>
      <c r="F15" s="46">
        <v>501719.40999999945</v>
      </c>
      <c r="G15" s="70" t="s">
        <v>178</v>
      </c>
    </row>
    <row r="16" spans="1:7" x14ac:dyDescent="0.25">
      <c r="A16" s="14" t="s">
        <v>130</v>
      </c>
      <c r="B16" s="8" t="s">
        <v>131</v>
      </c>
      <c r="C16" s="9">
        <v>1109040.8900000001</v>
      </c>
      <c r="D16" s="9">
        <v>1109040.8900000001</v>
      </c>
      <c r="E16" s="9">
        <v>1434422.78</v>
      </c>
      <c r="F16" s="10"/>
      <c r="G16" s="71"/>
    </row>
    <row r="17" spans="1:7" x14ac:dyDescent="0.25">
      <c r="A17" s="14" t="s">
        <v>132</v>
      </c>
      <c r="B17" s="8" t="s">
        <v>126</v>
      </c>
      <c r="C17" s="9">
        <v>388400</v>
      </c>
      <c r="D17" s="9">
        <v>388400</v>
      </c>
      <c r="E17" s="9">
        <v>0</v>
      </c>
      <c r="F17" s="10"/>
      <c r="G17" s="71"/>
    </row>
    <row r="18" spans="1:7" x14ac:dyDescent="0.25">
      <c r="A18" s="16" t="s">
        <v>133</v>
      </c>
      <c r="B18" s="17" t="s">
        <v>134</v>
      </c>
      <c r="C18" s="18">
        <v>411579.09</v>
      </c>
      <c r="D18" s="18">
        <v>411579.09</v>
      </c>
      <c r="E18" s="18">
        <v>976316.60999999987</v>
      </c>
      <c r="F18" s="19"/>
      <c r="G18" s="72"/>
    </row>
    <row r="19" spans="1:7" x14ac:dyDescent="0.25">
      <c r="A19" s="39"/>
      <c r="B19" s="39"/>
      <c r="C19" s="39"/>
      <c r="D19" s="39"/>
      <c r="E19" s="39"/>
      <c r="F19" s="39"/>
      <c r="G19" s="48"/>
    </row>
    <row r="20" spans="1:7" x14ac:dyDescent="0.25">
      <c r="A20" s="47" t="s">
        <v>135</v>
      </c>
      <c r="B20" s="44" t="s">
        <v>167</v>
      </c>
      <c r="C20" s="45">
        <v>78950024.25</v>
      </c>
      <c r="D20" s="45">
        <v>78650024.25</v>
      </c>
      <c r="E20" s="45">
        <v>79076292.409999996</v>
      </c>
      <c r="F20" s="46">
        <v>126268.15999999642</v>
      </c>
      <c r="G20" s="73" t="s">
        <v>180</v>
      </c>
    </row>
    <row r="21" spans="1:7" x14ac:dyDescent="0.25">
      <c r="A21" s="14" t="s">
        <v>136</v>
      </c>
      <c r="B21" s="8" t="s">
        <v>137</v>
      </c>
      <c r="C21" s="9">
        <v>12232294.689999999</v>
      </c>
      <c r="D21" s="9">
        <v>11932294.689999999</v>
      </c>
      <c r="E21" s="9">
        <v>11629781.74</v>
      </c>
      <c r="F21" s="10"/>
      <c r="G21" s="74"/>
    </row>
    <row r="22" spans="1:7" x14ac:dyDescent="0.25">
      <c r="A22" s="14" t="s">
        <v>138</v>
      </c>
      <c r="B22" s="8" t="s">
        <v>139</v>
      </c>
      <c r="C22" s="9">
        <v>16318179.26</v>
      </c>
      <c r="D22" s="9">
        <v>16318179.26</v>
      </c>
      <c r="E22" s="9">
        <v>16111811.069999998</v>
      </c>
      <c r="F22" s="10"/>
      <c r="G22" s="74"/>
    </row>
    <row r="23" spans="1:7" x14ac:dyDescent="0.25">
      <c r="A23" s="14" t="s">
        <v>140</v>
      </c>
      <c r="B23" s="8" t="s">
        <v>141</v>
      </c>
      <c r="C23" s="9">
        <v>21325227.09</v>
      </c>
      <c r="D23" s="9">
        <v>21325227.09</v>
      </c>
      <c r="E23" s="9">
        <v>22338545.999999996</v>
      </c>
      <c r="F23" s="10"/>
      <c r="G23" s="74"/>
    </row>
    <row r="24" spans="1:7" x14ac:dyDescent="0.25">
      <c r="A24" s="14" t="s">
        <v>142</v>
      </c>
      <c r="B24" s="8" t="s">
        <v>143</v>
      </c>
      <c r="C24" s="9">
        <v>16346678.470000001</v>
      </c>
      <c r="D24" s="9">
        <v>16346678.470000001</v>
      </c>
      <c r="E24" s="9">
        <v>16499153.890000002</v>
      </c>
      <c r="F24" s="10"/>
      <c r="G24" s="74"/>
    </row>
    <row r="25" spans="1:7" x14ac:dyDescent="0.25">
      <c r="A25" s="16" t="s">
        <v>144</v>
      </c>
      <c r="B25" s="17" t="s">
        <v>145</v>
      </c>
      <c r="C25" s="18">
        <v>12727644.74</v>
      </c>
      <c r="D25" s="18">
        <v>12727644.74</v>
      </c>
      <c r="E25" s="18">
        <v>12496999.709999999</v>
      </c>
      <c r="F25" s="19"/>
      <c r="G25" s="75"/>
    </row>
    <row r="26" spans="1:7" x14ac:dyDescent="0.25">
      <c r="A26" s="39"/>
      <c r="B26" s="39"/>
      <c r="C26" s="39"/>
      <c r="D26" s="39"/>
      <c r="E26" s="39"/>
      <c r="F26" s="39"/>
      <c r="G26" s="48"/>
    </row>
    <row r="27" spans="1:7" x14ac:dyDescent="0.25">
      <c r="A27" s="47" t="s">
        <v>146</v>
      </c>
      <c r="B27" s="44" t="s">
        <v>147</v>
      </c>
      <c r="C27" s="45">
        <v>7601886.3399999999</v>
      </c>
      <c r="D27" s="45">
        <v>7601886.3399999999</v>
      </c>
      <c r="E27" s="45">
        <v>6942802.0199999996</v>
      </c>
      <c r="F27" s="46">
        <v>-659084.3200000003</v>
      </c>
      <c r="G27" s="73" t="s">
        <v>179</v>
      </c>
    </row>
    <row r="28" spans="1:7" x14ac:dyDescent="0.25">
      <c r="A28" s="14" t="s">
        <v>148</v>
      </c>
      <c r="B28" s="8" t="s">
        <v>149</v>
      </c>
      <c r="C28" s="9">
        <v>527377.73</v>
      </c>
      <c r="D28" s="9">
        <v>527377.73</v>
      </c>
      <c r="E28" s="9">
        <v>400000</v>
      </c>
      <c r="F28" s="10"/>
      <c r="G28" s="74"/>
    </row>
    <row r="29" spans="1:7" x14ac:dyDescent="0.25">
      <c r="A29" s="14" t="s">
        <v>150</v>
      </c>
      <c r="B29" s="8" t="s">
        <v>151</v>
      </c>
      <c r="C29" s="9">
        <v>406651.86000000004</v>
      </c>
      <c r="D29" s="9">
        <v>406651.86000000004</v>
      </c>
      <c r="E29" s="9">
        <v>621543.96</v>
      </c>
      <c r="F29" s="10"/>
      <c r="G29" s="74"/>
    </row>
    <row r="30" spans="1:7" x14ac:dyDescent="0.25">
      <c r="A30" s="16" t="s">
        <v>152</v>
      </c>
      <c r="B30" s="17" t="s">
        <v>153</v>
      </c>
      <c r="C30" s="18">
        <v>6667856.75</v>
      </c>
      <c r="D30" s="18">
        <v>6667856.75</v>
      </c>
      <c r="E30" s="18">
        <v>5921258.0599999996</v>
      </c>
      <c r="F30" s="19"/>
      <c r="G30" s="75"/>
    </row>
    <row r="31" spans="1:7" x14ac:dyDescent="0.25">
      <c r="A31" s="39"/>
      <c r="B31" s="39"/>
      <c r="C31" s="39"/>
      <c r="D31" s="39"/>
      <c r="E31" s="39"/>
      <c r="F31" s="39"/>
      <c r="G31" s="48"/>
    </row>
    <row r="32" spans="1:7" x14ac:dyDescent="0.25">
      <c r="A32" s="40"/>
      <c r="B32" s="40"/>
      <c r="C32" s="41">
        <v>102038645.97</v>
      </c>
      <c r="D32" s="41">
        <v>102038645.97</v>
      </c>
      <c r="E32" s="41">
        <v>106595805</v>
      </c>
      <c r="F32" s="42">
        <v>4557159.0300000012</v>
      </c>
      <c r="G32" s="22"/>
    </row>
  </sheetData>
  <mergeCells count="5">
    <mergeCell ref="G2:G5"/>
    <mergeCell ref="G7:G9"/>
    <mergeCell ref="G15:G18"/>
    <mergeCell ref="G20:G25"/>
    <mergeCell ref="G27:G30"/>
  </mergeCells>
  <pageMargins left="0.7" right="0.7" top="0.75" bottom="0.75" header="0.3" footer="0.3"/>
  <pageSetup scale="83" fitToHeight="0" orientation="landscape" r:id="rId1"/>
  <headerFooter>
    <oddHeader xml:space="preserve">&amp;C&amp;"-,Bold"&amp;16&amp;KFF0000FY20 BOH Q4 Attachment - DOT (GO0) Crosswalk of FY19 Approved vs. FY 20 Proposed (As of 3/20/19)    
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GD0</vt:lpstr>
      <vt:lpstr>GN0</vt:lpstr>
      <vt:lpstr>GO0</vt:lpstr>
      <vt:lpstr>GD0!Print_Titles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Oates, Tiffany (OSSE)</cp:lastModifiedBy>
  <cp:lastPrinted>2019-04-05T19:43:08Z</cp:lastPrinted>
  <dcterms:created xsi:type="dcterms:W3CDTF">2018-04-03T02:32:03Z</dcterms:created>
  <dcterms:modified xsi:type="dcterms:W3CDTF">2019-04-05T19:43:22Z</dcterms:modified>
</cp:coreProperties>
</file>