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olicy 2015\FINAL FY19 Performance\FY19POH.OPLA.7Feb2020\"/>
    </mc:Choice>
  </mc:AlternateContent>
  <bookViews>
    <workbookView xWindow="0" yWindow="0" windowWidth="19200" windowHeight="7020"/>
  </bookViews>
  <sheets>
    <sheet name="Data Tab" sheetId="3" r:id="rId1"/>
    <sheet name="Contracts" sheetId="2" r:id="rId2"/>
  </sheets>
  <definedNames>
    <definedName name="_xlnm._FilterDatabase" localSheetId="1" hidden="1">Contracts!$G$1:$L$23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2" l="1"/>
  <c r="F22" i="2"/>
  <c r="F21" i="2"/>
  <c r="F12" i="2"/>
</calcChain>
</file>

<file path=xl/sharedStrings.xml><?xml version="1.0" encoding="utf-8"?>
<sst xmlns="http://schemas.openxmlformats.org/spreadsheetml/2006/main" count="238" uniqueCount="155">
  <si>
    <t>Fiscal Year Awarded</t>
  </si>
  <si>
    <t>Contract ID</t>
  </si>
  <si>
    <t>Approved Budget Authority</t>
  </si>
  <si>
    <t>Funding Source</t>
  </si>
  <si>
    <t>Procurement Method</t>
  </si>
  <si>
    <t>Expenditures</t>
  </si>
  <si>
    <t>Purpose of Contract</t>
  </si>
  <si>
    <t>Vendor</t>
  </si>
  <si>
    <t>Contract Deliverables</t>
  </si>
  <si>
    <t>Contract Outcomes</t>
  </si>
  <si>
    <t>Any corrective action or technical assistance?</t>
  </si>
  <si>
    <t>Contract Administrator (OSSE employee responsible for oversight)</t>
  </si>
  <si>
    <t>FY2019</t>
  </si>
  <si>
    <t>CW70093</t>
  </si>
  <si>
    <t>Capital</t>
  </si>
  <si>
    <t>Competitive Sealed Bid</t>
  </si>
  <si>
    <t>Purchase of Mobility Vehicles (vans)</t>
  </si>
  <si>
    <t>Rohrer Bus Sales</t>
  </si>
  <si>
    <t>25 passenger mobility vans</t>
  </si>
  <si>
    <t>Received the vans according to specifications</t>
  </si>
  <si>
    <t>No</t>
  </si>
  <si>
    <t>Michael Smith</t>
  </si>
  <si>
    <t>CW63471</t>
  </si>
  <si>
    <t>Local and Federal</t>
  </si>
  <si>
    <t>Cooperative Agreement</t>
  </si>
  <si>
    <t>WIDA Consortium Membership</t>
  </si>
  <si>
    <t>University of Wisconsin</t>
  </si>
  <si>
    <t>DC's participation in the consortium and access to membership benefits such as technical assistance and professional development (Core Package for members).</t>
  </si>
  <si>
    <t>Membership and services associated with the Core Package</t>
  </si>
  <si>
    <t>Mike Craig</t>
  </si>
  <si>
    <t>CW71583</t>
  </si>
  <si>
    <t>Local</t>
  </si>
  <si>
    <t>Exempt from Competition</t>
  </si>
  <si>
    <t>Professional Development to support implementation of  the Common Core State Standards for English Language Arts and Math</t>
  </si>
  <si>
    <t>SchoolKit</t>
  </si>
  <si>
    <t>Professional development sessions</t>
  </si>
  <si>
    <t>Teachers participated in the professional development sessions</t>
  </si>
  <si>
    <t>LaJuania Fletcher</t>
  </si>
  <si>
    <t>CW65695</t>
  </si>
  <si>
    <t>Sole Source</t>
  </si>
  <si>
    <t>Staffing Collaborative Survey administration to collect data related to the recruitment, distribution and retention of teachers.</t>
  </si>
  <si>
    <t>The New Teacher Project</t>
  </si>
  <si>
    <t>Administration of online survey and collection/reporting of staffing data to satisfy local and federal staffing data requirements.</t>
  </si>
  <si>
    <t>Received data related to the recruitment, distribution and retention of teachers.</t>
  </si>
  <si>
    <t>Laura Montas</t>
  </si>
  <si>
    <t>CW54700</t>
  </si>
  <si>
    <t>Local and Capital</t>
  </si>
  <si>
    <t>Maintenance and support of the Statewide Special Education Data System</t>
  </si>
  <si>
    <t>Public Consulting Group, Inc.</t>
  </si>
  <si>
    <t>Maintenance and support of the SEDS</t>
  </si>
  <si>
    <t>Received maintenance and support for the SEDS, supporting the required data collection needs for special education due process needs.</t>
  </si>
  <si>
    <t>Aida Fikre</t>
  </si>
  <si>
    <t>CW71172</t>
  </si>
  <si>
    <t>Local and Federal Payment</t>
  </si>
  <si>
    <t>Scholastic Assessment Test (SAT) and Advanced Placement (AP) Testing Services</t>
  </si>
  <si>
    <t>The College Board/College Exam Board</t>
  </si>
  <si>
    <t>SAT and AP test registration and administration services</t>
  </si>
  <si>
    <t>SAT testing for Grades 11-12 students and AP testing services for Grades 8-12 Free and Reduced Meals (FARMs) students.</t>
  </si>
  <si>
    <t>Toshia Berry</t>
  </si>
  <si>
    <t>CW69311</t>
  </si>
  <si>
    <t>Federal</t>
  </si>
  <si>
    <t>Charter Schools Program (CSP) Evaluation Services</t>
  </si>
  <si>
    <t xml:space="preserve">ICF Incorporated </t>
  </si>
  <si>
    <t>Evaluation and report of the implementation and impact of CSP grants awarded to OSSE in 2015.</t>
  </si>
  <si>
    <t>OSSE received data to access the fidelity and success of the grant program</t>
  </si>
  <si>
    <t>Brianna Becker</t>
  </si>
  <si>
    <t>CW70516</t>
  </si>
  <si>
    <t xml:space="preserve">DC's participation in the Multi-State Alternative Assessment (MSAA) Consortium </t>
  </si>
  <si>
    <t>University of Arizona</t>
  </si>
  <si>
    <t>Participating States work together on the development and implementation of an alternate assessment based on alternate achievement standards for students with significant cognitive disabilities.</t>
  </si>
  <si>
    <t>Partnership with Participating States to continue the development and implementation of an alternate assessment.</t>
  </si>
  <si>
    <t>Michael Craig</t>
  </si>
  <si>
    <t>CW70145</t>
  </si>
  <si>
    <t xml:space="preserve">Membership to Quorum </t>
  </si>
  <si>
    <t>Kaplan Companies</t>
  </si>
  <si>
    <t>Membership to Quorum for DC's early childhood educators to access content and materials related to best practices and quality improvement.</t>
  </si>
  <si>
    <t>Membership for approximately 7,600 early learning professionals.</t>
  </si>
  <si>
    <t>Seth Taylor</t>
  </si>
  <si>
    <t>CW65482</t>
  </si>
  <si>
    <t>Competitive Sealed Proposal</t>
  </si>
  <si>
    <t>Pre-K Classroom Observations</t>
  </si>
  <si>
    <t>Teachstone Training LLC</t>
  </si>
  <si>
    <t>Approximately 970 pre-K classroom observations within DCPS, DCPCS, and CBO's using the Classroom Assessment Scoring System (CLASS)</t>
  </si>
  <si>
    <t>Observations to assess classroom quality based on formal and informal instruction within three domains:  emotional support, classroom organization, instructional support</t>
  </si>
  <si>
    <t>CW73386</t>
  </si>
  <si>
    <t>Community Needs Assessment</t>
  </si>
  <si>
    <t>Child Trends</t>
  </si>
  <si>
    <t>Case study and reports on Early Head Start and Head Start programs across the District.</t>
  </si>
  <si>
    <t>Report provided data to support programmatic planning and resource development.</t>
  </si>
  <si>
    <t>Michael Rowe</t>
  </si>
  <si>
    <t>CW71270</t>
  </si>
  <si>
    <t>I-Sight Case Management System - licenses, hosting, maintenance, and enhancements to existing software</t>
  </si>
  <si>
    <t>Customer Expressions Corp</t>
  </si>
  <si>
    <t>Licenses, hosting, maintenance, and enhancements to the I-Sight case management system</t>
  </si>
  <si>
    <t>Continued use of the system which manages due process case filings and enhancements to improve system performance and extend use for student non-residency investigations.</t>
  </si>
  <si>
    <t>CW65690</t>
  </si>
  <si>
    <t xml:space="preserve">Membership to Science DLM Consortium </t>
  </si>
  <si>
    <t>University of Kansas/ University of Kansas Center</t>
  </si>
  <si>
    <t>Membership to DLM Consortium</t>
  </si>
  <si>
    <t>Access to working jointly with other states to ensure that the District contributes to the direction and future development of the science alternate assessment, which is for students with significant cognitive disabilities.</t>
  </si>
  <si>
    <t>Daniel Alcazar-Roman</t>
  </si>
  <si>
    <t>CW64162</t>
  </si>
  <si>
    <t xml:space="preserve"> UCLA's Early Development Instrument (EDI), which measures kindergarten readiness at a community level.</t>
  </si>
  <si>
    <t xml:space="preserve">University of California </t>
  </si>
  <si>
    <t>Use of EDI tool for Pre-K teachers, technical assistance, data analysis, summary reports, membership in National TECCS Learning Network</t>
  </si>
  <si>
    <t>Data collected assists the District with evaluating how young children are learning and growing and what resources and supports are necessary to improve student outcomes.</t>
  </si>
  <si>
    <t>Rebecca Shaw</t>
  </si>
  <si>
    <t>CW59111</t>
  </si>
  <si>
    <t>Dedicated Taxes</t>
  </si>
  <si>
    <t xml:space="preserve">Youth Risk Behavior Survey to measure six priority risk behaviors of adolescents in grades 6-12. </t>
  </si>
  <si>
    <t>ICF Incorporated/ ICF Macro International</t>
  </si>
  <si>
    <t>Survey administration, training materials, and supporting documentation</t>
  </si>
  <si>
    <t>Data collected assists the District with resource allocation, programming, and health initiatives.</t>
  </si>
  <si>
    <t>Alan Lord</t>
  </si>
  <si>
    <t>CW71737</t>
  </si>
  <si>
    <t>Impartial Hearing Officer</t>
  </si>
  <si>
    <t>Terry Michael Banks</t>
  </si>
  <si>
    <t>Preside over due process hearing matters brought pursuant to the Individuals with Disabilities Act (IDEA) and serve as a mediator and facilitator for resolution.</t>
  </si>
  <si>
    <t>Timely services received to keep the District compliant with local and federal requirements.</t>
  </si>
  <si>
    <t>Pamela Brown</t>
  </si>
  <si>
    <t>FY2020</t>
  </si>
  <si>
    <t>CW76637</t>
  </si>
  <si>
    <t>Marketing and communications services to support the activities in the Preschool Development Grant, Birth to Five (PDG-B5)</t>
  </si>
  <si>
    <t>Campbell &amp; Company DC</t>
  </si>
  <si>
    <t>Communications and media campaign</t>
  </si>
  <si>
    <t>Creation and implementation of strategic messaging to families across early childhood programs.</t>
  </si>
  <si>
    <t>Elizabeth Groginsky</t>
  </si>
  <si>
    <t>CW76416</t>
  </si>
  <si>
    <t>Venue and catering services for early childhood education conference.</t>
  </si>
  <si>
    <t xml:space="preserve">Marriott Wardman Park Hotel </t>
  </si>
  <si>
    <t>Venue (ballroom and breakout rooms) and breakfast and lunch for attendees (early childhood educators).</t>
  </si>
  <si>
    <t>Meeting space and catering services received, which allowed OSSE to fulfill programmatic strategies outlined in the PDG application.</t>
  </si>
  <si>
    <t>CW74859</t>
  </si>
  <si>
    <t>Partnership with the national BUILD Initiative which supports a consortium of states to create and share best practices to improve early childhood care and systems.</t>
  </si>
  <si>
    <t>Third Sector New England, Inc.</t>
  </si>
  <si>
    <t>In-person facilitation and consulting, reports on initiatives and program alignment, and registration for up to three OSSE staff members to attend QRIS BUILD national conference.</t>
  </si>
  <si>
    <t xml:space="preserve">Connecting state leaders to develop programs, services, and policies tailored to the needs of the young child population. </t>
  </si>
  <si>
    <t>CW75261</t>
  </si>
  <si>
    <t>Medicaid</t>
  </si>
  <si>
    <t xml:space="preserve">Competitive Sealed Bidding </t>
  </si>
  <si>
    <t>School Bus Fleet Maintenance and Repair Services (multi award)</t>
  </si>
  <si>
    <t>Fleetpro, Inc</t>
  </si>
  <si>
    <t>Preventative maintenance and repair services for school transportation vehicles (600+ vehicles).</t>
  </si>
  <si>
    <t>Repair services to school buses as needed to ensure safe and reliable student transportation for approximately 3,200 students.</t>
  </si>
  <si>
    <t>James Day</t>
  </si>
  <si>
    <t>CW75267</t>
  </si>
  <si>
    <t>L&amp;G Truck Repair Inc.</t>
  </si>
  <si>
    <t>CW75263</t>
  </si>
  <si>
    <t>Precision Truck Repair</t>
  </si>
  <si>
    <t xml:space="preserve">Title: </t>
  </si>
  <si>
    <t>Q117 Attachment- FY19-20 Contracts.xlsx</t>
  </si>
  <si>
    <t>Tab 1: Data Tab</t>
  </si>
  <si>
    <t>Tab 2: Contracts</t>
  </si>
  <si>
    <t>Office of the State Superintendent of Education</t>
  </si>
  <si>
    <t>Table of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</si>
</sst>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000_);[Red]\(&quot;$&quot;#,##0.00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color rgb="FF000000"/>
      <name val="Verdana"/>
      <family val="2"/>
    </font>
    <font>
      <b/>
      <sz val="10"/>
      <name val="Calibri"/>
      <family val="2"/>
      <scheme val="minor"/>
    </font>
    <font>
      <sz val="10"/>
      <name val="Calibri"/>
      <family val="2"/>
      <scheme val="minor"/>
    </font>
    <font>
      <b/>
      <sz val="18"/>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 fillId="0" borderId="0"/>
  </cellStyleXfs>
  <cellXfs count="27">
    <xf numFmtId="0" fontId="0" fillId="0" borderId="0" xfId="0"/>
    <xf numFmtId="0" fontId="19" fillId="0" borderId="0" xfId="0" applyFont="1" applyFill="1" applyBorder="1" applyAlignment="1">
      <alignment horizontal="center" vertical="center"/>
    </xf>
    <xf numFmtId="0" fontId="18" fillId="0" borderId="0" xfId="0" applyFont="1" applyFill="1" applyBorder="1"/>
    <xf numFmtId="44" fontId="18" fillId="0" borderId="0" xfId="1" applyFont="1" applyFill="1" applyBorder="1"/>
    <xf numFmtId="0" fontId="18" fillId="0" borderId="0" xfId="0" applyFont="1" applyFill="1" applyBorder="1" applyAlignment="1">
      <alignment wrapText="1"/>
    </xf>
    <xf numFmtId="0" fontId="21" fillId="0" borderId="10" xfId="0" applyFont="1" applyFill="1" applyBorder="1" applyAlignment="1">
      <alignment horizontal="center" vertical="center" wrapText="1"/>
    </xf>
    <xf numFmtId="44" fontId="21" fillId="0" borderId="10" xfId="1" applyFont="1" applyFill="1" applyBorder="1" applyAlignment="1">
      <alignment horizontal="center" vertical="center" wrapText="1"/>
    </xf>
    <xf numFmtId="164" fontId="21" fillId="0" borderId="10" xfId="43" applyNumberFormat="1" applyFont="1" applyFill="1" applyBorder="1" applyAlignment="1">
      <alignment horizontal="right" vertical="center"/>
    </xf>
    <xf numFmtId="0" fontId="22" fillId="0" borderId="10" xfId="0" applyFont="1" applyFill="1" applyBorder="1"/>
    <xf numFmtId="0" fontId="22" fillId="0" borderId="10" xfId="0" applyFont="1" applyFill="1" applyBorder="1" applyAlignment="1">
      <alignment horizontal="left" wrapText="1"/>
    </xf>
    <xf numFmtId="44" fontId="22" fillId="0" borderId="10" xfId="1" applyFont="1" applyFill="1" applyBorder="1"/>
    <xf numFmtId="0" fontId="22" fillId="0" borderId="10" xfId="0" applyFont="1" applyFill="1" applyBorder="1" applyAlignment="1">
      <alignment wrapText="1"/>
    </xf>
    <xf numFmtId="164" fontId="22" fillId="0" borderId="10" xfId="43" applyNumberFormat="1" applyFont="1" applyFill="1" applyBorder="1" applyAlignment="1">
      <alignment horizontal="right"/>
    </xf>
    <xf numFmtId="0" fontId="22" fillId="0" borderId="11" xfId="0" applyFont="1" applyFill="1" applyBorder="1"/>
    <xf numFmtId="0" fontId="22" fillId="0" borderId="11" xfId="0" applyFont="1" applyFill="1" applyBorder="1" applyAlignment="1">
      <alignment horizontal="left" wrapText="1"/>
    </xf>
    <xf numFmtId="44" fontId="22" fillId="0" borderId="11" xfId="1" applyFont="1" applyFill="1" applyBorder="1"/>
    <xf numFmtId="0" fontId="22" fillId="0" borderId="11" xfId="0" applyFont="1" applyFill="1" applyBorder="1" applyAlignment="1">
      <alignment wrapText="1"/>
    </xf>
    <xf numFmtId="164" fontId="22" fillId="0" borderId="11" xfId="43" applyNumberFormat="1" applyFont="1" applyFill="1" applyBorder="1" applyAlignment="1">
      <alignment horizontal="right"/>
    </xf>
    <xf numFmtId="164" fontId="20" fillId="0" borderId="0" xfId="0" applyNumberFormat="1" applyFont="1" applyFill="1" applyBorder="1"/>
    <xf numFmtId="164" fontId="18" fillId="0" borderId="0" xfId="43" applyNumberFormat="1" applyFont="1" applyFill="1" applyBorder="1" applyAlignment="1">
      <alignment horizontal="right"/>
    </xf>
    <xf numFmtId="0" fontId="23" fillId="33" borderId="0" xfId="44" applyFont="1" applyFill="1" applyAlignment="1">
      <alignment horizontal="center"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7">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quot;$&quot;#,##0.00000_);[Red]\(&quot;$&quot;#,##0.00000\)"/>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76201</xdr:rowOff>
    </xdr:from>
    <xdr:to>
      <xdr:col>0</xdr:col>
      <xdr:colOff>793750</xdr:colOff>
      <xdr:row>0</xdr:row>
      <xdr:rowOff>711201</xdr:rowOff>
    </xdr:to>
    <xdr:pic>
      <xdr:nvPicPr>
        <xdr:cNvPr id="2" name="Picture 1" descr="https://grade.dc.gov/sites/default/files/dc/sites/grade/featured_content/images/OSSE_logo.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76201"/>
          <a:ext cx="49530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L23" totalsRowShown="0" headerRowDxfId="16" dataDxfId="14" headerRowBorderDxfId="15" tableBorderDxfId="13" totalsRowBorderDxfId="12">
  <tableColumns count="12">
    <tableColumn id="1" name="Fiscal Year Awarded" dataDxfId="11"/>
    <tableColumn id="2" name="Contract ID" dataDxfId="10"/>
    <tableColumn id="3" name="Approved Budget Authority" dataDxfId="9" dataCellStyle="Currency"/>
    <tableColumn id="4" name="Funding Source" dataDxfId="8"/>
    <tableColumn id="5" name="Procurement Method" dataDxfId="7"/>
    <tableColumn id="6" name="Expenditures" dataDxfId="6" dataCellStyle="Comma"/>
    <tableColumn id="7" name="Purpose of Contract" dataDxfId="5"/>
    <tableColumn id="8" name="Vendor" dataDxfId="4"/>
    <tableColumn id="9" name="Contract Deliverables" dataDxfId="3"/>
    <tableColumn id="10" name="Contract Outcomes" dataDxfId="2"/>
    <tableColumn id="11" name="Any corrective action or technical assistance?" dataDxfId="1"/>
    <tableColumn id="12" name="Contract Administrator (OSSE employee responsible for oversigh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election activeCell="C6" sqref="C6"/>
    </sheetView>
  </sheetViews>
  <sheetFormatPr defaultRowHeight="14.5" x14ac:dyDescent="0.35"/>
  <cols>
    <col min="1" max="1" width="16.08984375" bestFit="1" customWidth="1"/>
    <col min="2" max="2" width="66.08984375" bestFit="1" customWidth="1"/>
  </cols>
  <sheetData>
    <row r="1" spans="1:2" ht="68.5" customHeight="1" thickBot="1" x14ac:dyDescent="0.4">
      <c r="A1" s="20"/>
      <c r="B1" s="20" t="s">
        <v>153</v>
      </c>
    </row>
    <row r="2" spans="1:2" x14ac:dyDescent="0.35">
      <c r="A2" s="21" t="s">
        <v>149</v>
      </c>
      <c r="B2" s="22" t="s">
        <v>150</v>
      </c>
    </row>
    <row r="3" spans="1:2" x14ac:dyDescent="0.35">
      <c r="A3" s="23" t="s">
        <v>154</v>
      </c>
      <c r="B3" s="24" t="s">
        <v>151</v>
      </c>
    </row>
    <row r="4" spans="1:2" ht="15" thickBot="1" x14ac:dyDescent="0.4">
      <c r="A4" s="25"/>
      <c r="B4" s="26" t="s">
        <v>152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70" zoomScaleNormal="70" workbookViewId="0">
      <pane ySplit="1" topLeftCell="A2" activePane="bottomLeft" state="frozen"/>
      <selection pane="bottomLeft" activeCell="A2" sqref="A2"/>
    </sheetView>
  </sheetViews>
  <sheetFormatPr defaultColWidth="8.7265625" defaultRowHeight="13" x14ac:dyDescent="0.3"/>
  <cols>
    <col min="1" max="1" width="12" style="2" customWidth="1"/>
    <col min="2" max="2" width="11.453125" style="2" customWidth="1"/>
    <col min="3" max="3" width="24.7265625" style="3" customWidth="1"/>
    <col min="4" max="4" width="35.26953125" style="2" customWidth="1"/>
    <col min="5" max="5" width="19.26953125" style="4" customWidth="1"/>
    <col min="6" max="6" width="16.453125" style="19" customWidth="1"/>
    <col min="7" max="7" width="39.1796875" style="4" customWidth="1"/>
    <col min="8" max="10" width="31.453125" style="2" customWidth="1"/>
    <col min="11" max="11" width="16.81640625" style="2" customWidth="1"/>
    <col min="12" max="12" width="22.81640625" style="2" customWidth="1"/>
    <col min="13" max="16384" width="8.7265625" style="2"/>
  </cols>
  <sheetData>
    <row r="1" spans="1:12" s="1" customFormat="1" ht="45.65" customHeight="1" x14ac:dyDescent="0.35">
      <c r="A1" s="5" t="s">
        <v>0</v>
      </c>
      <c r="B1" s="5" t="s">
        <v>1</v>
      </c>
      <c r="C1" s="6" t="s">
        <v>2</v>
      </c>
      <c r="D1" s="5" t="s">
        <v>3</v>
      </c>
      <c r="E1" s="5" t="s">
        <v>4</v>
      </c>
      <c r="F1" s="7" t="s">
        <v>5</v>
      </c>
      <c r="G1" s="5" t="s">
        <v>6</v>
      </c>
      <c r="H1" s="5" t="s">
        <v>7</v>
      </c>
      <c r="I1" s="5" t="s">
        <v>8</v>
      </c>
      <c r="J1" s="5" t="s">
        <v>9</v>
      </c>
      <c r="K1" s="5" t="s">
        <v>10</v>
      </c>
      <c r="L1" s="5" t="s">
        <v>11</v>
      </c>
    </row>
    <row r="2" spans="1:12" ht="26" x14ac:dyDescent="0.3">
      <c r="A2" s="8" t="s">
        <v>12</v>
      </c>
      <c r="B2" s="9" t="s">
        <v>13</v>
      </c>
      <c r="C2" s="10">
        <v>1372940</v>
      </c>
      <c r="D2" s="8" t="s">
        <v>14</v>
      </c>
      <c r="E2" s="11" t="s">
        <v>15</v>
      </c>
      <c r="F2" s="12">
        <v>884290</v>
      </c>
      <c r="G2" s="9" t="s">
        <v>16</v>
      </c>
      <c r="H2" s="9" t="s">
        <v>17</v>
      </c>
      <c r="I2" s="9" t="s">
        <v>18</v>
      </c>
      <c r="J2" s="9" t="s">
        <v>19</v>
      </c>
      <c r="K2" s="9" t="s">
        <v>20</v>
      </c>
      <c r="L2" s="9" t="s">
        <v>21</v>
      </c>
    </row>
    <row r="3" spans="1:12" ht="65" x14ac:dyDescent="0.3">
      <c r="A3" s="8" t="s">
        <v>12</v>
      </c>
      <c r="B3" s="9" t="s">
        <v>22</v>
      </c>
      <c r="C3" s="10">
        <v>289631</v>
      </c>
      <c r="D3" s="8" t="s">
        <v>23</v>
      </c>
      <c r="E3" s="11" t="s">
        <v>24</v>
      </c>
      <c r="F3" s="12">
        <v>240376.25</v>
      </c>
      <c r="G3" s="9" t="s">
        <v>25</v>
      </c>
      <c r="H3" s="9" t="s">
        <v>26</v>
      </c>
      <c r="I3" s="9" t="s">
        <v>27</v>
      </c>
      <c r="J3" s="9" t="s">
        <v>28</v>
      </c>
      <c r="K3" s="9" t="s">
        <v>20</v>
      </c>
      <c r="L3" s="9" t="s">
        <v>29</v>
      </c>
    </row>
    <row r="4" spans="1:12" ht="39" x14ac:dyDescent="0.3">
      <c r="A4" s="8" t="s">
        <v>12</v>
      </c>
      <c r="B4" s="9" t="s">
        <v>30</v>
      </c>
      <c r="C4" s="10">
        <v>249860</v>
      </c>
      <c r="D4" s="8" t="s">
        <v>31</v>
      </c>
      <c r="E4" s="11" t="s">
        <v>32</v>
      </c>
      <c r="F4" s="12">
        <v>41000</v>
      </c>
      <c r="G4" s="9" t="s">
        <v>33</v>
      </c>
      <c r="H4" s="9" t="s">
        <v>34</v>
      </c>
      <c r="I4" s="9" t="s">
        <v>35</v>
      </c>
      <c r="J4" s="9" t="s">
        <v>36</v>
      </c>
      <c r="K4" s="9" t="s">
        <v>20</v>
      </c>
      <c r="L4" s="9" t="s">
        <v>37</v>
      </c>
    </row>
    <row r="5" spans="1:12" ht="52" x14ac:dyDescent="0.3">
      <c r="A5" s="8" t="s">
        <v>12</v>
      </c>
      <c r="B5" s="9" t="s">
        <v>38</v>
      </c>
      <c r="C5" s="10">
        <v>570215</v>
      </c>
      <c r="D5" s="8" t="s">
        <v>23</v>
      </c>
      <c r="E5" s="11" t="s">
        <v>39</v>
      </c>
      <c r="F5" s="12">
        <v>452828.34</v>
      </c>
      <c r="G5" s="9" t="s">
        <v>40</v>
      </c>
      <c r="H5" s="9" t="s">
        <v>41</v>
      </c>
      <c r="I5" s="9" t="s">
        <v>42</v>
      </c>
      <c r="J5" s="9" t="s">
        <v>43</v>
      </c>
      <c r="K5" s="9" t="s">
        <v>20</v>
      </c>
      <c r="L5" s="9" t="s">
        <v>44</v>
      </c>
    </row>
    <row r="6" spans="1:12" ht="52" x14ac:dyDescent="0.3">
      <c r="A6" s="8" t="s">
        <v>12</v>
      </c>
      <c r="B6" s="9" t="s">
        <v>45</v>
      </c>
      <c r="C6" s="10">
        <v>527358.25</v>
      </c>
      <c r="D6" s="8" t="s">
        <v>46</v>
      </c>
      <c r="E6" s="11" t="s">
        <v>32</v>
      </c>
      <c r="F6" s="12">
        <v>527358.25</v>
      </c>
      <c r="G6" s="9" t="s">
        <v>47</v>
      </c>
      <c r="H6" s="9" t="s">
        <v>48</v>
      </c>
      <c r="I6" s="9" t="s">
        <v>49</v>
      </c>
      <c r="J6" s="9" t="s">
        <v>50</v>
      </c>
      <c r="K6" s="9" t="s">
        <v>20</v>
      </c>
      <c r="L6" s="9" t="s">
        <v>51</v>
      </c>
    </row>
    <row r="7" spans="1:12" ht="52" x14ac:dyDescent="0.3">
      <c r="A7" s="8" t="s">
        <v>12</v>
      </c>
      <c r="B7" s="9" t="s">
        <v>52</v>
      </c>
      <c r="C7" s="10">
        <v>621800</v>
      </c>
      <c r="D7" s="8" t="s">
        <v>53</v>
      </c>
      <c r="E7" s="11" t="s">
        <v>39</v>
      </c>
      <c r="F7" s="12"/>
      <c r="G7" s="9" t="s">
        <v>54</v>
      </c>
      <c r="H7" s="9" t="s">
        <v>55</v>
      </c>
      <c r="I7" s="9" t="s">
        <v>56</v>
      </c>
      <c r="J7" s="9" t="s">
        <v>57</v>
      </c>
      <c r="K7" s="9" t="s">
        <v>20</v>
      </c>
      <c r="L7" s="9" t="s">
        <v>58</v>
      </c>
    </row>
    <row r="8" spans="1:12" ht="39" x14ac:dyDescent="0.3">
      <c r="A8" s="8" t="s">
        <v>12</v>
      </c>
      <c r="B8" s="9" t="s">
        <v>59</v>
      </c>
      <c r="C8" s="10">
        <v>79328</v>
      </c>
      <c r="D8" s="8" t="s">
        <v>60</v>
      </c>
      <c r="E8" s="11" t="s">
        <v>15</v>
      </c>
      <c r="F8" s="12">
        <v>59904</v>
      </c>
      <c r="G8" s="9" t="s">
        <v>61</v>
      </c>
      <c r="H8" s="9" t="s">
        <v>62</v>
      </c>
      <c r="I8" s="9" t="s">
        <v>63</v>
      </c>
      <c r="J8" s="9" t="s">
        <v>64</v>
      </c>
      <c r="K8" s="9" t="s">
        <v>20</v>
      </c>
      <c r="L8" s="9" t="s">
        <v>65</v>
      </c>
    </row>
    <row r="9" spans="1:12" ht="78" x14ac:dyDescent="0.3">
      <c r="A9" s="8" t="s">
        <v>12</v>
      </c>
      <c r="B9" s="9" t="s">
        <v>66</v>
      </c>
      <c r="C9" s="10">
        <v>20000</v>
      </c>
      <c r="D9" s="8" t="s">
        <v>60</v>
      </c>
      <c r="E9" s="11" t="s">
        <v>24</v>
      </c>
      <c r="F9" s="12">
        <v>20000</v>
      </c>
      <c r="G9" s="9" t="s">
        <v>67</v>
      </c>
      <c r="H9" s="9" t="s">
        <v>68</v>
      </c>
      <c r="I9" s="9" t="s">
        <v>69</v>
      </c>
      <c r="J9" s="9" t="s">
        <v>70</v>
      </c>
      <c r="K9" s="9" t="s">
        <v>20</v>
      </c>
      <c r="L9" s="9" t="s">
        <v>71</v>
      </c>
    </row>
    <row r="10" spans="1:12" ht="52" x14ac:dyDescent="0.3">
      <c r="A10" s="8" t="s">
        <v>12</v>
      </c>
      <c r="B10" s="9" t="s">
        <v>72</v>
      </c>
      <c r="C10" s="10">
        <v>331533</v>
      </c>
      <c r="D10" s="8" t="s">
        <v>60</v>
      </c>
      <c r="E10" s="11" t="s">
        <v>32</v>
      </c>
      <c r="F10" s="12">
        <v>331532.75</v>
      </c>
      <c r="G10" s="9" t="s">
        <v>73</v>
      </c>
      <c r="H10" s="9" t="s">
        <v>74</v>
      </c>
      <c r="I10" s="9" t="s">
        <v>75</v>
      </c>
      <c r="J10" s="9" t="s">
        <v>76</v>
      </c>
      <c r="K10" s="9" t="s">
        <v>20</v>
      </c>
      <c r="L10" s="9" t="s">
        <v>77</v>
      </c>
    </row>
    <row r="11" spans="1:12" ht="65" x14ac:dyDescent="0.3">
      <c r="A11" s="8" t="s">
        <v>12</v>
      </c>
      <c r="B11" s="9" t="s">
        <v>78</v>
      </c>
      <c r="C11" s="10">
        <v>713543</v>
      </c>
      <c r="D11" s="8" t="s">
        <v>31</v>
      </c>
      <c r="E11" s="11" t="s">
        <v>79</v>
      </c>
      <c r="F11" s="12">
        <v>712300</v>
      </c>
      <c r="G11" s="9" t="s">
        <v>80</v>
      </c>
      <c r="H11" s="9" t="s">
        <v>81</v>
      </c>
      <c r="I11" s="9" t="s">
        <v>82</v>
      </c>
      <c r="J11" s="9" t="s">
        <v>83</v>
      </c>
      <c r="K11" s="9" t="s">
        <v>20</v>
      </c>
      <c r="L11" s="9" t="s">
        <v>77</v>
      </c>
    </row>
    <row r="12" spans="1:12" ht="39" x14ac:dyDescent="0.3">
      <c r="A12" s="8" t="s">
        <v>12</v>
      </c>
      <c r="B12" s="9" t="s">
        <v>84</v>
      </c>
      <c r="C12" s="10">
        <v>230638</v>
      </c>
      <c r="D12" s="8" t="s">
        <v>31</v>
      </c>
      <c r="E12" s="11" t="s">
        <v>79</v>
      </c>
      <c r="F12" s="12">
        <f>57659.52+19219.84</f>
        <v>76879.360000000001</v>
      </c>
      <c r="G12" s="9" t="s">
        <v>85</v>
      </c>
      <c r="H12" s="9" t="s">
        <v>86</v>
      </c>
      <c r="I12" s="9" t="s">
        <v>87</v>
      </c>
      <c r="J12" s="9" t="s">
        <v>88</v>
      </c>
      <c r="K12" s="9" t="s">
        <v>20</v>
      </c>
      <c r="L12" s="9" t="s">
        <v>89</v>
      </c>
    </row>
    <row r="13" spans="1:12" ht="65" x14ac:dyDescent="0.3">
      <c r="A13" s="8" t="s">
        <v>12</v>
      </c>
      <c r="B13" s="9" t="s">
        <v>90</v>
      </c>
      <c r="C13" s="10">
        <v>361580</v>
      </c>
      <c r="D13" s="8" t="s">
        <v>31</v>
      </c>
      <c r="E13" s="11" t="s">
        <v>39</v>
      </c>
      <c r="F13" s="12">
        <v>12600</v>
      </c>
      <c r="G13" s="9" t="s">
        <v>91</v>
      </c>
      <c r="H13" s="9" t="s">
        <v>92</v>
      </c>
      <c r="I13" s="9" t="s">
        <v>93</v>
      </c>
      <c r="J13" s="9" t="s">
        <v>94</v>
      </c>
      <c r="K13" s="9" t="s">
        <v>20</v>
      </c>
      <c r="L13" s="9" t="s">
        <v>51</v>
      </c>
    </row>
    <row r="14" spans="1:12" ht="78" x14ac:dyDescent="0.3">
      <c r="A14" s="8" t="s">
        <v>12</v>
      </c>
      <c r="B14" s="9" t="s">
        <v>95</v>
      </c>
      <c r="C14" s="10">
        <v>167000</v>
      </c>
      <c r="D14" s="8" t="s">
        <v>31</v>
      </c>
      <c r="E14" s="11" t="s">
        <v>32</v>
      </c>
      <c r="F14" s="12">
        <v>167000</v>
      </c>
      <c r="G14" s="9" t="s">
        <v>96</v>
      </c>
      <c r="H14" s="9" t="s">
        <v>97</v>
      </c>
      <c r="I14" s="9" t="s">
        <v>98</v>
      </c>
      <c r="J14" s="9" t="s">
        <v>99</v>
      </c>
      <c r="K14" s="9" t="s">
        <v>20</v>
      </c>
      <c r="L14" s="9" t="s">
        <v>100</v>
      </c>
    </row>
    <row r="15" spans="1:12" ht="65" x14ac:dyDescent="0.3">
      <c r="A15" s="8" t="s">
        <v>12</v>
      </c>
      <c r="B15" s="9" t="s">
        <v>101</v>
      </c>
      <c r="C15" s="10">
        <v>125000</v>
      </c>
      <c r="D15" s="8" t="s">
        <v>31</v>
      </c>
      <c r="E15" s="11" t="s">
        <v>24</v>
      </c>
      <c r="F15" s="12">
        <v>96252.55</v>
      </c>
      <c r="G15" s="9" t="s">
        <v>102</v>
      </c>
      <c r="H15" s="9" t="s">
        <v>103</v>
      </c>
      <c r="I15" s="9" t="s">
        <v>104</v>
      </c>
      <c r="J15" s="9" t="s">
        <v>105</v>
      </c>
      <c r="K15" s="9" t="s">
        <v>20</v>
      </c>
      <c r="L15" s="9" t="s">
        <v>106</v>
      </c>
    </row>
    <row r="16" spans="1:12" ht="39" x14ac:dyDescent="0.3">
      <c r="A16" s="8" t="s">
        <v>12</v>
      </c>
      <c r="B16" s="9" t="s">
        <v>107</v>
      </c>
      <c r="C16" s="10">
        <v>434288</v>
      </c>
      <c r="D16" s="8" t="s">
        <v>108</v>
      </c>
      <c r="E16" s="11" t="s">
        <v>79</v>
      </c>
      <c r="F16" s="12">
        <v>428302.75</v>
      </c>
      <c r="G16" s="9" t="s">
        <v>109</v>
      </c>
      <c r="H16" s="9" t="s">
        <v>110</v>
      </c>
      <c r="I16" s="9" t="s">
        <v>111</v>
      </c>
      <c r="J16" s="9" t="s">
        <v>112</v>
      </c>
      <c r="K16" s="9" t="s">
        <v>20</v>
      </c>
      <c r="L16" s="9" t="s">
        <v>113</v>
      </c>
    </row>
    <row r="17" spans="1:12" ht="65" x14ac:dyDescent="0.3">
      <c r="A17" s="8" t="s">
        <v>12</v>
      </c>
      <c r="B17" s="9" t="s">
        <v>114</v>
      </c>
      <c r="C17" s="10">
        <v>198000</v>
      </c>
      <c r="D17" s="8" t="s">
        <v>31</v>
      </c>
      <c r="E17" s="11" t="s">
        <v>32</v>
      </c>
      <c r="F17" s="12">
        <v>30200</v>
      </c>
      <c r="G17" s="9" t="s">
        <v>115</v>
      </c>
      <c r="H17" s="9" t="s">
        <v>116</v>
      </c>
      <c r="I17" s="9" t="s">
        <v>117</v>
      </c>
      <c r="J17" s="9" t="s">
        <v>118</v>
      </c>
      <c r="K17" s="9" t="s">
        <v>20</v>
      </c>
      <c r="L17" s="9" t="s">
        <v>119</v>
      </c>
    </row>
    <row r="18" spans="1:12" ht="39" x14ac:dyDescent="0.3">
      <c r="A18" s="8" t="s">
        <v>120</v>
      </c>
      <c r="B18" s="9" t="s">
        <v>121</v>
      </c>
      <c r="C18" s="10">
        <v>239820</v>
      </c>
      <c r="D18" s="8" t="s">
        <v>60</v>
      </c>
      <c r="E18" s="11" t="s">
        <v>15</v>
      </c>
      <c r="F18" s="12">
        <v>38882.17</v>
      </c>
      <c r="G18" s="9" t="s">
        <v>122</v>
      </c>
      <c r="H18" s="9" t="s">
        <v>123</v>
      </c>
      <c r="I18" s="9" t="s">
        <v>124</v>
      </c>
      <c r="J18" s="9" t="s">
        <v>125</v>
      </c>
      <c r="K18" s="9" t="s">
        <v>20</v>
      </c>
      <c r="L18" s="9" t="s">
        <v>126</v>
      </c>
    </row>
    <row r="19" spans="1:12" ht="52" x14ac:dyDescent="0.3">
      <c r="A19" s="8" t="s">
        <v>120</v>
      </c>
      <c r="B19" s="9" t="s">
        <v>127</v>
      </c>
      <c r="C19" s="10">
        <v>729818</v>
      </c>
      <c r="D19" s="8" t="s">
        <v>60</v>
      </c>
      <c r="E19" s="11" t="s">
        <v>32</v>
      </c>
      <c r="F19" s="12">
        <v>0</v>
      </c>
      <c r="G19" s="9" t="s">
        <v>128</v>
      </c>
      <c r="H19" s="9" t="s">
        <v>129</v>
      </c>
      <c r="I19" s="9" t="s">
        <v>130</v>
      </c>
      <c r="J19" s="9" t="s">
        <v>131</v>
      </c>
      <c r="K19" s="9" t="s">
        <v>20</v>
      </c>
      <c r="L19" s="9" t="s">
        <v>106</v>
      </c>
    </row>
    <row r="20" spans="1:12" ht="65" x14ac:dyDescent="0.3">
      <c r="A20" s="8" t="s">
        <v>120</v>
      </c>
      <c r="B20" s="9" t="s">
        <v>132</v>
      </c>
      <c r="C20" s="10">
        <v>249500</v>
      </c>
      <c r="D20" s="8" t="s">
        <v>31</v>
      </c>
      <c r="E20" s="11" t="s">
        <v>39</v>
      </c>
      <c r="F20" s="12">
        <v>20971.66</v>
      </c>
      <c r="G20" s="9" t="s">
        <v>133</v>
      </c>
      <c r="H20" s="9" t="s">
        <v>134</v>
      </c>
      <c r="I20" s="9" t="s">
        <v>135</v>
      </c>
      <c r="J20" s="9" t="s">
        <v>136</v>
      </c>
      <c r="K20" s="9" t="s">
        <v>20</v>
      </c>
      <c r="L20" s="9" t="s">
        <v>106</v>
      </c>
    </row>
    <row r="21" spans="1:12" ht="52" x14ac:dyDescent="0.3">
      <c r="A21" s="8" t="s">
        <v>120</v>
      </c>
      <c r="B21" s="9" t="s">
        <v>137</v>
      </c>
      <c r="C21" s="10">
        <v>900000</v>
      </c>
      <c r="D21" s="8" t="s">
        <v>138</v>
      </c>
      <c r="E21" s="11" t="s">
        <v>139</v>
      </c>
      <c r="F21" s="12">
        <f>117036.49+37339.98</f>
        <v>154376.47</v>
      </c>
      <c r="G21" s="9" t="s">
        <v>140</v>
      </c>
      <c r="H21" s="9" t="s">
        <v>141</v>
      </c>
      <c r="I21" s="9" t="s">
        <v>142</v>
      </c>
      <c r="J21" s="9" t="s">
        <v>143</v>
      </c>
      <c r="K21" s="9" t="s">
        <v>20</v>
      </c>
      <c r="L21" s="9" t="s">
        <v>144</v>
      </c>
    </row>
    <row r="22" spans="1:12" ht="52" x14ac:dyDescent="0.3">
      <c r="A22" s="8" t="s">
        <v>120</v>
      </c>
      <c r="B22" s="9" t="s">
        <v>145</v>
      </c>
      <c r="C22" s="10">
        <v>900000</v>
      </c>
      <c r="D22" s="8" t="s">
        <v>138</v>
      </c>
      <c r="E22" s="11" t="s">
        <v>139</v>
      </c>
      <c r="F22" s="12">
        <f>123887.56+38691.91</f>
        <v>162579.47</v>
      </c>
      <c r="G22" s="9" t="s">
        <v>140</v>
      </c>
      <c r="H22" s="9" t="s">
        <v>146</v>
      </c>
      <c r="I22" s="9" t="s">
        <v>142</v>
      </c>
      <c r="J22" s="9" t="s">
        <v>143</v>
      </c>
      <c r="K22" s="9" t="s">
        <v>20</v>
      </c>
      <c r="L22" s="9" t="s">
        <v>144</v>
      </c>
    </row>
    <row r="23" spans="1:12" ht="50.25" customHeight="1" x14ac:dyDescent="0.3">
      <c r="A23" s="13" t="s">
        <v>120</v>
      </c>
      <c r="B23" s="14" t="s">
        <v>147</v>
      </c>
      <c r="C23" s="15">
        <v>900000</v>
      </c>
      <c r="D23" s="13" t="s">
        <v>138</v>
      </c>
      <c r="E23" s="16" t="s">
        <v>139</v>
      </c>
      <c r="F23" s="17">
        <f>249032.8+7100.8</f>
        <v>256133.59999999998</v>
      </c>
      <c r="G23" s="14" t="s">
        <v>140</v>
      </c>
      <c r="H23" s="14" t="s">
        <v>148</v>
      </c>
      <c r="I23" s="14" t="s">
        <v>142</v>
      </c>
      <c r="J23" s="14" t="s">
        <v>143</v>
      </c>
      <c r="K23" s="14" t="s">
        <v>20</v>
      </c>
      <c r="L23" s="14" t="s">
        <v>144</v>
      </c>
    </row>
    <row r="24" spans="1:12" x14ac:dyDescent="0.3">
      <c r="F24" s="18"/>
    </row>
  </sheetData>
  <pageMargins left="0.75" right="0.75" top="1" bottom="1" header="0.5" footer="0.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Tab</vt:lpstr>
      <vt:lpstr>Contracts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Tamera T. (OCP)</dc:creator>
  <cp:keywords/>
  <dc:description/>
  <cp:lastModifiedBy>Tooley, Justin (OSSE)</cp:lastModifiedBy>
  <cp:revision/>
  <dcterms:created xsi:type="dcterms:W3CDTF">2020-01-06T19:07:57Z</dcterms:created>
  <dcterms:modified xsi:type="dcterms:W3CDTF">2020-02-14T14:52:46Z</dcterms:modified>
  <cp:category/>
  <cp:contentStatus/>
</cp:coreProperties>
</file>