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420" windowWidth="15195" windowHeight="8400"/>
  </bookViews>
  <sheets>
    <sheet name="Q113. Special Purpose" sheetId="1" r:id="rId1"/>
  </sheets>
  <externalReferences>
    <externalReference r:id="rId2"/>
  </externalReferences>
  <definedNames>
    <definedName name="OTYPEdata">#REF!</definedName>
    <definedName name="_xlnm.Print_Area" localSheetId="0">'Q113. Special Purpose'!$A$1:$J$15</definedName>
    <definedName name="_xlnm.Print_Titles" localSheetId="0">'Q113. Special Purpose'!$5:$7</definedName>
    <definedName name="Query4">#REF!</definedName>
    <definedName name="Total_Agency_FTE_s_Fy_2000">'[1]Agency FTE Spreadsheet'!$C$1:$F$1</definedName>
    <definedName name="Z_0062AD4C_31FF_45AF_A3D3_6998E0295BBE_.wvu.PrintArea" localSheetId="0" hidden="1">'Q113. Special Purpose'!$A$6:$K$15</definedName>
    <definedName name="Z_0062AD4C_31FF_45AF_A3D3_6998E0295BBE_.wvu.PrintTitles" localSheetId="0" hidden="1">'Q113. Special Purpose'!$5:$7</definedName>
    <definedName name="Z_0062AD4C_31FF_45AF_A3D3_6998E0295BBE_.wvu.Rows" localSheetId="0" hidden="1">'Q113. Special Purpose'!$12:$12</definedName>
    <definedName name="Z_930D95EC_435B_4AA1_BDAA_193CC44BAFCC_.wvu.PrintArea" localSheetId="0" hidden="1">'Q113. Special Purpose'!$A$5:$K$14</definedName>
    <definedName name="Z_930D95EC_435B_4AA1_BDAA_193CC44BAFCC_.wvu.PrintTitles" localSheetId="0" hidden="1">'Q113. Special Purpose'!$5:$7</definedName>
    <definedName name="Z_D156F778_AA95_447C_B438_6D16A8E7DFAD_.wvu.PrintArea" localSheetId="0" hidden="1">'Q113. Special Purpose'!$A$1:$K$14</definedName>
    <definedName name="Z_D156F778_AA95_447C_B438_6D16A8E7DFAD_.wvu.PrintTitles" localSheetId="0" hidden="1">'Q113. Special Purpose'!$5:$7</definedName>
  </definedNames>
  <calcPr calcId="145621"/>
  <customWorkbookViews>
    <customWorkbookView name="ServUS - Personal View" guid="{D156F778-AA95-447C-B438-6D16A8E7DFAD}" mergeInterval="0" personalView="1" maximized="1" windowWidth="1680" windowHeight="824" activeSheetId="1"/>
    <customWorkbookView name="stephen.regis - Personal View" guid="{930D95EC-435B-4AA1-BDAA-193CC44BAFCC}" mergeInterval="0" personalView="1" maximized="1" windowWidth="1680" windowHeight="835" activeSheetId="1"/>
    <customWorkbookView name="kalani.edirisinghe2 - Personal View" guid="{0062AD4C-31FF-45AF-A3D3-6998E0295BBE}" mergeInterval="0" personalView="1" maximized="1" xWindow="1" yWindow="1" windowWidth="1280" windowHeight="472" activeSheetId="1" showComments="commIndAndComment"/>
  </customWorkbookViews>
</workbook>
</file>

<file path=xl/calcChain.xml><?xml version="1.0" encoding="utf-8"?>
<calcChain xmlns="http://schemas.openxmlformats.org/spreadsheetml/2006/main">
  <c r="G11" i="1" l="1"/>
  <c r="G13" i="1"/>
  <c r="J13" i="1"/>
  <c r="J11" i="1"/>
  <c r="G17" i="1"/>
  <c r="F17" i="1"/>
  <c r="I9" i="1"/>
  <c r="J9" i="1"/>
  <c r="I10" i="1"/>
  <c r="J10" i="1"/>
  <c r="I14" i="1"/>
  <c r="J14" i="1"/>
  <c r="G9" i="1"/>
  <c r="G10" i="1"/>
  <c r="G14" i="1"/>
  <c r="F9" i="1"/>
  <c r="F10" i="1"/>
  <c r="F14" i="1"/>
</calcChain>
</file>

<file path=xl/sharedStrings.xml><?xml version="1.0" encoding="utf-8"?>
<sst xmlns="http://schemas.openxmlformats.org/spreadsheetml/2006/main" count="42" uniqueCount="40">
  <si>
    <t>Statutory Reference</t>
  </si>
  <si>
    <t>Expenditures</t>
  </si>
  <si>
    <t>Revenue Source Name</t>
  </si>
  <si>
    <t>Code</t>
  </si>
  <si>
    <t>Credit Enhancement</t>
  </si>
  <si>
    <t>Education Licensure/Site Evaluation</t>
  </si>
  <si>
    <t>DC Code 38.2602</t>
  </si>
  <si>
    <t>DC Code 38.1306</t>
  </si>
  <si>
    <t>Student Residency Verification fund</t>
  </si>
  <si>
    <t>This is a non-lapsing fund that is used to finance the enforcement of the District's laws regarding student residency and primary caregiver status verification by OSSE</t>
  </si>
  <si>
    <t>DC Code 38-312</t>
  </si>
  <si>
    <t>DC Code 38.1833</t>
  </si>
  <si>
    <t>This is a lapsing fund that is used to cover the cost of Education Licensure Commission's review of post secondary institutions for licensing purposes.  The Commission is part of OSSE. </t>
  </si>
  <si>
    <t>This is a lapsing fund that was established to support the administration of the state academic credential certifications, general educational development and other state level programs that are administered by OSSE.</t>
  </si>
  <si>
    <t>The fund receives revenue from fines imposed on non-resident families who send their children to DC Public Schools without paying tuition</t>
  </si>
  <si>
    <t>State Superintendent of Education Fees</t>
  </si>
  <si>
    <t xml:space="preserve">Credit enhancement Fund provides enhanced credit, lease guarantees and access to financial assistance to eligible public charter school. Revenue is generated from the interest received from these loans </t>
  </si>
  <si>
    <t>The fund receives revenue from fees collected by OSSE for a state academic credential certifications, general education development testing or any other state-level education functions as established through regulations by OSSE.</t>
  </si>
  <si>
    <t>The fund receives revenue from fees that the commission is authorized to charge any institution that it licenses. The fees are intended to cover the cost of the Commission's independent evaluations of the institution's facilities and the Commission's observations of evaluations made by accrediting associations.</t>
  </si>
  <si>
    <t>State Athletic, Activities, Programs and Office Fund</t>
  </si>
  <si>
    <t>GED Testing</t>
  </si>
  <si>
    <t>The fund receives revenue from annual appropriations and any proceeds resulting from sponsorships or advertisements, ticket or merchandise sales and fundraising activities</t>
  </si>
  <si>
    <t>This is a non-lapsing fund that is used to enhance the development of state interscholastic athletic programs and competitions and supplement the operations budget of the DCSAA</t>
  </si>
  <si>
    <t>Office of the State Superintendent of Education - Performance Hearing Questions</t>
  </si>
  <si>
    <t>Revenue Generated</t>
  </si>
  <si>
    <t>Purpose</t>
  </si>
  <si>
    <t>This is a revolving fund that is administered by the Office of Charter School Financing and Support. The fund provides enhanced credit and lease guarantees to Public Charter Schools in Elementary and Secondary Division.</t>
  </si>
  <si>
    <t>Although OSSE collects fees for GED testing. These fees are directed to the unrestricted fund balance of the General Fund. In FY 12 Local appropriation for this program was increase to recognized the reducation in Otype fund.</t>
  </si>
  <si>
    <t>Source Descrpition</t>
  </si>
  <si>
    <t>GB0</t>
  </si>
  <si>
    <t>D.C. Code 38-1802.11</t>
  </si>
  <si>
    <t>Charter School Administrative Fees</t>
  </si>
  <si>
    <t>The fund receives revenue from two sources: (1) an application fee, not to exceed $150, that the Board may charge to process a petition to establish a public charter school, and (2) an administration fee that the Board may charge to a public charter school to cover the Board’s administrative responsibilities for the school. The administration fee may not exceed one-half of 1 percent of the school’s annual budget.</t>
  </si>
  <si>
    <t>The purpose of the fund is to cover administrative costs of the Public Charter School Board in monitoring and supervising public charter schools, which are publicly-funded schools that operate independently of the D.C. Public Schools system.</t>
  </si>
  <si>
    <t>Child Care Licensing</t>
  </si>
  <si>
    <t>D.C. Code 38-2671</t>
  </si>
  <si>
    <t>OSSE (GD0) Special Purpose Revenue for FY17 and FY18 (as of 1-3-18)</t>
  </si>
  <si>
    <t>FY17</t>
  </si>
  <si>
    <t>FY18 as of 1/3/18</t>
  </si>
  <si>
    <t>Q110. Provide a complete accounting of all of OSSE's Special Purpose Revenue Funds for FY 17 and FY 18. Please include the revenue source name and code, total amount generated and expended, and the purpose of the funds.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</si>
</sst>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5" formatCode="_(&quot;$&quot;* #,##0_);_(&quot;$&quot;* \(#,##0\);_(&quot;$&quot;* &quot;-&quot;??_);_(@_)"/>
  </numFmts>
  <fonts count="26" x14ac:knownFonts="1">
    <font>
      <sz val="10"/>
      <name val="Arial"/>
    </font>
    <font>
      <sz val="10"/>
      <name val="Book Antiqua"/>
      <family val="1"/>
    </font>
    <font>
      <sz val="9"/>
      <name val="Book Antiqua"/>
      <family val="1"/>
    </font>
    <font>
      <b/>
      <sz val="10"/>
      <name val="Book Antiqua"/>
      <family val="1"/>
    </font>
    <font>
      <sz val="11"/>
      <color indexed="60"/>
      <name val="Book Antiqua"/>
      <family val="1"/>
    </font>
    <font>
      <sz val="16"/>
      <name val="Book Antiqua"/>
      <family val="1"/>
    </font>
    <font>
      <sz val="14"/>
      <color indexed="60"/>
      <name val="Book Antiqua"/>
      <family val="1"/>
    </font>
    <font>
      <sz val="16"/>
      <color indexed="60"/>
      <name val="Book Antiqua"/>
      <family val="1"/>
    </font>
    <font>
      <sz val="10"/>
      <name val="Arial"/>
      <family val="2"/>
    </font>
    <font>
      <sz val="11"/>
      <color theme="1"/>
      <name val="Calibri"/>
      <family val="2"/>
      <scheme val="minor"/>
    </font>
    <font>
      <b/>
      <sz val="14"/>
      <color theme="1"/>
      <name val="Cambria"/>
      <family val="1"/>
      <scheme val="major"/>
    </font>
    <font>
      <sz val="10"/>
      <color theme="1"/>
      <name val="Garamond"/>
      <family val="1"/>
    </font>
    <font>
      <b/>
      <sz val="10"/>
      <color theme="1"/>
      <name val="Garamond"/>
      <family val="1"/>
    </font>
    <font>
      <b/>
      <sz val="11"/>
      <color theme="1"/>
      <name val="Cambria"/>
      <family val="1"/>
      <scheme val="major"/>
    </font>
    <font>
      <sz val="10"/>
      <name val="Arial"/>
      <family val="2"/>
    </font>
    <font>
      <sz val="10"/>
      <name val="Calibri"/>
      <family val="2"/>
      <scheme val="minor"/>
    </font>
    <font>
      <b/>
      <sz val="10"/>
      <name val="Cambria"/>
      <family val="1"/>
      <scheme val="major"/>
    </font>
    <font>
      <sz val="10"/>
      <color theme="1"/>
      <name val="Tahoma"/>
      <family val="2"/>
    </font>
    <font>
      <b/>
      <sz val="14"/>
      <color theme="1"/>
      <name val="Garamond"/>
      <family val="1"/>
    </font>
    <font>
      <b/>
      <sz val="11"/>
      <color theme="1"/>
      <name val="Garamond"/>
      <family val="1"/>
    </font>
    <font>
      <b/>
      <sz val="10.5"/>
      <color theme="1"/>
      <name val="Garamond"/>
      <family val="1"/>
    </font>
    <font>
      <b/>
      <sz val="10"/>
      <name val="Garamond"/>
      <family val="1"/>
    </font>
    <font>
      <b/>
      <sz val="11"/>
      <name val="Garamond"/>
      <family val="1"/>
    </font>
    <font>
      <b/>
      <sz val="14"/>
      <name val="Garamond"/>
      <family val="1"/>
    </font>
    <font>
      <sz val="10"/>
      <name val="Garamond"/>
      <family val="1"/>
    </font>
    <font>
      <b/>
      <sz val="11"/>
      <color theme="0"/>
      <name val="Garamond"/>
      <family val="1"/>
    </font>
  </fonts>
  <fills count="7">
    <fill>
      <patternFill patternType="none"/>
    </fill>
    <fill>
      <patternFill patternType="gray125"/>
    </fill>
    <fill>
      <patternFill patternType="solid">
        <fgColor indexed="22"/>
        <bgColor indexed="64"/>
      </patternFill>
    </fill>
    <fill>
      <patternFill patternType="solid">
        <fgColor theme="4" tint="0.79998168889431442"/>
        <bgColor theme="4" tint="0.79998168889431442"/>
      </patternFill>
    </fill>
    <fill>
      <patternFill patternType="solid">
        <fgColor theme="1" tint="0.34998626667073579"/>
        <bgColor indexed="64"/>
      </patternFill>
    </fill>
    <fill>
      <patternFill patternType="solid">
        <fgColor theme="4" tint="0.79998168889431442"/>
        <bgColor indexed="64"/>
      </patternFill>
    </fill>
    <fill>
      <patternFill patternType="solid">
        <fgColor rgb="FFFFFF00"/>
        <bgColor indexed="64"/>
      </patternFill>
    </fill>
  </fills>
  <borders count="1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thin">
        <color theme="3" tint="-0.499984740745262"/>
      </left>
      <right/>
      <top style="thin">
        <color theme="3" tint="-0.499984740745262"/>
      </top>
      <bottom style="thin">
        <color theme="1" tint="0.34998626667073579"/>
      </bottom>
      <diagonal/>
    </border>
    <border>
      <left/>
      <right/>
      <top style="thin">
        <color theme="3" tint="-0.499984740745262"/>
      </top>
      <bottom style="thin">
        <color theme="1"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7">
    <xf numFmtId="0" fontId="0" fillId="0" borderId="0"/>
    <xf numFmtId="43" fontId="9" fillId="0" borderId="0" applyFont="0" applyFill="0" applyBorder="0" applyAlignment="0" applyProtection="0"/>
    <xf numFmtId="0" fontId="9" fillId="0" borderId="0"/>
    <xf numFmtId="0" fontId="8" fillId="0" borderId="0"/>
    <xf numFmtId="43" fontId="8" fillId="0" borderId="0" applyFont="0" applyFill="0" applyBorder="0" applyAlignment="0" applyProtection="0"/>
    <xf numFmtId="44" fontId="14" fillId="0" borderId="0" applyFont="0" applyFill="0" applyBorder="0" applyAlignment="0" applyProtection="0"/>
    <xf numFmtId="0" fontId="17" fillId="0" borderId="0"/>
  </cellStyleXfs>
  <cellXfs count="60">
    <xf numFmtId="0" fontId="0" fillId="0" borderId="0" xfId="0"/>
    <xf numFmtId="0" fontId="1" fillId="0" borderId="0" xfId="0" applyFont="1"/>
    <xf numFmtId="0" fontId="1" fillId="0" borderId="0" xfId="0" applyFont="1" applyFill="1"/>
    <xf numFmtId="0" fontId="1" fillId="0" borderId="0" xfId="0" applyFont="1" applyFill="1" applyAlignment="1">
      <alignment horizontal="center" vertical="center" wrapText="1"/>
    </xf>
    <xf numFmtId="0" fontId="2" fillId="0" borderId="0" xfId="0" applyFont="1" applyFill="1" applyAlignment="1">
      <alignment vertical="center"/>
    </xf>
    <xf numFmtId="0" fontId="5" fillId="0" borderId="0" xfId="0" applyFont="1" applyFill="1"/>
    <xf numFmtId="0" fontId="6" fillId="0" borderId="0" xfId="0" applyFont="1" applyAlignment="1"/>
    <xf numFmtId="0" fontId="7" fillId="0" borderId="0" xfId="0" applyFont="1" applyAlignment="1">
      <alignment horizontal="centerContinuous"/>
    </xf>
    <xf numFmtId="0" fontId="1" fillId="0" borderId="0" xfId="0" applyFont="1" applyFill="1" applyAlignment="1"/>
    <xf numFmtId="0" fontId="3" fillId="2" borderId="1" xfId="0" applyFont="1" applyFill="1" applyBorder="1" applyAlignment="1">
      <alignment horizontal="center" wrapText="1"/>
    </xf>
    <xf numFmtId="0" fontId="1" fillId="2" borderId="1" xfId="0" applyFont="1" applyFill="1" applyBorder="1" applyAlignment="1">
      <alignment wrapText="1"/>
    </xf>
    <xf numFmtId="3" fontId="3" fillId="2" borderId="1" xfId="0" applyNumberFormat="1" applyFont="1" applyFill="1" applyBorder="1" applyAlignment="1">
      <alignment wrapText="1"/>
    </xf>
    <xf numFmtId="0" fontId="1" fillId="2" borderId="3" xfId="0" applyFont="1" applyFill="1" applyBorder="1"/>
    <xf numFmtId="0" fontId="11" fillId="0" borderId="0" xfId="0" applyFont="1"/>
    <xf numFmtId="3" fontId="15" fillId="0" borderId="1" xfId="0" applyNumberFormat="1" applyFont="1" applyFill="1" applyBorder="1" applyAlignment="1">
      <alignment vertical="center" wrapText="1"/>
    </xf>
    <xf numFmtId="0" fontId="15" fillId="0" borderId="1" xfId="0" applyFont="1" applyFill="1" applyBorder="1" applyAlignment="1">
      <alignment vertical="center" wrapText="1"/>
    </xf>
    <xf numFmtId="0" fontId="16" fillId="0" borderId="1" xfId="0" applyFont="1" applyFill="1" applyBorder="1" applyAlignment="1" applyProtection="1">
      <alignment horizontal="center" vertical="center" wrapText="1"/>
      <protection locked="0"/>
    </xf>
    <xf numFmtId="1" fontId="15" fillId="0" borderId="1" xfId="0" quotePrefix="1" applyNumberFormat="1" applyFont="1" applyFill="1" applyBorder="1" applyAlignment="1" applyProtection="1">
      <alignment horizontal="center" vertical="center"/>
      <protection locked="0"/>
    </xf>
    <xf numFmtId="165" fontId="15" fillId="0" borderId="2" xfId="5" applyNumberFormat="1" applyFont="1" applyFill="1" applyBorder="1" applyAlignment="1">
      <alignment vertical="center" wrapText="1"/>
    </xf>
    <xf numFmtId="0" fontId="10" fillId="0" borderId="0" xfId="0" applyFont="1" applyFill="1" applyBorder="1" applyAlignment="1">
      <alignment wrapText="1"/>
    </xf>
    <xf numFmtId="0" fontId="12" fillId="0" borderId="0" xfId="0" applyFont="1" applyFill="1" applyBorder="1" applyAlignment="1">
      <alignment wrapText="1"/>
    </xf>
    <xf numFmtId="0" fontId="13" fillId="0" borderId="0" xfId="0" applyFont="1" applyFill="1" applyBorder="1" applyAlignment="1">
      <alignment vertical="top" wrapText="1"/>
    </xf>
    <xf numFmtId="0" fontId="21" fillId="0" borderId="6" xfId="0" applyFont="1" applyFill="1" applyBorder="1" applyAlignment="1" applyProtection="1">
      <alignment horizontal="center" vertical="center" wrapText="1"/>
      <protection locked="0"/>
    </xf>
    <xf numFmtId="0" fontId="21" fillId="0" borderId="6" xfId="0" applyFont="1" applyFill="1" applyBorder="1" applyAlignment="1">
      <alignment horizontal="center" vertical="center" wrapText="1"/>
    </xf>
    <xf numFmtId="0" fontId="19" fillId="0" borderId="0" xfId="0" applyFont="1" applyFill="1" applyBorder="1" applyAlignment="1">
      <alignment horizontal="left" vertical="top" wrapText="1"/>
    </xf>
    <xf numFmtId="0" fontId="11" fillId="0" borderId="0" xfId="0" applyFont="1" applyFill="1"/>
    <xf numFmtId="0" fontId="22" fillId="0" borderId="0" xfId="0" applyFont="1" applyAlignment="1">
      <alignment horizontal="left"/>
    </xf>
    <xf numFmtId="0" fontId="20" fillId="5" borderId="6" xfId="0" applyFont="1" applyFill="1" applyBorder="1" applyAlignment="1">
      <alignment horizontal="center" vertical="center" wrapText="1"/>
    </xf>
    <xf numFmtId="0" fontId="23" fillId="0" borderId="0" xfId="0" applyFont="1" applyAlignment="1">
      <alignment horizontal="center"/>
    </xf>
    <xf numFmtId="0" fontId="24" fillId="0" borderId="0" xfId="0" applyFont="1" applyFill="1" applyAlignment="1"/>
    <xf numFmtId="0" fontId="25" fillId="0" borderId="0" xfId="0" applyFont="1" applyFill="1" applyBorder="1" applyAlignment="1">
      <alignment vertical="center"/>
    </xf>
    <xf numFmtId="0" fontId="19" fillId="0" borderId="0"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24" fillId="0" borderId="6" xfId="0" quotePrefix="1" applyNumberFormat="1" applyFont="1" applyFill="1" applyBorder="1" applyAlignment="1" applyProtection="1">
      <alignment horizontal="center" vertical="center"/>
      <protection locked="0"/>
    </xf>
    <xf numFmtId="3" fontId="24" fillId="0" borderId="6" xfId="0" applyNumberFormat="1" applyFont="1" applyFill="1" applyBorder="1" applyAlignment="1">
      <alignment vertical="center" wrapText="1"/>
    </xf>
    <xf numFmtId="0" fontId="24" fillId="0" borderId="6" xfId="0" applyFont="1" applyFill="1" applyBorder="1" applyAlignment="1">
      <alignment vertical="center" wrapText="1"/>
    </xf>
    <xf numFmtId="165" fontId="24" fillId="0" borderId="6" xfId="5" applyNumberFormat="1" applyFont="1" applyFill="1" applyBorder="1" applyAlignment="1">
      <alignment vertical="center" wrapText="1"/>
    </xf>
    <xf numFmtId="3" fontId="24" fillId="6" borderId="6" xfId="0" applyNumberFormat="1" applyFont="1" applyFill="1" applyBorder="1" applyAlignment="1">
      <alignment vertical="center" wrapText="1"/>
    </xf>
    <xf numFmtId="0" fontId="24" fillId="6" borderId="6" xfId="0" applyFont="1" applyFill="1" applyBorder="1" applyAlignment="1">
      <alignment vertical="center" wrapText="1"/>
    </xf>
    <xf numFmtId="0" fontId="24" fillId="0" borderId="6" xfId="3" applyFont="1" applyFill="1" applyBorder="1" applyAlignment="1">
      <alignment vertical="center" wrapText="1"/>
    </xf>
    <xf numFmtId="0" fontId="24" fillId="0" borderId="6" xfId="0" quotePrefix="1" applyFont="1" applyFill="1" applyBorder="1" applyAlignment="1">
      <alignment horizontal="center" vertical="center" wrapText="1"/>
    </xf>
    <xf numFmtId="0" fontId="24" fillId="0" borderId="6" xfId="0" applyFont="1" applyFill="1" applyBorder="1" applyAlignment="1" applyProtection="1">
      <alignment vertical="center" wrapText="1"/>
      <protection locked="0"/>
    </xf>
    <xf numFmtId="1" fontId="24" fillId="0" borderId="6" xfId="0" quotePrefix="1" applyNumberFormat="1" applyFont="1" applyFill="1" applyBorder="1" applyAlignment="1" applyProtection="1">
      <alignment horizontal="center" vertical="center"/>
      <protection locked="0"/>
    </xf>
    <xf numFmtId="165" fontId="24" fillId="4" borderId="15" xfId="5" applyNumberFormat="1" applyFont="1" applyFill="1" applyBorder="1" applyAlignment="1">
      <alignment vertical="center"/>
    </xf>
    <xf numFmtId="165" fontId="24" fillId="4" borderId="16" xfId="5" applyNumberFormat="1" applyFont="1" applyFill="1" applyBorder="1" applyAlignment="1">
      <alignment vertical="center"/>
    </xf>
    <xf numFmtId="165" fontId="24" fillId="4" borderId="17" xfId="5" applyNumberFormat="1" applyFont="1" applyFill="1" applyBorder="1" applyAlignment="1">
      <alignment vertical="center"/>
    </xf>
    <xf numFmtId="0" fontId="25" fillId="4" borderId="6" xfId="0" applyFont="1" applyFill="1" applyBorder="1" applyAlignment="1">
      <alignment horizontal="center" vertical="center"/>
    </xf>
    <xf numFmtId="0" fontId="20" fillId="5" borderId="6" xfId="0" applyFont="1" applyFill="1" applyBorder="1" applyAlignment="1">
      <alignment horizontal="center" vertical="center" wrapText="1"/>
    </xf>
    <xf numFmtId="0" fontId="4" fillId="0" borderId="0" xfId="0" applyFont="1" applyAlignment="1">
      <alignment horizontal="left"/>
    </xf>
    <xf numFmtId="0" fontId="18" fillId="3" borderId="7" xfId="0" applyFont="1" applyFill="1" applyBorder="1" applyAlignment="1">
      <alignment horizontal="center" wrapText="1"/>
    </xf>
    <xf numFmtId="0" fontId="18" fillId="3" borderId="8" xfId="0" applyFont="1" applyFill="1" applyBorder="1" applyAlignment="1">
      <alignment horizontal="center" wrapText="1"/>
    </xf>
    <xf numFmtId="0" fontId="18" fillId="3" borderId="9" xfId="0" applyFont="1" applyFill="1" applyBorder="1" applyAlignment="1">
      <alignment horizontal="center" wrapText="1"/>
    </xf>
    <xf numFmtId="0" fontId="12" fillId="3" borderId="10" xfId="0" applyFont="1" applyFill="1" applyBorder="1" applyAlignment="1">
      <alignment horizontal="center" wrapText="1"/>
    </xf>
    <xf numFmtId="0" fontId="12" fillId="3" borderId="0" xfId="0" applyFont="1" applyFill="1" applyBorder="1" applyAlignment="1">
      <alignment horizontal="center" wrapText="1"/>
    </xf>
    <xf numFmtId="0" fontId="12" fillId="3" borderId="11" xfId="0" applyFont="1" applyFill="1" applyBorder="1" applyAlignment="1">
      <alignment horizontal="center" wrapText="1"/>
    </xf>
    <xf numFmtId="0" fontId="19" fillId="3" borderId="12" xfId="0" applyFont="1" applyFill="1" applyBorder="1" applyAlignment="1">
      <alignment horizontal="left" vertical="top" wrapText="1"/>
    </xf>
    <xf numFmtId="0" fontId="19" fillId="3" borderId="13" xfId="0" applyFont="1" applyFill="1" applyBorder="1" applyAlignment="1">
      <alignment horizontal="left" vertical="top" wrapText="1"/>
    </xf>
    <xf numFmtId="0" fontId="19" fillId="3" borderId="14" xfId="0" applyFont="1" applyFill="1" applyBorder="1" applyAlignment="1">
      <alignment horizontal="left" vertical="top" wrapText="1"/>
    </xf>
    <xf numFmtId="0" fontId="25" fillId="4" borderId="4" xfId="0" applyFont="1" applyFill="1" applyBorder="1" applyAlignment="1">
      <alignment horizontal="center" vertical="center"/>
    </xf>
    <xf numFmtId="0" fontId="25" fillId="4" borderId="5" xfId="0" applyFont="1" applyFill="1" applyBorder="1" applyAlignment="1">
      <alignment horizontal="center" vertical="center"/>
    </xf>
  </cellXfs>
  <cellStyles count="7">
    <cellStyle name="Comma 2" xfId="1"/>
    <cellStyle name="Comma 3" xfId="4"/>
    <cellStyle name="Currency" xfId="5" builtinId="4"/>
    <cellStyle name="Normal" xfId="0" builtinId="0"/>
    <cellStyle name="Normal 2" xfId="2"/>
    <cellStyle name="Normal 3" xfId="3"/>
    <cellStyle name="Normal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City%20Wide%20IT%20Strategic%20Plan\Agency%20Briefs-Common%20Pages\Agency%20FTE's%202%20v1%20WITH%20FEEDBAC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FTE Spreadsheet"/>
      <sheetName val="CFO Phone Number"/>
      <sheetName val="Original PC Count"/>
    </sheetNames>
    <sheetDataSet>
      <sheetData sheetId="0">
        <row r="1">
          <cell r="C1" t="str">
            <v>Total Agency FTE's Fy 2000</v>
          </cell>
          <cell r="D1" t="str">
            <v>Total PC's By Agency</v>
          </cell>
          <cell r="E1" t="str">
            <v>Agency Requested FY 2000 IT FTE's (Slots Requested)</v>
          </cell>
          <cell r="F1" t="str">
            <v>ITSP Personnel Records       (Authorized Slots)</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showGridLines="0" tabSelected="1" zoomScaleNormal="100" zoomScaleSheetLayoutView="90" workbookViewId="0">
      <selection activeCell="A4" sqref="A4"/>
    </sheetView>
  </sheetViews>
  <sheetFormatPr defaultColWidth="9.140625" defaultRowHeight="13.5" x14ac:dyDescent="0.25"/>
  <cols>
    <col min="1" max="1" width="14" style="1" customWidth="1"/>
    <col min="2" max="2" width="5.42578125" style="1" bestFit="1" customWidth="1"/>
    <col min="3" max="3" width="36.42578125" style="1" customWidth="1"/>
    <col min="4" max="4" width="15.140625" style="1" customWidth="1"/>
    <col min="5" max="5" width="42" style="1" customWidth="1"/>
    <col min="6" max="6" width="9.5703125" style="1" bestFit="1" customWidth="1"/>
    <col min="7" max="7" width="10.85546875" style="2" customWidth="1"/>
    <col min="8" max="8" width="0.42578125" style="2" customWidth="1"/>
    <col min="9" max="9" width="8.28515625" style="2" customWidth="1"/>
    <col min="10" max="10" width="10.42578125" style="2" bestFit="1" customWidth="1"/>
    <col min="11" max="11" width="30.140625" style="2" customWidth="1"/>
    <col min="12" max="16384" width="9.140625" style="2"/>
  </cols>
  <sheetData>
    <row r="1" spans="1:13" s="13" customFormat="1" ht="18" customHeight="1" x14ac:dyDescent="0.3">
      <c r="A1" s="49" t="s">
        <v>23</v>
      </c>
      <c r="B1" s="50"/>
      <c r="C1" s="50"/>
      <c r="D1" s="50"/>
      <c r="E1" s="50"/>
      <c r="F1" s="50"/>
      <c r="G1" s="50"/>
      <c r="H1" s="50"/>
      <c r="I1" s="50"/>
      <c r="J1" s="51"/>
      <c r="K1" s="19"/>
      <c r="L1" s="2"/>
      <c r="M1" s="2"/>
    </row>
    <row r="2" spans="1:13" s="13" customFormat="1" x14ac:dyDescent="0.25">
      <c r="A2" s="52"/>
      <c r="B2" s="53"/>
      <c r="C2" s="53"/>
      <c r="D2" s="53"/>
      <c r="E2" s="53"/>
      <c r="F2" s="53"/>
      <c r="G2" s="53"/>
      <c r="H2" s="53"/>
      <c r="I2" s="53"/>
      <c r="J2" s="54"/>
      <c r="K2" s="20"/>
      <c r="L2" s="2"/>
      <c r="M2" s="2"/>
    </row>
    <row r="3" spans="1:13" s="13" customFormat="1" ht="36.75" customHeight="1" x14ac:dyDescent="0.25">
      <c r="A3" s="55" t="s">
        <v>39</v>
      </c>
      <c r="B3" s="56"/>
      <c r="C3" s="56"/>
      <c r="D3" s="56"/>
      <c r="E3" s="56"/>
      <c r="F3" s="56"/>
      <c r="G3" s="56"/>
      <c r="H3" s="56"/>
      <c r="I3" s="56"/>
      <c r="J3" s="57"/>
      <c r="K3" s="21"/>
      <c r="L3" s="2"/>
      <c r="M3" s="2"/>
    </row>
    <row r="4" spans="1:13" s="25" customFormat="1" ht="15" x14ac:dyDescent="0.25">
      <c r="A4" s="24"/>
      <c r="B4" s="24"/>
      <c r="C4" s="24"/>
      <c r="D4" s="24"/>
      <c r="E4" s="24"/>
      <c r="F4" s="24"/>
      <c r="G4" s="24"/>
      <c r="H4" s="24"/>
      <c r="I4" s="24"/>
      <c r="J4" s="24"/>
      <c r="K4" s="21"/>
      <c r="L4" s="2"/>
      <c r="M4" s="2"/>
    </row>
    <row r="5" spans="1:13" s="8" customFormat="1" ht="18.75" x14ac:dyDescent="0.3">
      <c r="A5" s="26" t="s">
        <v>36</v>
      </c>
      <c r="B5" s="28"/>
      <c r="C5" s="28"/>
      <c r="D5" s="28"/>
      <c r="E5" s="28"/>
      <c r="F5" s="28"/>
      <c r="G5" s="29"/>
      <c r="H5" s="29"/>
      <c r="I5" s="29"/>
      <c r="J5" s="29"/>
    </row>
    <row r="6" spans="1:13" ht="15" customHeight="1" x14ac:dyDescent="0.25">
      <c r="A6" s="47" t="s">
        <v>2</v>
      </c>
      <c r="B6" s="47" t="s">
        <v>3</v>
      </c>
      <c r="C6" s="47" t="s">
        <v>28</v>
      </c>
      <c r="D6" s="47" t="s">
        <v>0</v>
      </c>
      <c r="E6" s="47" t="s">
        <v>25</v>
      </c>
      <c r="F6" s="58" t="s">
        <v>24</v>
      </c>
      <c r="G6" s="59"/>
      <c r="H6" s="30"/>
      <c r="I6" s="46" t="s">
        <v>1</v>
      </c>
      <c r="J6" s="46"/>
      <c r="K6" s="8"/>
    </row>
    <row r="7" spans="1:13" s="3" customFormat="1" ht="30" x14ac:dyDescent="0.2">
      <c r="A7" s="47"/>
      <c r="B7" s="47"/>
      <c r="C7" s="47"/>
      <c r="D7" s="47"/>
      <c r="E7" s="47"/>
      <c r="F7" s="27" t="s">
        <v>37</v>
      </c>
      <c r="G7" s="27" t="s">
        <v>38</v>
      </c>
      <c r="H7" s="31"/>
      <c r="I7" s="32" t="s">
        <v>37</v>
      </c>
      <c r="J7" s="32" t="s">
        <v>38</v>
      </c>
    </row>
    <row r="8" spans="1:13" s="4" customFormat="1" ht="76.5" x14ac:dyDescent="0.2">
      <c r="A8" s="22" t="s">
        <v>15</v>
      </c>
      <c r="B8" s="33">
        <v>603</v>
      </c>
      <c r="C8" s="34" t="s">
        <v>17</v>
      </c>
      <c r="D8" s="35" t="s">
        <v>6</v>
      </c>
      <c r="E8" s="34" t="s">
        <v>13</v>
      </c>
      <c r="F8" s="36">
        <v>223692.95</v>
      </c>
      <c r="G8" s="36">
        <v>146266.95000000001</v>
      </c>
      <c r="H8" s="43"/>
      <c r="I8" s="36">
        <v>103142</v>
      </c>
      <c r="J8" s="36">
        <v>30630.73</v>
      </c>
    </row>
    <row r="9" spans="1:13" s="4" customFormat="1" ht="51" hidden="1" customHeight="1" x14ac:dyDescent="0.2">
      <c r="A9" s="22" t="s">
        <v>20</v>
      </c>
      <c r="B9" s="33">
        <v>604</v>
      </c>
      <c r="C9" s="37"/>
      <c r="D9" s="38"/>
      <c r="E9" s="39" t="s">
        <v>27</v>
      </c>
      <c r="F9" s="36">
        <f t="shared" ref="F9:F14" si="0">IFERROR(VLOOKUP(B9,OTYPEdata,3,FALSE),0)</f>
        <v>0</v>
      </c>
      <c r="G9" s="36">
        <f t="shared" ref="G9:G14" si="1">IFERROR(VLOOKUP(B9,OTYPEdata,6,FALSE),0)</f>
        <v>0</v>
      </c>
      <c r="H9" s="44"/>
      <c r="I9" s="36">
        <f t="shared" ref="I9:I14" si="2">IFERROR(VLOOKUP(B9,OTYPEdata,4,FALSE),0)</f>
        <v>0</v>
      </c>
      <c r="J9" s="36">
        <f t="shared" ref="J9:J14" si="3">IFERROR(VLOOKUP(B9,OTYPEdata,7,FALSE),0)</f>
        <v>0</v>
      </c>
    </row>
    <row r="10" spans="1:13" s="4" customFormat="1" ht="86.25" hidden="1" customHeight="1" x14ac:dyDescent="0.2">
      <c r="A10" s="22" t="s">
        <v>4</v>
      </c>
      <c r="B10" s="33">
        <v>610</v>
      </c>
      <c r="C10" s="34" t="s">
        <v>16</v>
      </c>
      <c r="D10" s="35" t="s">
        <v>11</v>
      </c>
      <c r="E10" s="34" t="s">
        <v>26</v>
      </c>
      <c r="F10" s="36">
        <f t="shared" si="0"/>
        <v>0</v>
      </c>
      <c r="G10" s="36">
        <f t="shared" si="1"/>
        <v>0</v>
      </c>
      <c r="H10" s="44"/>
      <c r="I10" s="36">
        <f t="shared" si="2"/>
        <v>0</v>
      </c>
      <c r="J10" s="36">
        <f t="shared" si="3"/>
        <v>0</v>
      </c>
    </row>
    <row r="11" spans="1:13" s="4" customFormat="1" ht="51" x14ac:dyDescent="0.2">
      <c r="A11" s="23" t="s">
        <v>8</v>
      </c>
      <c r="B11" s="40">
        <v>618</v>
      </c>
      <c r="C11" s="41" t="s">
        <v>14</v>
      </c>
      <c r="D11" s="41" t="s">
        <v>10</v>
      </c>
      <c r="E11" s="34" t="s">
        <v>9</v>
      </c>
      <c r="F11" s="36">
        <v>358130.92</v>
      </c>
      <c r="G11" s="36">
        <f>552378.08+8150.31</f>
        <v>560528.39</v>
      </c>
      <c r="H11" s="44"/>
      <c r="I11" s="36">
        <v>65420.05</v>
      </c>
      <c r="J11" s="36">
        <f>94775.2-13048.25</f>
        <v>81726.95</v>
      </c>
    </row>
    <row r="12" spans="1:13" s="4" customFormat="1" ht="51" x14ac:dyDescent="0.2">
      <c r="A12" s="23" t="s">
        <v>19</v>
      </c>
      <c r="B12" s="40">
        <v>619</v>
      </c>
      <c r="C12" s="41" t="s">
        <v>21</v>
      </c>
      <c r="D12" s="41" t="s">
        <v>35</v>
      </c>
      <c r="E12" s="34" t="s">
        <v>22</v>
      </c>
      <c r="F12" s="36">
        <v>96229.28</v>
      </c>
      <c r="G12" s="36">
        <v>96027.7</v>
      </c>
      <c r="H12" s="44"/>
      <c r="I12" s="36">
        <v>48640</v>
      </c>
      <c r="J12" s="36">
        <v>6220</v>
      </c>
    </row>
    <row r="13" spans="1:13" s="4" customFormat="1" ht="89.25" x14ac:dyDescent="0.2">
      <c r="A13" s="22" t="s">
        <v>5</v>
      </c>
      <c r="B13" s="42">
        <v>6007</v>
      </c>
      <c r="C13" s="34" t="s">
        <v>18</v>
      </c>
      <c r="D13" s="35" t="s">
        <v>7</v>
      </c>
      <c r="E13" s="34" t="s">
        <v>12</v>
      </c>
      <c r="F13" s="36">
        <v>329825</v>
      </c>
      <c r="G13" s="36">
        <f>233804.08+470.67</f>
        <v>234274.75</v>
      </c>
      <c r="H13" s="45"/>
      <c r="I13" s="36">
        <v>106282.81</v>
      </c>
      <c r="J13" s="36">
        <f>32648.25-2209.25</f>
        <v>30439</v>
      </c>
    </row>
    <row r="14" spans="1:13" s="4" customFormat="1" ht="25.5" hidden="1" x14ac:dyDescent="0.2">
      <c r="A14" s="22" t="s">
        <v>34</v>
      </c>
      <c r="B14" s="42">
        <v>6011</v>
      </c>
      <c r="C14" s="34"/>
      <c r="D14" s="35"/>
      <c r="E14" s="34"/>
      <c r="F14" s="36">
        <f t="shared" si="0"/>
        <v>0</v>
      </c>
      <c r="G14" s="36">
        <f t="shared" si="1"/>
        <v>0</v>
      </c>
      <c r="H14" s="45"/>
      <c r="I14" s="36">
        <f t="shared" si="2"/>
        <v>0</v>
      </c>
      <c r="J14" s="36">
        <f t="shared" si="3"/>
        <v>0</v>
      </c>
    </row>
    <row r="15" spans="1:13" ht="15" x14ac:dyDescent="0.3">
      <c r="A15" s="9"/>
      <c r="B15" s="9"/>
      <c r="C15" s="10"/>
      <c r="D15" s="10"/>
      <c r="E15" s="11"/>
      <c r="F15" s="11"/>
      <c r="G15" s="12"/>
      <c r="H15" s="12"/>
      <c r="I15" s="12"/>
      <c r="J15" s="12"/>
      <c r="K15" s="4"/>
    </row>
    <row r="16" spans="1:13" hidden="1" x14ac:dyDescent="0.25">
      <c r="A16" s="1" t="s">
        <v>29</v>
      </c>
      <c r="K16" s="4"/>
    </row>
    <row r="17" spans="1:11" ht="153.75" hidden="1" customHeight="1" x14ac:dyDescent="0.25">
      <c r="A17" s="16" t="s">
        <v>31</v>
      </c>
      <c r="B17" s="17">
        <v>6632</v>
      </c>
      <c r="C17" s="14" t="s">
        <v>32</v>
      </c>
      <c r="D17" s="15" t="s">
        <v>30</v>
      </c>
      <c r="E17" s="14" t="s">
        <v>33</v>
      </c>
      <c r="F17" s="18">
        <f>IFERROR(VLOOKUP(B17,OTYPEdata,3,FALSE),0)</f>
        <v>0</v>
      </c>
      <c r="G17" s="18">
        <f>IFERROR(VLOOKUP(B17,OTYPEdata,6,FALSE),0)</f>
        <v>0</v>
      </c>
      <c r="K17" s="4"/>
    </row>
    <row r="18" spans="1:11" ht="16.5" x14ac:dyDescent="0.3">
      <c r="A18" s="48"/>
      <c r="B18" s="48"/>
      <c r="C18" s="48"/>
      <c r="D18" s="48"/>
      <c r="E18" s="48"/>
      <c r="F18" s="48"/>
    </row>
    <row r="19" spans="1:11" s="5" customFormat="1" ht="21" x14ac:dyDescent="0.35">
      <c r="A19" s="48"/>
      <c r="B19" s="48"/>
      <c r="C19" s="48"/>
      <c r="D19" s="48"/>
      <c r="E19" s="48"/>
      <c r="F19" s="48"/>
    </row>
    <row r="20" spans="1:11" s="5" customFormat="1" ht="21" x14ac:dyDescent="0.35">
      <c r="A20" s="6"/>
      <c r="B20" s="6"/>
      <c r="C20" s="7"/>
      <c r="D20" s="7"/>
      <c r="E20" s="7"/>
      <c r="F20" s="7"/>
    </row>
    <row r="21" spans="1:11" s="5" customFormat="1" ht="21" x14ac:dyDescent="0.35">
      <c r="A21" s="6"/>
      <c r="B21" s="6"/>
      <c r="C21" s="7"/>
      <c r="D21" s="7"/>
      <c r="E21" s="7"/>
      <c r="F21" s="7"/>
    </row>
  </sheetData>
  <customSheetViews>
    <customSheetView guid="{D156F778-AA95-447C-B438-6D16A8E7DFAD}" scale="90" showPageBreaks="1" showGridLines="0" printArea="1" view="pageBreakPreview">
      <selection activeCell="C1" sqref="C1"/>
      <pageMargins left="0.5" right="0.5" top="0.23" bottom="0.46" header="0.5" footer="0.5"/>
      <pageSetup scale="64" orientation="landscape" r:id="rId1"/>
      <headerFooter alignWithMargins="0"/>
    </customSheetView>
    <customSheetView guid="{930D95EC-435B-4AA1-BDAA-193CC44BAFCC}" scale="90" showPageBreaks="1" showGridLines="0" printArea="1" view="pageBreakPreview" topLeftCell="A10">
      <selection activeCell="C12" sqref="C12"/>
      <pageMargins left="0.5" right="0.5" top="0.23" bottom="0.46" header="0.5" footer="0.5"/>
      <pageSetup scale="64" orientation="landscape" r:id="rId2"/>
      <headerFooter alignWithMargins="0"/>
    </customSheetView>
    <customSheetView guid="{0062AD4C-31FF-45AF-A3D3-6998E0295BBE}" showGridLines="0" fitToPage="1" printArea="1" hiddenRows="1" topLeftCell="A2">
      <selection activeCell="C6" sqref="C5:C6"/>
      <pageMargins left="0.5" right="0.5" top="0.54" bottom="1" header="0.5" footer="0.5"/>
      <pageSetup paperSize="5" scale="68" orientation="landscape" horizontalDpi="300" verticalDpi="300" r:id="rId3"/>
      <headerFooter alignWithMargins="0"/>
    </customSheetView>
  </customSheetViews>
  <mergeCells count="12">
    <mergeCell ref="A19:F19"/>
    <mergeCell ref="B6:B7"/>
    <mergeCell ref="A6:A7"/>
    <mergeCell ref="D6:D7"/>
    <mergeCell ref="C6:C7"/>
    <mergeCell ref="F6:G6"/>
    <mergeCell ref="I6:J6"/>
    <mergeCell ref="E6:E7"/>
    <mergeCell ref="A18:F18"/>
    <mergeCell ref="A1:J1"/>
    <mergeCell ref="A2:J2"/>
    <mergeCell ref="A3:J3"/>
  </mergeCells>
  <phoneticPr fontId="0" type="noConversion"/>
  <pageMargins left="0.7" right="0.7" top="0.75" bottom="0.75" header="0.3" footer="0.3"/>
  <pageSetup scale="81" fitToHeight="0"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Q113. Special Purpose</vt:lpstr>
      <vt:lpstr>'Q113. Special Purpose'!Print_Area</vt:lpstr>
      <vt:lpstr>'Q113. Special Purpose'!Print_Titles</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 User</dc:creator>
  <cp:lastModifiedBy>Tiffany Oates</cp:lastModifiedBy>
  <cp:lastPrinted>2018-01-18T23:37:04Z</cp:lastPrinted>
  <dcterms:created xsi:type="dcterms:W3CDTF">2008-03-25T14:53:51Z</dcterms:created>
  <dcterms:modified xsi:type="dcterms:W3CDTF">2018-02-01T14:50:59Z</dcterms:modified>
</cp:coreProperties>
</file>