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0" yWindow="0" windowWidth="28800" windowHeight="12440" activeTab="4"/>
  </bookViews>
  <sheets>
    <sheet name="Data_Notes" sheetId="5" r:id="rId1"/>
    <sheet name="SY2013_14" sheetId="3" r:id="rId2"/>
    <sheet name="SY2014_15" sheetId="4" r:id="rId3"/>
    <sheet name="SY2015_16" sheetId="6" r:id="rId4"/>
    <sheet name="SY2016_17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4" l="1"/>
  <c r="E51" i="4"/>
  <c r="T50" i="4"/>
  <c r="R50" i="4"/>
  <c r="O50" i="4"/>
  <c r="P50" i="4"/>
  <c r="P52" i="4"/>
  <c r="N52" i="4"/>
  <c r="N50" i="4"/>
  <c r="N51" i="4"/>
  <c r="L52" i="4"/>
  <c r="L51" i="4"/>
  <c r="J51" i="4"/>
  <c r="K50" i="4"/>
  <c r="L50" i="4"/>
  <c r="J50" i="4"/>
  <c r="J52" i="4"/>
  <c r="T52" i="4"/>
  <c r="R52" i="4"/>
  <c r="P51" i="4"/>
  <c r="T51" i="4"/>
  <c r="R51" i="4"/>
  <c r="D5" i="3"/>
  <c r="E5" i="3"/>
  <c r="D5" i="4"/>
  <c r="E5" i="4"/>
  <c r="E6" i="4"/>
  <c r="E26" i="4"/>
  <c r="E25" i="4"/>
  <c r="E24" i="4"/>
  <c r="E23" i="4"/>
  <c r="E22" i="4"/>
  <c r="E21" i="4"/>
  <c r="E19" i="4"/>
  <c r="E18" i="4"/>
  <c r="E17" i="4"/>
  <c r="E16" i="4"/>
  <c r="E15" i="4"/>
  <c r="E14" i="4"/>
  <c r="E13" i="4"/>
  <c r="E12" i="4"/>
  <c r="E11" i="4"/>
  <c r="E10" i="4"/>
  <c r="E8" i="4"/>
  <c r="E27" i="4"/>
  <c r="E39" i="4"/>
  <c r="E38" i="4"/>
  <c r="E37" i="4"/>
  <c r="E36" i="4"/>
  <c r="E35" i="4"/>
  <c r="E34" i="4"/>
  <c r="E33" i="4"/>
  <c r="E32" i="4"/>
  <c r="E31" i="4"/>
  <c r="E30" i="4"/>
  <c r="E29" i="4"/>
  <c r="E28" i="4"/>
  <c r="E44" i="4"/>
  <c r="E43" i="4"/>
  <c r="E42" i="4"/>
  <c r="E41" i="4"/>
  <c r="E47" i="4"/>
  <c r="E48" i="4"/>
  <c r="E49" i="4"/>
  <c r="T5" i="4"/>
  <c r="R5" i="4"/>
  <c r="P5" i="4"/>
  <c r="N5" i="4"/>
  <c r="L5" i="4"/>
  <c r="J5" i="4"/>
  <c r="T49" i="4"/>
  <c r="T48" i="4"/>
  <c r="T47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R49" i="4"/>
  <c r="R48" i="4"/>
  <c r="R47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P49" i="4"/>
  <c r="P48" i="4"/>
  <c r="P47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N49" i="4"/>
  <c r="N48" i="4"/>
  <c r="N47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L49" i="4"/>
  <c r="L48" i="4"/>
  <c r="L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J49" i="4"/>
  <c r="J48" i="4"/>
  <c r="J47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N27" i="4"/>
  <c r="R27" i="4"/>
  <c r="T27" i="4"/>
  <c r="P27" i="4"/>
  <c r="L27" i="4"/>
  <c r="T6" i="4"/>
  <c r="R6" i="4"/>
  <c r="P6" i="4"/>
  <c r="N6" i="4"/>
  <c r="L6" i="4"/>
  <c r="T8" i="4"/>
  <c r="T19" i="4"/>
  <c r="T18" i="4"/>
  <c r="T17" i="4"/>
  <c r="T16" i="4"/>
  <c r="T15" i="4"/>
  <c r="T14" i="4"/>
  <c r="T13" i="4"/>
  <c r="T12" i="4"/>
  <c r="T11" i="4"/>
  <c r="T10" i="4"/>
  <c r="T26" i="4"/>
  <c r="T25" i="4"/>
  <c r="T24" i="4"/>
  <c r="T23" i="4"/>
  <c r="T21" i="4"/>
  <c r="T22" i="4"/>
  <c r="R26" i="4"/>
  <c r="R25" i="4"/>
  <c r="R24" i="4"/>
  <c r="R23" i="4"/>
  <c r="R22" i="4"/>
  <c r="R21" i="4"/>
  <c r="R19" i="4"/>
  <c r="R18" i="4"/>
  <c r="R17" i="4"/>
  <c r="R16" i="4"/>
  <c r="R15" i="4"/>
  <c r="R14" i="4"/>
  <c r="R13" i="4"/>
  <c r="R12" i="4"/>
  <c r="R11" i="4"/>
  <c r="R10" i="4"/>
  <c r="R8" i="4"/>
  <c r="P8" i="4"/>
  <c r="P26" i="4"/>
  <c r="P25" i="4"/>
  <c r="P24" i="4"/>
  <c r="P23" i="4"/>
  <c r="P22" i="4"/>
  <c r="P21" i="4"/>
  <c r="P19" i="4"/>
  <c r="P18" i="4"/>
  <c r="P17" i="4"/>
  <c r="P16" i="4"/>
  <c r="P15" i="4"/>
  <c r="P14" i="4"/>
  <c r="P13" i="4"/>
  <c r="P12" i="4"/>
  <c r="P11" i="4"/>
  <c r="P10" i="4"/>
  <c r="N26" i="4"/>
  <c r="N25" i="4"/>
  <c r="N24" i="4"/>
  <c r="N23" i="4"/>
  <c r="N22" i="4"/>
  <c r="N21" i="4"/>
  <c r="N19" i="4"/>
  <c r="N18" i="4"/>
  <c r="N17" i="4"/>
  <c r="N16" i="4"/>
  <c r="N15" i="4"/>
  <c r="N14" i="4"/>
  <c r="N13" i="4"/>
  <c r="N12" i="4"/>
  <c r="N11" i="4"/>
  <c r="N10" i="4"/>
  <c r="N8" i="4"/>
  <c r="L26" i="4"/>
  <c r="L25" i="4"/>
  <c r="L24" i="4"/>
  <c r="L23" i="4"/>
  <c r="L22" i="4"/>
  <c r="L21" i="4"/>
  <c r="L19" i="4"/>
  <c r="L18" i="4"/>
  <c r="L17" i="4"/>
  <c r="L16" i="4"/>
  <c r="L15" i="4"/>
  <c r="L14" i="4"/>
  <c r="L13" i="4"/>
  <c r="L11" i="4"/>
  <c r="L10" i="4"/>
  <c r="L8" i="4"/>
  <c r="L12" i="4"/>
  <c r="J26" i="4"/>
  <c r="J25" i="4"/>
  <c r="J24" i="4"/>
  <c r="J23" i="4"/>
  <c r="J22" i="4"/>
  <c r="J21" i="4"/>
  <c r="J19" i="4"/>
  <c r="J18" i="4"/>
  <c r="J17" i="4"/>
  <c r="J16" i="4"/>
  <c r="J15" i="4"/>
  <c r="J14" i="4"/>
  <c r="J13" i="4"/>
  <c r="J12" i="4"/>
  <c r="J11" i="4"/>
  <c r="J10" i="4"/>
  <c r="J8" i="4"/>
  <c r="J6" i="4"/>
  <c r="K5" i="3"/>
  <c r="L5" i="3"/>
  <c r="M5" i="3"/>
  <c r="N5" i="3"/>
  <c r="O5" i="3"/>
  <c r="P5" i="3"/>
  <c r="Q5" i="3"/>
  <c r="R5" i="3"/>
  <c r="S5" i="3"/>
  <c r="T5" i="3"/>
  <c r="U5" i="3"/>
  <c r="V5" i="3"/>
  <c r="G5" i="3"/>
  <c r="I51" i="3"/>
  <c r="I50" i="3"/>
  <c r="I49" i="3"/>
  <c r="I48" i="3"/>
  <c r="I46" i="3"/>
  <c r="I45" i="3"/>
  <c r="I44" i="3"/>
  <c r="I43" i="3"/>
  <c r="I42" i="3"/>
  <c r="I41" i="3"/>
  <c r="I40" i="3"/>
  <c r="I39" i="3"/>
  <c r="I38" i="3"/>
  <c r="I37" i="3"/>
  <c r="I35" i="3"/>
  <c r="I34" i="3"/>
  <c r="I33" i="3"/>
  <c r="I32" i="3"/>
  <c r="I31" i="3"/>
  <c r="I30" i="3"/>
  <c r="I29" i="3"/>
  <c r="I28" i="3"/>
  <c r="I27" i="3"/>
  <c r="I5" i="3"/>
  <c r="I6" i="3"/>
  <c r="I26" i="3"/>
  <c r="I25" i="3"/>
  <c r="I24" i="3"/>
  <c r="I23" i="3"/>
  <c r="I22" i="3"/>
  <c r="I21" i="3"/>
  <c r="I19" i="3"/>
  <c r="I18" i="3"/>
  <c r="I17" i="3"/>
  <c r="I15" i="3"/>
  <c r="I14" i="3"/>
  <c r="I13" i="3"/>
  <c r="I12" i="3"/>
  <c r="I10" i="3"/>
  <c r="I9" i="3"/>
  <c r="I8" i="3"/>
  <c r="I7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19" i="3"/>
  <c r="E18" i="3"/>
  <c r="E17" i="3"/>
  <c r="E15" i="3"/>
  <c r="E14" i="3"/>
  <c r="E13" i="3"/>
  <c r="E12" i="3"/>
  <c r="E10" i="3"/>
  <c r="E9" i="3"/>
  <c r="E8" i="3"/>
  <c r="E7" i="3"/>
  <c r="E6" i="3"/>
  <c r="R26" i="3"/>
  <c r="R25" i="3"/>
  <c r="R24" i="3"/>
  <c r="R23" i="3"/>
  <c r="R22" i="3"/>
  <c r="R21" i="3"/>
  <c r="R19" i="3"/>
  <c r="R18" i="3"/>
  <c r="R17" i="3"/>
  <c r="R15" i="3"/>
  <c r="R14" i="3"/>
  <c r="R13" i="3"/>
  <c r="R12" i="3"/>
  <c r="R10" i="3"/>
  <c r="R9" i="3"/>
  <c r="R8" i="3"/>
  <c r="R7" i="3"/>
  <c r="R6" i="3"/>
  <c r="P26" i="3"/>
  <c r="P25" i="3"/>
  <c r="P24" i="3"/>
  <c r="P23" i="3"/>
  <c r="P22" i="3"/>
  <c r="P21" i="3"/>
  <c r="P19" i="3"/>
  <c r="P18" i="3"/>
  <c r="P17" i="3"/>
  <c r="P15" i="3"/>
  <c r="P14" i="3"/>
  <c r="P13" i="3"/>
  <c r="P12" i="3"/>
  <c r="P10" i="3"/>
  <c r="P9" i="3"/>
  <c r="P8" i="3"/>
  <c r="P7" i="3"/>
  <c r="P6" i="3"/>
  <c r="R51" i="3"/>
  <c r="R50" i="3"/>
  <c r="R49" i="3"/>
  <c r="R48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P51" i="3"/>
  <c r="P50" i="3"/>
  <c r="P49" i="3"/>
  <c r="P48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R27" i="3"/>
  <c r="P27" i="3"/>
  <c r="V15" i="3"/>
  <c r="V14" i="3"/>
  <c r="T15" i="3"/>
  <c r="T14" i="3"/>
  <c r="N15" i="3"/>
  <c r="N14" i="3"/>
  <c r="L15" i="3"/>
  <c r="L14" i="3"/>
  <c r="G15" i="3"/>
  <c r="G14" i="3"/>
  <c r="V51" i="3"/>
  <c r="T51" i="3"/>
  <c r="N51" i="3"/>
  <c r="L51" i="3"/>
  <c r="G51" i="3"/>
  <c r="V50" i="3"/>
  <c r="T50" i="3"/>
  <c r="N50" i="3"/>
  <c r="L50" i="3"/>
  <c r="G50" i="3"/>
  <c r="V49" i="3"/>
  <c r="T49" i="3"/>
  <c r="N49" i="3"/>
  <c r="L49" i="3"/>
  <c r="G49" i="3"/>
  <c r="V48" i="3"/>
  <c r="T48" i="3"/>
  <c r="N48" i="3"/>
  <c r="L48" i="3"/>
  <c r="G48" i="3"/>
  <c r="V46" i="3"/>
  <c r="T46" i="3"/>
  <c r="N46" i="3"/>
  <c r="L46" i="3"/>
  <c r="G46" i="3"/>
  <c r="V45" i="3"/>
  <c r="T45" i="3"/>
  <c r="N45" i="3"/>
  <c r="L45" i="3"/>
  <c r="G45" i="3"/>
  <c r="V44" i="3"/>
  <c r="T44" i="3"/>
  <c r="N44" i="3"/>
  <c r="L44" i="3"/>
  <c r="G44" i="3"/>
  <c r="V43" i="3"/>
  <c r="T43" i="3"/>
  <c r="N43" i="3"/>
  <c r="L43" i="3"/>
  <c r="G43" i="3"/>
  <c r="V42" i="3"/>
  <c r="T42" i="3"/>
  <c r="N42" i="3"/>
  <c r="L42" i="3"/>
  <c r="G42" i="3"/>
  <c r="V41" i="3"/>
  <c r="T41" i="3"/>
  <c r="N41" i="3"/>
  <c r="L41" i="3"/>
  <c r="G41" i="3"/>
  <c r="V40" i="3"/>
  <c r="T40" i="3"/>
  <c r="N40" i="3"/>
  <c r="L40" i="3"/>
  <c r="G40" i="3"/>
  <c r="V39" i="3"/>
  <c r="T39" i="3"/>
  <c r="N39" i="3"/>
  <c r="L39" i="3"/>
  <c r="G39" i="3"/>
  <c r="V38" i="3"/>
  <c r="T38" i="3"/>
  <c r="N38" i="3"/>
  <c r="L38" i="3"/>
  <c r="G38" i="3"/>
  <c r="V37" i="3"/>
  <c r="T37" i="3"/>
  <c r="N37" i="3"/>
  <c r="L37" i="3"/>
  <c r="G37" i="3"/>
  <c r="V36" i="3"/>
  <c r="T36" i="3"/>
  <c r="N36" i="3"/>
  <c r="L36" i="3"/>
  <c r="V35" i="3"/>
  <c r="T35" i="3"/>
  <c r="N35" i="3"/>
  <c r="L35" i="3"/>
  <c r="G35" i="3"/>
  <c r="V34" i="3"/>
  <c r="T34" i="3"/>
  <c r="N34" i="3"/>
  <c r="L34" i="3"/>
  <c r="G34" i="3"/>
  <c r="V33" i="3"/>
  <c r="T33" i="3"/>
  <c r="N33" i="3"/>
  <c r="L33" i="3"/>
  <c r="G33" i="3"/>
  <c r="V32" i="3"/>
  <c r="T32" i="3"/>
  <c r="N32" i="3"/>
  <c r="L32" i="3"/>
  <c r="G32" i="3"/>
  <c r="V31" i="3"/>
  <c r="T31" i="3"/>
  <c r="N31" i="3"/>
  <c r="L31" i="3"/>
  <c r="G31" i="3"/>
  <c r="V30" i="3"/>
  <c r="T30" i="3"/>
  <c r="N30" i="3"/>
  <c r="L30" i="3"/>
  <c r="G30" i="3"/>
  <c r="V29" i="3"/>
  <c r="T29" i="3"/>
  <c r="N29" i="3"/>
  <c r="L29" i="3"/>
  <c r="G29" i="3"/>
  <c r="V28" i="3"/>
  <c r="T28" i="3"/>
  <c r="N28" i="3"/>
  <c r="L28" i="3"/>
  <c r="G28" i="3"/>
  <c r="V27" i="3"/>
  <c r="T27" i="3"/>
  <c r="N27" i="3"/>
  <c r="L27" i="3"/>
  <c r="G27" i="3"/>
  <c r="V26" i="3"/>
  <c r="T26" i="3"/>
  <c r="N26" i="3"/>
  <c r="L26" i="3"/>
  <c r="G26" i="3"/>
  <c r="V25" i="3"/>
  <c r="T25" i="3"/>
  <c r="N25" i="3"/>
  <c r="L25" i="3"/>
  <c r="G25" i="3"/>
  <c r="V24" i="3"/>
  <c r="T24" i="3"/>
  <c r="N24" i="3"/>
  <c r="L24" i="3"/>
  <c r="G24" i="3"/>
  <c r="V23" i="3"/>
  <c r="T23" i="3"/>
  <c r="N23" i="3"/>
  <c r="L23" i="3"/>
  <c r="G23" i="3"/>
  <c r="V22" i="3"/>
  <c r="T22" i="3"/>
  <c r="N22" i="3"/>
  <c r="L22" i="3"/>
  <c r="G22" i="3"/>
  <c r="V21" i="3"/>
  <c r="T21" i="3"/>
  <c r="N21" i="3"/>
  <c r="L21" i="3"/>
  <c r="G21" i="3"/>
  <c r="V19" i="3"/>
  <c r="T19" i="3"/>
  <c r="N19" i="3"/>
  <c r="L19" i="3"/>
  <c r="G19" i="3"/>
  <c r="V18" i="3"/>
  <c r="T18" i="3"/>
  <c r="N18" i="3"/>
  <c r="L18" i="3"/>
  <c r="G18" i="3"/>
  <c r="V17" i="3"/>
  <c r="T17" i="3"/>
  <c r="N17" i="3"/>
  <c r="L17" i="3"/>
  <c r="G17" i="3"/>
  <c r="V13" i="3"/>
  <c r="T13" i="3"/>
  <c r="N13" i="3"/>
  <c r="L13" i="3"/>
  <c r="G13" i="3"/>
  <c r="V12" i="3"/>
  <c r="T12" i="3"/>
  <c r="N12" i="3"/>
  <c r="L12" i="3"/>
  <c r="G12" i="3"/>
  <c r="V10" i="3"/>
  <c r="T10" i="3"/>
  <c r="N10" i="3"/>
  <c r="L10" i="3"/>
  <c r="G10" i="3"/>
  <c r="V9" i="3"/>
  <c r="T9" i="3"/>
  <c r="N9" i="3"/>
  <c r="L9" i="3"/>
  <c r="G9" i="3"/>
  <c r="V8" i="3"/>
  <c r="T8" i="3"/>
  <c r="N8" i="3"/>
  <c r="L8" i="3"/>
  <c r="G8" i="3"/>
  <c r="V7" i="3"/>
  <c r="T7" i="3"/>
  <c r="N7" i="3"/>
  <c r="L7" i="3"/>
  <c r="G7" i="3"/>
  <c r="V6" i="3"/>
  <c r="T6" i="3"/>
  <c r="N6" i="3"/>
  <c r="L6" i="3"/>
  <c r="G6" i="3"/>
</calcChain>
</file>

<file path=xl/sharedStrings.xml><?xml version="1.0" encoding="utf-8"?>
<sst xmlns="http://schemas.openxmlformats.org/spreadsheetml/2006/main" count="1633" uniqueCount="555">
  <si>
    <t>IDEA Certificate</t>
  </si>
  <si>
    <t>Number</t>
  </si>
  <si>
    <t>Percent</t>
  </si>
  <si>
    <t>Disengaged/          Dropped out of school</t>
  </si>
  <si>
    <t>Overall</t>
  </si>
  <si>
    <t>Charter Cohort</t>
  </si>
  <si>
    <t>DCPS Cohort</t>
  </si>
  <si>
    <t>Final Cohort Number</t>
  </si>
  <si>
    <t>GED</t>
  </si>
  <si>
    <t>Total Adjusted Cohort</t>
  </si>
  <si>
    <t>Anacostia HS</t>
  </si>
  <si>
    <t>Ballou HS</t>
  </si>
  <si>
    <t>Ballou STAY</t>
  </si>
  <si>
    <t>Benjamin Banneker HS</t>
  </si>
  <si>
    <t>Cardozo EC</t>
  </si>
  <si>
    <t>Columbia Heights EC (</t>
  </si>
  <si>
    <t>Coolidge HS</t>
  </si>
  <si>
    <t>Dunbar HS</t>
  </si>
  <si>
    <t>Eastern HS</t>
  </si>
  <si>
    <t>Ellington School of t</t>
  </si>
  <si>
    <t>Luke Moore Alternativ</t>
  </si>
  <si>
    <t>McKinley Technology H</t>
  </si>
  <si>
    <t>Phelps Architecture C</t>
  </si>
  <si>
    <t>Residential Schools</t>
  </si>
  <si>
    <t>Roosevelt HS at MacFa</t>
  </si>
  <si>
    <t>Roosevelt STAY at Mac</t>
  </si>
  <si>
    <t>School Without Walls</t>
  </si>
  <si>
    <t>Spingarn SHS</t>
  </si>
  <si>
    <t>Spingarn STAY</t>
  </si>
  <si>
    <t>Transition Academy at</t>
  </si>
  <si>
    <t>Tuition Grant DCPS No</t>
  </si>
  <si>
    <t>Washington Metropolit</t>
  </si>
  <si>
    <t>Wilson HS</t>
  </si>
  <si>
    <t>Woodson H D HS</t>
  </si>
  <si>
    <t>Booker T  Washington</t>
  </si>
  <si>
    <t>Capital City High Sch</t>
  </si>
  <si>
    <t>Cesar Chavez PCS for</t>
  </si>
  <si>
    <t>Cesar Chavez for Publ</t>
  </si>
  <si>
    <t>E.L. HAYNES KANSAS AV</t>
  </si>
  <si>
    <t>Friendship PCS Colleg</t>
  </si>
  <si>
    <t>Hospitality PCS</t>
  </si>
  <si>
    <t>IDEA PCS</t>
  </si>
  <si>
    <t>KIPP DC College Prep</t>
  </si>
  <si>
    <t>Maya Angelou PCS - Sh</t>
  </si>
  <si>
    <t>Maya Angelou PCS-Evan</t>
  </si>
  <si>
    <t>National Collegiate P</t>
  </si>
  <si>
    <t>Options PCS</t>
  </si>
  <si>
    <t>Paul Jr. High School</t>
  </si>
  <si>
    <t>Perry Street Prep PCS</t>
  </si>
  <si>
    <t>Richard Wright PCS fo</t>
  </si>
  <si>
    <t>SEED PCS of Washingto</t>
  </si>
  <si>
    <t>Thurgood Marshall Aca</t>
  </si>
  <si>
    <t>Washington Latin PCS</t>
  </si>
  <si>
    <t>Washington Math Scien</t>
  </si>
  <si>
    <t>SEED PCS</t>
  </si>
  <si>
    <t>Currently Enrolled in DC Public or Public Charter</t>
  </si>
  <si>
    <t>4-year Graduate</t>
  </si>
  <si>
    <t>5-year Graduate</t>
  </si>
  <si>
    <t>HS Diploma, no college attendance</t>
  </si>
  <si>
    <t>HS Diploma, some college attendance</t>
  </si>
  <si>
    <t>Milestones</t>
  </si>
  <si>
    <t>Current Outcomes</t>
  </si>
  <si>
    <t>Took College Entrance Exam (SAT)</t>
  </si>
  <si>
    <t>&lt;10</t>
  </si>
  <si>
    <t>N/A</t>
  </si>
  <si>
    <t>n&lt;10</t>
  </si>
  <si>
    <t>Booker T Washington PCS (Closed)</t>
  </si>
  <si>
    <t>Capital City High School PCS</t>
  </si>
  <si>
    <t>Capital City Upper (Closed)</t>
  </si>
  <si>
    <t>Cesar Chavez PCS for Public Policy - Capitol Hill</t>
  </si>
  <si>
    <t>Cesar Chavez PCS for Public Policy - Parkside HS</t>
  </si>
  <si>
    <t>E.L. Haynes PCS- Kansas Avenue HS</t>
  </si>
  <si>
    <t xml:space="preserve">Friendship PCS- Technology Preparatory </t>
  </si>
  <si>
    <t>Friendship PCS - Woodson Collegiate Academy</t>
  </si>
  <si>
    <t>KIPP DC College Prep PCS</t>
  </si>
  <si>
    <t>Maya Angelous PCS - Evans</t>
  </si>
  <si>
    <t>National Collegiate Prep PCS</t>
  </si>
  <si>
    <t>Paul PCS</t>
  </si>
  <si>
    <t>Richard Wright PCS for Journalism and Media Arts</t>
  </si>
  <si>
    <t>Thurgood Marshall Academy PCS</t>
  </si>
  <si>
    <t>Washington Latin PCS - Upper School</t>
  </si>
  <si>
    <t>Washington Math Science Tech PCS</t>
  </si>
  <si>
    <t>Anacostia SHS</t>
  </si>
  <si>
    <t>Benjamin Banneker Academy HS</t>
  </si>
  <si>
    <t>Cardozo SHS</t>
  </si>
  <si>
    <t>Columbia Heights EC</t>
  </si>
  <si>
    <t>Coolidge SHS</t>
  </si>
  <si>
    <t>Dunbar SHS</t>
  </si>
  <si>
    <t>Eastern SHS</t>
  </si>
  <si>
    <t>Ellington School of the Arts</t>
  </si>
  <si>
    <t>Luke C  Moore HS</t>
  </si>
  <si>
    <t>McKinley Technology HS</t>
  </si>
  <si>
    <t>Non-Public Education Provider</t>
  </si>
  <si>
    <t>Phelps Architecture Construction &amp; Engineering HS</t>
  </si>
  <si>
    <t>Roosevelt HS @McFarland</t>
  </si>
  <si>
    <t>Roosevelt STAY</t>
  </si>
  <si>
    <t>School Without Walls SHS</t>
  </si>
  <si>
    <t>Spingarn SHS (Closed)</t>
  </si>
  <si>
    <t>Spingarn STAY (Closed)</t>
  </si>
  <si>
    <t>The Washington Metropolitan HS</t>
  </si>
  <si>
    <t>Wilson High School</t>
  </si>
  <si>
    <t>Woodson H.D. SHS</t>
  </si>
  <si>
    <t>State Programs</t>
  </si>
  <si>
    <t>Other State Programs</t>
  </si>
  <si>
    <t>Title</t>
  </si>
  <si>
    <t>Table of Contents</t>
  </si>
  <si>
    <t>Data Source</t>
  </si>
  <si>
    <t>Data Notes</t>
  </si>
  <si>
    <t>To protect privacy, OSSE has suppressed information and reported ranges when publishing the information could potentially identify individual students.  </t>
  </si>
  <si>
    <t xml:space="preserve">• N&lt;5, 10, 25, etc. indicates that the number could be any number less than the stated value. 
• DS indicates that the data are suppressed because publishing the number would permit the calculation of suppressed data.  
• NA indicates that data are unavailable for reasons that include the school, LEA, or subgroup did not exist or the data were not provided by the LEA.
• &lt;5% or &gt;95% indicates that the value could be any percentage less than 5% or greater than 95%. </t>
  </si>
  <si>
    <t>School Code</t>
  </si>
  <si>
    <t>School Name</t>
  </si>
  <si>
    <t>Total</t>
  </si>
  <si>
    <t>Booker T Washington PCS</t>
  </si>
  <si>
    <t>1207</t>
  </si>
  <si>
    <t>127</t>
  </si>
  <si>
    <t>Cesar Chavez PCS for Public Policy-Chavez Prep</t>
  </si>
  <si>
    <t>109</t>
  </si>
  <si>
    <t>Cesar Chavez PCS for Public Policy-Parkside HS</t>
  </si>
  <si>
    <t>153</t>
  </si>
  <si>
    <t>Cesar Chavez for Public Policy-Capitol Hill PCS</t>
  </si>
  <si>
    <t>1138</t>
  </si>
  <si>
    <t>E.L. Haynes-High School</t>
  </si>
  <si>
    <t>186</t>
  </si>
  <si>
    <t>Friendship PCS Collegiate Academy</t>
  </si>
  <si>
    <t>1124</t>
  </si>
  <si>
    <t>Friendship PCS Technology Preparatory Middle</t>
  </si>
  <si>
    <t>163</t>
  </si>
  <si>
    <t>134</t>
  </si>
  <si>
    <t>Ideal Academy PCS</t>
  </si>
  <si>
    <t>267</t>
  </si>
  <si>
    <t>Kingsman Academy</t>
  </si>
  <si>
    <t>1123</t>
  </si>
  <si>
    <t>KIPP DC PCS College Preparatory Academy</t>
  </si>
  <si>
    <t>101</t>
  </si>
  <si>
    <t>Maya Angelou PCS-Evans High School</t>
  </si>
  <si>
    <t>1120</t>
  </si>
  <si>
    <t>169</t>
  </si>
  <si>
    <t>222</t>
  </si>
  <si>
    <t>Paul PCS-International High School</t>
  </si>
  <si>
    <t>161</t>
  </si>
  <si>
    <t>3067</t>
  </si>
  <si>
    <t>174</t>
  </si>
  <si>
    <t>SEED PCS of Washington DC</t>
  </si>
  <si>
    <t>191</t>
  </si>
  <si>
    <t>1118</t>
  </si>
  <si>
    <t>178</t>
  </si>
  <si>
    <t>450</t>
  </si>
  <si>
    <t>452</t>
  </si>
  <si>
    <t>462</t>
  </si>
  <si>
    <t>402</t>
  </si>
  <si>
    <t>454</t>
  </si>
  <si>
    <t>442</t>
  </si>
  <si>
    <t>Columbia Heights EC (CHEC)</t>
  </si>
  <si>
    <t>455</t>
  </si>
  <si>
    <t>467</t>
  </si>
  <si>
    <t>457</t>
  </si>
  <si>
    <t>471</t>
  </si>
  <si>
    <t>884</t>
  </si>
  <si>
    <t>Luke Moore Alternative HS</t>
  </si>
  <si>
    <t>458</t>
  </si>
  <si>
    <t>478</t>
  </si>
  <si>
    <t>Phelps Architecture Construction and Engineering HS</t>
  </si>
  <si>
    <t>459</t>
  </si>
  <si>
    <t>Roosevelt HS at MacFarland</t>
  </si>
  <si>
    <t>456</t>
  </si>
  <si>
    <t>Roosevelt STAY at MacFarland</t>
  </si>
  <si>
    <t>466</t>
  </si>
  <si>
    <t>School Without Walls HS</t>
  </si>
  <si>
    <t>460</t>
  </si>
  <si>
    <t>Spingarn HS</t>
  </si>
  <si>
    <t>474</t>
  </si>
  <si>
    <t>Washington Metropolitan HS (formerly YEA)</t>
  </si>
  <si>
    <t>463</t>
  </si>
  <si>
    <t>464</t>
  </si>
  <si>
    <t>State Cohort</t>
  </si>
  <si>
    <t>Number of Students in the ACGR Cohort</t>
  </si>
  <si>
    <t>DS</t>
  </si>
  <si>
    <t>Number of Students Taking a College Entrance Exam</t>
  </si>
  <si>
    <t>College Entrance Exam Participation Rate</t>
  </si>
  <si>
    <t>&lt;5%</t>
  </si>
  <si>
    <t>Outcomes</t>
  </si>
  <si>
    <t>Oversight 2017 Q11 Attachment - College Examinations and Outcomes</t>
  </si>
  <si>
    <t>Data_Notes: Details of data file</t>
  </si>
  <si>
    <t>SY2013_14: Student counts and percents of college examinations and outcomes for student in the graduating class of 2014</t>
  </si>
  <si>
    <t>SY2014_15: Student counts and percents of college examinations and outcomes for student in the graduating class of 2015</t>
  </si>
  <si>
    <t>SY2015_16: Student counts and percents of college examinations and outcomes for student in the graduating class of 2016</t>
  </si>
  <si>
    <t>SY106_17: Student counts and percents of college examinations and outcomes for students in the graduating class of 2017</t>
  </si>
  <si>
    <t>This Oversight Hearing question utilizes College Board and ACT data as of 1/3/2017, National Student Clearinghouse Data as of 1/3/2018,  University of District of Columbia Enrollment Data of 1/3/2018, and Adjusted Graduation Cohort as of SY2016-17.</t>
  </si>
  <si>
    <t>LEA Code</t>
  </si>
  <si>
    <t>LEA Name</t>
  </si>
  <si>
    <t>4,748</t>
  </si>
  <si>
    <t>3,258</t>
  </si>
  <si>
    <t>1,427</t>
  </si>
  <si>
    <t>001</t>
  </si>
  <si>
    <t>District of Columbia Public Schools</t>
  </si>
  <si>
    <t>Benjamin Banneker High School</t>
  </si>
  <si>
    <t>96</t>
  </si>
  <si>
    <t>100.00%</t>
  </si>
  <si>
    <t>Columbia Heights Education Campus</t>
  </si>
  <si>
    <t>282</t>
  </si>
  <si>
    <t>251</t>
  </si>
  <si>
    <t>Anacostia High School</t>
  </si>
  <si>
    <t>91</t>
  </si>
  <si>
    <t>Ballou High School</t>
  </si>
  <si>
    <t>Cardozo Education Campus</t>
  </si>
  <si>
    <t>199</t>
  </si>
  <si>
    <t>Coolidge High School</t>
  </si>
  <si>
    <t>98</t>
  </si>
  <si>
    <t>68</t>
  </si>
  <si>
    <t>Roosevelt STAY High School</t>
  </si>
  <si>
    <t>15</t>
  </si>
  <si>
    <t>Eastern High School</t>
  </si>
  <si>
    <t>248</t>
  </si>
  <si>
    <t>McKinley Technology High School</t>
  </si>
  <si>
    <t>124</t>
  </si>
  <si>
    <t>123</t>
  </si>
  <si>
    <t>Roosevelt High School</t>
  </si>
  <si>
    <t>171</t>
  </si>
  <si>
    <t>Ballou STAY High School</t>
  </si>
  <si>
    <t>79</t>
  </si>
  <si>
    <t>20</t>
  </si>
  <si>
    <t>Woodrow Wilson High School</t>
  </si>
  <si>
    <t>427</t>
  </si>
  <si>
    <t>H.D. Woodson High School</t>
  </si>
  <si>
    <t>185</t>
  </si>
  <si>
    <t>School Without Walls High School</t>
  </si>
  <si>
    <t>150</t>
  </si>
  <si>
    <t>147</t>
  </si>
  <si>
    <t>98.00%</t>
  </si>
  <si>
    <t>Dunbar High School</t>
  </si>
  <si>
    <t>194</t>
  </si>
  <si>
    <t>125</t>
  </si>
  <si>
    <t>Duke Ellington School of the Arts</t>
  </si>
  <si>
    <t>Washington Metropolitan High School</t>
  </si>
  <si>
    <t>60</t>
  </si>
  <si>
    <t>18</t>
  </si>
  <si>
    <t>Phelps Architecture, Construction and Engineering High School</t>
  </si>
  <si>
    <t>88</t>
  </si>
  <si>
    <t>Luke C. Moore High School</t>
  </si>
  <si>
    <t>51</t>
  </si>
  <si>
    <t>106</t>
  </si>
  <si>
    <t>151</t>
  </si>
  <si>
    <t>108</t>
  </si>
  <si>
    <t>Capital City PCS</t>
  </si>
  <si>
    <t>Capital City PCS - High School</t>
  </si>
  <si>
    <t>65</t>
  </si>
  <si>
    <t>Cesar Chavez PCS for Public Policy</t>
  </si>
  <si>
    <t>Cesar Chavez PCS for Public Policy - Parkside High School</t>
  </si>
  <si>
    <t>70</t>
  </si>
  <si>
    <t>Cesar Chavez PCS for Public Policy - Chavez Prep</t>
  </si>
  <si>
    <t>75</t>
  </si>
  <si>
    <t>86.67%</t>
  </si>
  <si>
    <t>116</t>
  </si>
  <si>
    <t>E.L. Haynes PCS</t>
  </si>
  <si>
    <t>E.L. Haynes PCS - High School</t>
  </si>
  <si>
    <t>99</t>
  </si>
  <si>
    <t>120</t>
  </si>
  <si>
    <t>Friendship PCS</t>
  </si>
  <si>
    <t>1164</t>
  </si>
  <si>
    <t>Friendship PCS - Technology Preparatory High School</t>
  </si>
  <si>
    <t>44</t>
  </si>
  <si>
    <t>Friendship PCS - Collegiate Academy</t>
  </si>
  <si>
    <t>212</t>
  </si>
  <si>
    <t>Perry Street Preparatory PCS</t>
  </si>
  <si>
    <t>126</t>
  </si>
  <si>
    <t>129</t>
  </si>
  <si>
    <t>KIPP DC PCS</t>
  </si>
  <si>
    <t>KIPP DC - College Preparatory Academy PCS</t>
  </si>
  <si>
    <t>95</t>
  </si>
  <si>
    <t>85</t>
  </si>
  <si>
    <t>89.47%</t>
  </si>
  <si>
    <t>133</t>
  </si>
  <si>
    <t>Maya Angelou PCS</t>
  </si>
  <si>
    <t>Maya Angelou PCS - High School</t>
  </si>
  <si>
    <t>71</t>
  </si>
  <si>
    <t>137</t>
  </si>
  <si>
    <t>138</t>
  </si>
  <si>
    <t>Paul PCS - International High School</t>
  </si>
  <si>
    <t>118</t>
  </si>
  <si>
    <t>142</t>
  </si>
  <si>
    <t>SEED PCS of Washington, DC</t>
  </si>
  <si>
    <t>19</t>
  </si>
  <si>
    <t>146</t>
  </si>
  <si>
    <t>87</t>
  </si>
  <si>
    <t>86</t>
  </si>
  <si>
    <t>152</t>
  </si>
  <si>
    <t>Washington Mathematics Science Technology PCHS</t>
  </si>
  <si>
    <t>58</t>
  </si>
  <si>
    <t>National Collegiate Preparatory PCHS</t>
  </si>
  <si>
    <t>82</t>
  </si>
  <si>
    <t>54</t>
  </si>
  <si>
    <t>167</t>
  </si>
  <si>
    <t>48</t>
  </si>
  <si>
    <t>168</t>
  </si>
  <si>
    <t>Basis DC PCS</t>
  </si>
  <si>
    <t>3068</t>
  </si>
  <si>
    <t>BASIS DC PCS</t>
  </si>
  <si>
    <t>Kingsman Academy PCS</t>
  </si>
  <si>
    <t>190</t>
  </si>
  <si>
    <t>Goodwill Excel Center PCS</t>
  </si>
  <si>
    <t>297</t>
  </si>
  <si>
    <t>1,969</t>
  </si>
  <si>
    <t>41.47%</t>
  </si>
  <si>
    <t>1,295</t>
  </si>
  <si>
    <t>39.75%</t>
  </si>
  <si>
    <t>674</t>
  </si>
  <si>
    <t>47.23%</t>
  </si>
  <si>
    <t>91.67%</t>
  </si>
  <si>
    <t>110</t>
  </si>
  <si>
    <t>39.01%</t>
  </si>
  <si>
    <t>35</t>
  </si>
  <si>
    <t>21.47%</t>
  </si>
  <si>
    <t>74</t>
  </si>
  <si>
    <t>29.48%</t>
  </si>
  <si>
    <t>37</t>
  </si>
  <si>
    <t>18.59%</t>
  </si>
  <si>
    <t>28</t>
  </si>
  <si>
    <t>28.57%</t>
  </si>
  <si>
    <t>5.77%</t>
  </si>
  <si>
    <t>84</t>
  </si>
  <si>
    <t>33.87%</t>
  </si>
  <si>
    <t>105</t>
  </si>
  <si>
    <t>84.68%</t>
  </si>
  <si>
    <t>46</t>
  </si>
  <si>
    <t>26.90%</t>
  </si>
  <si>
    <t>279</t>
  </si>
  <si>
    <t>65.34%</t>
  </si>
  <si>
    <t>29.19%</t>
  </si>
  <si>
    <t>84.00%</t>
  </si>
  <si>
    <t>67</t>
  </si>
  <si>
    <t>34.54%</t>
  </si>
  <si>
    <t>68.29%</t>
  </si>
  <si>
    <t>59.34%</t>
  </si>
  <si>
    <t>40</t>
  </si>
  <si>
    <t>61.54%</t>
  </si>
  <si>
    <t>38</t>
  </si>
  <si>
    <t>54.29%</t>
  </si>
  <si>
    <t>53.33%</t>
  </si>
  <si>
    <t>58.59%</t>
  </si>
  <si>
    <t>43.18%</t>
  </si>
  <si>
    <t>117</t>
  </si>
  <si>
    <t>55.19%</t>
  </si>
  <si>
    <t>13</t>
  </si>
  <si>
    <t>21.67%</t>
  </si>
  <si>
    <t>61</t>
  </si>
  <si>
    <t>64.21%</t>
  </si>
  <si>
    <t>25.35%</t>
  </si>
  <si>
    <t>55</t>
  </si>
  <si>
    <t>46.61%</t>
  </si>
  <si>
    <t>17</t>
  </si>
  <si>
    <t>50</t>
  </si>
  <si>
    <t>66.67%</t>
  </si>
  <si>
    <t>16</t>
  </si>
  <si>
    <t>23.53%</t>
  </si>
  <si>
    <t>36</t>
  </si>
  <si>
    <t>43.90%</t>
  </si>
  <si>
    <t>23</t>
  </si>
  <si>
    <t>39.66%</t>
  </si>
  <si>
    <t>72.37%</t>
  </si>
  <si>
    <t>56</t>
  </si>
  <si>
    <t>1.18%</t>
  </si>
  <si>
    <t>481</t>
  </si>
  <si>
    <t>10.13%</t>
  </si>
  <si>
    <t>766</t>
  </si>
  <si>
    <t>16.13%</t>
  </si>
  <si>
    <t>73.20%</t>
  </si>
  <si>
    <t>1.14%</t>
  </si>
  <si>
    <t>326</t>
  </si>
  <si>
    <t>10.01%</t>
  </si>
  <si>
    <t>504</t>
  </si>
  <si>
    <t>15.47%</t>
  </si>
  <si>
    <t>73.37%</t>
  </si>
  <si>
    <t>1.26%</t>
  </si>
  <si>
    <t>10.72%</t>
  </si>
  <si>
    <t>206</t>
  </si>
  <si>
    <t>14.44%</t>
  </si>
  <si>
    <t>6.35%</t>
  </si>
  <si>
    <t>88.89%</t>
  </si>
  <si>
    <t>247</t>
  </si>
  <si>
    <t>87.59%</t>
  </si>
  <si>
    <t>24</t>
  </si>
  <si>
    <t>8.51%</t>
  </si>
  <si>
    <t>58.90%</t>
  </si>
  <si>
    <t>10.43%</t>
  </si>
  <si>
    <t>49</t>
  </si>
  <si>
    <t>30.06%</t>
  </si>
  <si>
    <t>160</t>
  </si>
  <si>
    <t>63.75%</t>
  </si>
  <si>
    <t>9.56%</t>
  </si>
  <si>
    <t>59</t>
  </si>
  <si>
    <t>23.51%</t>
  </si>
  <si>
    <t>119</t>
  </si>
  <si>
    <t>59.80%</t>
  </si>
  <si>
    <t>10.05%</t>
  </si>
  <si>
    <t>29.15%</t>
  </si>
  <si>
    <t>69</t>
  </si>
  <si>
    <t>70.41%</t>
  </si>
  <si>
    <t>9.18%</t>
  </si>
  <si>
    <t>18.37%</t>
  </si>
  <si>
    <t>10</t>
  </si>
  <si>
    <t>19.23%</t>
  </si>
  <si>
    <t>27</t>
  </si>
  <si>
    <t>51.92%</t>
  </si>
  <si>
    <t>25.00%</t>
  </si>
  <si>
    <t>195</t>
  </si>
  <si>
    <t>78.63%</t>
  </si>
  <si>
    <t>7.66%</t>
  </si>
  <si>
    <t>32</t>
  </si>
  <si>
    <t>12.90%</t>
  </si>
  <si>
    <t>95.97%</t>
  </si>
  <si>
    <t>103</t>
  </si>
  <si>
    <t>60.23%</t>
  </si>
  <si>
    <t>10.53%</t>
  </si>
  <si>
    <t>28.07%</t>
  </si>
  <si>
    <t>14</t>
  </si>
  <si>
    <t>17.72%</t>
  </si>
  <si>
    <t>44.30%</t>
  </si>
  <si>
    <t>30</t>
  </si>
  <si>
    <t>37.97%</t>
  </si>
  <si>
    <t>385</t>
  </si>
  <si>
    <t>90.16%</t>
  </si>
  <si>
    <t>11</t>
  </si>
  <si>
    <t>2.58%</t>
  </si>
  <si>
    <t>26</t>
  </si>
  <si>
    <t>6.09%</t>
  </si>
  <si>
    <t>154</t>
  </si>
  <si>
    <t>83.24%</t>
  </si>
  <si>
    <t>12</t>
  </si>
  <si>
    <t>6.49%</t>
  </si>
  <si>
    <t>9.73%</t>
  </si>
  <si>
    <t>148</t>
  </si>
  <si>
    <t>76.29%</t>
  </si>
  <si>
    <t>6.70%</t>
  </si>
  <si>
    <t>14.43%</t>
  </si>
  <si>
    <t>114</t>
  </si>
  <si>
    <t>92.68%</t>
  </si>
  <si>
    <t>6.50%</t>
  </si>
  <si>
    <t>58.33%</t>
  </si>
  <si>
    <t>5.00%</t>
  </si>
  <si>
    <t>16.67%</t>
  </si>
  <si>
    <t>20.00%</t>
  </si>
  <si>
    <t>94.51%</t>
  </si>
  <si>
    <t>5.49%</t>
  </si>
  <si>
    <t>35.25%</t>
  </si>
  <si>
    <t>35.97%</t>
  </si>
  <si>
    <t>26.62%</t>
  </si>
  <si>
    <t>90.77%</t>
  </si>
  <si>
    <t>7.69%</t>
  </si>
  <si>
    <t>87.14%</t>
  </si>
  <si>
    <t>7.14%</t>
  </si>
  <si>
    <t>57</t>
  </si>
  <si>
    <t>76.00%</t>
  </si>
  <si>
    <t>10.67%</t>
  </si>
  <si>
    <t>9.33%</t>
  </si>
  <si>
    <t>85.86%</t>
  </si>
  <si>
    <t>8.08%</t>
  </si>
  <si>
    <t>5.05%</t>
  </si>
  <si>
    <t>42</t>
  </si>
  <si>
    <t>95.45%</t>
  </si>
  <si>
    <t>177</t>
  </si>
  <si>
    <t>83.49%</t>
  </si>
  <si>
    <t>8.49%</t>
  </si>
  <si>
    <t>7.55%</t>
  </si>
  <si>
    <t>23.33%</t>
  </si>
  <si>
    <t>77</t>
  </si>
  <si>
    <t>81.05%</t>
  </si>
  <si>
    <t>12.63%</t>
  </si>
  <si>
    <t>50.70%</t>
  </si>
  <si>
    <t>19.72%</t>
  </si>
  <si>
    <t>26.76%</t>
  </si>
  <si>
    <t>69.49%</t>
  </si>
  <si>
    <t>7.63%</t>
  </si>
  <si>
    <t>25</t>
  </si>
  <si>
    <t>21.19%</t>
  </si>
  <si>
    <t>94.74%</t>
  </si>
  <si>
    <t>5.26%</t>
  </si>
  <si>
    <t>80.00%</t>
  </si>
  <si>
    <t>6.67%</t>
  </si>
  <si>
    <t>90.80%</t>
  </si>
  <si>
    <t>5.75%</t>
  </si>
  <si>
    <t>75.00%</t>
  </si>
  <si>
    <t>11.76%</t>
  </si>
  <si>
    <t>8.82%</t>
  </si>
  <si>
    <t>58.54%</t>
  </si>
  <si>
    <t>8.54%</t>
  </si>
  <si>
    <t>32.93%</t>
  </si>
  <si>
    <t>45</t>
  </si>
  <si>
    <t>77.59%</t>
  </si>
  <si>
    <t>6.90%</t>
  </si>
  <si>
    <t>13.79%</t>
  </si>
  <si>
    <t>40.43%</t>
  </si>
  <si>
    <t>34.04%</t>
  </si>
  <si>
    <t>21.28%</t>
  </si>
  <si>
    <t>57.14%</t>
  </si>
  <si>
    <t>42.86%</t>
  </si>
  <si>
    <t>Number of Students Enrolled in College by Fall 2017</t>
  </si>
  <si>
    <t>College Enrollment Rate as of Fall 2017</t>
  </si>
  <si>
    <t>52</t>
  </si>
  <si>
    <t>139</t>
  </si>
  <si>
    <t>3,469</t>
  </si>
  <si>
    <t>2,320</t>
  </si>
  <si>
    <t>1,143</t>
  </si>
  <si>
    <t>145</t>
  </si>
  <si>
    <t>130</t>
  </si>
  <si>
    <t>202</t>
  </si>
  <si>
    <t>102</t>
  </si>
  <si>
    <t>383</t>
  </si>
  <si>
    <t>112</t>
  </si>
  <si>
    <t>64</t>
  </si>
  <si>
    <t>89</t>
  </si>
  <si>
    <t>43</t>
  </si>
  <si>
    <t>197</t>
  </si>
  <si>
    <t>47</t>
  </si>
  <si>
    <t>39</t>
  </si>
  <si>
    <t>71.21%</t>
  </si>
  <si>
    <t>80.10%</t>
  </si>
  <si>
    <t>9.52%</t>
  </si>
  <si>
    <t>89.01%</t>
  </si>
  <si>
    <t>55.83%</t>
  </si>
  <si>
    <t>57.77%</t>
  </si>
  <si>
    <t>65.33%</t>
  </si>
  <si>
    <t>69.39%</t>
  </si>
  <si>
    <t>28.85%</t>
  </si>
  <si>
    <t>81.45%</t>
  </si>
  <si>
    <t>99.19%</t>
  </si>
  <si>
    <t>59.65%</t>
  </si>
  <si>
    <t>25.32%</t>
  </si>
  <si>
    <t>89.70%</t>
  </si>
  <si>
    <t>82.70%</t>
  </si>
  <si>
    <t>64.43%</t>
  </si>
  <si>
    <t>91.06%</t>
  </si>
  <si>
    <t>30.00%</t>
  </si>
  <si>
    <t>96.70%</t>
  </si>
  <si>
    <t>36.69%</t>
  </si>
  <si>
    <t>98.46%</t>
  </si>
  <si>
    <t>92.86%</t>
  </si>
  <si>
    <t>89.90%</t>
  </si>
  <si>
    <t>97.73%</t>
  </si>
  <si>
    <t>92.92%</t>
  </si>
  <si>
    <t>78.33%</t>
  </si>
  <si>
    <t>54.93%</t>
  </si>
  <si>
    <t>75.42%</t>
  </si>
  <si>
    <t>94.67%</t>
  </si>
  <si>
    <t>98.85%</t>
  </si>
  <si>
    <t>85.29%</t>
  </si>
  <si>
    <t>65.85%</t>
  </si>
  <si>
    <t>82.76%</t>
  </si>
  <si>
    <t>10.64%</t>
  </si>
  <si>
    <t>19.05%</t>
  </si>
  <si>
    <t>73.06%</t>
  </si>
  <si>
    <t>OSSE FY17 POH Q11 Response - Milestones and Current Outcomes for Graduating Class of SY2013-2014</t>
  </si>
  <si>
    <t>OSSE FY17 POH Q11 Response - Milestones and Current Outcomes for Graduating Class of SY2016-17</t>
  </si>
  <si>
    <t>OSSE FY17 POH Q11 Response - Milestones and Current Outcomes for Graduating Class of SY2015-16</t>
  </si>
  <si>
    <t>OSSE FY17 POH Q11 Response - Milestones and Current Outcomes for Graduating Class of SY2014-2015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</si>
</sst>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</borders>
  <cellStyleXfs count="8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wrapText="1"/>
    </xf>
    <xf numFmtId="0" fontId="1" fillId="0" borderId="13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0" fontId="1" fillId="0" borderId="12" xfId="0" applyFont="1" applyBorder="1"/>
    <xf numFmtId="0" fontId="1" fillId="0" borderId="0" xfId="0" applyFont="1"/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7" xfId="0" applyBorder="1"/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wrapText="1"/>
    </xf>
    <xf numFmtId="0" fontId="0" fillId="0" borderId="9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1" fontId="4" fillId="3" borderId="1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3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2" fillId="0" borderId="4" xfId="0" applyNumberFormat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2" fillId="3" borderId="9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1" fontId="4" fillId="3" borderId="12" xfId="0" applyNumberFormat="1" applyFont="1" applyFill="1" applyBorder="1" applyAlignment="1">
      <alignment horizontal="right" vertical="center"/>
    </xf>
    <xf numFmtId="1" fontId="2" fillId="3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9" fontId="0" fillId="2" borderId="10" xfId="0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4" fillId="0" borderId="14" xfId="0" applyNumberFormat="1" applyFont="1" applyFill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" fontId="4" fillId="3" borderId="6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" fontId="0" fillId="2" borderId="9" xfId="0" applyNumberFormat="1" applyFill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" fontId="0" fillId="2" borderId="10" xfId="0" applyNumberFormat="1" applyFill="1" applyBorder="1" applyAlignment="1">
      <alignment horizontal="right" vertical="center"/>
    </xf>
    <xf numFmtId="1" fontId="0" fillId="2" borderId="1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9" fontId="1" fillId="2" borderId="12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9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9" fontId="0" fillId="2" borderId="10" xfId="0" applyNumberFormat="1" applyFill="1" applyBorder="1" applyAlignment="1">
      <alignment horizontal="right" vertical="center"/>
    </xf>
    <xf numFmtId="9" fontId="0" fillId="0" borderId="5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 wrapText="1"/>
    </xf>
    <xf numFmtId="9" fontId="1" fillId="2" borderId="9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9" fontId="0" fillId="2" borderId="11" xfId="0" applyNumberForma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9" fontId="1" fillId="2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0" fontId="10" fillId="0" borderId="12" xfId="1" applyFont="1" applyBorder="1" applyAlignment="1"/>
    <xf numFmtId="0" fontId="8" fillId="0" borderId="12" xfId="1" applyBorder="1" applyAlignment="1"/>
    <xf numFmtId="0" fontId="10" fillId="0" borderId="12" xfId="1" applyFont="1" applyBorder="1" applyAlignment="1">
      <alignment horizontal="right"/>
    </xf>
    <xf numFmtId="0" fontId="8" fillId="0" borderId="12" xfId="1" applyBorder="1" applyAlignment="1">
      <alignment horizontal="right"/>
    </xf>
    <xf numFmtId="0" fontId="8" fillId="0" borderId="12" xfId="1" applyNumberFormat="1" applyBorder="1" applyAlignment="1">
      <alignment horizontal="right"/>
    </xf>
    <xf numFmtId="0" fontId="8" fillId="0" borderId="12" xfId="1" applyNumberFormat="1" applyBorder="1" applyAlignment="1">
      <alignment horizontal="center"/>
    </xf>
    <xf numFmtId="0" fontId="8" fillId="0" borderId="12" xfId="1" applyBorder="1" applyAlignment="1">
      <alignment horizontal="center"/>
    </xf>
    <xf numFmtId="0" fontId="10" fillId="0" borderId="12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10" fontId="10" fillId="0" borderId="12" xfId="1" applyNumberFormat="1" applyFont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10" fontId="8" fillId="0" borderId="12" xfId="1" applyNumberFormat="1" applyBorder="1" applyAlignment="1">
      <alignment horizontal="right"/>
    </xf>
    <xf numFmtId="10" fontId="8" fillId="0" borderId="12" xfId="1" applyNumberFormat="1" applyFont="1" applyBorder="1" applyAlignment="1">
      <alignment horizontal="right"/>
    </xf>
    <xf numFmtId="0" fontId="8" fillId="0" borderId="12" xfId="1" applyFont="1" applyBorder="1" applyAlignment="1">
      <alignment horizontal="right"/>
    </xf>
    <xf numFmtId="10" fontId="8" fillId="0" borderId="12" xfId="1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10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7" fillId="2" borderId="12" xfId="0" applyFont="1" applyFill="1" applyBorder="1" applyAlignment="1">
      <alignment horizontal="center" vertical="center" wrapText="1"/>
    </xf>
    <xf numFmtId="10" fontId="7" fillId="2" borderId="12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0" fillId="0" borderId="9" xfId="0" applyBorder="1" applyAlignment="1">
      <alignment wrapText="1"/>
    </xf>
    <xf numFmtId="0" fontId="10" fillId="0" borderId="16" xfId="0" applyFont="1" applyBorder="1"/>
    <xf numFmtId="0" fontId="0" fillId="0" borderId="16" xfId="0" applyBorder="1"/>
    <xf numFmtId="0" fontId="10" fillId="0" borderId="12" xfId="0" applyFont="1" applyBorder="1"/>
    <xf numFmtId="0" fontId="10" fillId="0" borderId="12" xfId="0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0" fillId="0" borderId="12" xfId="0" applyBorder="1"/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7" fillId="2" borderId="12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baseColWidth="10" defaultColWidth="8.83203125" defaultRowHeight="14" x14ac:dyDescent="0"/>
  <cols>
    <col min="1" max="1" width="16.6640625" bestFit="1" customWidth="1"/>
    <col min="2" max="2" width="65.83203125" style="38" customWidth="1"/>
  </cols>
  <sheetData>
    <row r="1" spans="1:2">
      <c r="A1" s="9" t="s">
        <v>104</v>
      </c>
      <c r="B1" s="38" t="s">
        <v>182</v>
      </c>
    </row>
    <row r="2" spans="1:2">
      <c r="A2" s="9" t="s">
        <v>105</v>
      </c>
      <c r="B2" s="202" t="s">
        <v>183</v>
      </c>
    </row>
    <row r="3" spans="1:2" ht="28">
      <c r="A3" s="9"/>
      <c r="B3" s="38" t="s">
        <v>184</v>
      </c>
    </row>
    <row r="4" spans="1:2" s="37" customFormat="1" ht="28">
      <c r="A4" s="9"/>
      <c r="B4" s="38" t="s">
        <v>185</v>
      </c>
    </row>
    <row r="5" spans="1:2" ht="28">
      <c r="A5" s="9"/>
      <c r="B5" s="38" t="s">
        <v>186</v>
      </c>
    </row>
    <row r="6" spans="1:2" s="37" customFormat="1" ht="28">
      <c r="A6" s="9"/>
      <c r="B6" s="38" t="s">
        <v>187</v>
      </c>
    </row>
    <row r="7" spans="1:2" ht="56">
      <c r="A7" s="9" t="s">
        <v>106</v>
      </c>
      <c r="B7" s="203" t="s">
        <v>188</v>
      </c>
    </row>
    <row r="8" spans="1:2" ht="28">
      <c r="A8" s="9" t="s">
        <v>107</v>
      </c>
      <c r="B8" s="38" t="s">
        <v>108</v>
      </c>
    </row>
    <row r="9" spans="1:2" ht="112">
      <c r="A9" s="9"/>
      <c r="B9" s="38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="80" zoomScaleNormal="80" zoomScalePageLayoutView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ColWidth="8.83203125" defaultRowHeight="14" x14ac:dyDescent="0"/>
  <cols>
    <col min="1" max="1" width="45.6640625" customWidth="1"/>
    <col min="2" max="2" width="12.6640625" style="12" customWidth="1"/>
    <col min="3" max="3" width="2.33203125" style="12" customWidth="1"/>
    <col min="4" max="4" width="8.83203125" style="13"/>
    <col min="5" max="5" width="8.83203125" style="14" customWidth="1"/>
    <col min="6" max="6" width="8.83203125" style="14"/>
    <col min="7" max="7" width="8.83203125" style="36"/>
    <col min="8" max="8" width="8.83203125" style="12"/>
    <col min="9" max="9" width="10.83203125" style="12" bestFit="1" customWidth="1"/>
    <col min="10" max="10" width="2.33203125" style="12" customWidth="1"/>
    <col min="11" max="11" width="8.83203125" style="12"/>
    <col min="12" max="12" width="8.83203125" style="47"/>
    <col min="13" max="13" width="8.83203125" style="12"/>
    <col min="14" max="14" width="8.83203125" style="47"/>
    <col min="15" max="15" width="8.83203125" style="13"/>
    <col min="16" max="16" width="8.83203125" style="47"/>
    <col min="17" max="17" width="8.83203125" style="13"/>
    <col min="18" max="18" width="8.83203125" style="47"/>
    <col min="19" max="19" width="8.83203125" style="12"/>
    <col min="20" max="20" width="8.83203125" style="47"/>
    <col min="21" max="21" width="8.83203125" style="12"/>
    <col min="22" max="22" width="8.83203125" style="47"/>
  </cols>
  <sheetData>
    <row r="1" spans="1:24" ht="20">
      <c r="A1" s="213" t="s">
        <v>551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7"/>
    </row>
    <row r="2" spans="1:24" ht="48.75" customHeight="1">
      <c r="A2" s="11"/>
      <c r="B2" s="26"/>
      <c r="C2" s="27"/>
      <c r="D2" s="214" t="s">
        <v>60</v>
      </c>
      <c r="E2" s="214"/>
      <c r="F2" s="214"/>
      <c r="G2" s="214"/>
      <c r="H2" s="214"/>
      <c r="I2" s="215"/>
      <c r="J2" s="17"/>
      <c r="K2" s="216" t="s">
        <v>61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5"/>
      <c r="X2" s="1"/>
    </row>
    <row r="3" spans="1:24" ht="48.75" customHeight="1">
      <c r="A3" s="10"/>
      <c r="B3" s="24"/>
      <c r="C3" s="28"/>
      <c r="D3" s="218" t="s">
        <v>62</v>
      </c>
      <c r="E3" s="219"/>
      <c r="F3" s="222" t="s">
        <v>56</v>
      </c>
      <c r="G3" s="219"/>
      <c r="H3" s="220" t="s">
        <v>57</v>
      </c>
      <c r="I3" s="221"/>
      <c r="J3" s="18"/>
      <c r="K3" s="223" t="s">
        <v>0</v>
      </c>
      <c r="L3" s="221"/>
      <c r="M3" s="220" t="s">
        <v>8</v>
      </c>
      <c r="N3" s="221"/>
      <c r="O3" s="218" t="s">
        <v>58</v>
      </c>
      <c r="P3" s="219"/>
      <c r="Q3" s="218" t="s">
        <v>59</v>
      </c>
      <c r="R3" s="219"/>
      <c r="S3" s="218" t="s">
        <v>55</v>
      </c>
      <c r="T3" s="219"/>
      <c r="U3" s="218" t="s">
        <v>3</v>
      </c>
      <c r="V3" s="219"/>
      <c r="W3" s="5"/>
      <c r="X3" s="1"/>
    </row>
    <row r="4" spans="1:24" ht="48.75" customHeight="1">
      <c r="A4" s="10"/>
      <c r="B4" s="24" t="s">
        <v>7</v>
      </c>
      <c r="C4" s="28"/>
      <c r="D4" s="19" t="s">
        <v>1</v>
      </c>
      <c r="E4" s="20" t="s">
        <v>2</v>
      </c>
      <c r="F4" s="21" t="s">
        <v>1</v>
      </c>
      <c r="G4" s="34" t="s">
        <v>2</v>
      </c>
      <c r="H4" s="21" t="s">
        <v>1</v>
      </c>
      <c r="I4" s="20" t="s">
        <v>2</v>
      </c>
      <c r="J4" s="30"/>
      <c r="K4" s="22" t="s">
        <v>1</v>
      </c>
      <c r="L4" s="41" t="s">
        <v>2</v>
      </c>
      <c r="M4" s="19" t="s">
        <v>1</v>
      </c>
      <c r="N4" s="33" t="s">
        <v>2</v>
      </c>
      <c r="O4" s="19" t="s">
        <v>1</v>
      </c>
      <c r="P4" s="40" t="s">
        <v>2</v>
      </c>
      <c r="Q4" s="19" t="s">
        <v>1</v>
      </c>
      <c r="R4" s="40" t="s">
        <v>2</v>
      </c>
      <c r="S4" s="22" t="s">
        <v>1</v>
      </c>
      <c r="T4" s="41" t="s">
        <v>2</v>
      </c>
      <c r="U4" s="23" t="s">
        <v>1</v>
      </c>
      <c r="V4" s="41" t="s">
        <v>2</v>
      </c>
      <c r="W4" s="5"/>
    </row>
    <row r="5" spans="1:24">
      <c r="A5" s="4" t="s">
        <v>9</v>
      </c>
      <c r="B5" s="136">
        <v>5102</v>
      </c>
      <c r="C5" s="137"/>
      <c r="D5" s="158">
        <f>D6+D27</f>
        <v>3239</v>
      </c>
      <c r="E5" s="141">
        <f>D5/B5</f>
        <v>0.63484907879263031</v>
      </c>
      <c r="F5" s="138">
        <v>3129</v>
      </c>
      <c r="G5" s="119">
        <f t="shared" ref="G5:G10" si="0">F5/B5</f>
        <v>0.61328890631125044</v>
      </c>
      <c r="H5" s="139">
        <v>3407</v>
      </c>
      <c r="I5" s="123">
        <f>H5/B5</f>
        <v>0.66777734221873775</v>
      </c>
      <c r="J5" s="140"/>
      <c r="K5" s="136">
        <f>K6+K27</f>
        <v>34</v>
      </c>
      <c r="L5" s="119">
        <f t="shared" ref="L5:L10" si="1">K5/B5</f>
        <v>6.6640533124264992E-3</v>
      </c>
      <c r="M5" s="136">
        <f>M6+M27</f>
        <v>61</v>
      </c>
      <c r="N5" s="118">
        <f t="shared" ref="N5:N10" si="2">M5/B5</f>
        <v>1.1956095648765191E-2</v>
      </c>
      <c r="O5" s="136">
        <f>O6+O27</f>
        <v>1548</v>
      </c>
      <c r="P5" s="118">
        <f t="shared" ref="P5:P10" si="3">O5/B5</f>
        <v>0.30341042728341827</v>
      </c>
      <c r="Q5" s="136">
        <f>Q6+Q27</f>
        <v>1853</v>
      </c>
      <c r="R5" s="118">
        <f t="shared" ref="R5:R10" si="4">Q5/B5</f>
        <v>0.3631909055272442</v>
      </c>
      <c r="S5" s="136">
        <f>S6+S27</f>
        <v>298</v>
      </c>
      <c r="T5" s="118">
        <f t="shared" ref="T5:T10" si="5">S5/B5</f>
        <v>5.8408467267738143E-2</v>
      </c>
      <c r="U5" s="136">
        <f>U6+U27</f>
        <v>1300</v>
      </c>
      <c r="V5" s="118">
        <f t="shared" ref="V5:V10" si="6">U5/B5</f>
        <v>0.25480203841630733</v>
      </c>
      <c r="W5" s="5"/>
      <c r="X5" s="3"/>
    </row>
    <row r="6" spans="1:24">
      <c r="A6" s="2" t="s">
        <v>5</v>
      </c>
      <c r="B6" s="144">
        <v>1509</v>
      </c>
      <c r="C6" s="143"/>
      <c r="D6" s="120">
        <v>1161</v>
      </c>
      <c r="E6" s="147">
        <f>D6/B6</f>
        <v>0.76938369781312133</v>
      </c>
      <c r="F6" s="145">
        <v>1040</v>
      </c>
      <c r="G6" s="121">
        <f t="shared" si="0"/>
        <v>0.68919814446653416</v>
      </c>
      <c r="H6" s="139">
        <v>1148</v>
      </c>
      <c r="I6" s="123">
        <f>H6/B6</f>
        <v>0.76076872100728965</v>
      </c>
      <c r="J6" s="159"/>
      <c r="K6" s="146">
        <v>1</v>
      </c>
      <c r="L6" s="121">
        <f t="shared" si="1"/>
        <v>6.6269052352551359E-4</v>
      </c>
      <c r="M6" s="139">
        <v>15</v>
      </c>
      <c r="N6" s="123">
        <f t="shared" si="2"/>
        <v>9.9403578528827041E-3</v>
      </c>
      <c r="O6" s="120">
        <v>478</v>
      </c>
      <c r="P6" s="123">
        <f t="shared" si="3"/>
        <v>0.31676607024519549</v>
      </c>
      <c r="Q6" s="122">
        <v>664</v>
      </c>
      <c r="R6" s="118">
        <f t="shared" si="4"/>
        <v>0.44002650762094103</v>
      </c>
      <c r="S6" s="139">
        <v>64</v>
      </c>
      <c r="T6" s="123">
        <f t="shared" si="5"/>
        <v>4.241219350563287E-2</v>
      </c>
      <c r="U6" s="139">
        <v>286</v>
      </c>
      <c r="V6" s="123">
        <f t="shared" si="6"/>
        <v>0.18952948972829689</v>
      </c>
      <c r="W6" s="6"/>
      <c r="X6" s="3"/>
    </row>
    <row r="7" spans="1:24">
      <c r="A7" t="s">
        <v>34</v>
      </c>
      <c r="B7" s="149">
        <v>72</v>
      </c>
      <c r="C7" s="148"/>
      <c r="D7" s="149">
        <v>45</v>
      </c>
      <c r="E7" s="154">
        <f>D7/B7</f>
        <v>0.625</v>
      </c>
      <c r="F7" s="149">
        <v>35</v>
      </c>
      <c r="G7" s="150">
        <f t="shared" si="0"/>
        <v>0.4861111111111111</v>
      </c>
      <c r="H7" s="149">
        <v>43</v>
      </c>
      <c r="I7" s="160">
        <f>H7/B7</f>
        <v>0.59722222222222221</v>
      </c>
      <c r="J7" s="151"/>
      <c r="K7" s="149">
        <v>0</v>
      </c>
      <c r="L7" s="150">
        <f t="shared" si="1"/>
        <v>0</v>
      </c>
      <c r="M7" s="149">
        <v>0</v>
      </c>
      <c r="N7" s="171">
        <f t="shared" si="2"/>
        <v>0</v>
      </c>
      <c r="O7" s="129">
        <v>27</v>
      </c>
      <c r="P7" s="150">
        <f t="shared" si="3"/>
        <v>0.375</v>
      </c>
      <c r="Q7" s="125">
        <v>16</v>
      </c>
      <c r="R7" s="60">
        <f t="shared" si="4"/>
        <v>0.22222222222222221</v>
      </c>
      <c r="S7" s="149">
        <v>7</v>
      </c>
      <c r="T7" s="173">
        <f t="shared" si="5"/>
        <v>9.7222222222222224E-2</v>
      </c>
      <c r="U7" s="149">
        <v>22</v>
      </c>
      <c r="V7" s="173">
        <f t="shared" si="6"/>
        <v>0.30555555555555558</v>
      </c>
      <c r="W7" s="7"/>
      <c r="X7" s="3"/>
    </row>
    <row r="8" spans="1:24">
      <c r="A8" t="s">
        <v>35</v>
      </c>
      <c r="B8" s="149">
        <v>79</v>
      </c>
      <c r="C8" s="152"/>
      <c r="D8" s="149">
        <v>66</v>
      </c>
      <c r="E8" s="154">
        <f t="shared" ref="E8:E26" si="7">D8/B8</f>
        <v>0.83544303797468356</v>
      </c>
      <c r="F8" s="149">
        <v>55</v>
      </c>
      <c r="G8" s="126">
        <f t="shared" si="0"/>
        <v>0.69620253164556967</v>
      </c>
      <c r="H8" s="149">
        <v>61</v>
      </c>
      <c r="I8" s="160">
        <f t="shared" ref="I8:I27" si="8">H8/B8</f>
        <v>0.77215189873417722</v>
      </c>
      <c r="J8" s="153"/>
      <c r="K8" s="149">
        <v>0</v>
      </c>
      <c r="L8" s="126">
        <f t="shared" si="1"/>
        <v>0</v>
      </c>
      <c r="M8" s="149">
        <v>2</v>
      </c>
      <c r="N8" s="155">
        <f t="shared" si="2"/>
        <v>2.5316455696202531E-2</v>
      </c>
      <c r="O8" s="125">
        <v>17</v>
      </c>
      <c r="P8" s="126">
        <f t="shared" si="3"/>
        <v>0.21518987341772153</v>
      </c>
      <c r="Q8" s="125">
        <v>44</v>
      </c>
      <c r="R8" s="60">
        <f t="shared" si="4"/>
        <v>0.55696202531645567</v>
      </c>
      <c r="S8" s="149">
        <v>3</v>
      </c>
      <c r="T8" s="174">
        <f t="shared" si="5"/>
        <v>3.7974683544303799E-2</v>
      </c>
      <c r="U8" s="149">
        <v>12</v>
      </c>
      <c r="V8" s="174">
        <f t="shared" si="6"/>
        <v>0.15189873417721519</v>
      </c>
      <c r="W8" s="7"/>
      <c r="X8" s="3"/>
    </row>
    <row r="9" spans="1:24">
      <c r="A9" t="s">
        <v>36</v>
      </c>
      <c r="B9" s="149">
        <v>107</v>
      </c>
      <c r="C9" s="152"/>
      <c r="D9" s="149">
        <v>90</v>
      </c>
      <c r="E9" s="154">
        <f t="shared" si="7"/>
        <v>0.84112149532710279</v>
      </c>
      <c r="F9" s="149">
        <v>74</v>
      </c>
      <c r="G9" s="126">
        <f t="shared" si="0"/>
        <v>0.69158878504672894</v>
      </c>
      <c r="H9" s="149">
        <v>83</v>
      </c>
      <c r="I9" s="160">
        <f t="shared" si="8"/>
        <v>0.77570093457943923</v>
      </c>
      <c r="J9" s="153"/>
      <c r="K9" s="149">
        <v>0</v>
      </c>
      <c r="L9" s="126">
        <f t="shared" si="1"/>
        <v>0</v>
      </c>
      <c r="M9" s="149">
        <v>2</v>
      </c>
      <c r="N9" s="155">
        <f t="shared" si="2"/>
        <v>1.8691588785046728E-2</v>
      </c>
      <c r="O9" s="76">
        <v>35</v>
      </c>
      <c r="P9" s="126">
        <f t="shared" si="3"/>
        <v>0.32710280373831774</v>
      </c>
      <c r="Q9" s="125">
        <v>44</v>
      </c>
      <c r="R9" s="60">
        <f t="shared" si="4"/>
        <v>0.41121495327102803</v>
      </c>
      <c r="S9" s="149">
        <v>4</v>
      </c>
      <c r="T9" s="174">
        <f t="shared" si="5"/>
        <v>3.7383177570093455E-2</v>
      </c>
      <c r="U9" s="70">
        <v>22</v>
      </c>
      <c r="V9" s="174">
        <f t="shared" si="6"/>
        <v>0.20560747663551401</v>
      </c>
      <c r="W9" s="7"/>
      <c r="X9" s="3"/>
    </row>
    <row r="10" spans="1:24">
      <c r="A10" t="s">
        <v>37</v>
      </c>
      <c r="B10" s="149">
        <v>112</v>
      </c>
      <c r="C10" s="152"/>
      <c r="D10" s="149">
        <v>97</v>
      </c>
      <c r="E10" s="154">
        <f t="shared" si="7"/>
        <v>0.8660714285714286</v>
      </c>
      <c r="F10" s="149">
        <v>73</v>
      </c>
      <c r="G10" s="126">
        <f t="shared" si="0"/>
        <v>0.6517857142857143</v>
      </c>
      <c r="H10" s="149">
        <v>90</v>
      </c>
      <c r="I10" s="160">
        <f t="shared" si="8"/>
        <v>0.8035714285714286</v>
      </c>
      <c r="J10" s="153"/>
      <c r="K10" s="149">
        <v>0</v>
      </c>
      <c r="L10" s="126">
        <f t="shared" si="1"/>
        <v>0</v>
      </c>
      <c r="M10" s="149">
        <v>3</v>
      </c>
      <c r="N10" s="155">
        <f t="shared" si="2"/>
        <v>2.6785714285714284E-2</v>
      </c>
      <c r="O10" s="76">
        <v>49</v>
      </c>
      <c r="P10" s="126">
        <f t="shared" si="3"/>
        <v>0.4375</v>
      </c>
      <c r="Q10" s="125">
        <v>41</v>
      </c>
      <c r="R10" s="60">
        <f t="shared" si="4"/>
        <v>0.36607142857142855</v>
      </c>
      <c r="S10" s="149">
        <v>3</v>
      </c>
      <c r="T10" s="174">
        <f t="shared" si="5"/>
        <v>2.6785714285714284E-2</v>
      </c>
      <c r="U10" s="70">
        <v>16</v>
      </c>
      <c r="V10" s="174">
        <f t="shared" si="6"/>
        <v>0.14285714285714285</v>
      </c>
      <c r="W10" s="7"/>
      <c r="X10" s="3"/>
    </row>
    <row r="11" spans="1:24">
      <c r="A11" t="s">
        <v>38</v>
      </c>
      <c r="B11" s="149" t="s">
        <v>63</v>
      </c>
      <c r="C11" s="152"/>
      <c r="D11" s="149" t="s">
        <v>64</v>
      </c>
      <c r="E11" s="154" t="s">
        <v>64</v>
      </c>
      <c r="F11" s="149" t="s">
        <v>64</v>
      </c>
      <c r="G11" s="126" t="s">
        <v>64</v>
      </c>
      <c r="H11" s="149" t="s">
        <v>64</v>
      </c>
      <c r="I11" s="161" t="s">
        <v>64</v>
      </c>
      <c r="J11" s="153"/>
      <c r="K11" s="162" t="s">
        <v>64</v>
      </c>
      <c r="L11" s="133" t="s">
        <v>64</v>
      </c>
      <c r="M11" s="130" t="s">
        <v>64</v>
      </c>
      <c r="N11" s="133" t="s">
        <v>64</v>
      </c>
      <c r="O11" s="130" t="s">
        <v>64</v>
      </c>
      <c r="P11" s="133" t="s">
        <v>64</v>
      </c>
      <c r="Q11" s="130" t="s">
        <v>64</v>
      </c>
      <c r="R11" s="133" t="s">
        <v>64</v>
      </c>
      <c r="S11" s="130" t="s">
        <v>64</v>
      </c>
      <c r="T11" s="133" t="s">
        <v>64</v>
      </c>
      <c r="U11" s="130" t="s">
        <v>64</v>
      </c>
      <c r="V11" s="133" t="s">
        <v>64</v>
      </c>
      <c r="W11" s="7"/>
      <c r="X11" s="3"/>
    </row>
    <row r="12" spans="1:24">
      <c r="A12" t="s">
        <v>39</v>
      </c>
      <c r="B12" s="149">
        <v>241</v>
      </c>
      <c r="C12" s="152"/>
      <c r="D12" s="149">
        <v>229</v>
      </c>
      <c r="E12" s="154">
        <f t="shared" si="7"/>
        <v>0.950207468879668</v>
      </c>
      <c r="F12" s="149">
        <v>221</v>
      </c>
      <c r="G12" s="126">
        <f>F12/B12</f>
        <v>0.91701244813278004</v>
      </c>
      <c r="H12" s="149">
        <v>228</v>
      </c>
      <c r="I12" s="160">
        <f t="shared" si="8"/>
        <v>0.94605809128630702</v>
      </c>
      <c r="J12" s="153"/>
      <c r="K12" s="149">
        <v>0</v>
      </c>
      <c r="L12" s="126">
        <f>K12/B12</f>
        <v>0</v>
      </c>
      <c r="M12" s="149">
        <v>0</v>
      </c>
      <c r="N12" s="155">
        <f>M12/B12</f>
        <v>0</v>
      </c>
      <c r="O12" s="76">
        <v>75</v>
      </c>
      <c r="P12" s="126">
        <f>O12/B12</f>
        <v>0.31120331950207469</v>
      </c>
      <c r="Q12" s="125">
        <v>151</v>
      </c>
      <c r="R12" s="60">
        <f>Q12/B12</f>
        <v>0.62655601659751037</v>
      </c>
      <c r="S12" s="149">
        <v>4</v>
      </c>
      <c r="T12" s="174">
        <f>S12/B12</f>
        <v>1.6597510373443983E-2</v>
      </c>
      <c r="U12" s="70">
        <v>11</v>
      </c>
      <c r="V12" s="174">
        <f>U12/B12</f>
        <v>4.5643153526970952E-2</v>
      </c>
      <c r="W12" s="7"/>
      <c r="X12" s="3"/>
    </row>
    <row r="13" spans="1:24">
      <c r="A13" t="s">
        <v>40</v>
      </c>
      <c r="B13" s="149">
        <v>47</v>
      </c>
      <c r="C13" s="152"/>
      <c r="D13" s="149">
        <v>33</v>
      </c>
      <c r="E13" s="154">
        <f t="shared" si="7"/>
        <v>0.7021276595744681</v>
      </c>
      <c r="F13" s="149">
        <v>15</v>
      </c>
      <c r="G13" s="126">
        <f>F13/B13</f>
        <v>0.31914893617021278</v>
      </c>
      <c r="H13" s="70">
        <v>17</v>
      </c>
      <c r="I13" s="160">
        <f t="shared" si="8"/>
        <v>0.36170212765957449</v>
      </c>
      <c r="J13" s="153"/>
      <c r="K13" s="149">
        <v>0</v>
      </c>
      <c r="L13" s="126">
        <f>K13/B13</f>
        <v>0</v>
      </c>
      <c r="M13" s="149">
        <v>2</v>
      </c>
      <c r="N13" s="155">
        <f>M13/B13</f>
        <v>4.2553191489361701E-2</v>
      </c>
      <c r="O13" s="76">
        <v>8</v>
      </c>
      <c r="P13" s="126">
        <f>O13/B13</f>
        <v>0.1702127659574468</v>
      </c>
      <c r="Q13" s="125">
        <v>9</v>
      </c>
      <c r="R13" s="60">
        <f>Q13/B13</f>
        <v>0.19148936170212766</v>
      </c>
      <c r="S13" s="149">
        <v>1</v>
      </c>
      <c r="T13" s="174">
        <f>S13/B13</f>
        <v>2.1276595744680851E-2</v>
      </c>
      <c r="U13" s="70">
        <v>27</v>
      </c>
      <c r="V13" s="174">
        <f>U13/B13</f>
        <v>0.57446808510638303</v>
      </c>
      <c r="W13" s="7"/>
      <c r="X13" s="3"/>
    </row>
    <row r="14" spans="1:24">
      <c r="A14" t="s">
        <v>41</v>
      </c>
      <c r="B14" s="149">
        <v>64</v>
      </c>
      <c r="C14" s="152"/>
      <c r="D14" s="149">
        <v>44</v>
      </c>
      <c r="E14" s="154">
        <f t="shared" si="7"/>
        <v>0.6875</v>
      </c>
      <c r="F14" s="149">
        <v>32</v>
      </c>
      <c r="G14" s="126">
        <f>F14/B14</f>
        <v>0.5</v>
      </c>
      <c r="H14" s="70">
        <v>43</v>
      </c>
      <c r="I14" s="160">
        <f t="shared" si="8"/>
        <v>0.671875</v>
      </c>
      <c r="J14" s="153"/>
      <c r="K14" s="149">
        <v>0</v>
      </c>
      <c r="L14" s="126">
        <f>K14/B14</f>
        <v>0</v>
      </c>
      <c r="M14" s="149">
        <v>2</v>
      </c>
      <c r="N14" s="155">
        <f>M14/B14</f>
        <v>3.125E-2</v>
      </c>
      <c r="O14" s="76">
        <v>36</v>
      </c>
      <c r="P14" s="126">
        <f>O14/B14</f>
        <v>0.5625</v>
      </c>
      <c r="Q14" s="125">
        <v>7</v>
      </c>
      <c r="R14" s="60">
        <f>Q14/B14</f>
        <v>0.109375</v>
      </c>
      <c r="S14" s="149">
        <v>1</v>
      </c>
      <c r="T14" s="174">
        <f>S14/B14</f>
        <v>1.5625E-2</v>
      </c>
      <c r="U14" s="70">
        <v>18</v>
      </c>
      <c r="V14" s="174">
        <f>U14/B14</f>
        <v>0.28125</v>
      </c>
      <c r="W14" s="7"/>
      <c r="X14" s="3"/>
    </row>
    <row r="15" spans="1:24">
      <c r="A15" t="s">
        <v>42</v>
      </c>
      <c r="B15" s="149">
        <v>67</v>
      </c>
      <c r="C15" s="152"/>
      <c r="D15" s="149">
        <v>63</v>
      </c>
      <c r="E15" s="154">
        <f t="shared" si="7"/>
        <v>0.94029850746268662</v>
      </c>
      <c r="F15" s="149">
        <v>57</v>
      </c>
      <c r="G15" s="126">
        <f>F15/B15</f>
        <v>0.85074626865671643</v>
      </c>
      <c r="H15" s="70">
        <v>61</v>
      </c>
      <c r="I15" s="160">
        <f t="shared" si="8"/>
        <v>0.91044776119402981</v>
      </c>
      <c r="J15" s="153"/>
      <c r="K15" s="149">
        <v>0</v>
      </c>
      <c r="L15" s="126">
        <f>K15/B15</f>
        <v>0</v>
      </c>
      <c r="M15" s="149">
        <v>1</v>
      </c>
      <c r="N15" s="155">
        <f>M15/B15</f>
        <v>1.4925373134328358E-2</v>
      </c>
      <c r="O15" s="76">
        <v>9</v>
      </c>
      <c r="P15" s="126">
        <f>O15/B15</f>
        <v>0.13432835820895522</v>
      </c>
      <c r="Q15" s="125">
        <v>52</v>
      </c>
      <c r="R15" s="60">
        <f>Q15/B15</f>
        <v>0.77611940298507465</v>
      </c>
      <c r="S15" s="149">
        <v>1</v>
      </c>
      <c r="T15" s="174">
        <f>S15/B15</f>
        <v>1.4925373134328358E-2</v>
      </c>
      <c r="U15" s="70">
        <v>4</v>
      </c>
      <c r="V15" s="174">
        <f>U15/B15</f>
        <v>5.9701492537313432E-2</v>
      </c>
      <c r="W15" s="7"/>
      <c r="X15" s="3"/>
    </row>
    <row r="16" spans="1:24">
      <c r="A16" t="s">
        <v>43</v>
      </c>
      <c r="B16" s="149" t="s">
        <v>63</v>
      </c>
      <c r="C16" s="152"/>
      <c r="D16" s="149" t="s">
        <v>64</v>
      </c>
      <c r="E16" s="154" t="s">
        <v>64</v>
      </c>
      <c r="F16" s="149" t="s">
        <v>64</v>
      </c>
      <c r="G16" s="126" t="s">
        <v>64</v>
      </c>
      <c r="H16" s="149" t="s">
        <v>64</v>
      </c>
      <c r="I16" s="161" t="s">
        <v>64</v>
      </c>
      <c r="J16" s="153"/>
      <c r="K16" s="162" t="s">
        <v>64</v>
      </c>
      <c r="L16" s="133" t="s">
        <v>64</v>
      </c>
      <c r="M16" s="130" t="s">
        <v>64</v>
      </c>
      <c r="N16" s="133" t="s">
        <v>64</v>
      </c>
      <c r="O16" s="130" t="s">
        <v>64</v>
      </c>
      <c r="P16" s="133" t="s">
        <v>64</v>
      </c>
      <c r="Q16" s="130" t="s">
        <v>64</v>
      </c>
      <c r="R16" s="133" t="s">
        <v>64</v>
      </c>
      <c r="S16" s="130" t="s">
        <v>64</v>
      </c>
      <c r="T16" s="133" t="s">
        <v>64</v>
      </c>
      <c r="U16" s="130" t="s">
        <v>64</v>
      </c>
      <c r="V16" s="133" t="s">
        <v>64</v>
      </c>
      <c r="W16" s="7"/>
      <c r="X16" s="3"/>
    </row>
    <row r="17" spans="1:24">
      <c r="A17" t="s">
        <v>44</v>
      </c>
      <c r="B17" s="149">
        <v>98</v>
      </c>
      <c r="C17" s="152"/>
      <c r="D17" s="149">
        <v>59</v>
      </c>
      <c r="E17" s="154">
        <f t="shared" si="7"/>
        <v>0.60204081632653061</v>
      </c>
      <c r="F17" s="149">
        <v>43</v>
      </c>
      <c r="G17" s="126">
        <f>F17/B17</f>
        <v>0.43877551020408162</v>
      </c>
      <c r="H17" s="70">
        <v>54</v>
      </c>
      <c r="I17" s="160">
        <f t="shared" si="8"/>
        <v>0.55102040816326525</v>
      </c>
      <c r="J17" s="153"/>
      <c r="K17" s="149">
        <v>0</v>
      </c>
      <c r="L17" s="126">
        <f>K17/B17</f>
        <v>0</v>
      </c>
      <c r="M17" s="149">
        <v>0</v>
      </c>
      <c r="N17" s="155">
        <f>M17/B17</f>
        <v>0</v>
      </c>
      <c r="O17" s="76">
        <v>26</v>
      </c>
      <c r="P17" s="126">
        <f>O17/B17</f>
        <v>0.26530612244897961</v>
      </c>
      <c r="Q17" s="125">
        <v>28</v>
      </c>
      <c r="R17" s="60">
        <f>Q17/B17</f>
        <v>0.2857142857142857</v>
      </c>
      <c r="S17" s="149">
        <v>8</v>
      </c>
      <c r="T17" s="174">
        <f>S17/B17</f>
        <v>8.1632653061224483E-2</v>
      </c>
      <c r="U17" s="70">
        <v>36</v>
      </c>
      <c r="V17" s="174">
        <f>U17/B17</f>
        <v>0.36734693877551022</v>
      </c>
      <c r="W17" s="7"/>
      <c r="X17" s="3"/>
    </row>
    <row r="18" spans="1:24">
      <c r="A18" t="s">
        <v>45</v>
      </c>
      <c r="B18" s="149">
        <v>87</v>
      </c>
      <c r="C18" s="152"/>
      <c r="D18" s="149">
        <v>70</v>
      </c>
      <c r="E18" s="154">
        <f t="shared" si="7"/>
        <v>0.8045977011494253</v>
      </c>
      <c r="F18" s="149">
        <v>63</v>
      </c>
      <c r="G18" s="126">
        <f>F18/B18</f>
        <v>0.72413793103448276</v>
      </c>
      <c r="H18" s="70">
        <v>69</v>
      </c>
      <c r="I18" s="160">
        <f t="shared" si="8"/>
        <v>0.7931034482758621</v>
      </c>
      <c r="J18" s="153"/>
      <c r="K18" s="149">
        <v>0</v>
      </c>
      <c r="L18" s="126">
        <f>K18/B18</f>
        <v>0</v>
      </c>
      <c r="M18" s="149">
        <v>2</v>
      </c>
      <c r="N18" s="155">
        <f>M18/B18</f>
        <v>2.2988505747126436E-2</v>
      </c>
      <c r="O18" s="76">
        <v>31</v>
      </c>
      <c r="P18" s="126">
        <f>O18/B18</f>
        <v>0.35632183908045978</v>
      </c>
      <c r="Q18" s="125">
        <v>38</v>
      </c>
      <c r="R18" s="60">
        <f>Q18/B18</f>
        <v>0.43678160919540232</v>
      </c>
      <c r="S18" s="149">
        <v>4</v>
      </c>
      <c r="T18" s="174">
        <f>S18/B18</f>
        <v>4.5977011494252873E-2</v>
      </c>
      <c r="U18" s="70">
        <v>12</v>
      </c>
      <c r="V18" s="174">
        <f>U18/B18</f>
        <v>0.13793103448275862</v>
      </c>
      <c r="W18" s="7"/>
      <c r="X18" s="3"/>
    </row>
    <row r="19" spans="1:24">
      <c r="A19" t="s">
        <v>46</v>
      </c>
      <c r="B19" s="149">
        <v>114</v>
      </c>
      <c r="C19" s="152"/>
      <c r="D19" s="149">
        <v>37</v>
      </c>
      <c r="E19" s="154">
        <f t="shared" si="7"/>
        <v>0.32456140350877194</v>
      </c>
      <c r="F19" s="149">
        <v>56</v>
      </c>
      <c r="G19" s="126">
        <f>F19/B19</f>
        <v>0.49122807017543857</v>
      </c>
      <c r="H19" s="70">
        <v>64</v>
      </c>
      <c r="I19" s="160">
        <f t="shared" si="8"/>
        <v>0.56140350877192979</v>
      </c>
      <c r="J19" s="153"/>
      <c r="K19" s="149">
        <v>1</v>
      </c>
      <c r="L19" s="126">
        <f>K19/B19</f>
        <v>8.771929824561403E-3</v>
      </c>
      <c r="M19" s="149">
        <v>0</v>
      </c>
      <c r="N19" s="155">
        <f>M19/B19</f>
        <v>0</v>
      </c>
      <c r="O19" s="76">
        <v>50</v>
      </c>
      <c r="P19" s="126">
        <f>O19/B19</f>
        <v>0.43859649122807015</v>
      </c>
      <c r="Q19" s="125">
        <v>14</v>
      </c>
      <c r="R19" s="60">
        <f>Q19/B19</f>
        <v>0.12280701754385964</v>
      </c>
      <c r="S19" s="149">
        <v>12</v>
      </c>
      <c r="T19" s="174">
        <f>S19/B19</f>
        <v>0.10526315789473684</v>
      </c>
      <c r="U19" s="70">
        <v>37</v>
      </c>
      <c r="V19" s="174">
        <f>U19/B19</f>
        <v>0.32456140350877194</v>
      </c>
      <c r="W19" s="7"/>
      <c r="X19" s="3"/>
    </row>
    <row r="20" spans="1:24">
      <c r="A20" t="s">
        <v>47</v>
      </c>
      <c r="B20" s="149" t="s">
        <v>63</v>
      </c>
      <c r="C20" s="152"/>
      <c r="D20" s="149" t="s">
        <v>64</v>
      </c>
      <c r="E20" s="154" t="s">
        <v>64</v>
      </c>
      <c r="F20" s="149" t="s">
        <v>64</v>
      </c>
      <c r="G20" s="126" t="s">
        <v>64</v>
      </c>
      <c r="H20" s="149" t="s">
        <v>64</v>
      </c>
      <c r="I20" s="161" t="s">
        <v>64</v>
      </c>
      <c r="J20" s="153"/>
      <c r="K20" s="162" t="s">
        <v>64</v>
      </c>
      <c r="L20" s="133" t="s">
        <v>64</v>
      </c>
      <c r="M20" s="130" t="s">
        <v>64</v>
      </c>
      <c r="N20" s="133" t="s">
        <v>64</v>
      </c>
      <c r="O20" s="130" t="s">
        <v>64</v>
      </c>
      <c r="P20" s="133" t="s">
        <v>64</v>
      </c>
      <c r="Q20" s="130" t="s">
        <v>64</v>
      </c>
      <c r="R20" s="133" t="s">
        <v>64</v>
      </c>
      <c r="S20" s="130" t="s">
        <v>64</v>
      </c>
      <c r="T20" s="133" t="s">
        <v>64</v>
      </c>
      <c r="U20" s="130" t="s">
        <v>64</v>
      </c>
      <c r="V20" s="133" t="s">
        <v>64</v>
      </c>
      <c r="W20" s="7"/>
      <c r="X20" s="3"/>
    </row>
    <row r="21" spans="1:24">
      <c r="A21" t="s">
        <v>48</v>
      </c>
      <c r="B21" s="149">
        <v>142</v>
      </c>
      <c r="C21" s="152"/>
      <c r="D21" s="149">
        <v>83</v>
      </c>
      <c r="E21" s="154">
        <f t="shared" si="7"/>
        <v>0.58450704225352113</v>
      </c>
      <c r="F21" s="149">
        <v>97</v>
      </c>
      <c r="G21" s="126">
        <f t="shared" ref="G21:G35" si="9">F21/B21</f>
        <v>0.68309859154929575</v>
      </c>
      <c r="H21" s="70">
        <v>100</v>
      </c>
      <c r="I21" s="160">
        <f t="shared" si="8"/>
        <v>0.70422535211267601</v>
      </c>
      <c r="J21" s="153"/>
      <c r="K21" s="149">
        <v>0</v>
      </c>
      <c r="L21" s="126">
        <f t="shared" ref="L21:L46" si="10">K21/B21</f>
        <v>0</v>
      </c>
      <c r="M21" s="149">
        <v>0</v>
      </c>
      <c r="N21" s="155">
        <f t="shared" ref="N21:N46" si="11">M21/B21</f>
        <v>0</v>
      </c>
      <c r="O21" s="76">
        <v>40</v>
      </c>
      <c r="P21" s="126">
        <f t="shared" ref="P21:P46" si="12">O21/B21</f>
        <v>0.28169014084507044</v>
      </c>
      <c r="Q21" s="125">
        <v>60</v>
      </c>
      <c r="R21" s="60">
        <f t="shared" ref="R21:R46" si="13">Q21/B21</f>
        <v>0.42253521126760563</v>
      </c>
      <c r="S21" s="149">
        <v>6</v>
      </c>
      <c r="T21" s="174">
        <f t="shared" ref="T21:T46" si="14">S21/B21</f>
        <v>4.2253521126760563E-2</v>
      </c>
      <c r="U21" s="70">
        <v>36</v>
      </c>
      <c r="V21" s="174">
        <f t="shared" ref="V21:V46" si="15">U21/B21</f>
        <v>0.25352112676056338</v>
      </c>
      <c r="W21" s="7"/>
      <c r="X21" s="3"/>
    </row>
    <row r="22" spans="1:24">
      <c r="A22" t="s">
        <v>49</v>
      </c>
      <c r="B22" s="149">
        <v>11</v>
      </c>
      <c r="C22" s="152"/>
      <c r="D22" s="149">
        <v>3</v>
      </c>
      <c r="E22" s="154">
        <f t="shared" si="7"/>
        <v>0.27272727272727271</v>
      </c>
      <c r="F22" s="149">
        <v>0</v>
      </c>
      <c r="G22" s="126">
        <f t="shared" si="9"/>
        <v>0</v>
      </c>
      <c r="H22" s="70">
        <v>3</v>
      </c>
      <c r="I22" s="160">
        <f t="shared" si="8"/>
        <v>0.27272727272727271</v>
      </c>
      <c r="J22" s="153"/>
      <c r="K22" s="149">
        <v>0</v>
      </c>
      <c r="L22" s="126">
        <f t="shared" si="10"/>
        <v>0</v>
      </c>
      <c r="M22" s="149">
        <v>0</v>
      </c>
      <c r="N22" s="155">
        <f t="shared" si="11"/>
        <v>0</v>
      </c>
      <c r="O22" s="76">
        <v>3</v>
      </c>
      <c r="P22" s="126">
        <f t="shared" si="12"/>
        <v>0.27272727272727271</v>
      </c>
      <c r="Q22" s="125">
        <v>0</v>
      </c>
      <c r="R22" s="60">
        <f t="shared" si="13"/>
        <v>0</v>
      </c>
      <c r="S22" s="149">
        <v>2</v>
      </c>
      <c r="T22" s="174">
        <f t="shared" si="14"/>
        <v>0.18181818181818182</v>
      </c>
      <c r="U22" s="70">
        <v>6</v>
      </c>
      <c r="V22" s="174">
        <f t="shared" si="15"/>
        <v>0.54545454545454541</v>
      </c>
      <c r="W22" s="7"/>
      <c r="X22" s="3"/>
    </row>
    <row r="23" spans="1:24">
      <c r="A23" t="s">
        <v>50</v>
      </c>
      <c r="B23" s="149">
        <v>22</v>
      </c>
      <c r="C23" s="152"/>
      <c r="D23" s="149">
        <v>21</v>
      </c>
      <c r="E23" s="154">
        <f t="shared" si="7"/>
        <v>0.95454545454545459</v>
      </c>
      <c r="F23" s="149">
        <v>20</v>
      </c>
      <c r="G23" s="126">
        <f t="shared" si="9"/>
        <v>0.90909090909090906</v>
      </c>
      <c r="H23" s="70">
        <v>21</v>
      </c>
      <c r="I23" s="160">
        <f t="shared" si="8"/>
        <v>0.95454545454545459</v>
      </c>
      <c r="J23" s="153"/>
      <c r="K23" s="149">
        <v>0</v>
      </c>
      <c r="L23" s="126">
        <f t="shared" si="10"/>
        <v>0</v>
      </c>
      <c r="M23" s="149">
        <v>0</v>
      </c>
      <c r="N23" s="155">
        <f t="shared" si="11"/>
        <v>0</v>
      </c>
      <c r="O23" s="76">
        <v>3</v>
      </c>
      <c r="P23" s="126">
        <f t="shared" si="12"/>
        <v>0.13636363636363635</v>
      </c>
      <c r="Q23" s="125">
        <v>18</v>
      </c>
      <c r="R23" s="60">
        <f t="shared" si="13"/>
        <v>0.81818181818181823</v>
      </c>
      <c r="S23" s="149">
        <v>0</v>
      </c>
      <c r="T23" s="174">
        <f t="shared" si="14"/>
        <v>0</v>
      </c>
      <c r="U23" s="70">
        <v>1</v>
      </c>
      <c r="V23" s="174">
        <f t="shared" si="15"/>
        <v>4.5454545454545456E-2</v>
      </c>
      <c r="W23" s="7"/>
      <c r="X23" s="3"/>
    </row>
    <row r="24" spans="1:24">
      <c r="A24" t="s">
        <v>51</v>
      </c>
      <c r="B24" s="149">
        <v>89</v>
      </c>
      <c r="C24" s="152"/>
      <c r="D24" s="149">
        <v>77</v>
      </c>
      <c r="E24" s="154">
        <f t="shared" si="7"/>
        <v>0.8651685393258427</v>
      </c>
      <c r="F24" s="149">
        <v>68</v>
      </c>
      <c r="G24" s="126">
        <f t="shared" si="9"/>
        <v>0.7640449438202247</v>
      </c>
      <c r="H24" s="70">
        <v>74</v>
      </c>
      <c r="I24" s="160">
        <f t="shared" si="8"/>
        <v>0.8314606741573034</v>
      </c>
      <c r="J24" s="153"/>
      <c r="K24" s="149">
        <v>0</v>
      </c>
      <c r="L24" s="126">
        <f t="shared" si="10"/>
        <v>0</v>
      </c>
      <c r="M24" s="149">
        <v>1</v>
      </c>
      <c r="N24" s="155">
        <f t="shared" si="11"/>
        <v>1.1235955056179775E-2</v>
      </c>
      <c r="O24" s="76">
        <v>27</v>
      </c>
      <c r="P24" s="126">
        <f t="shared" si="12"/>
        <v>0.30337078651685395</v>
      </c>
      <c r="Q24" s="125">
        <v>47</v>
      </c>
      <c r="R24" s="60">
        <f t="shared" si="13"/>
        <v>0.5280898876404494</v>
      </c>
      <c r="S24" s="149">
        <v>3</v>
      </c>
      <c r="T24" s="174">
        <f t="shared" si="14"/>
        <v>3.3707865168539325E-2</v>
      </c>
      <c r="U24" s="70">
        <v>11</v>
      </c>
      <c r="V24" s="174">
        <f t="shared" si="15"/>
        <v>0.12359550561797752</v>
      </c>
      <c r="W24" s="7"/>
      <c r="X24" s="3"/>
    </row>
    <row r="25" spans="1:24">
      <c r="A25" t="s">
        <v>52</v>
      </c>
      <c r="B25" s="149">
        <v>54</v>
      </c>
      <c r="C25" s="152"/>
      <c r="D25" s="149">
        <v>52</v>
      </c>
      <c r="E25" s="154">
        <f t="shared" si="7"/>
        <v>0.96296296296296291</v>
      </c>
      <c r="F25" s="149">
        <v>46</v>
      </c>
      <c r="G25" s="126">
        <f t="shared" si="9"/>
        <v>0.85185185185185186</v>
      </c>
      <c r="H25" s="70">
        <v>47</v>
      </c>
      <c r="I25" s="160">
        <f t="shared" si="8"/>
        <v>0.87037037037037035</v>
      </c>
      <c r="J25" s="153"/>
      <c r="K25" s="149">
        <v>0</v>
      </c>
      <c r="L25" s="126">
        <f t="shared" si="10"/>
        <v>0</v>
      </c>
      <c r="M25" s="149">
        <v>0</v>
      </c>
      <c r="N25" s="155">
        <f t="shared" si="11"/>
        <v>0</v>
      </c>
      <c r="O25" s="76">
        <v>7</v>
      </c>
      <c r="P25" s="126">
        <f t="shared" si="12"/>
        <v>0.12962962962962962</v>
      </c>
      <c r="Q25" s="125">
        <v>40</v>
      </c>
      <c r="R25" s="60">
        <f t="shared" si="13"/>
        <v>0.7407407407407407</v>
      </c>
      <c r="S25" s="149">
        <v>2</v>
      </c>
      <c r="T25" s="174">
        <f t="shared" si="14"/>
        <v>3.7037037037037035E-2</v>
      </c>
      <c r="U25" s="70">
        <v>5</v>
      </c>
      <c r="V25" s="174">
        <f t="shared" si="15"/>
        <v>9.2592592592592587E-2</v>
      </c>
      <c r="W25" s="7"/>
      <c r="X25" s="3"/>
    </row>
    <row r="26" spans="1:24">
      <c r="A26" t="s">
        <v>53</v>
      </c>
      <c r="B26" s="149">
        <v>97</v>
      </c>
      <c r="C26" s="156"/>
      <c r="D26" s="149">
        <v>89</v>
      </c>
      <c r="E26" s="154">
        <f t="shared" si="7"/>
        <v>0.91752577319587625</v>
      </c>
      <c r="F26" s="149">
        <v>86</v>
      </c>
      <c r="G26" s="126">
        <f t="shared" si="9"/>
        <v>0.88659793814432986</v>
      </c>
      <c r="H26" s="70">
        <v>89</v>
      </c>
      <c r="I26" s="160">
        <f t="shared" si="8"/>
        <v>0.91752577319587625</v>
      </c>
      <c r="J26" s="163"/>
      <c r="K26" s="149">
        <v>0</v>
      </c>
      <c r="L26" s="126">
        <f t="shared" si="10"/>
        <v>0</v>
      </c>
      <c r="M26" s="149">
        <v>0</v>
      </c>
      <c r="N26" s="155">
        <f t="shared" si="11"/>
        <v>0</v>
      </c>
      <c r="O26" s="69">
        <v>34</v>
      </c>
      <c r="P26" s="135">
        <f t="shared" si="12"/>
        <v>0.35051546391752575</v>
      </c>
      <c r="Q26" s="125">
        <v>55</v>
      </c>
      <c r="R26" s="60">
        <f t="shared" si="13"/>
        <v>0.5670103092783505</v>
      </c>
      <c r="S26" s="149">
        <v>1</v>
      </c>
      <c r="T26" s="174">
        <f t="shared" si="14"/>
        <v>1.0309278350515464E-2</v>
      </c>
      <c r="U26" s="70">
        <v>7</v>
      </c>
      <c r="V26" s="174">
        <f t="shared" si="15"/>
        <v>7.2164948453608241E-2</v>
      </c>
      <c r="W26" s="7"/>
      <c r="X26" s="3"/>
    </row>
    <row r="27" spans="1:24">
      <c r="A27" s="8" t="s">
        <v>6</v>
      </c>
      <c r="B27" s="142">
        <v>3586</v>
      </c>
      <c r="C27" s="164"/>
      <c r="D27" s="120">
        <v>2078</v>
      </c>
      <c r="E27" s="147">
        <f>D27/B27</f>
        <v>0.57947573898494142</v>
      </c>
      <c r="F27" s="142">
        <v>2089</v>
      </c>
      <c r="G27" s="123">
        <f t="shared" si="9"/>
        <v>0.58254322364751809</v>
      </c>
      <c r="H27" s="139">
        <v>2259</v>
      </c>
      <c r="I27" s="121">
        <f t="shared" si="8"/>
        <v>0.62994980479643059</v>
      </c>
      <c r="J27" s="165"/>
      <c r="K27" s="146">
        <v>33</v>
      </c>
      <c r="L27" s="123">
        <f t="shared" si="10"/>
        <v>9.202453987730062E-3</v>
      </c>
      <c r="M27" s="139">
        <v>46</v>
      </c>
      <c r="N27" s="121">
        <f t="shared" si="11"/>
        <v>1.2827663134411601E-2</v>
      </c>
      <c r="O27" s="122">
        <v>1070</v>
      </c>
      <c r="P27" s="123">
        <f t="shared" si="12"/>
        <v>0.29838259899609593</v>
      </c>
      <c r="Q27" s="122">
        <v>1189</v>
      </c>
      <c r="R27" s="123">
        <f t="shared" si="13"/>
        <v>0.33156720580033461</v>
      </c>
      <c r="S27" s="139">
        <v>234</v>
      </c>
      <c r="T27" s="123">
        <f t="shared" si="14"/>
        <v>6.5253764640267706E-2</v>
      </c>
      <c r="U27" s="139">
        <v>1014</v>
      </c>
      <c r="V27" s="123">
        <f t="shared" si="15"/>
        <v>0.28276631344116004</v>
      </c>
      <c r="W27" s="9"/>
      <c r="X27" s="3"/>
    </row>
    <row r="28" spans="1:24">
      <c r="A28" t="s">
        <v>10</v>
      </c>
      <c r="B28" s="166">
        <v>296</v>
      </c>
      <c r="C28" s="124"/>
      <c r="D28" s="149">
        <v>125</v>
      </c>
      <c r="E28" s="154">
        <f>D28/B28</f>
        <v>0.42229729729729731</v>
      </c>
      <c r="F28" s="149">
        <v>114</v>
      </c>
      <c r="G28" s="126">
        <f t="shared" si="9"/>
        <v>0.38513513513513514</v>
      </c>
      <c r="H28" s="132">
        <v>131</v>
      </c>
      <c r="I28" s="160">
        <f>H28/B28</f>
        <v>0.44256756756756754</v>
      </c>
      <c r="J28" s="151"/>
      <c r="K28" s="70">
        <v>7</v>
      </c>
      <c r="L28" s="126">
        <f t="shared" si="10"/>
        <v>2.364864864864865E-2</v>
      </c>
      <c r="M28" s="65">
        <v>7</v>
      </c>
      <c r="N28" s="150">
        <f t="shared" si="11"/>
        <v>2.364864864864865E-2</v>
      </c>
      <c r="O28" s="65">
        <v>80</v>
      </c>
      <c r="P28" s="150">
        <f t="shared" si="12"/>
        <v>0.27027027027027029</v>
      </c>
      <c r="Q28" s="70">
        <v>51</v>
      </c>
      <c r="R28" s="60">
        <f t="shared" si="13"/>
        <v>0.17229729729729729</v>
      </c>
      <c r="S28" s="70">
        <v>20</v>
      </c>
      <c r="T28" s="174">
        <f t="shared" si="14"/>
        <v>6.7567567567567571E-2</v>
      </c>
      <c r="U28" s="70">
        <v>131</v>
      </c>
      <c r="V28" s="174">
        <f t="shared" si="15"/>
        <v>0.44256756756756754</v>
      </c>
      <c r="W28" s="7"/>
      <c r="X28" s="3"/>
    </row>
    <row r="29" spans="1:24">
      <c r="A29" t="s">
        <v>11</v>
      </c>
      <c r="B29" s="166">
        <v>266</v>
      </c>
      <c r="C29" s="127"/>
      <c r="D29" s="149">
        <v>145</v>
      </c>
      <c r="E29" s="154">
        <f t="shared" ref="E29:E51" si="16">D29/B29</f>
        <v>0.54511278195488722</v>
      </c>
      <c r="F29" s="149">
        <v>133</v>
      </c>
      <c r="G29" s="126">
        <f t="shared" si="9"/>
        <v>0.5</v>
      </c>
      <c r="H29" s="132">
        <v>145</v>
      </c>
      <c r="I29" s="160">
        <f t="shared" ref="I29:I51" si="17">H29/B29</f>
        <v>0.54511278195488722</v>
      </c>
      <c r="J29" s="153"/>
      <c r="K29" s="70">
        <v>2</v>
      </c>
      <c r="L29" s="126">
        <f t="shared" si="10"/>
        <v>7.5187969924812026E-3</v>
      </c>
      <c r="M29" s="76">
        <v>3</v>
      </c>
      <c r="N29" s="126">
        <f t="shared" si="11"/>
        <v>1.1278195488721804E-2</v>
      </c>
      <c r="O29" s="76">
        <v>97</v>
      </c>
      <c r="P29" s="126">
        <f t="shared" si="12"/>
        <v>0.36466165413533835</v>
      </c>
      <c r="Q29" s="70">
        <v>48</v>
      </c>
      <c r="R29" s="60">
        <f t="shared" si="13"/>
        <v>0.18045112781954886</v>
      </c>
      <c r="S29" s="70">
        <v>17</v>
      </c>
      <c r="T29" s="174">
        <f t="shared" si="14"/>
        <v>6.3909774436090222E-2</v>
      </c>
      <c r="U29" s="70">
        <v>99</v>
      </c>
      <c r="V29" s="174">
        <f t="shared" si="15"/>
        <v>0.37218045112781956</v>
      </c>
      <c r="W29" s="7"/>
      <c r="X29" s="3"/>
    </row>
    <row r="30" spans="1:24">
      <c r="A30" t="s">
        <v>12</v>
      </c>
      <c r="B30" s="166">
        <v>102</v>
      </c>
      <c r="C30" s="127"/>
      <c r="D30" s="149">
        <v>5</v>
      </c>
      <c r="E30" s="154">
        <f t="shared" si="16"/>
        <v>4.9019607843137254E-2</v>
      </c>
      <c r="F30" s="149">
        <v>3</v>
      </c>
      <c r="G30" s="126">
        <f t="shared" si="9"/>
        <v>2.9411764705882353E-2</v>
      </c>
      <c r="H30" s="132">
        <v>6</v>
      </c>
      <c r="I30" s="160">
        <f t="shared" si="17"/>
        <v>5.8823529411764705E-2</v>
      </c>
      <c r="J30" s="153"/>
      <c r="K30" s="70">
        <v>0</v>
      </c>
      <c r="L30" s="126">
        <f t="shared" si="10"/>
        <v>0</v>
      </c>
      <c r="M30" s="76">
        <v>3</v>
      </c>
      <c r="N30" s="126">
        <f t="shared" si="11"/>
        <v>2.9411764705882353E-2</v>
      </c>
      <c r="O30" s="76">
        <v>5</v>
      </c>
      <c r="P30" s="126">
        <f t="shared" si="12"/>
        <v>4.9019607843137254E-2</v>
      </c>
      <c r="Q30" s="70">
        <v>1</v>
      </c>
      <c r="R30" s="60">
        <f t="shared" si="13"/>
        <v>9.8039215686274508E-3</v>
      </c>
      <c r="S30" s="70">
        <v>17</v>
      </c>
      <c r="T30" s="174">
        <f t="shared" si="14"/>
        <v>0.16666666666666666</v>
      </c>
      <c r="U30" s="70">
        <v>76</v>
      </c>
      <c r="V30" s="174">
        <f t="shared" si="15"/>
        <v>0.74509803921568629</v>
      </c>
      <c r="W30" s="7"/>
      <c r="X30" s="3"/>
    </row>
    <row r="31" spans="1:24">
      <c r="A31" t="s">
        <v>13</v>
      </c>
      <c r="B31" s="166">
        <v>102</v>
      </c>
      <c r="C31" s="127"/>
      <c r="D31" s="149">
        <v>102</v>
      </c>
      <c r="E31" s="154">
        <f t="shared" si="16"/>
        <v>1</v>
      </c>
      <c r="F31" s="149">
        <v>102</v>
      </c>
      <c r="G31" s="126">
        <f t="shared" si="9"/>
        <v>1</v>
      </c>
      <c r="H31" s="132">
        <v>102</v>
      </c>
      <c r="I31" s="160">
        <f t="shared" si="17"/>
        <v>1</v>
      </c>
      <c r="J31" s="153"/>
      <c r="K31" s="70">
        <v>0</v>
      </c>
      <c r="L31" s="126">
        <f t="shared" si="10"/>
        <v>0</v>
      </c>
      <c r="M31" s="76">
        <v>0</v>
      </c>
      <c r="N31" s="126">
        <f t="shared" si="11"/>
        <v>0</v>
      </c>
      <c r="O31" s="76">
        <v>4</v>
      </c>
      <c r="P31" s="126">
        <f t="shared" si="12"/>
        <v>3.9215686274509803E-2</v>
      </c>
      <c r="Q31" s="70">
        <v>98</v>
      </c>
      <c r="R31" s="60">
        <f t="shared" si="13"/>
        <v>0.96078431372549022</v>
      </c>
      <c r="S31" s="70">
        <v>0</v>
      </c>
      <c r="T31" s="174">
        <f t="shared" si="14"/>
        <v>0</v>
      </c>
      <c r="U31" s="70">
        <v>0</v>
      </c>
      <c r="V31" s="174">
        <f t="shared" si="15"/>
        <v>0</v>
      </c>
      <c r="W31" s="7"/>
      <c r="X31" s="3"/>
    </row>
    <row r="32" spans="1:24">
      <c r="A32" t="s">
        <v>14</v>
      </c>
      <c r="B32" s="166">
        <v>180</v>
      </c>
      <c r="C32" s="127"/>
      <c r="D32" s="149">
        <v>76</v>
      </c>
      <c r="E32" s="154">
        <f t="shared" si="16"/>
        <v>0.42222222222222222</v>
      </c>
      <c r="F32" s="149">
        <v>74</v>
      </c>
      <c r="G32" s="126">
        <f t="shared" si="9"/>
        <v>0.41111111111111109</v>
      </c>
      <c r="H32" s="132">
        <v>86</v>
      </c>
      <c r="I32" s="160">
        <f t="shared" si="17"/>
        <v>0.4777777777777778</v>
      </c>
      <c r="J32" s="153"/>
      <c r="K32" s="70">
        <v>4</v>
      </c>
      <c r="L32" s="126">
        <f t="shared" si="10"/>
        <v>2.2222222222222223E-2</v>
      </c>
      <c r="M32" s="76">
        <v>5</v>
      </c>
      <c r="N32" s="126">
        <f t="shared" si="11"/>
        <v>2.7777777777777776E-2</v>
      </c>
      <c r="O32" s="76">
        <v>61</v>
      </c>
      <c r="P32" s="126">
        <f t="shared" si="12"/>
        <v>0.33888888888888891</v>
      </c>
      <c r="Q32" s="70">
        <v>25</v>
      </c>
      <c r="R32" s="60">
        <f t="shared" si="13"/>
        <v>0.1388888888888889</v>
      </c>
      <c r="S32" s="70">
        <v>18</v>
      </c>
      <c r="T32" s="174">
        <f t="shared" si="14"/>
        <v>0.1</v>
      </c>
      <c r="U32" s="70">
        <v>67</v>
      </c>
      <c r="V32" s="174">
        <f t="shared" si="15"/>
        <v>0.37222222222222223</v>
      </c>
      <c r="W32" s="7"/>
      <c r="X32" s="3"/>
    </row>
    <row r="33" spans="1:24">
      <c r="A33" t="s">
        <v>15</v>
      </c>
      <c r="B33" s="166">
        <v>220</v>
      </c>
      <c r="C33" s="127"/>
      <c r="D33" s="149">
        <v>192</v>
      </c>
      <c r="E33" s="154">
        <f t="shared" si="16"/>
        <v>0.87272727272727268</v>
      </c>
      <c r="F33" s="149">
        <v>184</v>
      </c>
      <c r="G33" s="126">
        <f t="shared" si="9"/>
        <v>0.83636363636363631</v>
      </c>
      <c r="H33" s="132">
        <v>191</v>
      </c>
      <c r="I33" s="160">
        <f t="shared" si="17"/>
        <v>0.86818181818181817</v>
      </c>
      <c r="J33" s="153"/>
      <c r="K33" s="70">
        <v>0</v>
      </c>
      <c r="L33" s="126">
        <f t="shared" si="10"/>
        <v>0</v>
      </c>
      <c r="M33" s="76">
        <v>2</v>
      </c>
      <c r="N33" s="126">
        <f t="shared" si="11"/>
        <v>9.0909090909090905E-3</v>
      </c>
      <c r="O33" s="76">
        <v>109</v>
      </c>
      <c r="P33" s="126">
        <f t="shared" si="12"/>
        <v>0.49545454545454548</v>
      </c>
      <c r="Q33" s="70">
        <v>82</v>
      </c>
      <c r="R33" s="60">
        <f t="shared" si="13"/>
        <v>0.37272727272727274</v>
      </c>
      <c r="S33" s="70">
        <v>5</v>
      </c>
      <c r="T33" s="174">
        <f t="shared" si="14"/>
        <v>2.2727272727272728E-2</v>
      </c>
      <c r="U33" s="70">
        <v>22</v>
      </c>
      <c r="V33" s="174">
        <f t="shared" si="15"/>
        <v>0.1</v>
      </c>
      <c r="W33" s="7"/>
      <c r="X33" s="3"/>
    </row>
    <row r="34" spans="1:24">
      <c r="A34" t="s">
        <v>16</v>
      </c>
      <c r="B34" s="166">
        <v>172</v>
      </c>
      <c r="C34" s="127"/>
      <c r="D34" s="149">
        <v>107</v>
      </c>
      <c r="E34" s="154">
        <f t="shared" si="16"/>
        <v>0.62209302325581395</v>
      </c>
      <c r="F34" s="149">
        <v>88</v>
      </c>
      <c r="G34" s="126">
        <f t="shared" si="9"/>
        <v>0.51162790697674421</v>
      </c>
      <c r="H34" s="132">
        <v>96</v>
      </c>
      <c r="I34" s="160">
        <f t="shared" si="17"/>
        <v>0.55813953488372092</v>
      </c>
      <c r="J34" s="153"/>
      <c r="K34" s="70">
        <v>2</v>
      </c>
      <c r="L34" s="126">
        <f t="shared" si="10"/>
        <v>1.1627906976744186E-2</v>
      </c>
      <c r="M34" s="76">
        <v>3</v>
      </c>
      <c r="N34" s="126">
        <f t="shared" si="11"/>
        <v>1.7441860465116279E-2</v>
      </c>
      <c r="O34" s="76">
        <v>42</v>
      </c>
      <c r="P34" s="126">
        <f t="shared" si="12"/>
        <v>0.2441860465116279</v>
      </c>
      <c r="Q34" s="70">
        <v>54</v>
      </c>
      <c r="R34" s="60">
        <f t="shared" si="13"/>
        <v>0.31395348837209303</v>
      </c>
      <c r="S34" s="70">
        <v>9</v>
      </c>
      <c r="T34" s="174">
        <f t="shared" si="14"/>
        <v>5.232558139534884E-2</v>
      </c>
      <c r="U34" s="70">
        <v>62</v>
      </c>
      <c r="V34" s="174">
        <f t="shared" si="15"/>
        <v>0.36046511627906974</v>
      </c>
      <c r="W34" s="7"/>
      <c r="X34" s="3"/>
    </row>
    <row r="35" spans="1:24">
      <c r="A35" t="s">
        <v>17</v>
      </c>
      <c r="B35" s="166">
        <v>250</v>
      </c>
      <c r="C35" s="127"/>
      <c r="D35" s="149">
        <v>146</v>
      </c>
      <c r="E35" s="154">
        <f t="shared" si="16"/>
        <v>0.58399999999999996</v>
      </c>
      <c r="F35" s="149">
        <v>137</v>
      </c>
      <c r="G35" s="126">
        <f t="shared" si="9"/>
        <v>0.54800000000000004</v>
      </c>
      <c r="H35" s="132">
        <v>155</v>
      </c>
      <c r="I35" s="160">
        <f t="shared" si="17"/>
        <v>0.62</v>
      </c>
      <c r="J35" s="153"/>
      <c r="K35" s="70">
        <v>6</v>
      </c>
      <c r="L35" s="126">
        <f t="shared" si="10"/>
        <v>2.4E-2</v>
      </c>
      <c r="M35" s="76">
        <v>2</v>
      </c>
      <c r="N35" s="126">
        <f t="shared" si="11"/>
        <v>8.0000000000000002E-3</v>
      </c>
      <c r="O35" s="76">
        <v>98</v>
      </c>
      <c r="P35" s="126">
        <f t="shared" si="12"/>
        <v>0.39200000000000002</v>
      </c>
      <c r="Q35" s="70">
        <v>57</v>
      </c>
      <c r="R35" s="60">
        <f t="shared" si="13"/>
        <v>0.22800000000000001</v>
      </c>
      <c r="S35" s="70">
        <v>14</v>
      </c>
      <c r="T35" s="174">
        <f t="shared" si="14"/>
        <v>5.6000000000000001E-2</v>
      </c>
      <c r="U35" s="70">
        <v>73</v>
      </c>
      <c r="V35" s="174">
        <f t="shared" si="15"/>
        <v>0.29199999999999998</v>
      </c>
      <c r="W35" s="7"/>
      <c r="X35" s="3"/>
    </row>
    <row r="36" spans="1:24">
      <c r="A36" t="s">
        <v>18</v>
      </c>
      <c r="B36" s="166">
        <v>26</v>
      </c>
      <c r="C36" s="127"/>
      <c r="D36" s="149">
        <v>6</v>
      </c>
      <c r="E36" s="154">
        <f t="shared" si="16"/>
        <v>0.23076923076923078</v>
      </c>
      <c r="F36" s="132" t="s">
        <v>64</v>
      </c>
      <c r="G36" s="160" t="s">
        <v>64</v>
      </c>
      <c r="H36" s="132" t="s">
        <v>64</v>
      </c>
      <c r="I36" s="160" t="s">
        <v>64</v>
      </c>
      <c r="J36" s="153"/>
      <c r="K36" s="70">
        <v>0</v>
      </c>
      <c r="L36" s="126">
        <f t="shared" si="10"/>
        <v>0</v>
      </c>
      <c r="M36" s="76">
        <v>2</v>
      </c>
      <c r="N36" s="126">
        <f t="shared" si="11"/>
        <v>7.6923076923076927E-2</v>
      </c>
      <c r="O36" s="76">
        <v>3</v>
      </c>
      <c r="P36" s="126">
        <f t="shared" si="12"/>
        <v>0.11538461538461539</v>
      </c>
      <c r="Q36" s="70">
        <v>0</v>
      </c>
      <c r="R36" s="60">
        <f t="shared" si="13"/>
        <v>0</v>
      </c>
      <c r="S36" s="70">
        <v>4</v>
      </c>
      <c r="T36" s="174">
        <f t="shared" si="14"/>
        <v>0.15384615384615385</v>
      </c>
      <c r="U36" s="70">
        <v>17</v>
      </c>
      <c r="V36" s="174">
        <f t="shared" si="15"/>
        <v>0.65384615384615385</v>
      </c>
      <c r="W36" s="7"/>
      <c r="X36" s="3"/>
    </row>
    <row r="37" spans="1:24">
      <c r="A37" t="s">
        <v>19</v>
      </c>
      <c r="B37" s="166">
        <v>122</v>
      </c>
      <c r="C37" s="127"/>
      <c r="D37" s="149">
        <v>115</v>
      </c>
      <c r="E37" s="154">
        <f t="shared" si="16"/>
        <v>0.94262295081967218</v>
      </c>
      <c r="F37" s="149">
        <v>113</v>
      </c>
      <c r="G37" s="126">
        <f t="shared" ref="G37:G46" si="18">F37/B37</f>
        <v>0.92622950819672134</v>
      </c>
      <c r="H37" s="132">
        <v>114</v>
      </c>
      <c r="I37" s="160">
        <f t="shared" si="17"/>
        <v>0.93442622950819676</v>
      </c>
      <c r="J37" s="153"/>
      <c r="K37" s="70">
        <v>0</v>
      </c>
      <c r="L37" s="126">
        <f t="shared" si="10"/>
        <v>0</v>
      </c>
      <c r="M37" s="76">
        <v>0</v>
      </c>
      <c r="N37" s="126">
        <f t="shared" si="11"/>
        <v>0</v>
      </c>
      <c r="O37" s="76">
        <v>18</v>
      </c>
      <c r="P37" s="126">
        <f t="shared" si="12"/>
        <v>0.14754098360655737</v>
      </c>
      <c r="Q37" s="70">
        <v>96</v>
      </c>
      <c r="R37" s="60">
        <f t="shared" si="13"/>
        <v>0.78688524590163933</v>
      </c>
      <c r="S37" s="70">
        <v>0</v>
      </c>
      <c r="T37" s="174">
        <f t="shared" si="14"/>
        <v>0</v>
      </c>
      <c r="U37" s="70">
        <v>8</v>
      </c>
      <c r="V37" s="174">
        <f t="shared" si="15"/>
        <v>6.5573770491803282E-2</v>
      </c>
      <c r="W37" s="7"/>
      <c r="X37" s="3"/>
    </row>
    <row r="38" spans="1:24">
      <c r="A38" t="s">
        <v>20</v>
      </c>
      <c r="B38" s="166">
        <v>127</v>
      </c>
      <c r="C38" s="127"/>
      <c r="D38" s="149">
        <v>35</v>
      </c>
      <c r="E38" s="154">
        <f t="shared" si="16"/>
        <v>0.27559055118110237</v>
      </c>
      <c r="F38" s="149">
        <v>47</v>
      </c>
      <c r="G38" s="126">
        <f t="shared" si="18"/>
        <v>0.37007874015748032</v>
      </c>
      <c r="H38" s="132">
        <v>65</v>
      </c>
      <c r="I38" s="160">
        <f t="shared" si="17"/>
        <v>0.51181102362204722</v>
      </c>
      <c r="J38" s="153"/>
      <c r="K38" s="70">
        <v>0</v>
      </c>
      <c r="L38" s="126">
        <f t="shared" si="10"/>
        <v>0</v>
      </c>
      <c r="M38" s="76">
        <v>0</v>
      </c>
      <c r="N38" s="126">
        <f t="shared" si="11"/>
        <v>0</v>
      </c>
      <c r="O38" s="76">
        <v>53</v>
      </c>
      <c r="P38" s="126">
        <f t="shared" si="12"/>
        <v>0.41732283464566927</v>
      </c>
      <c r="Q38" s="70">
        <v>12</v>
      </c>
      <c r="R38" s="60">
        <f t="shared" si="13"/>
        <v>9.4488188976377951E-2</v>
      </c>
      <c r="S38" s="70">
        <v>18</v>
      </c>
      <c r="T38" s="174">
        <f t="shared" si="14"/>
        <v>0.14173228346456693</v>
      </c>
      <c r="U38" s="70">
        <v>44</v>
      </c>
      <c r="V38" s="174">
        <f t="shared" si="15"/>
        <v>0.34645669291338582</v>
      </c>
      <c r="W38" s="7"/>
      <c r="X38" s="3"/>
    </row>
    <row r="39" spans="1:24">
      <c r="A39" t="s">
        <v>21</v>
      </c>
      <c r="B39" s="166">
        <v>143</v>
      </c>
      <c r="C39" s="127"/>
      <c r="D39" s="149">
        <v>137</v>
      </c>
      <c r="E39" s="154">
        <f t="shared" si="16"/>
        <v>0.95804195804195802</v>
      </c>
      <c r="F39" s="149">
        <v>136</v>
      </c>
      <c r="G39" s="126">
        <f t="shared" si="18"/>
        <v>0.95104895104895104</v>
      </c>
      <c r="H39" s="132">
        <v>137</v>
      </c>
      <c r="I39" s="160">
        <f t="shared" si="17"/>
        <v>0.95804195804195802</v>
      </c>
      <c r="J39" s="153"/>
      <c r="K39" s="70">
        <v>0</v>
      </c>
      <c r="L39" s="126">
        <f t="shared" si="10"/>
        <v>0</v>
      </c>
      <c r="M39" s="76">
        <v>0</v>
      </c>
      <c r="N39" s="126">
        <f t="shared" si="11"/>
        <v>0</v>
      </c>
      <c r="O39" s="76">
        <v>26</v>
      </c>
      <c r="P39" s="126">
        <f t="shared" si="12"/>
        <v>0.18181818181818182</v>
      </c>
      <c r="Q39" s="70">
        <v>111</v>
      </c>
      <c r="R39" s="60">
        <f t="shared" si="13"/>
        <v>0.77622377622377625</v>
      </c>
      <c r="S39" s="70">
        <v>0</v>
      </c>
      <c r="T39" s="174">
        <f t="shared" si="14"/>
        <v>0</v>
      </c>
      <c r="U39" s="70">
        <v>6</v>
      </c>
      <c r="V39" s="174">
        <f t="shared" si="15"/>
        <v>4.195804195804196E-2</v>
      </c>
      <c r="W39" s="7"/>
      <c r="X39" s="3"/>
    </row>
    <row r="40" spans="1:24">
      <c r="A40" t="s">
        <v>22</v>
      </c>
      <c r="B40" s="166">
        <v>68</v>
      </c>
      <c r="C40" s="127"/>
      <c r="D40" s="149">
        <v>66</v>
      </c>
      <c r="E40" s="154">
        <f t="shared" si="16"/>
        <v>0.97058823529411764</v>
      </c>
      <c r="F40" s="149">
        <v>65</v>
      </c>
      <c r="G40" s="126">
        <f t="shared" si="18"/>
        <v>0.95588235294117652</v>
      </c>
      <c r="H40" s="132">
        <v>66</v>
      </c>
      <c r="I40" s="160">
        <f t="shared" si="17"/>
        <v>0.97058823529411764</v>
      </c>
      <c r="J40" s="153"/>
      <c r="K40" s="70">
        <v>0</v>
      </c>
      <c r="L40" s="126">
        <f t="shared" si="10"/>
        <v>0</v>
      </c>
      <c r="M40" s="76">
        <v>0</v>
      </c>
      <c r="N40" s="126">
        <f t="shared" si="11"/>
        <v>0</v>
      </c>
      <c r="O40" s="76">
        <v>28</v>
      </c>
      <c r="P40" s="126">
        <f t="shared" si="12"/>
        <v>0.41176470588235292</v>
      </c>
      <c r="Q40" s="70">
        <v>38</v>
      </c>
      <c r="R40" s="60">
        <f t="shared" si="13"/>
        <v>0.55882352941176472</v>
      </c>
      <c r="S40" s="70">
        <v>0</v>
      </c>
      <c r="T40" s="174">
        <f t="shared" si="14"/>
        <v>0</v>
      </c>
      <c r="U40" s="70">
        <v>2</v>
      </c>
      <c r="V40" s="174">
        <f t="shared" si="15"/>
        <v>2.9411764705882353E-2</v>
      </c>
      <c r="W40" s="7"/>
      <c r="X40" s="3"/>
    </row>
    <row r="41" spans="1:24">
      <c r="A41" t="s">
        <v>23</v>
      </c>
      <c r="B41" s="166">
        <v>42</v>
      </c>
      <c r="C41" s="127"/>
      <c r="D41" s="149">
        <v>1</v>
      </c>
      <c r="E41" s="154">
        <f t="shared" si="16"/>
        <v>2.3809523809523808E-2</v>
      </c>
      <c r="F41" s="149">
        <v>0</v>
      </c>
      <c r="G41" s="126">
        <f t="shared" si="18"/>
        <v>0</v>
      </c>
      <c r="H41" s="132">
        <v>0</v>
      </c>
      <c r="I41" s="160">
        <f t="shared" si="17"/>
        <v>0</v>
      </c>
      <c r="J41" s="153"/>
      <c r="K41" s="70">
        <v>0</v>
      </c>
      <c r="L41" s="126">
        <f t="shared" si="10"/>
        <v>0</v>
      </c>
      <c r="M41" s="76">
        <v>0</v>
      </c>
      <c r="N41" s="126">
        <f t="shared" si="11"/>
        <v>0</v>
      </c>
      <c r="O41" s="76">
        <v>0</v>
      </c>
      <c r="P41" s="126">
        <f t="shared" si="12"/>
        <v>0</v>
      </c>
      <c r="Q41" s="70">
        <v>0</v>
      </c>
      <c r="R41" s="60">
        <f t="shared" si="13"/>
        <v>0</v>
      </c>
      <c r="S41" s="70">
        <v>11</v>
      </c>
      <c r="T41" s="174">
        <f t="shared" si="14"/>
        <v>0.26190476190476192</v>
      </c>
      <c r="U41" s="70">
        <v>31</v>
      </c>
      <c r="V41" s="174">
        <f t="shared" si="15"/>
        <v>0.73809523809523814</v>
      </c>
      <c r="W41" s="7"/>
      <c r="X41" s="3"/>
    </row>
    <row r="42" spans="1:24">
      <c r="A42" t="s">
        <v>24</v>
      </c>
      <c r="B42" s="166">
        <v>205</v>
      </c>
      <c r="C42" s="127"/>
      <c r="D42" s="149">
        <v>109</v>
      </c>
      <c r="E42" s="154">
        <f t="shared" si="16"/>
        <v>0.53170731707317076</v>
      </c>
      <c r="F42" s="149">
        <v>128</v>
      </c>
      <c r="G42" s="126">
        <f t="shared" si="18"/>
        <v>0.62439024390243902</v>
      </c>
      <c r="H42" s="132">
        <v>135</v>
      </c>
      <c r="I42" s="160">
        <f t="shared" si="17"/>
        <v>0.65853658536585369</v>
      </c>
      <c r="J42" s="153"/>
      <c r="K42" s="70">
        <v>1</v>
      </c>
      <c r="L42" s="126">
        <f t="shared" si="10"/>
        <v>4.8780487804878049E-3</v>
      </c>
      <c r="M42" s="76">
        <v>2</v>
      </c>
      <c r="N42" s="126">
        <f t="shared" si="11"/>
        <v>9.7560975609756097E-3</v>
      </c>
      <c r="O42" s="76">
        <v>79</v>
      </c>
      <c r="P42" s="126">
        <f t="shared" si="12"/>
        <v>0.38536585365853659</v>
      </c>
      <c r="Q42" s="70">
        <v>56</v>
      </c>
      <c r="R42" s="60">
        <f t="shared" si="13"/>
        <v>0.27317073170731709</v>
      </c>
      <c r="S42" s="70">
        <v>12</v>
      </c>
      <c r="T42" s="174">
        <f t="shared" si="14"/>
        <v>5.8536585365853662E-2</v>
      </c>
      <c r="U42" s="70">
        <v>55</v>
      </c>
      <c r="V42" s="174">
        <f t="shared" si="15"/>
        <v>0.26829268292682928</v>
      </c>
      <c r="W42" s="7"/>
      <c r="X42" s="3"/>
    </row>
    <row r="43" spans="1:24">
      <c r="A43" t="s">
        <v>25</v>
      </c>
      <c r="B43" s="166">
        <v>30</v>
      </c>
      <c r="C43" s="127"/>
      <c r="D43" s="149">
        <v>3</v>
      </c>
      <c r="E43" s="154">
        <f t="shared" si="16"/>
        <v>0.1</v>
      </c>
      <c r="F43" s="149">
        <v>0</v>
      </c>
      <c r="G43" s="126">
        <f t="shared" si="18"/>
        <v>0</v>
      </c>
      <c r="H43" s="132">
        <v>0</v>
      </c>
      <c r="I43" s="160">
        <f t="shared" si="17"/>
        <v>0</v>
      </c>
      <c r="J43" s="153"/>
      <c r="K43" s="70">
        <v>1</v>
      </c>
      <c r="L43" s="126">
        <f t="shared" si="10"/>
        <v>3.3333333333333333E-2</v>
      </c>
      <c r="M43" s="76">
        <v>2</v>
      </c>
      <c r="N43" s="126">
        <f t="shared" si="11"/>
        <v>6.6666666666666666E-2</v>
      </c>
      <c r="O43" s="76">
        <v>0</v>
      </c>
      <c r="P43" s="126">
        <f t="shared" si="12"/>
        <v>0</v>
      </c>
      <c r="Q43" s="70">
        <v>0</v>
      </c>
      <c r="R43" s="60">
        <f t="shared" si="13"/>
        <v>0</v>
      </c>
      <c r="S43" s="70">
        <v>7</v>
      </c>
      <c r="T43" s="174">
        <f t="shared" si="14"/>
        <v>0.23333333333333334</v>
      </c>
      <c r="U43" s="70">
        <v>20</v>
      </c>
      <c r="V43" s="174">
        <f t="shared" si="15"/>
        <v>0.66666666666666663</v>
      </c>
      <c r="W43" s="7"/>
      <c r="X43" s="3"/>
    </row>
    <row r="44" spans="1:24">
      <c r="A44" t="s">
        <v>26</v>
      </c>
      <c r="B44" s="166">
        <v>122</v>
      </c>
      <c r="C44" s="127"/>
      <c r="D44" s="149">
        <v>116</v>
      </c>
      <c r="E44" s="154">
        <f t="shared" si="16"/>
        <v>0.95081967213114749</v>
      </c>
      <c r="F44" s="149">
        <v>117</v>
      </c>
      <c r="G44" s="126">
        <f t="shared" si="18"/>
        <v>0.95901639344262291</v>
      </c>
      <c r="H44" s="132">
        <v>117</v>
      </c>
      <c r="I44" s="160">
        <f t="shared" si="17"/>
        <v>0.95901639344262291</v>
      </c>
      <c r="J44" s="153"/>
      <c r="K44" s="70">
        <v>0</v>
      </c>
      <c r="L44" s="126">
        <f t="shared" si="10"/>
        <v>0</v>
      </c>
      <c r="M44" s="76">
        <v>0</v>
      </c>
      <c r="N44" s="126">
        <f t="shared" si="11"/>
        <v>0</v>
      </c>
      <c r="O44" s="76">
        <v>15</v>
      </c>
      <c r="P44" s="126">
        <f t="shared" si="12"/>
        <v>0.12295081967213115</v>
      </c>
      <c r="Q44" s="70">
        <v>102</v>
      </c>
      <c r="R44" s="60">
        <f t="shared" si="13"/>
        <v>0.83606557377049184</v>
      </c>
      <c r="S44" s="70">
        <v>0</v>
      </c>
      <c r="T44" s="174">
        <f t="shared" si="14"/>
        <v>0</v>
      </c>
      <c r="U44" s="70">
        <v>5</v>
      </c>
      <c r="V44" s="174">
        <f t="shared" si="15"/>
        <v>4.0983606557377046E-2</v>
      </c>
      <c r="W44" s="7"/>
      <c r="X44" s="3"/>
    </row>
    <row r="45" spans="1:24">
      <c r="A45" t="s">
        <v>27</v>
      </c>
      <c r="B45" s="166">
        <v>61</v>
      </c>
      <c r="C45" s="127"/>
      <c r="D45" s="149">
        <v>5</v>
      </c>
      <c r="E45" s="154">
        <f t="shared" si="16"/>
        <v>8.1967213114754092E-2</v>
      </c>
      <c r="F45" s="149">
        <v>8</v>
      </c>
      <c r="G45" s="126">
        <f t="shared" si="18"/>
        <v>0.13114754098360656</v>
      </c>
      <c r="H45" s="132">
        <v>8</v>
      </c>
      <c r="I45" s="160">
        <f t="shared" si="17"/>
        <v>0.13114754098360656</v>
      </c>
      <c r="J45" s="153"/>
      <c r="K45" s="70">
        <v>1</v>
      </c>
      <c r="L45" s="126">
        <f t="shared" si="10"/>
        <v>1.6393442622950821E-2</v>
      </c>
      <c r="M45" s="76">
        <v>4</v>
      </c>
      <c r="N45" s="126">
        <f t="shared" si="11"/>
        <v>6.5573770491803282E-2</v>
      </c>
      <c r="O45" s="76">
        <v>5</v>
      </c>
      <c r="P45" s="126">
        <f t="shared" si="12"/>
        <v>8.1967213114754092E-2</v>
      </c>
      <c r="Q45" s="70">
        <v>3</v>
      </c>
      <c r="R45" s="60">
        <f t="shared" si="13"/>
        <v>4.9180327868852458E-2</v>
      </c>
      <c r="S45" s="70">
        <v>4</v>
      </c>
      <c r="T45" s="174">
        <f t="shared" si="14"/>
        <v>6.5573770491803282E-2</v>
      </c>
      <c r="U45" s="70">
        <v>44</v>
      </c>
      <c r="V45" s="174">
        <f t="shared" si="15"/>
        <v>0.72131147540983609</v>
      </c>
      <c r="W45" s="7"/>
      <c r="X45" s="3"/>
    </row>
    <row r="46" spans="1:24">
      <c r="A46" t="s">
        <v>28</v>
      </c>
      <c r="B46" s="166">
        <v>12</v>
      </c>
      <c r="C46" s="127"/>
      <c r="D46" s="149">
        <v>2</v>
      </c>
      <c r="E46" s="154">
        <f t="shared" si="16"/>
        <v>0.16666666666666666</v>
      </c>
      <c r="F46" s="149">
        <v>0</v>
      </c>
      <c r="G46" s="126">
        <f t="shared" si="18"/>
        <v>0</v>
      </c>
      <c r="H46" s="132">
        <v>0</v>
      </c>
      <c r="I46" s="160">
        <f t="shared" si="17"/>
        <v>0</v>
      </c>
      <c r="J46" s="153"/>
      <c r="K46" s="70">
        <v>0</v>
      </c>
      <c r="L46" s="126">
        <f t="shared" si="10"/>
        <v>0</v>
      </c>
      <c r="M46" s="76">
        <v>0</v>
      </c>
      <c r="N46" s="126">
        <f t="shared" si="11"/>
        <v>0</v>
      </c>
      <c r="O46" s="76">
        <v>0</v>
      </c>
      <c r="P46" s="126">
        <f t="shared" si="12"/>
        <v>0</v>
      </c>
      <c r="Q46" s="70">
        <v>0</v>
      </c>
      <c r="R46" s="60">
        <f t="shared" si="13"/>
        <v>0</v>
      </c>
      <c r="S46" s="70">
        <v>1</v>
      </c>
      <c r="T46" s="174">
        <f t="shared" si="14"/>
        <v>8.3333333333333329E-2</v>
      </c>
      <c r="U46" s="70">
        <v>11</v>
      </c>
      <c r="V46" s="174">
        <f t="shared" si="15"/>
        <v>0.91666666666666663</v>
      </c>
      <c r="W46" s="7"/>
      <c r="X46" s="3"/>
    </row>
    <row r="47" spans="1:24">
      <c r="A47" t="s">
        <v>29</v>
      </c>
      <c r="B47" s="166" t="s">
        <v>63</v>
      </c>
      <c r="C47" s="127"/>
      <c r="D47" s="131" t="s">
        <v>64</v>
      </c>
      <c r="E47" s="160" t="s">
        <v>64</v>
      </c>
      <c r="F47" s="132" t="s">
        <v>64</v>
      </c>
      <c r="G47" s="160" t="s">
        <v>64</v>
      </c>
      <c r="H47" s="132" t="s">
        <v>64</v>
      </c>
      <c r="I47" s="160" t="s">
        <v>64</v>
      </c>
      <c r="J47" s="153"/>
      <c r="K47" s="162" t="s">
        <v>64</v>
      </c>
      <c r="L47" s="133" t="s">
        <v>64</v>
      </c>
      <c r="M47" s="130" t="s">
        <v>64</v>
      </c>
      <c r="N47" s="133" t="s">
        <v>64</v>
      </c>
      <c r="O47" s="130" t="s">
        <v>64</v>
      </c>
      <c r="P47" s="133" t="s">
        <v>64</v>
      </c>
      <c r="Q47" s="130" t="s">
        <v>64</v>
      </c>
      <c r="R47" s="133" t="s">
        <v>64</v>
      </c>
      <c r="S47" s="130" t="s">
        <v>64</v>
      </c>
      <c r="T47" s="133" t="s">
        <v>64</v>
      </c>
      <c r="U47" s="130" t="s">
        <v>64</v>
      </c>
      <c r="V47" s="133" t="s">
        <v>64</v>
      </c>
      <c r="W47" s="7"/>
      <c r="X47" s="3"/>
    </row>
    <row r="48" spans="1:24">
      <c r="A48" t="s">
        <v>30</v>
      </c>
      <c r="B48" s="166">
        <v>183</v>
      </c>
      <c r="C48" s="127"/>
      <c r="D48" s="149">
        <v>3</v>
      </c>
      <c r="E48" s="154">
        <f t="shared" si="16"/>
        <v>1.6393442622950821E-2</v>
      </c>
      <c r="F48" s="149">
        <v>76</v>
      </c>
      <c r="G48" s="126">
        <f>F48/B48</f>
        <v>0.41530054644808745</v>
      </c>
      <c r="H48" s="132">
        <v>98</v>
      </c>
      <c r="I48" s="160">
        <f t="shared" si="17"/>
        <v>0.53551912568306015</v>
      </c>
      <c r="J48" s="153"/>
      <c r="K48" s="70">
        <v>5</v>
      </c>
      <c r="L48" s="126">
        <f>K48/B48</f>
        <v>2.7322404371584699E-2</v>
      </c>
      <c r="M48" s="76">
        <v>1</v>
      </c>
      <c r="N48" s="126">
        <f>M48/B48</f>
        <v>5.4644808743169399E-3</v>
      </c>
      <c r="O48" s="76">
        <v>92</v>
      </c>
      <c r="P48" s="126">
        <f>O48/B48</f>
        <v>0.50273224043715847</v>
      </c>
      <c r="Q48" s="70">
        <v>6</v>
      </c>
      <c r="R48" s="60">
        <f>Q48/B48</f>
        <v>3.2786885245901641E-2</v>
      </c>
      <c r="S48" s="70">
        <v>45</v>
      </c>
      <c r="T48" s="174">
        <f>S48/B48</f>
        <v>0.24590163934426229</v>
      </c>
      <c r="U48" s="70">
        <v>34</v>
      </c>
      <c r="V48" s="174">
        <f>U48/B48</f>
        <v>0.18579234972677597</v>
      </c>
      <c r="W48" s="7"/>
      <c r="X48" s="3"/>
    </row>
    <row r="49" spans="1:24">
      <c r="A49" t="s">
        <v>31</v>
      </c>
      <c r="B49" s="166">
        <v>102</v>
      </c>
      <c r="C49" s="127"/>
      <c r="D49" s="149">
        <v>36</v>
      </c>
      <c r="E49" s="154">
        <f t="shared" si="16"/>
        <v>0.35294117647058826</v>
      </c>
      <c r="F49" s="149">
        <v>39</v>
      </c>
      <c r="G49" s="126">
        <f>F49/B49</f>
        <v>0.38235294117647056</v>
      </c>
      <c r="H49" s="132">
        <v>48</v>
      </c>
      <c r="I49" s="160">
        <f t="shared" si="17"/>
        <v>0.47058823529411764</v>
      </c>
      <c r="J49" s="153"/>
      <c r="K49" s="70">
        <v>0</v>
      </c>
      <c r="L49" s="126">
        <f>K49/B49</f>
        <v>0</v>
      </c>
      <c r="M49" s="76">
        <v>4</v>
      </c>
      <c r="N49" s="126">
        <f>M49/B49</f>
        <v>3.9215686274509803E-2</v>
      </c>
      <c r="O49" s="76">
        <v>42</v>
      </c>
      <c r="P49" s="126">
        <f>O49/B49</f>
        <v>0.41176470588235292</v>
      </c>
      <c r="Q49" s="70">
        <v>6</v>
      </c>
      <c r="R49" s="60">
        <f>Q49/B49</f>
        <v>5.8823529411764705E-2</v>
      </c>
      <c r="S49" s="70">
        <v>8</v>
      </c>
      <c r="T49" s="174">
        <f>S49/B49</f>
        <v>7.8431372549019607E-2</v>
      </c>
      <c r="U49" s="70">
        <v>42</v>
      </c>
      <c r="V49" s="174">
        <f>U49/B49</f>
        <v>0.41176470588235292</v>
      </c>
      <c r="W49" s="7"/>
      <c r="X49" s="3"/>
    </row>
    <row r="50" spans="1:24">
      <c r="A50" t="s">
        <v>32</v>
      </c>
      <c r="B50" s="166">
        <v>459</v>
      </c>
      <c r="C50" s="127"/>
      <c r="D50" s="149">
        <v>353</v>
      </c>
      <c r="E50" s="154">
        <f t="shared" si="16"/>
        <v>0.76906318082788672</v>
      </c>
      <c r="F50" s="149">
        <v>349</v>
      </c>
      <c r="G50" s="126">
        <f>F50/B50</f>
        <v>0.76034858387799564</v>
      </c>
      <c r="H50" s="132">
        <v>367</v>
      </c>
      <c r="I50" s="160">
        <f t="shared" si="17"/>
        <v>0.79956427015250542</v>
      </c>
      <c r="J50" s="153"/>
      <c r="K50" s="70">
        <v>2</v>
      </c>
      <c r="L50" s="126">
        <f>K50/B50</f>
        <v>4.3572984749455342E-3</v>
      </c>
      <c r="M50" s="76">
        <v>4</v>
      </c>
      <c r="N50" s="126">
        <f>M50/B50</f>
        <v>8.7145969498910684E-3</v>
      </c>
      <c r="O50" s="76">
        <v>101</v>
      </c>
      <c r="P50" s="126">
        <f>O50/B50</f>
        <v>0.22004357298474944</v>
      </c>
      <c r="Q50" s="70">
        <v>266</v>
      </c>
      <c r="R50" s="60">
        <f>Q50/B50</f>
        <v>0.579520697167756</v>
      </c>
      <c r="S50" s="70">
        <v>9</v>
      </c>
      <c r="T50" s="174">
        <f>S50/B50</f>
        <v>1.9607843137254902E-2</v>
      </c>
      <c r="U50" s="70">
        <v>77</v>
      </c>
      <c r="V50" s="174">
        <f>U50/B50</f>
        <v>0.16775599128540306</v>
      </c>
      <c r="W50" s="7"/>
      <c r="X50" s="3"/>
    </row>
    <row r="51" spans="1:24">
      <c r="A51" s="35" t="s">
        <v>33</v>
      </c>
      <c r="B51" s="134">
        <v>292</v>
      </c>
      <c r="C51" s="128"/>
      <c r="D51" s="167">
        <v>195</v>
      </c>
      <c r="E51" s="168">
        <f t="shared" si="16"/>
        <v>0.6678082191780822</v>
      </c>
      <c r="F51" s="167">
        <v>176</v>
      </c>
      <c r="G51" s="135">
        <f>F51/B51</f>
        <v>0.60273972602739723</v>
      </c>
      <c r="H51" s="169">
        <v>189</v>
      </c>
      <c r="I51" s="157">
        <f t="shared" si="17"/>
        <v>0.64726027397260277</v>
      </c>
      <c r="J51" s="163"/>
      <c r="K51" s="170">
        <v>2</v>
      </c>
      <c r="L51" s="135">
        <f>K51/B51</f>
        <v>6.8493150684931503E-3</v>
      </c>
      <c r="M51" s="69">
        <v>2</v>
      </c>
      <c r="N51" s="135">
        <f>M51/B51</f>
        <v>6.8493150684931503E-3</v>
      </c>
      <c r="O51" s="69">
        <v>112</v>
      </c>
      <c r="P51" s="135">
        <f>O51/B51</f>
        <v>0.38356164383561642</v>
      </c>
      <c r="Q51" s="170">
        <v>77</v>
      </c>
      <c r="R51" s="172">
        <f>Q51/B51</f>
        <v>0.2636986301369863</v>
      </c>
      <c r="S51" s="170">
        <v>15</v>
      </c>
      <c r="T51" s="175">
        <f>S51/B51</f>
        <v>5.1369863013698627E-2</v>
      </c>
      <c r="U51" s="170">
        <v>84</v>
      </c>
      <c r="V51" s="175">
        <f>U51/B51</f>
        <v>0.28767123287671231</v>
      </c>
      <c r="W51" s="7"/>
      <c r="X51" s="3"/>
    </row>
    <row r="52" spans="1:24">
      <c r="A52" s="7"/>
      <c r="B52" s="16"/>
      <c r="C52" s="16"/>
      <c r="D52" s="16"/>
      <c r="E52" s="15"/>
      <c r="F52" s="15"/>
      <c r="G52" s="32"/>
      <c r="H52" s="16"/>
      <c r="I52" s="15"/>
      <c r="J52" s="15"/>
      <c r="K52" s="16"/>
      <c r="L52" s="32"/>
      <c r="M52" s="16"/>
      <c r="N52" s="32"/>
      <c r="O52" s="16"/>
      <c r="P52" s="32"/>
      <c r="Q52" s="16"/>
      <c r="R52" s="32"/>
      <c r="S52" s="16"/>
      <c r="T52" s="32"/>
      <c r="U52" s="16"/>
      <c r="V52" s="32"/>
      <c r="W52" s="7"/>
    </row>
    <row r="53" spans="1:24">
      <c r="I53" s="14"/>
      <c r="J53" s="14"/>
      <c r="T53" s="32"/>
      <c r="V53" s="32"/>
      <c r="W53" s="7"/>
    </row>
    <row r="54" spans="1:24">
      <c r="B54" s="25"/>
      <c r="C54" s="25"/>
      <c r="H54" s="25"/>
      <c r="I54" s="14"/>
      <c r="J54" s="14"/>
      <c r="T54" s="32"/>
      <c r="V54" s="32"/>
      <c r="W54" s="7"/>
    </row>
    <row r="55" spans="1:24">
      <c r="I55" s="14"/>
      <c r="J55" s="14"/>
      <c r="T55" s="32"/>
      <c r="V55" s="32"/>
    </row>
    <row r="56" spans="1:24">
      <c r="I56" s="13"/>
      <c r="J56" s="13"/>
      <c r="T56" s="32"/>
      <c r="V56" s="32"/>
    </row>
    <row r="57" spans="1:24">
      <c r="I57" s="13"/>
      <c r="J57" s="13"/>
      <c r="T57" s="32"/>
      <c r="V57" s="32"/>
    </row>
    <row r="58" spans="1:24">
      <c r="I58" s="13"/>
      <c r="J58" s="13"/>
      <c r="T58" s="32"/>
      <c r="V58" s="32"/>
    </row>
    <row r="59" spans="1:24">
      <c r="I59" s="13"/>
      <c r="J59" s="13"/>
      <c r="T59" s="32"/>
      <c r="V59" s="32"/>
    </row>
    <row r="60" spans="1:24">
      <c r="I60" s="13"/>
      <c r="J60" s="13"/>
      <c r="T60" s="32"/>
      <c r="V60" s="32"/>
    </row>
    <row r="61" spans="1:24">
      <c r="I61" s="13"/>
      <c r="J61" s="13"/>
      <c r="T61" s="32"/>
      <c r="V61" s="32"/>
    </row>
    <row r="62" spans="1:24">
      <c r="I62" s="13"/>
      <c r="J62" s="13"/>
    </row>
    <row r="63" spans="1:24">
      <c r="I63" s="13"/>
      <c r="J63" s="13"/>
    </row>
    <row r="64" spans="1:24">
      <c r="I64" s="13"/>
      <c r="J64" s="13"/>
    </row>
    <row r="65" spans="9:10">
      <c r="I65" s="13"/>
      <c r="J65" s="13"/>
    </row>
    <row r="66" spans="9:10">
      <c r="I66" s="13"/>
      <c r="J66" s="13"/>
    </row>
    <row r="67" spans="9:10">
      <c r="I67" s="13"/>
      <c r="J67" s="13"/>
    </row>
    <row r="68" spans="9:10">
      <c r="I68" s="13"/>
      <c r="J68" s="13"/>
    </row>
    <row r="69" spans="9:10">
      <c r="I69" s="13"/>
      <c r="J69" s="13"/>
    </row>
    <row r="70" spans="9:10">
      <c r="I70" s="13"/>
      <c r="J70" s="13"/>
    </row>
    <row r="71" spans="9:10">
      <c r="I71" s="13"/>
      <c r="J71" s="13"/>
    </row>
    <row r="72" spans="9:10">
      <c r="I72" s="13"/>
      <c r="J72" s="13"/>
    </row>
    <row r="73" spans="9:10">
      <c r="I73" s="13"/>
      <c r="J73" s="13"/>
    </row>
    <row r="74" spans="9:10">
      <c r="I74" s="13"/>
      <c r="J74" s="13"/>
    </row>
    <row r="75" spans="9:10">
      <c r="I75" s="13"/>
      <c r="J75" s="13"/>
    </row>
    <row r="76" spans="9:10">
      <c r="I76" s="13"/>
      <c r="J76" s="13"/>
    </row>
    <row r="77" spans="9:10">
      <c r="I77" s="13"/>
      <c r="J77" s="13"/>
    </row>
    <row r="78" spans="9:10">
      <c r="I78" s="13"/>
      <c r="J78" s="13"/>
    </row>
    <row r="79" spans="9:10">
      <c r="I79" s="13"/>
      <c r="J79" s="13"/>
    </row>
    <row r="81" spans="11:11">
      <c r="K81" s="25"/>
    </row>
    <row r="111" spans="11:11">
      <c r="K111" s="25"/>
    </row>
  </sheetData>
  <mergeCells count="12">
    <mergeCell ref="A1:V1"/>
    <mergeCell ref="D2:I2"/>
    <mergeCell ref="K2:V2"/>
    <mergeCell ref="Q3:R3"/>
    <mergeCell ref="O3:P3"/>
    <mergeCell ref="D3:E3"/>
    <mergeCell ref="S3:T3"/>
    <mergeCell ref="U3:V3"/>
    <mergeCell ref="H3:I3"/>
    <mergeCell ref="F3:G3"/>
    <mergeCell ref="K3:L3"/>
    <mergeCell ref="M3:N3"/>
  </mergeCells>
  <pageMargins left="0.7" right="0.7" top="0.75" bottom="0.75" header="0.3" footer="0.3"/>
  <pageSetup orientation="portrait" horizontalDpi="4294967293"/>
  <ignoredErrors>
    <ignoredError sqref="L5 N5 P5 R5 T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80" zoomScaleNormal="80" zoomScalePage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T1"/>
    </sheetView>
  </sheetViews>
  <sheetFormatPr baseColWidth="10" defaultColWidth="8.83203125" defaultRowHeight="14" x14ac:dyDescent="0"/>
  <cols>
    <col min="1" max="1" width="45.6640625" customWidth="1"/>
    <col min="2" max="2" width="13" style="70" customWidth="1"/>
    <col min="3" max="3" width="2" style="93" customWidth="1"/>
    <col min="4" max="4" width="9" style="70" customWidth="1"/>
    <col min="5" max="5" width="9" style="94" customWidth="1"/>
    <col min="6" max="7" width="9" style="70" customWidth="1"/>
    <col min="8" max="8" width="2.1640625" style="70" customWidth="1"/>
    <col min="9" max="9" width="9" style="70" customWidth="1"/>
    <col min="10" max="10" width="9" style="94" customWidth="1"/>
    <col min="11" max="11" width="9" style="70" customWidth="1"/>
    <col min="12" max="12" width="9" style="94" customWidth="1"/>
    <col min="13" max="13" width="9" style="70" customWidth="1"/>
    <col min="14" max="14" width="9" style="94" customWidth="1"/>
    <col min="15" max="15" width="9" style="70" customWidth="1"/>
    <col min="16" max="16" width="9" style="94" customWidth="1"/>
    <col min="17" max="17" width="9" style="70" customWidth="1"/>
    <col min="18" max="18" width="9" style="94" customWidth="1"/>
    <col min="19" max="19" width="9" style="70" customWidth="1"/>
    <col min="20" max="20" width="9" style="94" customWidth="1"/>
  </cols>
  <sheetData>
    <row r="1" spans="1:22" s="37" customFormat="1" ht="20">
      <c r="A1" s="213" t="s">
        <v>554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7"/>
    </row>
    <row r="2" spans="1:22" s="37" customFormat="1" ht="48.75" customHeight="1">
      <c r="A2" s="11"/>
      <c r="B2" s="51"/>
      <c r="C2" s="52"/>
      <c r="D2" s="216" t="s">
        <v>60</v>
      </c>
      <c r="E2" s="216"/>
      <c r="F2" s="216"/>
      <c r="G2" s="217"/>
      <c r="H2" s="53"/>
      <c r="I2" s="224" t="s">
        <v>61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5"/>
      <c r="V2" s="38"/>
    </row>
    <row r="3" spans="1:22" s="39" customFormat="1" ht="48.75" customHeight="1">
      <c r="A3" s="95"/>
      <c r="B3" s="29"/>
      <c r="C3" s="28"/>
      <c r="D3" s="218" t="s">
        <v>62</v>
      </c>
      <c r="E3" s="219"/>
      <c r="F3" s="222" t="s">
        <v>56</v>
      </c>
      <c r="G3" s="219"/>
      <c r="H3" s="18"/>
      <c r="I3" s="223" t="s">
        <v>0</v>
      </c>
      <c r="J3" s="221"/>
      <c r="K3" s="220" t="s">
        <v>8</v>
      </c>
      <c r="L3" s="221"/>
      <c r="M3" s="218" t="s">
        <v>58</v>
      </c>
      <c r="N3" s="219"/>
      <c r="O3" s="218" t="s">
        <v>59</v>
      </c>
      <c r="P3" s="219"/>
      <c r="Q3" s="218" t="s">
        <v>55</v>
      </c>
      <c r="R3" s="219"/>
      <c r="S3" s="218" t="s">
        <v>3</v>
      </c>
      <c r="T3" s="219"/>
      <c r="U3" s="96"/>
      <c r="V3" s="31"/>
    </row>
    <row r="4" spans="1:22" s="37" customFormat="1" ht="48.75" customHeight="1">
      <c r="A4" s="10"/>
      <c r="B4" s="54" t="s">
        <v>7</v>
      </c>
      <c r="C4" s="55"/>
      <c r="D4" s="56" t="s">
        <v>1</v>
      </c>
      <c r="E4" s="57" t="s">
        <v>2</v>
      </c>
      <c r="F4" s="58" t="s">
        <v>1</v>
      </c>
      <c r="G4" s="57" t="s">
        <v>2</v>
      </c>
      <c r="H4" s="97"/>
      <c r="I4" s="59" t="s">
        <v>1</v>
      </c>
      <c r="J4" s="60" t="s">
        <v>2</v>
      </c>
      <c r="K4" s="56" t="s">
        <v>1</v>
      </c>
      <c r="L4" s="61" t="s">
        <v>2</v>
      </c>
      <c r="M4" s="56" t="s">
        <v>1</v>
      </c>
      <c r="N4" s="57" t="s">
        <v>2</v>
      </c>
      <c r="O4" s="56" t="s">
        <v>1</v>
      </c>
      <c r="P4" s="57" t="s">
        <v>2</v>
      </c>
      <c r="Q4" s="59" t="s">
        <v>1</v>
      </c>
      <c r="R4" s="60" t="s">
        <v>2</v>
      </c>
      <c r="S4" s="62" t="s">
        <v>1</v>
      </c>
      <c r="T4" s="60" t="s">
        <v>2</v>
      </c>
      <c r="U4" s="5"/>
    </row>
    <row r="5" spans="1:22">
      <c r="A5" s="42" t="s">
        <v>4</v>
      </c>
      <c r="B5" s="63">
        <v>4912</v>
      </c>
      <c r="C5" s="64"/>
      <c r="D5" s="83">
        <f>D6+D27</f>
        <v>3238</v>
      </c>
      <c r="E5" s="84">
        <f>D5/B5</f>
        <v>0.65920195439739415</v>
      </c>
      <c r="F5" s="110">
        <v>3210</v>
      </c>
      <c r="G5" s="111">
        <v>0.65350162866449513</v>
      </c>
      <c r="H5" s="98"/>
      <c r="I5" s="83">
        <v>13</v>
      </c>
      <c r="J5" s="84">
        <f>I5/B5</f>
        <v>2.6465798045602605E-3</v>
      </c>
      <c r="K5" s="83">
        <v>41</v>
      </c>
      <c r="L5" s="84">
        <f>K5/B5</f>
        <v>8.3469055374592836E-3</v>
      </c>
      <c r="M5" s="83">
        <v>3166</v>
      </c>
      <c r="N5" s="84">
        <f>M5/B5</f>
        <v>0.64454397394136809</v>
      </c>
      <c r="O5" s="83">
        <v>18</v>
      </c>
      <c r="P5" s="84">
        <f>O5/B5</f>
        <v>3.6644951140065146E-3</v>
      </c>
      <c r="Q5" s="83">
        <v>647</v>
      </c>
      <c r="R5" s="84">
        <f>Q5/B5</f>
        <v>0.13171824104234528</v>
      </c>
      <c r="S5" s="83">
        <v>1027</v>
      </c>
      <c r="T5" s="84">
        <f>S5/B5</f>
        <v>0.2090798045602606</v>
      </c>
    </row>
    <row r="6" spans="1:22">
      <c r="A6" s="42" t="s">
        <v>5</v>
      </c>
      <c r="B6" s="63">
        <v>1340</v>
      </c>
      <c r="C6" s="64"/>
      <c r="D6" s="67">
        <v>1076</v>
      </c>
      <c r="E6" s="68">
        <f t="shared" ref="E6:E8" si="0">D6/B6</f>
        <v>0.80298507462686564</v>
      </c>
      <c r="F6" s="112">
        <v>961</v>
      </c>
      <c r="G6" s="113">
        <v>0.71716417910447761</v>
      </c>
      <c r="H6" s="64"/>
      <c r="I6" s="67">
        <v>0</v>
      </c>
      <c r="J6" s="68">
        <f>I6/B6</f>
        <v>0</v>
      </c>
      <c r="K6" s="67">
        <v>17</v>
      </c>
      <c r="L6" s="68">
        <f>K6/B6</f>
        <v>1.2686567164179104E-2</v>
      </c>
      <c r="M6" s="67">
        <v>957</v>
      </c>
      <c r="N6" s="68">
        <f>M6/B6</f>
        <v>0.7141791044776119</v>
      </c>
      <c r="O6" s="67">
        <v>3</v>
      </c>
      <c r="P6" s="68">
        <f>O6/B6</f>
        <v>2.2388059701492539E-3</v>
      </c>
      <c r="Q6" s="67">
        <v>155</v>
      </c>
      <c r="R6" s="68">
        <f>Q6/B6</f>
        <v>0.11567164179104478</v>
      </c>
      <c r="S6" s="67">
        <v>208</v>
      </c>
      <c r="T6" s="68">
        <f>S6/B6</f>
        <v>0.15522388059701492</v>
      </c>
    </row>
    <row r="7" spans="1:22">
      <c r="A7" s="99" t="s">
        <v>66</v>
      </c>
      <c r="B7" s="85">
        <v>19</v>
      </c>
      <c r="C7" s="100"/>
      <c r="D7" s="74" t="s">
        <v>64</v>
      </c>
      <c r="E7" s="88" t="s">
        <v>64</v>
      </c>
      <c r="F7" s="86" t="s">
        <v>64</v>
      </c>
      <c r="G7" s="101" t="s">
        <v>64</v>
      </c>
      <c r="H7" s="100"/>
      <c r="I7" s="74" t="s">
        <v>64</v>
      </c>
      <c r="J7" s="88" t="s">
        <v>64</v>
      </c>
      <c r="K7" s="74" t="s">
        <v>64</v>
      </c>
      <c r="L7" s="88" t="s">
        <v>64</v>
      </c>
      <c r="M7" s="74" t="s">
        <v>64</v>
      </c>
      <c r="N7" s="88" t="s">
        <v>64</v>
      </c>
      <c r="O7" s="74" t="s">
        <v>64</v>
      </c>
      <c r="P7" s="88" t="s">
        <v>64</v>
      </c>
      <c r="Q7" s="74" t="s">
        <v>64</v>
      </c>
      <c r="R7" s="88" t="s">
        <v>64</v>
      </c>
      <c r="S7" s="74" t="s">
        <v>64</v>
      </c>
      <c r="T7" s="88" t="s">
        <v>64</v>
      </c>
    </row>
    <row r="8" spans="1:22">
      <c r="A8" s="43" t="s">
        <v>67</v>
      </c>
      <c r="B8" s="73">
        <v>77</v>
      </c>
      <c r="C8" s="100"/>
      <c r="D8" s="103">
        <v>74</v>
      </c>
      <c r="E8" s="102">
        <f t="shared" si="0"/>
        <v>0.96103896103896103</v>
      </c>
      <c r="F8" s="74">
        <v>60</v>
      </c>
      <c r="G8" s="75">
        <v>0.77922077922077926</v>
      </c>
      <c r="H8" s="100"/>
      <c r="I8" s="104">
        <v>0</v>
      </c>
      <c r="J8" s="102">
        <f>I8/B8</f>
        <v>0</v>
      </c>
      <c r="K8" s="104">
        <v>1</v>
      </c>
      <c r="L8" s="102">
        <f t="shared" ref="L8:L11" si="1">K8/B8</f>
        <v>1.2987012987012988E-2</v>
      </c>
      <c r="M8" s="104">
        <v>60</v>
      </c>
      <c r="N8" s="102">
        <f>M8/B8</f>
        <v>0.77922077922077926</v>
      </c>
      <c r="O8" s="104">
        <v>0</v>
      </c>
      <c r="P8" s="102">
        <f t="shared" ref="P8" si="2">O8/B8</f>
        <v>0</v>
      </c>
      <c r="Q8" s="104">
        <v>7</v>
      </c>
      <c r="R8" s="102">
        <f>Q8/B8</f>
        <v>9.0909090909090912E-2</v>
      </c>
      <c r="S8" s="104">
        <v>9</v>
      </c>
      <c r="T8" s="102">
        <f t="shared" ref="T8" si="3">S8/B8</f>
        <v>0.11688311688311688</v>
      </c>
    </row>
    <row r="9" spans="1:22">
      <c r="A9" s="43" t="s">
        <v>68</v>
      </c>
      <c r="B9" s="73" t="s">
        <v>65</v>
      </c>
      <c r="C9" s="100"/>
      <c r="D9" s="74" t="s">
        <v>64</v>
      </c>
      <c r="E9" s="88" t="s">
        <v>64</v>
      </c>
      <c r="F9" s="74" t="s">
        <v>64</v>
      </c>
      <c r="G9" s="88" t="s">
        <v>64</v>
      </c>
      <c r="H9" s="100"/>
      <c r="I9" s="77" t="s">
        <v>64</v>
      </c>
      <c r="J9" s="88" t="s">
        <v>64</v>
      </c>
      <c r="K9" s="74" t="s">
        <v>64</v>
      </c>
      <c r="L9" s="88" t="s">
        <v>64</v>
      </c>
      <c r="M9" s="74" t="s">
        <v>64</v>
      </c>
      <c r="N9" s="88" t="s">
        <v>64</v>
      </c>
      <c r="O9" s="74" t="s">
        <v>64</v>
      </c>
      <c r="P9" s="88" t="s">
        <v>64</v>
      </c>
      <c r="Q9" s="74" t="s">
        <v>64</v>
      </c>
      <c r="R9" s="88" t="s">
        <v>64</v>
      </c>
      <c r="S9" s="74" t="s">
        <v>64</v>
      </c>
      <c r="T9" s="88" t="s">
        <v>64</v>
      </c>
    </row>
    <row r="10" spans="1:22">
      <c r="A10" s="43" t="s">
        <v>69</v>
      </c>
      <c r="B10" s="73">
        <v>62</v>
      </c>
      <c r="C10" s="64"/>
      <c r="D10" s="70">
        <v>51</v>
      </c>
      <c r="E10" s="71">
        <f t="shared" ref="E10:E26" si="4">D10/B10</f>
        <v>0.82258064516129037</v>
      </c>
      <c r="F10" s="74">
        <v>46</v>
      </c>
      <c r="G10" s="75">
        <v>0.74193548387096775</v>
      </c>
      <c r="H10" s="64"/>
      <c r="I10" s="76">
        <v>0</v>
      </c>
      <c r="J10" s="71">
        <f t="shared" ref="J10:J19" si="5">I10/B10</f>
        <v>0</v>
      </c>
      <c r="K10" s="76">
        <v>0</v>
      </c>
      <c r="L10" s="71">
        <f t="shared" si="1"/>
        <v>0</v>
      </c>
      <c r="M10" s="70">
        <v>46</v>
      </c>
      <c r="N10" s="71">
        <f t="shared" ref="N10:N19" si="6">M10/B10</f>
        <v>0.74193548387096775</v>
      </c>
      <c r="O10" s="76">
        <v>0</v>
      </c>
      <c r="P10" s="71">
        <f>O10/B10</f>
        <v>0</v>
      </c>
      <c r="Q10" s="76">
        <v>4</v>
      </c>
      <c r="R10" s="71">
        <f t="shared" ref="R10:R19" si="7">Q10/B10</f>
        <v>6.4516129032258063E-2</v>
      </c>
      <c r="S10" s="70">
        <v>9</v>
      </c>
      <c r="T10" s="71">
        <f t="shared" ref="T10:T19" si="8">S10/B10</f>
        <v>0.14516129032258066</v>
      </c>
    </row>
    <row r="11" spans="1:22">
      <c r="A11" s="43" t="s">
        <v>70</v>
      </c>
      <c r="B11" s="73">
        <v>63</v>
      </c>
      <c r="C11" s="64"/>
      <c r="D11" s="70">
        <v>57</v>
      </c>
      <c r="E11" s="71">
        <f t="shared" si="4"/>
        <v>0.90476190476190477</v>
      </c>
      <c r="F11" s="74">
        <v>50</v>
      </c>
      <c r="G11" s="75">
        <v>0.79365079365079361</v>
      </c>
      <c r="H11" s="64"/>
      <c r="I11" s="76">
        <v>0</v>
      </c>
      <c r="J11" s="71">
        <f t="shared" si="5"/>
        <v>0</v>
      </c>
      <c r="K11" s="76">
        <v>1</v>
      </c>
      <c r="L11" s="71">
        <f t="shared" si="1"/>
        <v>1.5873015873015872E-2</v>
      </c>
      <c r="M11" s="70">
        <v>50</v>
      </c>
      <c r="N11" s="71">
        <f t="shared" si="6"/>
        <v>0.79365079365079361</v>
      </c>
      <c r="O11" s="76">
        <v>0</v>
      </c>
      <c r="P11" s="71">
        <f t="shared" ref="P11:P19" si="9">O11/B11</f>
        <v>0</v>
      </c>
      <c r="Q11" s="76">
        <v>21</v>
      </c>
      <c r="R11" s="71">
        <f t="shared" si="7"/>
        <v>0.33333333333333331</v>
      </c>
      <c r="S11" s="70">
        <v>11</v>
      </c>
      <c r="T11" s="71">
        <f t="shared" si="8"/>
        <v>0.17460317460317459</v>
      </c>
    </row>
    <row r="12" spans="1:22">
      <c r="A12" s="43" t="s">
        <v>71</v>
      </c>
      <c r="B12" s="73">
        <v>80</v>
      </c>
      <c r="C12" s="64"/>
      <c r="D12" s="70">
        <v>70</v>
      </c>
      <c r="E12" s="71">
        <f t="shared" si="4"/>
        <v>0.875</v>
      </c>
      <c r="F12" s="74">
        <v>47</v>
      </c>
      <c r="G12" s="75">
        <v>0.58750000000000002</v>
      </c>
      <c r="H12" s="64"/>
      <c r="I12" s="76">
        <v>0</v>
      </c>
      <c r="J12" s="71">
        <f t="shared" si="5"/>
        <v>0</v>
      </c>
      <c r="K12" s="76">
        <v>1</v>
      </c>
      <c r="L12" s="71">
        <f>K12/B12</f>
        <v>1.2500000000000001E-2</v>
      </c>
      <c r="M12" s="70">
        <v>47</v>
      </c>
      <c r="N12" s="71">
        <f t="shared" si="6"/>
        <v>0.58750000000000002</v>
      </c>
      <c r="O12" s="76">
        <v>0</v>
      </c>
      <c r="P12" s="71">
        <f t="shared" si="9"/>
        <v>0</v>
      </c>
      <c r="Q12" s="76">
        <v>11</v>
      </c>
      <c r="R12" s="71">
        <f t="shared" si="7"/>
        <v>0.13750000000000001</v>
      </c>
      <c r="S12" s="70">
        <v>13</v>
      </c>
      <c r="T12" s="71">
        <f t="shared" si="8"/>
        <v>0.16250000000000001</v>
      </c>
    </row>
    <row r="13" spans="1:22">
      <c r="A13" s="43" t="s">
        <v>72</v>
      </c>
      <c r="B13" s="73">
        <v>32</v>
      </c>
      <c r="C13" s="64"/>
      <c r="D13" s="70">
        <v>30</v>
      </c>
      <c r="E13" s="71">
        <f t="shared" si="4"/>
        <v>0.9375</v>
      </c>
      <c r="F13" s="74">
        <v>29</v>
      </c>
      <c r="G13" s="75">
        <v>0.90625</v>
      </c>
      <c r="H13" s="64"/>
      <c r="I13" s="76">
        <v>0</v>
      </c>
      <c r="J13" s="71">
        <f t="shared" si="5"/>
        <v>0</v>
      </c>
      <c r="K13" s="76">
        <v>0</v>
      </c>
      <c r="L13" s="71">
        <f t="shared" ref="L13:L19" si="10">K13/B13</f>
        <v>0</v>
      </c>
      <c r="M13" s="70">
        <v>29</v>
      </c>
      <c r="N13" s="71">
        <f t="shared" si="6"/>
        <v>0.90625</v>
      </c>
      <c r="O13" s="76">
        <v>0</v>
      </c>
      <c r="P13" s="71">
        <f t="shared" si="9"/>
        <v>0</v>
      </c>
      <c r="Q13" s="76">
        <v>1</v>
      </c>
      <c r="R13" s="71">
        <f t="shared" si="7"/>
        <v>3.125E-2</v>
      </c>
      <c r="S13" s="70">
        <v>2</v>
      </c>
      <c r="T13" s="71">
        <f t="shared" si="8"/>
        <v>6.25E-2</v>
      </c>
    </row>
    <row r="14" spans="1:22">
      <c r="A14" s="43" t="s">
        <v>73</v>
      </c>
      <c r="B14" s="73">
        <v>207</v>
      </c>
      <c r="C14" s="64"/>
      <c r="D14" s="70">
        <v>192</v>
      </c>
      <c r="E14" s="71">
        <f t="shared" si="4"/>
        <v>0.92753623188405798</v>
      </c>
      <c r="F14" s="74">
        <v>182</v>
      </c>
      <c r="G14" s="75">
        <v>0.87922705314009664</v>
      </c>
      <c r="H14" s="64"/>
      <c r="I14" s="76">
        <v>0</v>
      </c>
      <c r="J14" s="71">
        <f t="shared" si="5"/>
        <v>0</v>
      </c>
      <c r="K14" s="76">
        <v>2</v>
      </c>
      <c r="L14" s="71">
        <f t="shared" si="10"/>
        <v>9.6618357487922701E-3</v>
      </c>
      <c r="M14" s="70">
        <v>181</v>
      </c>
      <c r="N14" s="71">
        <f t="shared" si="6"/>
        <v>0.87439613526570048</v>
      </c>
      <c r="O14" s="76">
        <v>1</v>
      </c>
      <c r="P14" s="71">
        <f t="shared" si="9"/>
        <v>4.830917874396135E-3</v>
      </c>
      <c r="Q14" s="76">
        <v>13</v>
      </c>
      <c r="R14" s="71">
        <f t="shared" si="7"/>
        <v>6.280193236714976E-2</v>
      </c>
      <c r="S14" s="70">
        <v>16</v>
      </c>
      <c r="T14" s="71">
        <f t="shared" si="8"/>
        <v>7.7294685990338161E-2</v>
      </c>
    </row>
    <row r="15" spans="1:22">
      <c r="A15" s="43" t="s">
        <v>41</v>
      </c>
      <c r="B15" s="73">
        <v>58</v>
      </c>
      <c r="C15" s="64"/>
      <c r="D15" s="70">
        <v>41</v>
      </c>
      <c r="E15" s="71">
        <f t="shared" si="4"/>
        <v>0.7068965517241379</v>
      </c>
      <c r="F15" s="74">
        <v>27</v>
      </c>
      <c r="G15" s="75">
        <v>0.46551724137931033</v>
      </c>
      <c r="H15" s="64"/>
      <c r="I15" s="76">
        <v>0</v>
      </c>
      <c r="J15" s="71">
        <f t="shared" si="5"/>
        <v>0</v>
      </c>
      <c r="K15" s="76">
        <v>1</v>
      </c>
      <c r="L15" s="71">
        <f t="shared" si="10"/>
        <v>1.7241379310344827E-2</v>
      </c>
      <c r="M15" s="70">
        <v>27</v>
      </c>
      <c r="N15" s="71">
        <f t="shared" si="6"/>
        <v>0.46551724137931033</v>
      </c>
      <c r="O15" s="76">
        <v>0</v>
      </c>
      <c r="P15" s="71">
        <f t="shared" si="9"/>
        <v>0</v>
      </c>
      <c r="Q15" s="76">
        <v>12</v>
      </c>
      <c r="R15" s="71">
        <f t="shared" si="7"/>
        <v>0.20689655172413793</v>
      </c>
      <c r="S15" s="70">
        <v>3</v>
      </c>
      <c r="T15" s="71">
        <f t="shared" si="8"/>
        <v>5.1724137931034482E-2</v>
      </c>
    </row>
    <row r="16" spans="1:22">
      <c r="A16" s="43" t="s">
        <v>74</v>
      </c>
      <c r="B16" s="73">
        <v>84</v>
      </c>
      <c r="C16" s="64"/>
      <c r="D16" s="70">
        <v>76</v>
      </c>
      <c r="E16" s="71">
        <f t="shared" si="4"/>
        <v>0.90476190476190477</v>
      </c>
      <c r="F16" s="74">
        <v>68</v>
      </c>
      <c r="G16" s="75">
        <v>0.80952380952380953</v>
      </c>
      <c r="H16" s="64"/>
      <c r="I16" s="76">
        <v>0</v>
      </c>
      <c r="J16" s="71">
        <f t="shared" si="5"/>
        <v>0</v>
      </c>
      <c r="K16" s="76">
        <v>1</v>
      </c>
      <c r="L16" s="71">
        <f t="shared" si="10"/>
        <v>1.1904761904761904E-2</v>
      </c>
      <c r="M16" s="70">
        <v>68</v>
      </c>
      <c r="N16" s="71">
        <f t="shared" si="6"/>
        <v>0.80952380952380953</v>
      </c>
      <c r="O16" s="76">
        <v>0</v>
      </c>
      <c r="P16" s="71">
        <f t="shared" si="9"/>
        <v>0</v>
      </c>
      <c r="Q16" s="76">
        <v>11</v>
      </c>
      <c r="R16" s="71">
        <f t="shared" si="7"/>
        <v>0.13095238095238096</v>
      </c>
      <c r="S16" s="70">
        <v>12</v>
      </c>
      <c r="T16" s="71">
        <f t="shared" si="8"/>
        <v>0.14285714285714285</v>
      </c>
    </row>
    <row r="17" spans="1:20">
      <c r="A17" s="43" t="s">
        <v>75</v>
      </c>
      <c r="B17" s="73">
        <v>51</v>
      </c>
      <c r="C17" s="64"/>
      <c r="D17" s="70">
        <v>34</v>
      </c>
      <c r="E17" s="71">
        <f t="shared" si="4"/>
        <v>0.66666666666666663</v>
      </c>
      <c r="F17" s="74">
        <v>27</v>
      </c>
      <c r="G17" s="75">
        <v>0.52941176470588236</v>
      </c>
      <c r="H17" s="64"/>
      <c r="I17" s="76">
        <v>0</v>
      </c>
      <c r="J17" s="71">
        <f t="shared" si="5"/>
        <v>0</v>
      </c>
      <c r="K17" s="76">
        <v>0</v>
      </c>
      <c r="L17" s="71">
        <f t="shared" si="10"/>
        <v>0</v>
      </c>
      <c r="M17" s="70">
        <v>27</v>
      </c>
      <c r="N17" s="71">
        <f t="shared" si="6"/>
        <v>0.52941176470588236</v>
      </c>
      <c r="O17" s="76">
        <v>0</v>
      </c>
      <c r="P17" s="71">
        <f t="shared" si="9"/>
        <v>0</v>
      </c>
      <c r="Q17" s="76">
        <v>12</v>
      </c>
      <c r="R17" s="71">
        <f t="shared" si="7"/>
        <v>0.23529411764705882</v>
      </c>
      <c r="S17" s="70">
        <v>12</v>
      </c>
      <c r="T17" s="71">
        <f t="shared" si="8"/>
        <v>0.23529411764705882</v>
      </c>
    </row>
    <row r="18" spans="1:20">
      <c r="A18" s="43" t="s">
        <v>76</v>
      </c>
      <c r="B18" s="73">
        <v>78</v>
      </c>
      <c r="C18" s="64"/>
      <c r="D18" s="70">
        <v>61</v>
      </c>
      <c r="E18" s="71">
        <f t="shared" si="4"/>
        <v>0.78205128205128205</v>
      </c>
      <c r="F18" s="74">
        <v>54</v>
      </c>
      <c r="G18" s="75">
        <v>0.69230769230769229</v>
      </c>
      <c r="H18" s="64"/>
      <c r="I18" s="76">
        <v>0</v>
      </c>
      <c r="J18" s="71">
        <f t="shared" si="5"/>
        <v>0</v>
      </c>
      <c r="K18" s="76">
        <v>0</v>
      </c>
      <c r="L18" s="71">
        <f t="shared" si="10"/>
        <v>0</v>
      </c>
      <c r="M18" s="70">
        <v>54</v>
      </c>
      <c r="N18" s="71">
        <f t="shared" si="6"/>
        <v>0.69230769230769229</v>
      </c>
      <c r="O18" s="76">
        <v>0</v>
      </c>
      <c r="P18" s="71">
        <f t="shared" si="9"/>
        <v>0</v>
      </c>
      <c r="Q18" s="76">
        <v>1</v>
      </c>
      <c r="R18" s="71">
        <f t="shared" si="7"/>
        <v>1.282051282051282E-2</v>
      </c>
      <c r="S18" s="70">
        <v>0</v>
      </c>
      <c r="T18" s="71">
        <f t="shared" si="8"/>
        <v>0</v>
      </c>
    </row>
    <row r="19" spans="1:20">
      <c r="A19" s="43" t="s">
        <v>46</v>
      </c>
      <c r="B19" s="73">
        <v>64</v>
      </c>
      <c r="C19" s="64"/>
      <c r="D19" s="70">
        <v>23</v>
      </c>
      <c r="E19" s="71">
        <f t="shared" si="4"/>
        <v>0.359375</v>
      </c>
      <c r="F19" s="74">
        <v>40</v>
      </c>
      <c r="G19" s="75">
        <v>0.625</v>
      </c>
      <c r="H19" s="64"/>
      <c r="I19" s="76">
        <v>0</v>
      </c>
      <c r="J19" s="71">
        <f t="shared" si="5"/>
        <v>0</v>
      </c>
      <c r="K19" s="76">
        <v>0</v>
      </c>
      <c r="L19" s="71">
        <f t="shared" si="10"/>
        <v>0</v>
      </c>
      <c r="M19" s="70">
        <v>38</v>
      </c>
      <c r="N19" s="71">
        <f t="shared" si="6"/>
        <v>0.59375</v>
      </c>
      <c r="O19" s="76">
        <v>2</v>
      </c>
      <c r="P19" s="71">
        <f t="shared" si="9"/>
        <v>3.125E-2</v>
      </c>
      <c r="Q19" s="76">
        <v>14</v>
      </c>
      <c r="R19" s="71">
        <f t="shared" si="7"/>
        <v>0.21875</v>
      </c>
      <c r="S19" s="70">
        <v>11</v>
      </c>
      <c r="T19" s="71">
        <f t="shared" si="8"/>
        <v>0.171875</v>
      </c>
    </row>
    <row r="20" spans="1:20">
      <c r="A20" s="43" t="s">
        <v>77</v>
      </c>
      <c r="B20" s="73">
        <v>11</v>
      </c>
      <c r="C20" s="64"/>
      <c r="D20" s="74" t="s">
        <v>64</v>
      </c>
      <c r="E20" s="75" t="s">
        <v>64</v>
      </c>
      <c r="F20" s="74" t="s">
        <v>64</v>
      </c>
      <c r="G20" s="75" t="s">
        <v>64</v>
      </c>
      <c r="H20" s="64"/>
      <c r="I20" s="77" t="s">
        <v>64</v>
      </c>
      <c r="J20" s="75" t="s">
        <v>64</v>
      </c>
      <c r="K20" s="74" t="s">
        <v>64</v>
      </c>
      <c r="L20" s="75" t="s">
        <v>64</v>
      </c>
      <c r="M20" s="74" t="s">
        <v>64</v>
      </c>
      <c r="N20" s="75" t="s">
        <v>64</v>
      </c>
      <c r="O20" s="74" t="s">
        <v>64</v>
      </c>
      <c r="P20" s="75" t="s">
        <v>64</v>
      </c>
      <c r="Q20" s="74" t="s">
        <v>64</v>
      </c>
      <c r="R20" s="75" t="s">
        <v>64</v>
      </c>
      <c r="S20" s="74" t="s">
        <v>64</v>
      </c>
      <c r="T20" s="75" t="s">
        <v>64</v>
      </c>
    </row>
    <row r="21" spans="1:20">
      <c r="A21" s="43" t="s">
        <v>48</v>
      </c>
      <c r="B21" s="73">
        <v>117</v>
      </c>
      <c r="C21" s="64"/>
      <c r="D21" s="70">
        <v>89</v>
      </c>
      <c r="E21" s="71">
        <f t="shared" si="4"/>
        <v>0.76068376068376065</v>
      </c>
      <c r="F21" s="74">
        <v>80</v>
      </c>
      <c r="G21" s="75">
        <v>0.68376068376068377</v>
      </c>
      <c r="H21" s="64"/>
      <c r="I21" s="76">
        <v>0</v>
      </c>
      <c r="J21" s="71">
        <f t="shared" ref="J21:J49" si="11">I21/B21</f>
        <v>0</v>
      </c>
      <c r="K21" s="76">
        <v>1</v>
      </c>
      <c r="L21" s="71">
        <f t="shared" ref="L21:L49" si="12">K21/B21</f>
        <v>8.5470085470085479E-3</v>
      </c>
      <c r="M21" s="70">
        <v>80</v>
      </c>
      <c r="N21" s="71">
        <f t="shared" ref="N21:N49" si="13">M21/B21</f>
        <v>0.68376068376068377</v>
      </c>
      <c r="O21" s="76">
        <v>0</v>
      </c>
      <c r="P21" s="71">
        <f t="shared" ref="P21:P49" si="14">O21/B21</f>
        <v>0</v>
      </c>
      <c r="Q21" s="76">
        <v>6</v>
      </c>
      <c r="R21" s="71">
        <f t="shared" ref="R21:R49" si="15">Q21/B21</f>
        <v>5.128205128205128E-2</v>
      </c>
      <c r="S21" s="70">
        <v>30</v>
      </c>
      <c r="T21" s="71">
        <f>S21/B21</f>
        <v>0.25641025641025639</v>
      </c>
    </row>
    <row r="22" spans="1:20">
      <c r="A22" s="43" t="s">
        <v>78</v>
      </c>
      <c r="B22" s="73">
        <v>88</v>
      </c>
      <c r="C22" s="64"/>
      <c r="D22" s="70">
        <v>61</v>
      </c>
      <c r="E22" s="71">
        <f t="shared" si="4"/>
        <v>0.69318181818181823</v>
      </c>
      <c r="F22" s="74">
        <v>53</v>
      </c>
      <c r="G22" s="75">
        <v>0.60227272727272729</v>
      </c>
      <c r="H22" s="64"/>
      <c r="I22" s="76">
        <v>0</v>
      </c>
      <c r="J22" s="71">
        <f t="shared" si="11"/>
        <v>0</v>
      </c>
      <c r="K22" s="76">
        <v>4</v>
      </c>
      <c r="L22" s="71">
        <f t="shared" si="12"/>
        <v>4.5454545454545456E-2</v>
      </c>
      <c r="M22" s="70">
        <v>53</v>
      </c>
      <c r="N22" s="71">
        <f t="shared" si="13"/>
        <v>0.60227272727272729</v>
      </c>
      <c r="O22" s="76">
        <v>0</v>
      </c>
      <c r="P22" s="71">
        <f t="shared" si="14"/>
        <v>0</v>
      </c>
      <c r="Q22" s="76">
        <v>12</v>
      </c>
      <c r="R22" s="71">
        <f t="shared" si="15"/>
        <v>0.13636363636363635</v>
      </c>
      <c r="S22" s="70">
        <v>19</v>
      </c>
      <c r="T22" s="71">
        <f>S22/B22</f>
        <v>0.21590909090909091</v>
      </c>
    </row>
    <row r="23" spans="1:20">
      <c r="A23" s="43" t="s">
        <v>54</v>
      </c>
      <c r="B23" s="73">
        <v>21</v>
      </c>
      <c r="C23" s="64"/>
      <c r="D23" s="70">
        <v>13</v>
      </c>
      <c r="E23" s="71">
        <f t="shared" si="4"/>
        <v>0.61904761904761907</v>
      </c>
      <c r="F23" s="74">
        <v>11</v>
      </c>
      <c r="G23" s="75">
        <v>0.52380952380952384</v>
      </c>
      <c r="H23" s="64"/>
      <c r="I23" s="76">
        <v>0</v>
      </c>
      <c r="J23" s="71">
        <f t="shared" si="11"/>
        <v>0</v>
      </c>
      <c r="K23" s="76">
        <v>0</v>
      </c>
      <c r="L23" s="71">
        <f t="shared" si="12"/>
        <v>0</v>
      </c>
      <c r="M23" s="70">
        <v>11</v>
      </c>
      <c r="N23" s="71">
        <f t="shared" si="13"/>
        <v>0.52380952380952384</v>
      </c>
      <c r="O23" s="76">
        <v>0</v>
      </c>
      <c r="P23" s="71">
        <f t="shared" si="14"/>
        <v>0</v>
      </c>
      <c r="Q23" s="76">
        <v>2</v>
      </c>
      <c r="R23" s="71">
        <f t="shared" si="15"/>
        <v>9.5238095238095233E-2</v>
      </c>
      <c r="S23" s="70">
        <v>8</v>
      </c>
      <c r="T23" s="71">
        <f t="shared" ref="T23:T49" si="16">S23/B23</f>
        <v>0.38095238095238093</v>
      </c>
    </row>
    <row r="24" spans="1:20">
      <c r="A24" s="43" t="s">
        <v>79</v>
      </c>
      <c r="B24" s="73">
        <v>73</v>
      </c>
      <c r="C24" s="64"/>
      <c r="D24" s="70">
        <v>67</v>
      </c>
      <c r="E24" s="71">
        <f t="shared" si="4"/>
        <v>0.9178082191780822</v>
      </c>
      <c r="F24" s="74">
        <v>60</v>
      </c>
      <c r="G24" s="75">
        <v>0.82191780821917804</v>
      </c>
      <c r="H24" s="64"/>
      <c r="I24" s="76">
        <v>0</v>
      </c>
      <c r="J24" s="71">
        <f t="shared" si="11"/>
        <v>0</v>
      </c>
      <c r="K24" s="76">
        <v>3</v>
      </c>
      <c r="L24" s="71">
        <f t="shared" si="12"/>
        <v>4.1095890410958902E-2</v>
      </c>
      <c r="M24" s="70">
        <v>60</v>
      </c>
      <c r="N24" s="71">
        <f t="shared" si="13"/>
        <v>0.82191780821917804</v>
      </c>
      <c r="O24" s="76">
        <v>0</v>
      </c>
      <c r="P24" s="71">
        <f t="shared" si="14"/>
        <v>0</v>
      </c>
      <c r="Q24" s="76">
        <v>5</v>
      </c>
      <c r="R24" s="71">
        <f t="shared" si="15"/>
        <v>6.8493150684931503E-2</v>
      </c>
      <c r="S24" s="70">
        <v>5</v>
      </c>
      <c r="T24" s="71">
        <f t="shared" si="16"/>
        <v>6.8493150684931503E-2</v>
      </c>
    </row>
    <row r="25" spans="1:20">
      <c r="A25" s="43" t="s">
        <v>80</v>
      </c>
      <c r="B25" s="73">
        <v>62</v>
      </c>
      <c r="C25" s="64"/>
      <c r="D25" s="70">
        <v>60</v>
      </c>
      <c r="E25" s="71">
        <f t="shared" si="4"/>
        <v>0.967741935483871</v>
      </c>
      <c r="F25" s="74">
        <v>54</v>
      </c>
      <c r="G25" s="75">
        <v>0.87096774193548387</v>
      </c>
      <c r="H25" s="64"/>
      <c r="I25" s="76">
        <v>0</v>
      </c>
      <c r="J25" s="71">
        <f t="shared" si="11"/>
        <v>0</v>
      </c>
      <c r="K25" s="76">
        <v>1</v>
      </c>
      <c r="L25" s="71">
        <f t="shared" si="12"/>
        <v>1.6129032258064516E-2</v>
      </c>
      <c r="M25" s="70">
        <v>54</v>
      </c>
      <c r="N25" s="71">
        <f t="shared" si="13"/>
        <v>0.87096774193548387</v>
      </c>
      <c r="O25" s="76">
        <v>0</v>
      </c>
      <c r="P25" s="71">
        <f t="shared" si="14"/>
        <v>0</v>
      </c>
      <c r="Q25" s="76">
        <v>5</v>
      </c>
      <c r="R25" s="71">
        <f t="shared" si="15"/>
        <v>8.0645161290322578E-2</v>
      </c>
      <c r="S25" s="70">
        <v>2</v>
      </c>
      <c r="T25" s="71">
        <f t="shared" si="16"/>
        <v>3.2258064516129031E-2</v>
      </c>
    </row>
    <row r="26" spans="1:20">
      <c r="A26" s="44" t="s">
        <v>81</v>
      </c>
      <c r="B26" s="78">
        <v>89</v>
      </c>
      <c r="C26" s="64"/>
      <c r="D26" s="70">
        <v>73</v>
      </c>
      <c r="E26" s="71">
        <f t="shared" si="4"/>
        <v>0.8202247191011236</v>
      </c>
      <c r="F26" s="79">
        <v>71</v>
      </c>
      <c r="G26" s="80">
        <v>0.797752808988764</v>
      </c>
      <c r="H26" s="64"/>
      <c r="I26" s="69">
        <v>0</v>
      </c>
      <c r="J26" s="71">
        <f t="shared" si="11"/>
        <v>0</v>
      </c>
      <c r="K26" s="81">
        <v>1</v>
      </c>
      <c r="L26" s="71">
        <f t="shared" si="12"/>
        <v>1.1235955056179775E-2</v>
      </c>
      <c r="M26" s="70">
        <v>71</v>
      </c>
      <c r="N26" s="71">
        <f t="shared" si="13"/>
        <v>0.797752808988764</v>
      </c>
      <c r="O26" s="69">
        <v>0</v>
      </c>
      <c r="P26" s="71">
        <f t="shared" si="14"/>
        <v>0</v>
      </c>
      <c r="Q26" s="69">
        <v>9</v>
      </c>
      <c r="R26" s="71">
        <f t="shared" si="15"/>
        <v>0.10112359550561797</v>
      </c>
      <c r="S26" s="70">
        <v>8</v>
      </c>
      <c r="T26" s="71">
        <f t="shared" si="16"/>
        <v>8.98876404494382E-2</v>
      </c>
    </row>
    <row r="27" spans="1:20">
      <c r="A27" s="50" t="s">
        <v>6</v>
      </c>
      <c r="B27" s="82">
        <v>3454</v>
      </c>
      <c r="C27" s="64"/>
      <c r="D27" s="83">
        <v>2162</v>
      </c>
      <c r="E27" s="84">
        <f>D27/B27</f>
        <v>0.62594093804284889</v>
      </c>
      <c r="F27" s="116">
        <v>2223</v>
      </c>
      <c r="G27" s="117">
        <v>0.64360162130862764</v>
      </c>
      <c r="H27" s="64"/>
      <c r="I27" s="83">
        <v>12</v>
      </c>
      <c r="J27" s="109">
        <f t="shared" si="11"/>
        <v>3.4742327735958309E-3</v>
      </c>
      <c r="K27" s="83">
        <v>24</v>
      </c>
      <c r="L27" s="84">
        <f t="shared" si="12"/>
        <v>6.9484655471916618E-3</v>
      </c>
      <c r="M27" s="83">
        <v>2209</v>
      </c>
      <c r="N27" s="84">
        <f t="shared" si="13"/>
        <v>0.63954834973943253</v>
      </c>
      <c r="O27" s="83">
        <v>14</v>
      </c>
      <c r="P27" s="84">
        <f t="shared" si="14"/>
        <v>4.0532715691951361E-3</v>
      </c>
      <c r="Q27" s="83">
        <v>448</v>
      </c>
      <c r="R27" s="84">
        <f t="shared" si="15"/>
        <v>0.12970469021424436</v>
      </c>
      <c r="S27" s="83">
        <v>747</v>
      </c>
      <c r="T27" s="84">
        <f t="shared" si="16"/>
        <v>0.21627099015634046</v>
      </c>
    </row>
    <row r="28" spans="1:20">
      <c r="A28" s="45" t="s">
        <v>82</v>
      </c>
      <c r="B28" s="85">
        <v>233</v>
      </c>
      <c r="C28" s="64"/>
      <c r="D28" s="65">
        <v>144</v>
      </c>
      <c r="E28" s="72">
        <f t="shared" ref="E28:E39" si="17">D28/B28</f>
        <v>0.61802575107296143</v>
      </c>
      <c r="F28" s="86">
        <v>108</v>
      </c>
      <c r="G28" s="87">
        <v>0.46351931330472101</v>
      </c>
      <c r="H28" s="64"/>
      <c r="I28" s="65">
        <v>0</v>
      </c>
      <c r="J28" s="71">
        <f t="shared" si="11"/>
        <v>0</v>
      </c>
      <c r="K28" s="65">
        <v>0</v>
      </c>
      <c r="L28" s="71">
        <f t="shared" si="12"/>
        <v>0</v>
      </c>
      <c r="M28" s="65">
        <v>108</v>
      </c>
      <c r="N28" s="71">
        <f t="shared" si="13"/>
        <v>0.46351931330472101</v>
      </c>
      <c r="O28" s="65">
        <v>0</v>
      </c>
      <c r="P28" s="71">
        <f t="shared" si="14"/>
        <v>0</v>
      </c>
      <c r="Q28" s="65">
        <v>44</v>
      </c>
      <c r="R28" s="71">
        <f t="shared" si="15"/>
        <v>0.18884120171673821</v>
      </c>
      <c r="S28" s="65">
        <v>81</v>
      </c>
      <c r="T28" s="71">
        <f t="shared" si="16"/>
        <v>0.34763948497854075</v>
      </c>
    </row>
    <row r="29" spans="1:20">
      <c r="A29" s="43" t="s">
        <v>11</v>
      </c>
      <c r="B29" s="73">
        <v>239</v>
      </c>
      <c r="C29" s="64"/>
      <c r="D29" s="76">
        <v>110</v>
      </c>
      <c r="E29" s="71">
        <f t="shared" si="17"/>
        <v>0.46025104602510458</v>
      </c>
      <c r="F29" s="74">
        <v>123</v>
      </c>
      <c r="G29" s="88">
        <v>0.5146443514644351</v>
      </c>
      <c r="H29" s="64"/>
      <c r="I29" s="76">
        <v>3</v>
      </c>
      <c r="J29" s="71">
        <f t="shared" si="11"/>
        <v>1.2552301255230125E-2</v>
      </c>
      <c r="K29" s="76">
        <v>3</v>
      </c>
      <c r="L29" s="71">
        <f t="shared" si="12"/>
        <v>1.2552301255230125E-2</v>
      </c>
      <c r="M29" s="76">
        <v>119</v>
      </c>
      <c r="N29" s="71">
        <f t="shared" si="13"/>
        <v>0.497907949790795</v>
      </c>
      <c r="O29" s="76">
        <v>4</v>
      </c>
      <c r="P29" s="71">
        <f t="shared" si="14"/>
        <v>1.6736401673640166E-2</v>
      </c>
      <c r="Q29" s="76">
        <v>37</v>
      </c>
      <c r="R29" s="71">
        <f t="shared" si="15"/>
        <v>0.15481171548117154</v>
      </c>
      <c r="S29" s="76">
        <v>73</v>
      </c>
      <c r="T29" s="71">
        <f t="shared" si="16"/>
        <v>0.30543933054393307</v>
      </c>
    </row>
    <row r="30" spans="1:20">
      <c r="A30" s="43" t="s">
        <v>12</v>
      </c>
      <c r="B30" s="73">
        <v>108</v>
      </c>
      <c r="C30" s="64"/>
      <c r="D30" s="76">
        <v>7</v>
      </c>
      <c r="E30" s="71">
        <f t="shared" si="17"/>
        <v>6.4814814814814811E-2</v>
      </c>
      <c r="F30" s="74">
        <v>3</v>
      </c>
      <c r="G30" s="88">
        <v>2.7777777777777776E-2</v>
      </c>
      <c r="H30" s="64"/>
      <c r="I30" s="76">
        <v>0</v>
      </c>
      <c r="J30" s="71">
        <f t="shared" si="11"/>
        <v>0</v>
      </c>
      <c r="K30" s="76">
        <v>1</v>
      </c>
      <c r="L30" s="71">
        <f t="shared" si="12"/>
        <v>9.2592592592592587E-3</v>
      </c>
      <c r="M30" s="76">
        <v>3</v>
      </c>
      <c r="N30" s="71">
        <f t="shared" si="13"/>
        <v>2.7777777777777776E-2</v>
      </c>
      <c r="O30" s="76">
        <v>0</v>
      </c>
      <c r="P30" s="71">
        <f t="shared" si="14"/>
        <v>0</v>
      </c>
      <c r="Q30" s="76">
        <v>30</v>
      </c>
      <c r="R30" s="71">
        <f t="shared" si="15"/>
        <v>0.27777777777777779</v>
      </c>
      <c r="S30" s="76">
        <v>74</v>
      </c>
      <c r="T30" s="71">
        <f t="shared" si="16"/>
        <v>0.68518518518518523</v>
      </c>
    </row>
    <row r="31" spans="1:20">
      <c r="A31" s="43" t="s">
        <v>83</v>
      </c>
      <c r="B31" s="73">
        <v>94</v>
      </c>
      <c r="C31" s="64"/>
      <c r="D31" s="76">
        <v>94</v>
      </c>
      <c r="E31" s="71">
        <f t="shared" si="17"/>
        <v>1</v>
      </c>
      <c r="F31" s="74">
        <v>94</v>
      </c>
      <c r="G31" s="88">
        <v>1</v>
      </c>
      <c r="H31" s="64"/>
      <c r="I31" s="76">
        <v>0</v>
      </c>
      <c r="J31" s="71">
        <f t="shared" si="11"/>
        <v>0</v>
      </c>
      <c r="K31" s="76">
        <v>0</v>
      </c>
      <c r="L31" s="71">
        <f t="shared" si="12"/>
        <v>0</v>
      </c>
      <c r="M31" s="76">
        <v>94</v>
      </c>
      <c r="N31" s="71">
        <f t="shared" si="13"/>
        <v>1</v>
      </c>
      <c r="O31" s="76">
        <v>0</v>
      </c>
      <c r="P31" s="71">
        <f t="shared" si="14"/>
        <v>0</v>
      </c>
      <c r="Q31" s="76">
        <v>0</v>
      </c>
      <c r="R31" s="71">
        <f t="shared" si="15"/>
        <v>0</v>
      </c>
      <c r="S31" s="76">
        <v>0</v>
      </c>
      <c r="T31" s="71">
        <f t="shared" si="16"/>
        <v>0</v>
      </c>
    </row>
    <row r="32" spans="1:20">
      <c r="A32" s="43" t="s">
        <v>84</v>
      </c>
      <c r="B32" s="73">
        <v>162</v>
      </c>
      <c r="C32" s="64"/>
      <c r="D32" s="76">
        <v>73</v>
      </c>
      <c r="E32" s="71">
        <f t="shared" si="17"/>
        <v>0.45061728395061729</v>
      </c>
      <c r="F32" s="74">
        <v>84</v>
      </c>
      <c r="G32" s="88">
        <v>0.51851851851851849</v>
      </c>
      <c r="H32" s="64"/>
      <c r="I32" s="76">
        <v>2</v>
      </c>
      <c r="J32" s="71">
        <f t="shared" si="11"/>
        <v>1.2345679012345678E-2</v>
      </c>
      <c r="K32" s="76">
        <v>1</v>
      </c>
      <c r="L32" s="71">
        <f t="shared" si="12"/>
        <v>6.1728395061728392E-3</v>
      </c>
      <c r="M32" s="76">
        <v>83</v>
      </c>
      <c r="N32" s="71">
        <f t="shared" si="13"/>
        <v>0.51234567901234573</v>
      </c>
      <c r="O32" s="76">
        <v>1</v>
      </c>
      <c r="P32" s="71">
        <f t="shared" si="14"/>
        <v>6.1728395061728392E-3</v>
      </c>
      <c r="Q32" s="76">
        <v>27</v>
      </c>
      <c r="R32" s="71">
        <f t="shared" si="15"/>
        <v>0.16666666666666666</v>
      </c>
      <c r="S32" s="76">
        <v>48</v>
      </c>
      <c r="T32" s="71">
        <f t="shared" si="16"/>
        <v>0.29629629629629628</v>
      </c>
    </row>
    <row r="33" spans="1:20">
      <c r="A33" s="43" t="s">
        <v>85</v>
      </c>
      <c r="B33" s="73">
        <v>230</v>
      </c>
      <c r="C33" s="64"/>
      <c r="D33" s="76">
        <v>205</v>
      </c>
      <c r="E33" s="71">
        <f t="shared" si="17"/>
        <v>0.89130434782608692</v>
      </c>
      <c r="F33" s="74">
        <v>194</v>
      </c>
      <c r="G33" s="88">
        <v>0.84347826086956523</v>
      </c>
      <c r="H33" s="64"/>
      <c r="I33" s="76">
        <v>0</v>
      </c>
      <c r="J33" s="71">
        <f t="shared" si="11"/>
        <v>0</v>
      </c>
      <c r="K33" s="76">
        <v>2</v>
      </c>
      <c r="L33" s="71">
        <f t="shared" si="12"/>
        <v>8.6956521739130436E-3</v>
      </c>
      <c r="M33" s="76">
        <v>194</v>
      </c>
      <c r="N33" s="71">
        <f t="shared" si="13"/>
        <v>0.84347826086956523</v>
      </c>
      <c r="O33" s="76">
        <v>0</v>
      </c>
      <c r="P33" s="71">
        <f t="shared" si="14"/>
        <v>0</v>
      </c>
      <c r="Q33" s="76">
        <v>11</v>
      </c>
      <c r="R33" s="71">
        <f t="shared" si="15"/>
        <v>4.7826086956521741E-2</v>
      </c>
      <c r="S33" s="76">
        <v>23</v>
      </c>
      <c r="T33" s="71">
        <f t="shared" si="16"/>
        <v>0.1</v>
      </c>
    </row>
    <row r="34" spans="1:20">
      <c r="A34" s="43" t="s">
        <v>86</v>
      </c>
      <c r="B34" s="73">
        <v>123</v>
      </c>
      <c r="C34" s="64"/>
      <c r="D34" s="76">
        <v>84</v>
      </c>
      <c r="E34" s="71">
        <f t="shared" si="17"/>
        <v>0.68292682926829273</v>
      </c>
      <c r="F34" s="74">
        <v>71</v>
      </c>
      <c r="G34" s="88">
        <v>0.57723577235772361</v>
      </c>
      <c r="H34" s="64"/>
      <c r="I34" s="76">
        <v>1</v>
      </c>
      <c r="J34" s="71">
        <f t="shared" si="11"/>
        <v>8.130081300813009E-3</v>
      </c>
      <c r="K34" s="76">
        <v>3</v>
      </c>
      <c r="L34" s="71">
        <f t="shared" si="12"/>
        <v>2.4390243902439025E-2</v>
      </c>
      <c r="M34" s="76">
        <v>68</v>
      </c>
      <c r="N34" s="71">
        <f t="shared" si="13"/>
        <v>0.55284552845528456</v>
      </c>
      <c r="O34" s="76">
        <v>3</v>
      </c>
      <c r="P34" s="71">
        <f t="shared" si="14"/>
        <v>2.4390243902439025E-2</v>
      </c>
      <c r="Q34" s="76">
        <v>15</v>
      </c>
      <c r="R34" s="71">
        <f t="shared" si="15"/>
        <v>0.12195121951219512</v>
      </c>
      <c r="S34" s="76">
        <v>33</v>
      </c>
      <c r="T34" s="71">
        <f t="shared" si="16"/>
        <v>0.26829268292682928</v>
      </c>
    </row>
    <row r="35" spans="1:20">
      <c r="A35" s="43" t="s">
        <v>87</v>
      </c>
      <c r="B35" s="73">
        <v>183</v>
      </c>
      <c r="C35" s="64"/>
      <c r="D35" s="76">
        <v>118</v>
      </c>
      <c r="E35" s="71">
        <f t="shared" si="17"/>
        <v>0.64480874316939896</v>
      </c>
      <c r="F35" s="74">
        <v>120</v>
      </c>
      <c r="G35" s="88">
        <v>0.65573770491803274</v>
      </c>
      <c r="H35" s="64"/>
      <c r="I35" s="76">
        <v>1</v>
      </c>
      <c r="J35" s="71">
        <f t="shared" si="11"/>
        <v>5.4644808743169399E-3</v>
      </c>
      <c r="K35" s="76">
        <v>2</v>
      </c>
      <c r="L35" s="71">
        <f t="shared" si="12"/>
        <v>1.092896174863388E-2</v>
      </c>
      <c r="M35" s="76">
        <v>120</v>
      </c>
      <c r="N35" s="71">
        <f t="shared" si="13"/>
        <v>0.65573770491803274</v>
      </c>
      <c r="O35" s="76">
        <v>0</v>
      </c>
      <c r="P35" s="71">
        <f t="shared" si="14"/>
        <v>0</v>
      </c>
      <c r="Q35" s="76">
        <v>25</v>
      </c>
      <c r="R35" s="71">
        <f t="shared" si="15"/>
        <v>0.13661202185792351</v>
      </c>
      <c r="S35" s="76">
        <v>35</v>
      </c>
      <c r="T35" s="71">
        <f t="shared" si="16"/>
        <v>0.19125683060109289</v>
      </c>
    </row>
    <row r="36" spans="1:20">
      <c r="A36" s="43" t="s">
        <v>88</v>
      </c>
      <c r="B36" s="73">
        <v>281</v>
      </c>
      <c r="C36" s="64"/>
      <c r="D36" s="76">
        <v>191</v>
      </c>
      <c r="E36" s="71">
        <f t="shared" si="17"/>
        <v>0.67971530249110323</v>
      </c>
      <c r="F36" s="74">
        <v>199</v>
      </c>
      <c r="G36" s="88">
        <v>0.70818505338078297</v>
      </c>
      <c r="H36" s="64"/>
      <c r="I36" s="76">
        <v>2</v>
      </c>
      <c r="J36" s="71">
        <f t="shared" si="11"/>
        <v>7.1174377224199285E-3</v>
      </c>
      <c r="K36" s="76">
        <v>0</v>
      </c>
      <c r="L36" s="71">
        <f t="shared" si="12"/>
        <v>0</v>
      </c>
      <c r="M36" s="76">
        <v>198</v>
      </c>
      <c r="N36" s="71">
        <f t="shared" si="13"/>
        <v>0.70462633451957291</v>
      </c>
      <c r="O36" s="76">
        <v>1</v>
      </c>
      <c r="P36" s="71">
        <f t="shared" si="14"/>
        <v>3.5587188612099642E-3</v>
      </c>
      <c r="Q36" s="76">
        <v>39</v>
      </c>
      <c r="R36" s="71">
        <f t="shared" si="15"/>
        <v>0.13879003558718861</v>
      </c>
      <c r="S36" s="76">
        <v>41</v>
      </c>
      <c r="T36" s="71">
        <f t="shared" si="16"/>
        <v>0.14590747330960854</v>
      </c>
    </row>
    <row r="37" spans="1:20">
      <c r="A37" s="43" t="s">
        <v>89</v>
      </c>
      <c r="B37" s="73">
        <v>132</v>
      </c>
      <c r="C37" s="64"/>
      <c r="D37" s="76">
        <v>120</v>
      </c>
      <c r="E37" s="71">
        <f t="shared" si="17"/>
        <v>0.90909090909090906</v>
      </c>
      <c r="F37" s="74">
        <v>115</v>
      </c>
      <c r="G37" s="88">
        <v>0.87121212121212122</v>
      </c>
      <c r="H37" s="64"/>
      <c r="I37" s="76">
        <v>0</v>
      </c>
      <c r="J37" s="71">
        <f t="shared" si="11"/>
        <v>0</v>
      </c>
      <c r="K37" s="76">
        <v>0</v>
      </c>
      <c r="L37" s="71">
        <f t="shared" si="12"/>
        <v>0</v>
      </c>
      <c r="M37" s="76">
        <v>115</v>
      </c>
      <c r="N37" s="71">
        <f t="shared" si="13"/>
        <v>0.87121212121212122</v>
      </c>
      <c r="O37" s="76">
        <v>0</v>
      </c>
      <c r="P37" s="71">
        <f t="shared" si="14"/>
        <v>0</v>
      </c>
      <c r="Q37" s="76">
        <v>1</v>
      </c>
      <c r="R37" s="71">
        <f t="shared" si="15"/>
        <v>7.575757575757576E-3</v>
      </c>
      <c r="S37" s="76">
        <v>16</v>
      </c>
      <c r="T37" s="71">
        <f t="shared" si="16"/>
        <v>0.12121212121212122</v>
      </c>
    </row>
    <row r="38" spans="1:20">
      <c r="A38" s="43" t="s">
        <v>90</v>
      </c>
      <c r="B38" s="73">
        <v>138</v>
      </c>
      <c r="C38" s="64"/>
      <c r="D38" s="76">
        <v>46</v>
      </c>
      <c r="E38" s="71">
        <f t="shared" si="17"/>
        <v>0.33333333333333331</v>
      </c>
      <c r="F38" s="74">
        <v>55</v>
      </c>
      <c r="G38" s="88">
        <v>0.39855072463768115</v>
      </c>
      <c r="H38" s="64"/>
      <c r="I38" s="76">
        <v>0</v>
      </c>
      <c r="J38" s="71">
        <f t="shared" si="11"/>
        <v>0</v>
      </c>
      <c r="K38" s="76">
        <v>0</v>
      </c>
      <c r="L38" s="71">
        <f t="shared" si="12"/>
        <v>0</v>
      </c>
      <c r="M38" s="76">
        <v>55</v>
      </c>
      <c r="N38" s="71">
        <f t="shared" si="13"/>
        <v>0.39855072463768115</v>
      </c>
      <c r="O38" s="76">
        <v>0</v>
      </c>
      <c r="P38" s="71">
        <f t="shared" si="14"/>
        <v>0</v>
      </c>
      <c r="Q38" s="76">
        <v>48</v>
      </c>
      <c r="R38" s="71">
        <f t="shared" si="15"/>
        <v>0.34782608695652173</v>
      </c>
      <c r="S38" s="76">
        <v>35</v>
      </c>
      <c r="T38" s="71">
        <f t="shared" si="16"/>
        <v>0.25362318840579712</v>
      </c>
    </row>
    <row r="39" spans="1:20">
      <c r="A39" s="43" t="s">
        <v>91</v>
      </c>
      <c r="B39" s="73">
        <v>144</v>
      </c>
      <c r="C39" s="64"/>
      <c r="D39" s="76">
        <v>140</v>
      </c>
      <c r="E39" s="71">
        <f t="shared" si="17"/>
        <v>0.97222222222222221</v>
      </c>
      <c r="F39" s="74">
        <v>139</v>
      </c>
      <c r="G39" s="88">
        <v>0.96527777777777779</v>
      </c>
      <c r="H39" s="64"/>
      <c r="I39" s="76">
        <v>0</v>
      </c>
      <c r="J39" s="71">
        <f t="shared" si="11"/>
        <v>0</v>
      </c>
      <c r="K39" s="76">
        <v>0</v>
      </c>
      <c r="L39" s="71">
        <f t="shared" si="12"/>
        <v>0</v>
      </c>
      <c r="M39" s="76">
        <v>139</v>
      </c>
      <c r="N39" s="71">
        <f t="shared" si="13"/>
        <v>0.96527777777777779</v>
      </c>
      <c r="O39" s="76">
        <v>0</v>
      </c>
      <c r="P39" s="71">
        <f t="shared" si="14"/>
        <v>0</v>
      </c>
      <c r="Q39" s="76">
        <v>1</v>
      </c>
      <c r="R39" s="71">
        <f t="shared" si="15"/>
        <v>6.9444444444444441E-3</v>
      </c>
      <c r="S39" s="76">
        <v>4</v>
      </c>
      <c r="T39" s="71">
        <f t="shared" si="16"/>
        <v>2.7777777777777776E-2</v>
      </c>
    </row>
    <row r="40" spans="1:20">
      <c r="A40" s="43" t="s">
        <v>92</v>
      </c>
      <c r="B40" s="73">
        <v>143</v>
      </c>
      <c r="C40" s="64"/>
      <c r="D40" s="76" t="s">
        <v>64</v>
      </c>
      <c r="E40" s="71" t="s">
        <v>64</v>
      </c>
      <c r="F40" s="74">
        <v>56</v>
      </c>
      <c r="G40" s="88">
        <v>0.39160839160839161</v>
      </c>
      <c r="H40" s="64"/>
      <c r="I40" s="76">
        <v>2</v>
      </c>
      <c r="J40" s="71">
        <f t="shared" si="11"/>
        <v>1.3986013986013986E-2</v>
      </c>
      <c r="K40" s="76">
        <v>0</v>
      </c>
      <c r="L40" s="71">
        <f t="shared" si="12"/>
        <v>0</v>
      </c>
      <c r="M40" s="76">
        <v>38</v>
      </c>
      <c r="N40" s="71">
        <f t="shared" si="13"/>
        <v>0.26573426573426573</v>
      </c>
      <c r="O40" s="76">
        <v>0</v>
      </c>
      <c r="P40" s="71">
        <f t="shared" si="14"/>
        <v>0</v>
      </c>
      <c r="Q40" s="76">
        <v>72</v>
      </c>
      <c r="R40" s="71">
        <f t="shared" si="15"/>
        <v>0.50349650349650354</v>
      </c>
      <c r="S40" s="76">
        <v>4</v>
      </c>
      <c r="T40" s="71">
        <f t="shared" si="16"/>
        <v>2.7972027972027972E-2</v>
      </c>
    </row>
    <row r="41" spans="1:20">
      <c r="A41" s="43" t="s">
        <v>93</v>
      </c>
      <c r="B41" s="73">
        <v>43</v>
      </c>
      <c r="C41" s="64"/>
      <c r="D41" s="76">
        <v>39</v>
      </c>
      <c r="E41" s="71">
        <f t="shared" ref="E41:E44" si="18">D41/B41</f>
        <v>0.90697674418604646</v>
      </c>
      <c r="F41" s="74">
        <v>38</v>
      </c>
      <c r="G41" s="88">
        <v>0.88372093023255816</v>
      </c>
      <c r="H41" s="64"/>
      <c r="I41" s="76">
        <v>0</v>
      </c>
      <c r="J41" s="71">
        <f t="shared" si="11"/>
        <v>0</v>
      </c>
      <c r="K41" s="76">
        <v>0</v>
      </c>
      <c r="L41" s="71">
        <f t="shared" si="12"/>
        <v>0</v>
      </c>
      <c r="M41" s="76">
        <v>56</v>
      </c>
      <c r="N41" s="71">
        <f t="shared" si="13"/>
        <v>1.3023255813953489</v>
      </c>
      <c r="O41" s="76">
        <v>0</v>
      </c>
      <c r="P41" s="71">
        <f t="shared" si="14"/>
        <v>0</v>
      </c>
      <c r="Q41" s="76">
        <v>1</v>
      </c>
      <c r="R41" s="71">
        <f t="shared" si="15"/>
        <v>2.3255813953488372E-2</v>
      </c>
      <c r="S41" s="76">
        <v>33</v>
      </c>
      <c r="T41" s="71">
        <f t="shared" si="16"/>
        <v>0.76744186046511631</v>
      </c>
    </row>
    <row r="42" spans="1:20">
      <c r="A42" s="43" t="s">
        <v>94</v>
      </c>
      <c r="B42" s="73">
        <v>169</v>
      </c>
      <c r="C42" s="64"/>
      <c r="D42" s="76">
        <v>96</v>
      </c>
      <c r="E42" s="71">
        <f t="shared" si="18"/>
        <v>0.56804733727810652</v>
      </c>
      <c r="F42" s="74">
        <v>105</v>
      </c>
      <c r="G42" s="88">
        <v>0.62130177514792895</v>
      </c>
      <c r="H42" s="64"/>
      <c r="I42" s="76">
        <v>0</v>
      </c>
      <c r="J42" s="71">
        <f t="shared" si="11"/>
        <v>0</v>
      </c>
      <c r="K42" s="76">
        <v>2</v>
      </c>
      <c r="L42" s="71">
        <f t="shared" si="12"/>
        <v>1.1834319526627219E-2</v>
      </c>
      <c r="M42" s="76">
        <v>102</v>
      </c>
      <c r="N42" s="71">
        <f t="shared" si="13"/>
        <v>0.60355029585798814</v>
      </c>
      <c r="O42" s="76">
        <v>3</v>
      </c>
      <c r="P42" s="71">
        <f t="shared" si="14"/>
        <v>1.7751479289940829E-2</v>
      </c>
      <c r="Q42" s="76">
        <v>19</v>
      </c>
      <c r="R42" s="71">
        <f t="shared" si="15"/>
        <v>0.11242603550295859</v>
      </c>
      <c r="S42" s="76">
        <v>43</v>
      </c>
      <c r="T42" s="71">
        <f t="shared" si="16"/>
        <v>0.25443786982248523</v>
      </c>
    </row>
    <row r="43" spans="1:20">
      <c r="A43" s="49" t="s">
        <v>95</v>
      </c>
      <c r="B43" s="89">
        <v>45</v>
      </c>
      <c r="C43" s="64"/>
      <c r="D43" s="76">
        <v>3</v>
      </c>
      <c r="E43" s="71">
        <f t="shared" si="18"/>
        <v>6.6666666666666666E-2</v>
      </c>
      <c r="F43" s="74">
        <v>4</v>
      </c>
      <c r="G43" s="88">
        <v>8.8888888888888892E-2</v>
      </c>
      <c r="H43" s="64"/>
      <c r="I43" s="76">
        <v>0</v>
      </c>
      <c r="J43" s="71">
        <f t="shared" si="11"/>
        <v>0</v>
      </c>
      <c r="K43" s="76">
        <v>1</v>
      </c>
      <c r="L43" s="71">
        <f t="shared" si="12"/>
        <v>2.2222222222222223E-2</v>
      </c>
      <c r="M43" s="76">
        <v>4</v>
      </c>
      <c r="N43" s="71">
        <f t="shared" si="13"/>
        <v>8.8888888888888892E-2</v>
      </c>
      <c r="O43" s="76">
        <v>0</v>
      </c>
      <c r="P43" s="71">
        <f t="shared" si="14"/>
        <v>0</v>
      </c>
      <c r="Q43" s="76">
        <v>10</v>
      </c>
      <c r="R43" s="71">
        <f t="shared" si="15"/>
        <v>0.22222222222222221</v>
      </c>
      <c r="S43" s="76">
        <v>30</v>
      </c>
      <c r="T43" s="71">
        <f t="shared" si="16"/>
        <v>0.66666666666666663</v>
      </c>
    </row>
    <row r="44" spans="1:20">
      <c r="A44" s="43" t="s">
        <v>96</v>
      </c>
      <c r="B44" s="73">
        <v>149</v>
      </c>
      <c r="C44" s="64"/>
      <c r="D44" s="76">
        <v>144</v>
      </c>
      <c r="E44" s="71">
        <f t="shared" si="18"/>
        <v>0.96644295302013428</v>
      </c>
      <c r="F44" s="74">
        <v>142</v>
      </c>
      <c r="G44" s="88">
        <v>0.95302013422818788</v>
      </c>
      <c r="H44" s="64"/>
      <c r="I44" s="76">
        <v>0</v>
      </c>
      <c r="J44" s="71">
        <f t="shared" si="11"/>
        <v>0</v>
      </c>
      <c r="K44" s="76">
        <v>0</v>
      </c>
      <c r="L44" s="71">
        <f t="shared" si="12"/>
        <v>0</v>
      </c>
      <c r="M44" s="76">
        <v>142</v>
      </c>
      <c r="N44" s="71">
        <f t="shared" si="13"/>
        <v>0.95302013422818788</v>
      </c>
      <c r="O44" s="76">
        <v>0</v>
      </c>
      <c r="P44" s="71">
        <f t="shared" si="14"/>
        <v>0</v>
      </c>
      <c r="Q44" s="76">
        <v>2</v>
      </c>
      <c r="R44" s="71">
        <f t="shared" si="15"/>
        <v>1.3422818791946308E-2</v>
      </c>
      <c r="S44" s="76">
        <v>5</v>
      </c>
      <c r="T44" s="71">
        <f t="shared" si="16"/>
        <v>3.3557046979865772E-2</v>
      </c>
    </row>
    <row r="45" spans="1:20">
      <c r="A45" s="48" t="s">
        <v>97</v>
      </c>
      <c r="B45" s="73">
        <v>15</v>
      </c>
      <c r="C45" s="64"/>
      <c r="D45" s="74" t="s">
        <v>64</v>
      </c>
      <c r="E45" s="88" t="s">
        <v>64</v>
      </c>
      <c r="F45" s="74" t="s">
        <v>64</v>
      </c>
      <c r="G45" s="88" t="s">
        <v>64</v>
      </c>
      <c r="H45" s="64"/>
      <c r="I45" s="74" t="s">
        <v>64</v>
      </c>
      <c r="J45" s="88" t="s">
        <v>64</v>
      </c>
      <c r="K45" s="74" t="s">
        <v>64</v>
      </c>
      <c r="L45" s="88" t="s">
        <v>64</v>
      </c>
      <c r="M45" s="74" t="s">
        <v>64</v>
      </c>
      <c r="N45" s="88" t="s">
        <v>64</v>
      </c>
      <c r="O45" s="74" t="s">
        <v>64</v>
      </c>
      <c r="P45" s="88" t="s">
        <v>64</v>
      </c>
      <c r="Q45" s="74" t="s">
        <v>64</v>
      </c>
      <c r="R45" s="88" t="s">
        <v>64</v>
      </c>
      <c r="S45" s="74" t="s">
        <v>64</v>
      </c>
      <c r="T45" s="88" t="s">
        <v>64</v>
      </c>
    </row>
    <row r="46" spans="1:20">
      <c r="A46" s="48" t="s">
        <v>98</v>
      </c>
      <c r="B46" s="73" t="s">
        <v>65</v>
      </c>
      <c r="C46" s="64"/>
      <c r="D46" s="74" t="s">
        <v>64</v>
      </c>
      <c r="E46" s="88" t="s">
        <v>64</v>
      </c>
      <c r="F46" s="74" t="s">
        <v>64</v>
      </c>
      <c r="G46" s="88" t="s">
        <v>64</v>
      </c>
      <c r="H46" s="64"/>
      <c r="I46" s="74" t="s">
        <v>64</v>
      </c>
      <c r="J46" s="88" t="s">
        <v>64</v>
      </c>
      <c r="K46" s="74" t="s">
        <v>64</v>
      </c>
      <c r="L46" s="88" t="s">
        <v>64</v>
      </c>
      <c r="M46" s="74" t="s">
        <v>64</v>
      </c>
      <c r="N46" s="88" t="s">
        <v>64</v>
      </c>
      <c r="O46" s="74" t="s">
        <v>64</v>
      </c>
      <c r="P46" s="88" t="s">
        <v>64</v>
      </c>
      <c r="Q46" s="74" t="s">
        <v>64</v>
      </c>
      <c r="R46" s="88" t="s">
        <v>64</v>
      </c>
      <c r="S46" s="74" t="s">
        <v>64</v>
      </c>
      <c r="T46" s="88" t="s">
        <v>64</v>
      </c>
    </row>
    <row r="47" spans="1:20">
      <c r="A47" s="43" t="s">
        <v>99</v>
      </c>
      <c r="B47" s="73">
        <v>85</v>
      </c>
      <c r="C47" s="64"/>
      <c r="D47" s="76">
        <v>21</v>
      </c>
      <c r="E47" s="71">
        <f>D47/B47</f>
        <v>0.24705882352941178</v>
      </c>
      <c r="F47" s="74">
        <v>32</v>
      </c>
      <c r="G47" s="88">
        <v>0.37647058823529411</v>
      </c>
      <c r="H47" s="64"/>
      <c r="I47" s="76">
        <v>0</v>
      </c>
      <c r="J47" s="71">
        <f t="shared" si="11"/>
        <v>0</v>
      </c>
      <c r="K47" s="76">
        <v>3</v>
      </c>
      <c r="L47" s="71">
        <f t="shared" si="12"/>
        <v>3.5294117647058823E-2</v>
      </c>
      <c r="M47" s="76">
        <v>30</v>
      </c>
      <c r="N47" s="71">
        <f t="shared" si="13"/>
        <v>0.35294117647058826</v>
      </c>
      <c r="O47" s="76">
        <v>2</v>
      </c>
      <c r="P47" s="71">
        <f t="shared" si="14"/>
        <v>2.3529411764705882E-2</v>
      </c>
      <c r="Q47" s="76">
        <v>23</v>
      </c>
      <c r="R47" s="71">
        <f t="shared" si="15"/>
        <v>0.27058823529411763</v>
      </c>
      <c r="S47" s="76">
        <v>27</v>
      </c>
      <c r="T47" s="71">
        <f t="shared" si="16"/>
        <v>0.31764705882352939</v>
      </c>
    </row>
    <row r="48" spans="1:20">
      <c r="A48" s="43" t="s">
        <v>100</v>
      </c>
      <c r="B48" s="73">
        <v>499</v>
      </c>
      <c r="C48" s="64"/>
      <c r="D48" s="90">
        <v>374</v>
      </c>
      <c r="E48" s="71">
        <f>D48/B48</f>
        <v>0.74949899799599196</v>
      </c>
      <c r="F48" s="74">
        <v>387</v>
      </c>
      <c r="G48" s="88">
        <v>0.77555110220440882</v>
      </c>
      <c r="H48" s="64"/>
      <c r="I48" s="76">
        <v>0</v>
      </c>
      <c r="J48" s="71">
        <f t="shared" si="11"/>
        <v>0</v>
      </c>
      <c r="K48" s="76">
        <v>6</v>
      </c>
      <c r="L48" s="71">
        <f t="shared" si="12"/>
        <v>1.2024048096192385E-2</v>
      </c>
      <c r="M48" s="76">
        <v>387</v>
      </c>
      <c r="N48" s="71">
        <f t="shared" si="13"/>
        <v>0.77555110220440882</v>
      </c>
      <c r="O48" s="76">
        <v>0</v>
      </c>
      <c r="P48" s="71">
        <f t="shared" si="14"/>
        <v>0</v>
      </c>
      <c r="Q48" s="76">
        <v>27</v>
      </c>
      <c r="R48" s="71">
        <f t="shared" si="15"/>
        <v>5.410821643286573E-2</v>
      </c>
      <c r="S48" s="76">
        <v>79</v>
      </c>
      <c r="T48" s="71">
        <f t="shared" si="16"/>
        <v>0.15831663326653306</v>
      </c>
    </row>
    <row r="49" spans="1:20">
      <c r="A49" s="43" t="s">
        <v>101</v>
      </c>
      <c r="B49" s="73">
        <v>217</v>
      </c>
      <c r="C49" s="64"/>
      <c r="D49" s="69">
        <v>153</v>
      </c>
      <c r="E49" s="66">
        <f>D49/B49</f>
        <v>0.70506912442396308</v>
      </c>
      <c r="F49" s="74">
        <v>154</v>
      </c>
      <c r="G49" s="88">
        <v>0.70967741935483875</v>
      </c>
      <c r="H49" s="64"/>
      <c r="I49" s="69">
        <v>1</v>
      </c>
      <c r="J49" s="71">
        <f t="shared" si="11"/>
        <v>4.608294930875576E-3</v>
      </c>
      <c r="K49" s="69">
        <v>0</v>
      </c>
      <c r="L49" s="71">
        <f t="shared" si="12"/>
        <v>0</v>
      </c>
      <c r="M49" s="76">
        <v>154</v>
      </c>
      <c r="N49" s="71">
        <f t="shared" si="13"/>
        <v>0.70967741935483875</v>
      </c>
      <c r="O49" s="76">
        <v>0</v>
      </c>
      <c r="P49" s="71">
        <f t="shared" si="14"/>
        <v>0</v>
      </c>
      <c r="Q49" s="76">
        <v>16</v>
      </c>
      <c r="R49" s="71">
        <f t="shared" si="15"/>
        <v>7.3732718894009217E-2</v>
      </c>
      <c r="S49" s="76">
        <v>46</v>
      </c>
      <c r="T49" s="71">
        <f t="shared" si="16"/>
        <v>0.2119815668202765</v>
      </c>
    </row>
    <row r="50" spans="1:20">
      <c r="A50" s="46" t="s">
        <v>102</v>
      </c>
      <c r="B50" s="91">
        <v>118</v>
      </c>
      <c r="C50" s="107"/>
      <c r="D50" s="83">
        <v>39</v>
      </c>
      <c r="E50" s="84">
        <f>D50/B50</f>
        <v>0.33050847457627119</v>
      </c>
      <c r="F50" s="114">
        <v>26</v>
      </c>
      <c r="G50" s="115">
        <v>0.22033898305084745</v>
      </c>
      <c r="H50" s="107"/>
      <c r="I50" s="83">
        <v>1</v>
      </c>
      <c r="J50" s="84">
        <f>I50/B50</f>
        <v>8.4745762711864406E-3</v>
      </c>
      <c r="K50" s="83">
        <f>K5-K6-K27</f>
        <v>0</v>
      </c>
      <c r="L50" s="84">
        <f>K50/B50</f>
        <v>0</v>
      </c>
      <c r="M50" s="83">
        <v>0</v>
      </c>
      <c r="N50" s="108">
        <f>M50/B50</f>
        <v>0</v>
      </c>
      <c r="O50" s="83">
        <f>O5-O6-O27</f>
        <v>1</v>
      </c>
      <c r="P50" s="108">
        <f>O50/B50</f>
        <v>8.4745762711864406E-3</v>
      </c>
      <c r="Q50" s="83">
        <v>44</v>
      </c>
      <c r="R50" s="108">
        <f>Q50/B50</f>
        <v>0.3728813559322034</v>
      </c>
      <c r="S50" s="83">
        <v>72</v>
      </c>
      <c r="T50" s="108">
        <f>S50/B50</f>
        <v>0.61016949152542377</v>
      </c>
    </row>
    <row r="51" spans="1:20">
      <c r="A51" s="43" t="s">
        <v>40</v>
      </c>
      <c r="B51" s="73">
        <v>53</v>
      </c>
      <c r="C51" s="64"/>
      <c r="D51" s="65">
        <v>39</v>
      </c>
      <c r="E51" s="72">
        <f>D51/B51</f>
        <v>0.73584905660377353</v>
      </c>
      <c r="F51" s="74">
        <v>26</v>
      </c>
      <c r="G51" s="88">
        <v>0.49056603773584906</v>
      </c>
      <c r="H51" s="64"/>
      <c r="I51" s="105">
        <v>0</v>
      </c>
      <c r="J51" s="101">
        <f>I51/B51</f>
        <v>0</v>
      </c>
      <c r="K51" s="105">
        <v>0</v>
      </c>
      <c r="L51" s="72">
        <f>K51/B51</f>
        <v>0</v>
      </c>
      <c r="M51" s="105">
        <v>0</v>
      </c>
      <c r="N51" s="101">
        <f>M51/B51</f>
        <v>0</v>
      </c>
      <c r="O51" s="105">
        <v>1</v>
      </c>
      <c r="P51" s="101">
        <f>O51/B51</f>
        <v>1.8867924528301886E-2</v>
      </c>
      <c r="Q51" s="105">
        <v>10</v>
      </c>
      <c r="R51" s="101">
        <f>Q51/B51</f>
        <v>0.18867924528301888</v>
      </c>
      <c r="S51" s="105">
        <v>42</v>
      </c>
      <c r="T51" s="101">
        <f>S51/B51</f>
        <v>0.79245283018867929</v>
      </c>
    </row>
    <row r="52" spans="1:20">
      <c r="A52" s="44" t="s">
        <v>103</v>
      </c>
      <c r="B52" s="92">
        <v>65</v>
      </c>
      <c r="C52" s="64"/>
      <c r="D52" s="69" t="s">
        <v>64</v>
      </c>
      <c r="E52" s="66" t="s">
        <v>64</v>
      </c>
      <c r="F52" s="79">
        <v>0</v>
      </c>
      <c r="G52" s="80">
        <v>0</v>
      </c>
      <c r="H52" s="64"/>
      <c r="I52" s="106">
        <v>1</v>
      </c>
      <c r="J52" s="80">
        <f>I52/B52</f>
        <v>1.5384615384615385E-2</v>
      </c>
      <c r="K52" s="106">
        <v>0</v>
      </c>
      <c r="L52" s="66">
        <f>K52/B52</f>
        <v>0</v>
      </c>
      <c r="M52" s="106">
        <v>0</v>
      </c>
      <c r="N52" s="80">
        <f>M52/B52</f>
        <v>0</v>
      </c>
      <c r="O52" s="106">
        <v>0</v>
      </c>
      <c r="P52" s="80">
        <f>O52/B52</f>
        <v>0</v>
      </c>
      <c r="Q52" s="106">
        <v>34</v>
      </c>
      <c r="R52" s="80">
        <f>Q52/B52</f>
        <v>0.52307692307692311</v>
      </c>
      <c r="S52" s="106">
        <v>28</v>
      </c>
      <c r="T52" s="80">
        <f>S52/B52</f>
        <v>0.43076923076923079</v>
      </c>
    </row>
  </sheetData>
  <mergeCells count="11">
    <mergeCell ref="A1:T1"/>
    <mergeCell ref="I2:T2"/>
    <mergeCell ref="D3:E3"/>
    <mergeCell ref="F3:G3"/>
    <mergeCell ref="I3:J3"/>
    <mergeCell ref="K3:L3"/>
    <mergeCell ref="M3:N3"/>
    <mergeCell ref="O3:P3"/>
    <mergeCell ref="Q3:R3"/>
    <mergeCell ref="S3:T3"/>
    <mergeCell ref="D2:G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A2" sqref="A2:A4"/>
    </sheetView>
  </sheetViews>
  <sheetFormatPr baseColWidth="10" defaultColWidth="8.83203125" defaultRowHeight="14" x14ac:dyDescent="0"/>
  <cols>
    <col min="1" max="1" width="15.5" customWidth="1"/>
    <col min="2" max="2" width="50.6640625" customWidth="1"/>
    <col min="3" max="5" width="16.6640625" customWidth="1"/>
  </cols>
  <sheetData>
    <row r="1" spans="1:20" s="37" customFormat="1" ht="20">
      <c r="A1" s="213" t="s">
        <v>553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s="37" customFormat="1" ht="24" customHeight="1">
      <c r="A2" s="226" t="s">
        <v>110</v>
      </c>
      <c r="B2" s="226" t="s">
        <v>111</v>
      </c>
      <c r="C2" s="226" t="s">
        <v>176</v>
      </c>
      <c r="D2" s="226" t="s">
        <v>178</v>
      </c>
      <c r="E2" s="226" t="s">
        <v>179</v>
      </c>
      <c r="F2" s="225" t="s">
        <v>181</v>
      </c>
      <c r="G2" s="225"/>
      <c r="H2" s="225"/>
      <c r="I2" s="225"/>
      <c r="J2" s="225"/>
      <c r="K2" s="225"/>
      <c r="L2" s="225"/>
      <c r="M2" s="225"/>
      <c r="N2" s="225"/>
      <c r="O2" s="225"/>
    </row>
    <row r="3" spans="1:20" s="37" customFormat="1" ht="50.25" customHeight="1">
      <c r="A3" s="227"/>
      <c r="B3" s="227"/>
      <c r="C3" s="227"/>
      <c r="D3" s="227"/>
      <c r="E3" s="227"/>
      <c r="F3" s="228" t="s">
        <v>56</v>
      </c>
      <c r="G3" s="228"/>
      <c r="H3" s="225" t="s">
        <v>8</v>
      </c>
      <c r="I3" s="225"/>
      <c r="J3" s="225" t="s">
        <v>0</v>
      </c>
      <c r="K3" s="225"/>
      <c r="L3" s="228" t="s">
        <v>55</v>
      </c>
      <c r="M3" s="228"/>
      <c r="N3" s="228" t="s">
        <v>3</v>
      </c>
      <c r="O3" s="228"/>
    </row>
    <row r="4" spans="1:20" ht="30" customHeight="1">
      <c r="A4" s="227"/>
      <c r="B4" s="227"/>
      <c r="C4" s="227"/>
      <c r="D4" s="227"/>
      <c r="E4" s="227"/>
      <c r="F4" s="194" t="s">
        <v>1</v>
      </c>
      <c r="G4" s="195" t="s">
        <v>2</v>
      </c>
      <c r="H4" s="196" t="s">
        <v>1</v>
      </c>
      <c r="I4" s="195" t="s">
        <v>2</v>
      </c>
      <c r="J4" s="196" t="s">
        <v>1</v>
      </c>
      <c r="K4" s="195" t="s">
        <v>2</v>
      </c>
      <c r="L4" s="194" t="s">
        <v>1</v>
      </c>
      <c r="M4" s="195" t="s">
        <v>2</v>
      </c>
      <c r="N4" s="194" t="s">
        <v>1</v>
      </c>
      <c r="O4" s="195" t="s">
        <v>2</v>
      </c>
    </row>
    <row r="5" spans="1:20">
      <c r="A5" s="183" t="s">
        <v>112</v>
      </c>
      <c r="B5" s="176" t="s">
        <v>112</v>
      </c>
      <c r="C5" s="184">
        <v>4880</v>
      </c>
      <c r="D5" s="184">
        <v>3359</v>
      </c>
      <c r="E5" s="185">
        <v>0.68831967213114753</v>
      </c>
      <c r="F5" s="193">
        <v>3377</v>
      </c>
      <c r="G5" s="192">
        <v>0.69200819729999996</v>
      </c>
      <c r="H5" s="193">
        <v>29</v>
      </c>
      <c r="I5" s="192">
        <v>5.9426230999999998E-3</v>
      </c>
      <c r="J5" s="193">
        <v>21</v>
      </c>
      <c r="K5" s="192">
        <v>4.3032788999999997E-3</v>
      </c>
      <c r="L5" s="193">
        <v>608</v>
      </c>
      <c r="M5" s="192">
        <v>0.12459016589999999</v>
      </c>
      <c r="N5" s="193">
        <v>845</v>
      </c>
      <c r="O5" s="192">
        <v>0.17315573989999999</v>
      </c>
    </row>
    <row r="6" spans="1:20">
      <c r="A6" s="181">
        <v>151</v>
      </c>
      <c r="B6" s="177" t="s">
        <v>113</v>
      </c>
      <c r="C6" s="179" t="s">
        <v>177</v>
      </c>
      <c r="D6" s="186" t="s">
        <v>177</v>
      </c>
      <c r="E6" s="187" t="s">
        <v>180</v>
      </c>
      <c r="F6" s="197" t="s">
        <v>177</v>
      </c>
      <c r="G6" s="198" t="s">
        <v>180</v>
      </c>
      <c r="H6" s="199" t="s">
        <v>177</v>
      </c>
      <c r="I6" s="198" t="s">
        <v>180</v>
      </c>
      <c r="J6" s="199" t="s">
        <v>177</v>
      </c>
      <c r="K6" s="198" t="s">
        <v>180</v>
      </c>
      <c r="L6" s="199" t="s">
        <v>177</v>
      </c>
      <c r="M6" s="199" t="s">
        <v>177</v>
      </c>
      <c r="N6" s="199" t="s">
        <v>177</v>
      </c>
      <c r="O6" s="199" t="s">
        <v>177</v>
      </c>
    </row>
    <row r="7" spans="1:20">
      <c r="A7" s="182" t="s">
        <v>114</v>
      </c>
      <c r="B7" s="177" t="s">
        <v>67</v>
      </c>
      <c r="C7" s="180">
        <v>63</v>
      </c>
      <c r="D7" s="180">
        <v>50</v>
      </c>
      <c r="E7" s="188">
        <v>0.79365079365079361</v>
      </c>
      <c r="F7" s="200">
        <v>44</v>
      </c>
      <c r="G7" s="198">
        <v>0.69841271640000002</v>
      </c>
      <c r="H7" s="199" t="s">
        <v>177</v>
      </c>
      <c r="I7" s="198" t="s">
        <v>180</v>
      </c>
      <c r="J7" s="199" t="s">
        <v>177</v>
      </c>
      <c r="K7" s="198" t="s">
        <v>180</v>
      </c>
      <c r="L7" s="199" t="s">
        <v>177</v>
      </c>
      <c r="M7" s="199" t="s">
        <v>177</v>
      </c>
      <c r="N7" s="199" t="s">
        <v>177</v>
      </c>
      <c r="O7" s="199" t="s">
        <v>177</v>
      </c>
    </row>
    <row r="8" spans="1:20">
      <c r="A8" s="182" t="s">
        <v>115</v>
      </c>
      <c r="B8" s="177" t="s">
        <v>116</v>
      </c>
      <c r="C8" s="179" t="s">
        <v>65</v>
      </c>
      <c r="D8" s="179" t="s">
        <v>65</v>
      </c>
      <c r="E8" s="179" t="s">
        <v>65</v>
      </c>
      <c r="F8" s="199" t="s">
        <v>65</v>
      </c>
      <c r="G8" s="179" t="s">
        <v>65</v>
      </c>
      <c r="H8" s="199" t="s">
        <v>65</v>
      </c>
      <c r="I8" s="198" t="s">
        <v>65</v>
      </c>
      <c r="J8" s="199" t="s">
        <v>65</v>
      </c>
      <c r="K8" s="198" t="s">
        <v>65</v>
      </c>
      <c r="L8" s="199" t="s">
        <v>65</v>
      </c>
      <c r="M8" s="198" t="s">
        <v>65</v>
      </c>
      <c r="N8" s="199" t="s">
        <v>65</v>
      </c>
      <c r="O8" s="198" t="s">
        <v>65</v>
      </c>
    </row>
    <row r="9" spans="1:20">
      <c r="A9" s="182" t="s">
        <v>117</v>
      </c>
      <c r="B9" s="177" t="s">
        <v>118</v>
      </c>
      <c r="C9" s="180">
        <v>80</v>
      </c>
      <c r="D9" s="180">
        <v>70</v>
      </c>
      <c r="E9" s="188">
        <v>0.875</v>
      </c>
      <c r="F9" s="200">
        <v>68</v>
      </c>
      <c r="G9" s="198">
        <v>0.85000002379999995</v>
      </c>
      <c r="H9" s="199" t="s">
        <v>177</v>
      </c>
      <c r="I9" s="198" t="s">
        <v>180</v>
      </c>
      <c r="J9" s="199" t="s">
        <v>177</v>
      </c>
      <c r="K9" s="198" t="s">
        <v>180</v>
      </c>
      <c r="L9" s="199" t="s">
        <v>177</v>
      </c>
      <c r="M9" s="198" t="s">
        <v>180</v>
      </c>
      <c r="N9" s="199" t="s">
        <v>177</v>
      </c>
      <c r="O9" s="199" t="s">
        <v>177</v>
      </c>
    </row>
    <row r="10" spans="1:20">
      <c r="A10" s="182" t="s">
        <v>119</v>
      </c>
      <c r="B10" s="177" t="s">
        <v>120</v>
      </c>
      <c r="C10" s="180">
        <v>86</v>
      </c>
      <c r="D10" s="180">
        <v>76</v>
      </c>
      <c r="E10" s="188">
        <v>0.88372093023255816</v>
      </c>
      <c r="F10" s="200">
        <v>62</v>
      </c>
      <c r="G10" s="198">
        <v>0.72093021869999996</v>
      </c>
      <c r="H10" s="199" t="s">
        <v>177</v>
      </c>
      <c r="I10" s="198" t="s">
        <v>180</v>
      </c>
      <c r="J10" s="199" t="s">
        <v>177</v>
      </c>
      <c r="K10" s="198" t="s">
        <v>180</v>
      </c>
      <c r="L10" s="200">
        <v>12</v>
      </c>
      <c r="M10" s="198">
        <v>0.1395348907</v>
      </c>
      <c r="N10" s="200">
        <v>12</v>
      </c>
      <c r="O10" s="198">
        <v>0.1395348907</v>
      </c>
    </row>
    <row r="11" spans="1:20">
      <c r="A11" s="182" t="s">
        <v>121</v>
      </c>
      <c r="B11" s="177" t="s">
        <v>122</v>
      </c>
      <c r="C11" s="180">
        <v>88</v>
      </c>
      <c r="D11" s="180">
        <v>80</v>
      </c>
      <c r="E11" s="188">
        <v>0.90909090909090906</v>
      </c>
      <c r="F11" s="200">
        <v>67</v>
      </c>
      <c r="G11" s="198">
        <v>0.76136362550000003</v>
      </c>
      <c r="H11" s="199" t="s">
        <v>177</v>
      </c>
      <c r="I11" s="198" t="s">
        <v>180</v>
      </c>
      <c r="J11" s="199" t="s">
        <v>177</v>
      </c>
      <c r="K11" s="198" t="s">
        <v>180</v>
      </c>
      <c r="L11" s="200">
        <v>18</v>
      </c>
      <c r="M11" s="198">
        <v>0.2045454532</v>
      </c>
      <c r="N11" s="199" t="s">
        <v>177</v>
      </c>
      <c r="O11" s="198" t="s">
        <v>180</v>
      </c>
    </row>
    <row r="12" spans="1:20">
      <c r="A12" s="182" t="s">
        <v>123</v>
      </c>
      <c r="B12" s="177" t="s">
        <v>124</v>
      </c>
      <c r="C12" s="180">
        <v>214</v>
      </c>
      <c r="D12" s="180">
        <v>203</v>
      </c>
      <c r="E12" s="188">
        <v>0.94859813084112155</v>
      </c>
      <c r="F12" s="200">
        <v>195</v>
      </c>
      <c r="G12" s="198">
        <v>0.9112149477</v>
      </c>
      <c r="H12" s="199" t="s">
        <v>177</v>
      </c>
      <c r="I12" s="198" t="s">
        <v>180</v>
      </c>
      <c r="J12" s="199" t="s">
        <v>177</v>
      </c>
      <c r="K12" s="198" t="s">
        <v>180</v>
      </c>
      <c r="L12" s="200">
        <v>10</v>
      </c>
      <c r="M12" s="198">
        <v>4.6728972299999998E-2</v>
      </c>
      <c r="N12" s="199" t="s">
        <v>177</v>
      </c>
      <c r="O12" s="198" t="s">
        <v>180</v>
      </c>
    </row>
    <row r="13" spans="1:20">
      <c r="A13" s="182" t="s">
        <v>125</v>
      </c>
      <c r="B13" s="177" t="s">
        <v>126</v>
      </c>
      <c r="C13" s="180">
        <v>54</v>
      </c>
      <c r="D13" s="180">
        <v>51</v>
      </c>
      <c r="E13" s="188">
        <v>0.94444444444444442</v>
      </c>
      <c r="F13" s="200">
        <v>50</v>
      </c>
      <c r="G13" s="198">
        <v>0.92592591049999995</v>
      </c>
      <c r="H13" s="199" t="s">
        <v>177</v>
      </c>
      <c r="I13" s="198" t="s">
        <v>180</v>
      </c>
      <c r="J13" s="199" t="s">
        <v>177</v>
      </c>
      <c r="K13" s="198" t="s">
        <v>180</v>
      </c>
      <c r="L13" s="199" t="s">
        <v>177</v>
      </c>
      <c r="M13" s="198" t="s">
        <v>180</v>
      </c>
      <c r="N13" s="199" t="s">
        <v>177</v>
      </c>
      <c r="O13" s="199" t="s">
        <v>177</v>
      </c>
    </row>
    <row r="14" spans="1:20">
      <c r="A14" s="182" t="s">
        <v>127</v>
      </c>
      <c r="B14" s="177" t="s">
        <v>41</v>
      </c>
      <c r="C14" s="180">
        <v>59</v>
      </c>
      <c r="D14" s="180">
        <v>46</v>
      </c>
      <c r="E14" s="188">
        <v>0.77966101694915257</v>
      </c>
      <c r="F14" s="200">
        <v>39</v>
      </c>
      <c r="G14" s="198">
        <v>0.66101694109999998</v>
      </c>
      <c r="H14" s="199" t="s">
        <v>177</v>
      </c>
      <c r="I14" s="198" t="s">
        <v>180</v>
      </c>
      <c r="J14" s="199" t="s">
        <v>177</v>
      </c>
      <c r="K14" s="198" t="s">
        <v>180</v>
      </c>
      <c r="L14" s="200">
        <v>10</v>
      </c>
      <c r="M14" s="198">
        <v>0.16949152949999999</v>
      </c>
      <c r="N14" s="200">
        <v>10</v>
      </c>
      <c r="O14" s="198">
        <v>0.16949152949999999</v>
      </c>
    </row>
    <row r="15" spans="1:20">
      <c r="A15" s="182" t="s">
        <v>128</v>
      </c>
      <c r="B15" s="177" t="s">
        <v>129</v>
      </c>
      <c r="C15" s="179" t="s">
        <v>65</v>
      </c>
      <c r="D15" s="179" t="s">
        <v>65</v>
      </c>
      <c r="E15" s="179" t="s">
        <v>65</v>
      </c>
      <c r="F15" s="199" t="s">
        <v>65</v>
      </c>
      <c r="G15" s="179" t="s">
        <v>65</v>
      </c>
      <c r="H15" s="199" t="s">
        <v>65</v>
      </c>
      <c r="I15" s="179" t="s">
        <v>65</v>
      </c>
      <c r="J15" s="199" t="s">
        <v>65</v>
      </c>
      <c r="K15" s="179" t="s">
        <v>65</v>
      </c>
      <c r="L15" s="179" t="s">
        <v>65</v>
      </c>
      <c r="M15" s="179" t="s">
        <v>65</v>
      </c>
      <c r="N15" s="179" t="s">
        <v>65</v>
      </c>
      <c r="O15" s="179" t="s">
        <v>65</v>
      </c>
    </row>
    <row r="16" spans="1:20">
      <c r="A16" s="182" t="s">
        <v>130</v>
      </c>
      <c r="B16" s="177" t="s">
        <v>131</v>
      </c>
      <c r="C16" s="180">
        <v>57</v>
      </c>
      <c r="D16" s="180">
        <v>18</v>
      </c>
      <c r="E16" s="188">
        <v>0.31578947368421051</v>
      </c>
      <c r="F16" s="200">
        <v>76</v>
      </c>
      <c r="G16" s="198">
        <v>0.89411765340000005</v>
      </c>
      <c r="H16" s="199" t="s">
        <v>177</v>
      </c>
      <c r="I16" s="198" t="s">
        <v>180</v>
      </c>
      <c r="J16" s="199" t="s">
        <v>177</v>
      </c>
      <c r="K16" s="198" t="s">
        <v>180</v>
      </c>
      <c r="L16" s="199" t="s">
        <v>177</v>
      </c>
      <c r="M16" s="199" t="s">
        <v>177</v>
      </c>
      <c r="N16" s="199" t="s">
        <v>177</v>
      </c>
      <c r="O16" s="198" t="s">
        <v>180</v>
      </c>
    </row>
    <row r="17" spans="1:15">
      <c r="A17" s="182" t="s">
        <v>132</v>
      </c>
      <c r="B17" s="177" t="s">
        <v>133</v>
      </c>
      <c r="C17" s="180">
        <v>85</v>
      </c>
      <c r="D17" s="180">
        <v>81</v>
      </c>
      <c r="E17" s="188">
        <v>0.95294117647058818</v>
      </c>
      <c r="F17" s="200">
        <v>39</v>
      </c>
      <c r="G17" s="198">
        <v>0.68421053890000005</v>
      </c>
      <c r="H17" s="199" t="s">
        <v>177</v>
      </c>
      <c r="I17" s="198" t="s">
        <v>180</v>
      </c>
      <c r="J17" s="199" t="s">
        <v>177</v>
      </c>
      <c r="K17" s="199" t="s">
        <v>177</v>
      </c>
      <c r="L17" s="200">
        <v>13</v>
      </c>
      <c r="M17" s="198">
        <v>0.22807016969999999</v>
      </c>
      <c r="N17" s="199" t="s">
        <v>177</v>
      </c>
      <c r="O17" s="198" t="s">
        <v>180</v>
      </c>
    </row>
    <row r="18" spans="1:15">
      <c r="A18" s="182" t="s">
        <v>134</v>
      </c>
      <c r="B18" s="177" t="s">
        <v>135</v>
      </c>
      <c r="C18" s="180">
        <v>76</v>
      </c>
      <c r="D18" s="180">
        <v>33</v>
      </c>
      <c r="E18" s="188">
        <v>0.43421052631578949</v>
      </c>
      <c r="F18" s="200">
        <v>24</v>
      </c>
      <c r="G18" s="198">
        <v>0.3157894611</v>
      </c>
      <c r="H18" s="199" t="s">
        <v>177</v>
      </c>
      <c r="I18" s="198" t="s">
        <v>180</v>
      </c>
      <c r="J18" s="199" t="s">
        <v>177</v>
      </c>
      <c r="K18" s="198" t="s">
        <v>180</v>
      </c>
      <c r="L18" s="200">
        <v>30</v>
      </c>
      <c r="M18" s="198">
        <v>0.39473685619999999</v>
      </c>
      <c r="N18" s="200">
        <v>21</v>
      </c>
      <c r="O18" s="198">
        <v>0.2763157785</v>
      </c>
    </row>
    <row r="19" spans="1:15">
      <c r="A19" s="182" t="s">
        <v>136</v>
      </c>
      <c r="B19" s="177" t="s">
        <v>76</v>
      </c>
      <c r="C19" s="180">
        <v>102</v>
      </c>
      <c r="D19" s="180">
        <v>70</v>
      </c>
      <c r="E19" s="188">
        <v>0.68627450980392157</v>
      </c>
      <c r="F19" s="200">
        <v>53</v>
      </c>
      <c r="G19" s="198">
        <v>0.51960784199999999</v>
      </c>
      <c r="H19" s="199" t="s">
        <v>177</v>
      </c>
      <c r="I19" s="198" t="s">
        <v>180</v>
      </c>
      <c r="J19" s="199" t="s">
        <v>177</v>
      </c>
      <c r="K19" s="198" t="s">
        <v>180</v>
      </c>
      <c r="L19" s="200">
        <v>17</v>
      </c>
      <c r="M19" s="198">
        <v>0.16666667160000001</v>
      </c>
      <c r="N19" s="200">
        <v>30</v>
      </c>
      <c r="O19" s="198">
        <v>0.2941176593</v>
      </c>
    </row>
    <row r="20" spans="1:15">
      <c r="A20" s="182" t="s">
        <v>137</v>
      </c>
      <c r="B20" s="177" t="s">
        <v>46</v>
      </c>
      <c r="C20" s="179" t="s">
        <v>177</v>
      </c>
      <c r="D20" s="189" t="s">
        <v>177</v>
      </c>
      <c r="E20" s="188">
        <v>9.1399999999999995E-2</v>
      </c>
      <c r="F20" s="197" t="s">
        <v>177</v>
      </c>
      <c r="G20" s="201">
        <v>0.30434781309999998</v>
      </c>
      <c r="H20" s="199" t="s">
        <v>177</v>
      </c>
      <c r="I20" s="198" t="s">
        <v>180</v>
      </c>
      <c r="J20" s="199" t="s">
        <v>177</v>
      </c>
      <c r="K20" s="198" t="s">
        <v>180</v>
      </c>
      <c r="L20" s="199" t="s">
        <v>177</v>
      </c>
      <c r="M20" s="199" t="s">
        <v>177</v>
      </c>
      <c r="N20" s="200">
        <v>13</v>
      </c>
      <c r="O20" s="198">
        <v>0.56521737579999998</v>
      </c>
    </row>
    <row r="21" spans="1:15">
      <c r="A21" s="182" t="s">
        <v>138</v>
      </c>
      <c r="B21" s="177" t="s">
        <v>139</v>
      </c>
      <c r="C21" s="180">
        <v>86</v>
      </c>
      <c r="D21" s="180">
        <v>68</v>
      </c>
      <c r="E21" s="188">
        <v>0.79069767441860461</v>
      </c>
      <c r="F21" s="200">
        <v>66</v>
      </c>
      <c r="G21" s="198">
        <v>0.76744186879999998</v>
      </c>
      <c r="H21" s="199" t="s">
        <v>177</v>
      </c>
      <c r="I21" s="198" t="s">
        <v>180</v>
      </c>
      <c r="J21" s="199" t="s">
        <v>177</v>
      </c>
      <c r="K21" s="198" t="s">
        <v>180</v>
      </c>
      <c r="L21" s="199" t="s">
        <v>177</v>
      </c>
      <c r="M21" s="198" t="s">
        <v>180</v>
      </c>
      <c r="N21" s="200">
        <v>15</v>
      </c>
      <c r="O21" s="198">
        <v>0.17441859840000001</v>
      </c>
    </row>
    <row r="22" spans="1:15">
      <c r="A22" s="182" t="s">
        <v>140</v>
      </c>
      <c r="B22" s="177" t="s">
        <v>48</v>
      </c>
      <c r="C22" s="180">
        <v>48</v>
      </c>
      <c r="D22" s="180">
        <v>13</v>
      </c>
      <c r="E22" s="188">
        <v>0.27083333333333331</v>
      </c>
      <c r="F22" s="200">
        <v>14</v>
      </c>
      <c r="G22" s="198">
        <v>0.29166665670000003</v>
      </c>
      <c r="H22" s="199" t="s">
        <v>177</v>
      </c>
      <c r="I22" s="198" t="s">
        <v>180</v>
      </c>
      <c r="J22" s="199" t="s">
        <v>177</v>
      </c>
      <c r="K22" s="198" t="s">
        <v>180</v>
      </c>
      <c r="L22" s="199" t="s">
        <v>177</v>
      </c>
      <c r="M22" s="198" t="s">
        <v>180</v>
      </c>
      <c r="N22" s="200">
        <v>32</v>
      </c>
      <c r="O22" s="198">
        <v>0.66666668650000005</v>
      </c>
    </row>
    <row r="23" spans="1:15">
      <c r="A23" s="182" t="s">
        <v>141</v>
      </c>
      <c r="B23" s="177" t="s">
        <v>78</v>
      </c>
      <c r="C23" s="180">
        <v>60</v>
      </c>
      <c r="D23" s="180">
        <v>53</v>
      </c>
      <c r="E23" s="188">
        <v>0.8833333333333333</v>
      </c>
      <c r="F23" s="200">
        <v>47</v>
      </c>
      <c r="G23" s="198">
        <v>0.78333336109999996</v>
      </c>
      <c r="H23" s="199" t="s">
        <v>177</v>
      </c>
      <c r="I23" s="198" t="s">
        <v>180</v>
      </c>
      <c r="J23" s="199" t="s">
        <v>177</v>
      </c>
      <c r="K23" s="198" t="s">
        <v>180</v>
      </c>
      <c r="L23" s="199" t="s">
        <v>177</v>
      </c>
      <c r="M23" s="199" t="s">
        <v>177</v>
      </c>
      <c r="N23" s="199" t="s">
        <v>177</v>
      </c>
      <c r="O23" s="199" t="s">
        <v>177</v>
      </c>
    </row>
    <row r="24" spans="1:15">
      <c r="A24" s="182" t="s">
        <v>142</v>
      </c>
      <c r="B24" s="177" t="s">
        <v>143</v>
      </c>
      <c r="C24" s="180">
        <v>27</v>
      </c>
      <c r="D24" s="180">
        <v>25</v>
      </c>
      <c r="E24" s="188">
        <v>0.92592592592592593</v>
      </c>
      <c r="F24" s="200">
        <v>23</v>
      </c>
      <c r="G24" s="198">
        <v>0.85185188060000006</v>
      </c>
      <c r="H24" s="199" t="s">
        <v>177</v>
      </c>
      <c r="I24" s="198" t="s">
        <v>180</v>
      </c>
      <c r="J24" s="199" t="s">
        <v>177</v>
      </c>
      <c r="K24" s="198" t="s">
        <v>180</v>
      </c>
      <c r="L24" s="199" t="s">
        <v>177</v>
      </c>
      <c r="M24" s="199" t="s">
        <v>177</v>
      </c>
      <c r="N24" s="199" t="s">
        <v>177</v>
      </c>
      <c r="O24" s="199" t="s">
        <v>177</v>
      </c>
    </row>
    <row r="25" spans="1:15">
      <c r="A25" s="182" t="s">
        <v>144</v>
      </c>
      <c r="B25" s="177" t="s">
        <v>79</v>
      </c>
      <c r="C25" s="180">
        <v>77</v>
      </c>
      <c r="D25" s="180">
        <v>74</v>
      </c>
      <c r="E25" s="188">
        <v>0.96103896103896103</v>
      </c>
      <c r="F25" s="200">
        <v>63</v>
      </c>
      <c r="G25" s="198">
        <v>0.81818181280000002</v>
      </c>
      <c r="H25" s="199" t="s">
        <v>177</v>
      </c>
      <c r="I25" s="198" t="s">
        <v>180</v>
      </c>
      <c r="J25" s="199" t="s">
        <v>177</v>
      </c>
      <c r="K25" s="198" t="s">
        <v>180</v>
      </c>
      <c r="L25" s="199" t="s">
        <v>177</v>
      </c>
      <c r="M25" s="199" t="s">
        <v>177</v>
      </c>
      <c r="N25" s="199" t="s">
        <v>177</v>
      </c>
      <c r="O25" s="199" t="s">
        <v>177</v>
      </c>
    </row>
    <row r="26" spans="1:15">
      <c r="A26" s="182" t="s">
        <v>145</v>
      </c>
      <c r="B26" s="177" t="s">
        <v>80</v>
      </c>
      <c r="C26" s="180">
        <v>62</v>
      </c>
      <c r="D26" s="180">
        <v>62</v>
      </c>
      <c r="E26" s="188">
        <v>1</v>
      </c>
      <c r="F26" s="200">
        <v>56</v>
      </c>
      <c r="G26" s="198">
        <v>0.90322577950000005</v>
      </c>
      <c r="H26" s="199" t="s">
        <v>177</v>
      </c>
      <c r="I26" s="198" t="s">
        <v>180</v>
      </c>
      <c r="J26" s="199" t="s">
        <v>177</v>
      </c>
      <c r="K26" s="198" t="s">
        <v>180</v>
      </c>
      <c r="L26" s="199" t="s">
        <v>177</v>
      </c>
      <c r="M26" s="199" t="s">
        <v>177</v>
      </c>
      <c r="N26" s="199" t="s">
        <v>177</v>
      </c>
      <c r="O26" s="198" t="s">
        <v>180</v>
      </c>
    </row>
    <row r="27" spans="1:15">
      <c r="A27" s="182" t="s">
        <v>146</v>
      </c>
      <c r="B27" s="177" t="s">
        <v>81</v>
      </c>
      <c r="C27" s="180">
        <v>93</v>
      </c>
      <c r="D27" s="180">
        <v>80</v>
      </c>
      <c r="E27" s="188">
        <v>0.86021505376344087</v>
      </c>
      <c r="F27" s="200">
        <v>75</v>
      </c>
      <c r="G27" s="198">
        <v>0.80645161870000004</v>
      </c>
      <c r="H27" s="199" t="s">
        <v>177</v>
      </c>
      <c r="I27" s="198" t="s">
        <v>180</v>
      </c>
      <c r="J27" s="199" t="s">
        <v>177</v>
      </c>
      <c r="K27" s="198" t="s">
        <v>180</v>
      </c>
      <c r="L27" s="199" t="s">
        <v>177</v>
      </c>
      <c r="M27" s="199" t="s">
        <v>177</v>
      </c>
      <c r="N27" s="199" t="s">
        <v>177</v>
      </c>
      <c r="O27" s="199" t="s">
        <v>177</v>
      </c>
    </row>
    <row r="28" spans="1:15">
      <c r="A28" s="182" t="s">
        <v>147</v>
      </c>
      <c r="B28" s="177" t="s">
        <v>10</v>
      </c>
      <c r="C28" s="180">
        <v>224</v>
      </c>
      <c r="D28" s="180">
        <v>87</v>
      </c>
      <c r="E28" s="188">
        <v>0.38839285714285715</v>
      </c>
      <c r="F28" s="200">
        <v>95</v>
      </c>
      <c r="G28" s="198">
        <v>0.42410713430000002</v>
      </c>
      <c r="H28" s="199" t="s">
        <v>177</v>
      </c>
      <c r="I28" s="198" t="s">
        <v>180</v>
      </c>
      <c r="J28" s="199" t="s">
        <v>177</v>
      </c>
      <c r="K28" s="198" t="s">
        <v>180</v>
      </c>
      <c r="L28" s="200">
        <v>50</v>
      </c>
      <c r="M28" s="198">
        <v>0.22321428360000001</v>
      </c>
      <c r="N28" s="200">
        <v>75</v>
      </c>
      <c r="O28" s="198">
        <v>0.33482143279999999</v>
      </c>
    </row>
    <row r="29" spans="1:15">
      <c r="A29" s="182" t="s">
        <v>148</v>
      </c>
      <c r="B29" s="177" t="s">
        <v>11</v>
      </c>
      <c r="C29" s="180">
        <v>267</v>
      </c>
      <c r="D29" s="180">
        <v>144</v>
      </c>
      <c r="E29" s="188">
        <v>0.5393258426966292</v>
      </c>
      <c r="F29" s="200">
        <v>153</v>
      </c>
      <c r="G29" s="198">
        <v>0.57303369049999997</v>
      </c>
      <c r="H29" s="199" t="s">
        <v>177</v>
      </c>
      <c r="I29" s="198" t="s">
        <v>180</v>
      </c>
      <c r="J29" s="199" t="s">
        <v>177</v>
      </c>
      <c r="K29" s="198" t="s">
        <v>180</v>
      </c>
      <c r="L29" s="200">
        <v>48</v>
      </c>
      <c r="M29" s="198">
        <v>0.17977528270000001</v>
      </c>
      <c r="N29" s="200">
        <v>61</v>
      </c>
      <c r="O29" s="198">
        <v>0.22846442459999999</v>
      </c>
    </row>
    <row r="30" spans="1:15">
      <c r="A30" s="182" t="s">
        <v>149</v>
      </c>
      <c r="B30" s="177" t="s">
        <v>12</v>
      </c>
      <c r="C30" s="179">
        <v>87</v>
      </c>
      <c r="D30" s="179" t="s">
        <v>177</v>
      </c>
      <c r="E30" s="187" t="s">
        <v>180</v>
      </c>
      <c r="F30" s="197" t="s">
        <v>177</v>
      </c>
      <c r="G30" s="201">
        <v>5.7471264199999997E-2</v>
      </c>
      <c r="H30" s="199" t="s">
        <v>177</v>
      </c>
      <c r="I30" s="198" t="s">
        <v>180</v>
      </c>
      <c r="J30" s="199" t="s">
        <v>177</v>
      </c>
      <c r="K30" s="198" t="s">
        <v>180</v>
      </c>
      <c r="L30" s="200">
        <v>27</v>
      </c>
      <c r="M30" s="198">
        <v>0.31034481530000002</v>
      </c>
      <c r="N30" s="200">
        <v>55</v>
      </c>
      <c r="O30" s="198">
        <v>0.63218390940000002</v>
      </c>
    </row>
    <row r="31" spans="1:15">
      <c r="A31" s="182" t="s">
        <v>150</v>
      </c>
      <c r="B31" s="177" t="s">
        <v>13</v>
      </c>
      <c r="C31" s="180">
        <v>72</v>
      </c>
      <c r="D31" s="180">
        <v>72</v>
      </c>
      <c r="E31" s="188">
        <v>1</v>
      </c>
      <c r="F31" s="200">
        <v>72</v>
      </c>
      <c r="G31" s="198">
        <v>1</v>
      </c>
      <c r="H31" s="199" t="s">
        <v>177</v>
      </c>
      <c r="I31" s="199" t="s">
        <v>177</v>
      </c>
      <c r="J31" s="199" t="s">
        <v>177</v>
      </c>
      <c r="K31" s="199" t="s">
        <v>177</v>
      </c>
      <c r="L31" s="199" t="s">
        <v>177</v>
      </c>
      <c r="M31" s="199" t="s">
        <v>177</v>
      </c>
      <c r="N31" s="199" t="s">
        <v>177</v>
      </c>
      <c r="O31" s="199" t="s">
        <v>177</v>
      </c>
    </row>
    <row r="32" spans="1:15">
      <c r="A32" s="182" t="s">
        <v>151</v>
      </c>
      <c r="B32" s="177" t="s">
        <v>14</v>
      </c>
      <c r="C32" s="180">
        <v>201</v>
      </c>
      <c r="D32" s="180">
        <v>118</v>
      </c>
      <c r="E32" s="188">
        <v>0.58706467661691542</v>
      </c>
      <c r="F32" s="200">
        <v>119</v>
      </c>
      <c r="G32" s="198">
        <v>0.59203982349999995</v>
      </c>
      <c r="H32" s="199" t="s">
        <v>177</v>
      </c>
      <c r="I32" s="198" t="s">
        <v>180</v>
      </c>
      <c r="J32" s="199" t="s">
        <v>177</v>
      </c>
      <c r="K32" s="198" t="s">
        <v>180</v>
      </c>
      <c r="L32" s="200">
        <v>35</v>
      </c>
      <c r="M32" s="198">
        <v>0.17412935199999999</v>
      </c>
      <c r="N32" s="200">
        <v>45</v>
      </c>
      <c r="O32" s="198">
        <v>0.2238806039</v>
      </c>
    </row>
    <row r="33" spans="1:15">
      <c r="A33" s="182" t="s">
        <v>152</v>
      </c>
      <c r="B33" s="177" t="s">
        <v>153</v>
      </c>
      <c r="C33" s="180">
        <v>222</v>
      </c>
      <c r="D33" s="180">
        <v>197</v>
      </c>
      <c r="E33" s="188">
        <v>0.88738738738738743</v>
      </c>
      <c r="F33" s="200">
        <v>191</v>
      </c>
      <c r="G33" s="198">
        <v>0.86036038400000003</v>
      </c>
      <c r="H33" s="199" t="s">
        <v>177</v>
      </c>
      <c r="I33" s="198" t="s">
        <v>180</v>
      </c>
      <c r="J33" s="199" t="s">
        <v>177</v>
      </c>
      <c r="K33" s="198" t="s">
        <v>180</v>
      </c>
      <c r="L33" s="199" t="s">
        <v>177</v>
      </c>
      <c r="M33" s="198" t="s">
        <v>180</v>
      </c>
      <c r="N33" s="200">
        <v>22</v>
      </c>
      <c r="O33" s="198">
        <v>9.9099099600000004E-2</v>
      </c>
    </row>
    <row r="34" spans="1:15">
      <c r="A34" s="182" t="s">
        <v>154</v>
      </c>
      <c r="B34" s="177" t="s">
        <v>16</v>
      </c>
      <c r="C34" s="180">
        <v>132</v>
      </c>
      <c r="D34" s="180">
        <v>95</v>
      </c>
      <c r="E34" s="188">
        <v>0.71969696969696972</v>
      </c>
      <c r="F34" s="200">
        <v>87</v>
      </c>
      <c r="G34" s="198">
        <v>0.65909093620000003</v>
      </c>
      <c r="H34" s="199" t="s">
        <v>177</v>
      </c>
      <c r="I34" s="198" t="s">
        <v>180</v>
      </c>
      <c r="J34" s="199" t="s">
        <v>177</v>
      </c>
      <c r="K34" s="198" t="s">
        <v>180</v>
      </c>
      <c r="L34" s="200">
        <v>20</v>
      </c>
      <c r="M34" s="198">
        <v>0.15151515600000001</v>
      </c>
      <c r="N34" s="200">
        <v>21</v>
      </c>
      <c r="O34" s="198">
        <v>0.15909090640000001</v>
      </c>
    </row>
    <row r="35" spans="1:15">
      <c r="A35" s="182" t="s">
        <v>155</v>
      </c>
      <c r="B35" s="177" t="s">
        <v>17</v>
      </c>
      <c r="C35" s="180">
        <v>171</v>
      </c>
      <c r="D35" s="180">
        <v>128</v>
      </c>
      <c r="E35" s="188">
        <v>0.74853801169590639</v>
      </c>
      <c r="F35" s="200">
        <v>127</v>
      </c>
      <c r="G35" s="198">
        <v>0.7426900864</v>
      </c>
      <c r="H35" s="199" t="s">
        <v>177</v>
      </c>
      <c r="I35" s="198" t="s">
        <v>180</v>
      </c>
      <c r="J35" s="199" t="s">
        <v>177</v>
      </c>
      <c r="K35" s="198" t="s">
        <v>180</v>
      </c>
      <c r="L35" s="200">
        <v>18</v>
      </c>
      <c r="M35" s="198">
        <v>0.1052631587</v>
      </c>
      <c r="N35" s="200">
        <v>24</v>
      </c>
      <c r="O35" s="198">
        <v>0.1403508782</v>
      </c>
    </row>
    <row r="36" spans="1:15">
      <c r="A36" s="182" t="s">
        <v>156</v>
      </c>
      <c r="B36" s="177" t="s">
        <v>18</v>
      </c>
      <c r="C36" s="180">
        <v>278</v>
      </c>
      <c r="D36" s="180">
        <v>219</v>
      </c>
      <c r="E36" s="188">
        <v>0.78776978417266186</v>
      </c>
      <c r="F36" s="200">
        <v>221</v>
      </c>
      <c r="G36" s="198">
        <v>0.79496401549999995</v>
      </c>
      <c r="H36" s="199" t="s">
        <v>177</v>
      </c>
      <c r="I36" s="198" t="s">
        <v>180</v>
      </c>
      <c r="J36" s="199" t="s">
        <v>177</v>
      </c>
      <c r="K36" s="198" t="s">
        <v>180</v>
      </c>
      <c r="L36" s="200">
        <v>16</v>
      </c>
      <c r="M36" s="198">
        <v>5.7553958099999997E-2</v>
      </c>
      <c r="N36" s="200">
        <v>37</v>
      </c>
      <c r="O36" s="198">
        <v>0.13309352099999999</v>
      </c>
    </row>
    <row r="37" spans="1:15">
      <c r="A37" s="182" t="s">
        <v>157</v>
      </c>
      <c r="B37" s="177" t="s">
        <v>89</v>
      </c>
      <c r="C37" s="180">
        <v>140</v>
      </c>
      <c r="D37" s="180">
        <v>135</v>
      </c>
      <c r="E37" s="188">
        <v>0.9642857142857143</v>
      </c>
      <c r="F37" s="200">
        <v>135</v>
      </c>
      <c r="G37" s="198">
        <v>0.96428573129999995</v>
      </c>
      <c r="H37" s="199" t="s">
        <v>177</v>
      </c>
      <c r="I37" s="198" t="s">
        <v>180</v>
      </c>
      <c r="J37" s="199" t="s">
        <v>177</v>
      </c>
      <c r="K37" s="198" t="s">
        <v>180</v>
      </c>
      <c r="L37" s="199" t="s">
        <v>177</v>
      </c>
      <c r="M37" s="198" t="s">
        <v>180</v>
      </c>
      <c r="N37" s="199" t="s">
        <v>177</v>
      </c>
      <c r="O37" s="198" t="s">
        <v>180</v>
      </c>
    </row>
    <row r="38" spans="1:15">
      <c r="A38" s="182" t="s">
        <v>158</v>
      </c>
      <c r="B38" s="177" t="s">
        <v>159</v>
      </c>
      <c r="C38" s="180">
        <v>160</v>
      </c>
      <c r="D38" s="180">
        <v>59</v>
      </c>
      <c r="E38" s="188">
        <v>0.36875000000000002</v>
      </c>
      <c r="F38" s="200">
        <v>60</v>
      </c>
      <c r="G38" s="198">
        <v>0.375</v>
      </c>
      <c r="H38" s="199" t="s">
        <v>177</v>
      </c>
      <c r="I38" s="198" t="s">
        <v>180</v>
      </c>
      <c r="J38" s="199" t="s">
        <v>177</v>
      </c>
      <c r="K38" s="198" t="s">
        <v>180</v>
      </c>
      <c r="L38" s="200">
        <v>57</v>
      </c>
      <c r="M38" s="198">
        <v>0.35624998810000003</v>
      </c>
      <c r="N38" s="200">
        <v>42</v>
      </c>
      <c r="O38" s="198">
        <v>0.26249998810000003</v>
      </c>
    </row>
    <row r="39" spans="1:15">
      <c r="A39" s="182" t="s">
        <v>160</v>
      </c>
      <c r="B39" s="177" t="s">
        <v>91</v>
      </c>
      <c r="C39" s="180">
        <v>153</v>
      </c>
      <c r="D39" s="180">
        <v>151</v>
      </c>
      <c r="E39" s="188">
        <v>0.98692810457516345</v>
      </c>
      <c r="F39" s="200">
        <v>151</v>
      </c>
      <c r="G39" s="198">
        <v>0.98692810539999998</v>
      </c>
      <c r="H39" s="199" t="s">
        <v>177</v>
      </c>
      <c r="I39" s="198" t="s">
        <v>180</v>
      </c>
      <c r="J39" s="199" t="s">
        <v>177</v>
      </c>
      <c r="K39" s="198" t="s">
        <v>180</v>
      </c>
      <c r="L39" s="199" t="s">
        <v>177</v>
      </c>
      <c r="M39" s="198" t="s">
        <v>180</v>
      </c>
      <c r="N39" s="199" t="s">
        <v>177</v>
      </c>
      <c r="O39" s="198" t="s">
        <v>180</v>
      </c>
    </row>
    <row r="40" spans="1:15">
      <c r="A40" s="182" t="s">
        <v>161</v>
      </c>
      <c r="B40" s="177" t="s">
        <v>162</v>
      </c>
      <c r="C40" s="180">
        <v>47</v>
      </c>
      <c r="D40" s="180">
        <v>46</v>
      </c>
      <c r="E40" s="188">
        <v>0.97872340425531912</v>
      </c>
      <c r="F40" s="200">
        <v>44</v>
      </c>
      <c r="G40" s="198">
        <v>0.93617022039999997</v>
      </c>
      <c r="H40" s="199" t="s">
        <v>177</v>
      </c>
      <c r="I40" s="198" t="s">
        <v>180</v>
      </c>
      <c r="J40" s="199" t="s">
        <v>177</v>
      </c>
      <c r="K40" s="198" t="s">
        <v>180</v>
      </c>
      <c r="L40" s="199" t="s">
        <v>177</v>
      </c>
      <c r="M40" s="198" t="s">
        <v>180</v>
      </c>
      <c r="N40" s="199" t="s">
        <v>177</v>
      </c>
      <c r="O40" s="198" t="s">
        <v>180</v>
      </c>
    </row>
    <row r="41" spans="1:15">
      <c r="A41" s="182" t="s">
        <v>163</v>
      </c>
      <c r="B41" s="177" t="s">
        <v>164</v>
      </c>
      <c r="C41" s="180">
        <v>173</v>
      </c>
      <c r="D41" s="180">
        <v>101</v>
      </c>
      <c r="E41" s="188">
        <v>0.58381502890173409</v>
      </c>
      <c r="F41" s="200">
        <v>102</v>
      </c>
      <c r="G41" s="198">
        <v>0.58959537740000001</v>
      </c>
      <c r="H41" s="199" t="s">
        <v>177</v>
      </c>
      <c r="I41" s="198" t="s">
        <v>180</v>
      </c>
      <c r="J41" s="199" t="s">
        <v>177</v>
      </c>
      <c r="K41" s="198" t="s">
        <v>180</v>
      </c>
      <c r="L41" s="200">
        <v>25</v>
      </c>
      <c r="M41" s="198">
        <v>0.14450867470000001</v>
      </c>
      <c r="N41" s="200">
        <v>45</v>
      </c>
      <c r="O41" s="198">
        <v>0.26011559369999998</v>
      </c>
    </row>
    <row r="42" spans="1:15">
      <c r="A42" s="182" t="s">
        <v>165</v>
      </c>
      <c r="B42" s="177" t="s">
        <v>166</v>
      </c>
      <c r="C42" s="179" t="s">
        <v>177</v>
      </c>
      <c r="D42" s="186" t="s">
        <v>177</v>
      </c>
      <c r="E42" s="190">
        <v>0.14285714285714285</v>
      </c>
      <c r="F42" s="197" t="s">
        <v>177</v>
      </c>
      <c r="G42" s="198">
        <v>0.1020408198</v>
      </c>
      <c r="H42" s="199" t="s">
        <v>177</v>
      </c>
      <c r="I42" s="198" t="s">
        <v>180</v>
      </c>
      <c r="J42" s="199" t="s">
        <v>177</v>
      </c>
      <c r="K42" s="198" t="s">
        <v>180</v>
      </c>
      <c r="L42" s="200">
        <v>20</v>
      </c>
      <c r="M42" s="198">
        <v>0.40816327930000001</v>
      </c>
      <c r="N42" s="200">
        <v>23</v>
      </c>
      <c r="O42" s="198">
        <v>0.46938776970000001</v>
      </c>
    </row>
    <row r="43" spans="1:15">
      <c r="A43" s="182" t="s">
        <v>167</v>
      </c>
      <c r="B43" s="177" t="s">
        <v>168</v>
      </c>
      <c r="C43" s="180">
        <v>134</v>
      </c>
      <c r="D43" s="180">
        <v>134</v>
      </c>
      <c r="E43" s="188">
        <v>1</v>
      </c>
      <c r="F43" s="200">
        <v>134</v>
      </c>
      <c r="G43" s="198">
        <v>1</v>
      </c>
      <c r="H43" s="199" t="s">
        <v>177</v>
      </c>
      <c r="I43" s="199" t="s">
        <v>177</v>
      </c>
      <c r="J43" s="199" t="s">
        <v>177</v>
      </c>
      <c r="K43" s="199" t="s">
        <v>177</v>
      </c>
      <c r="L43" s="199" t="s">
        <v>177</v>
      </c>
      <c r="M43" s="199" t="s">
        <v>177</v>
      </c>
      <c r="N43" s="199" t="s">
        <v>177</v>
      </c>
      <c r="O43" s="199" t="s">
        <v>177</v>
      </c>
    </row>
    <row r="44" spans="1:15">
      <c r="A44" s="182" t="s">
        <v>169</v>
      </c>
      <c r="B44" s="177" t="s">
        <v>170</v>
      </c>
      <c r="C44" s="179" t="s">
        <v>65</v>
      </c>
      <c r="D44" s="179" t="s">
        <v>65</v>
      </c>
      <c r="E44" s="179" t="s">
        <v>65</v>
      </c>
      <c r="F44" s="199" t="s">
        <v>65</v>
      </c>
      <c r="G44" s="179" t="s">
        <v>65</v>
      </c>
      <c r="H44" s="199" t="s">
        <v>65</v>
      </c>
      <c r="I44" s="179" t="s">
        <v>65</v>
      </c>
      <c r="J44" s="199" t="s">
        <v>65</v>
      </c>
      <c r="K44" s="179" t="s">
        <v>65</v>
      </c>
      <c r="L44" s="199" t="s">
        <v>65</v>
      </c>
      <c r="M44" s="179" t="s">
        <v>65</v>
      </c>
      <c r="N44" s="199" t="s">
        <v>65</v>
      </c>
      <c r="O44" s="179" t="s">
        <v>65</v>
      </c>
    </row>
    <row r="45" spans="1:15">
      <c r="A45" s="182" t="s">
        <v>171</v>
      </c>
      <c r="B45" s="177" t="s">
        <v>172</v>
      </c>
      <c r="C45" s="180">
        <v>75</v>
      </c>
      <c r="D45" s="180">
        <v>15</v>
      </c>
      <c r="E45" s="188">
        <v>0.2</v>
      </c>
      <c r="F45" s="200">
        <v>32</v>
      </c>
      <c r="G45" s="198">
        <v>0.42666667699999999</v>
      </c>
      <c r="H45" s="199" t="s">
        <v>177</v>
      </c>
      <c r="I45" s="198" t="s">
        <v>180</v>
      </c>
      <c r="J45" s="199" t="s">
        <v>177</v>
      </c>
      <c r="K45" s="198" t="s">
        <v>180</v>
      </c>
      <c r="L45" s="200">
        <v>14</v>
      </c>
      <c r="M45" s="198">
        <v>0.18666666749999999</v>
      </c>
      <c r="N45" s="200">
        <v>29</v>
      </c>
      <c r="O45" s="198">
        <v>0.38666665550000001</v>
      </c>
    </row>
    <row r="46" spans="1:15">
      <c r="A46" s="182" t="s">
        <v>173</v>
      </c>
      <c r="B46" s="177" t="s">
        <v>32</v>
      </c>
      <c r="C46" s="180">
        <v>424</v>
      </c>
      <c r="D46" s="180">
        <v>341</v>
      </c>
      <c r="E46" s="188">
        <v>0.80424528301886788</v>
      </c>
      <c r="F46" s="200">
        <v>374</v>
      </c>
      <c r="G46" s="198">
        <v>0.88207548859999996</v>
      </c>
      <c r="H46" s="199" t="s">
        <v>177</v>
      </c>
      <c r="I46" s="198" t="s">
        <v>180</v>
      </c>
      <c r="J46" s="199" t="s">
        <v>177</v>
      </c>
      <c r="K46" s="198" t="s">
        <v>180</v>
      </c>
      <c r="L46" s="200">
        <v>26</v>
      </c>
      <c r="M46" s="198">
        <v>6.1320755599999999E-2</v>
      </c>
      <c r="N46" s="200">
        <v>21</v>
      </c>
      <c r="O46" s="198">
        <v>4.9528300800000001E-2</v>
      </c>
    </row>
    <row r="47" spans="1:15">
      <c r="A47" s="182" t="s">
        <v>174</v>
      </c>
      <c r="B47" s="177" t="s">
        <v>33</v>
      </c>
      <c r="C47" s="180">
        <v>192</v>
      </c>
      <c r="D47" s="180">
        <v>148</v>
      </c>
      <c r="E47" s="188">
        <v>0.77083333333333337</v>
      </c>
      <c r="F47" s="200">
        <v>146</v>
      </c>
      <c r="G47" s="198">
        <v>0.76041668650000005</v>
      </c>
      <c r="H47" s="199" t="s">
        <v>177</v>
      </c>
      <c r="I47" s="198" t="s">
        <v>180</v>
      </c>
      <c r="J47" s="199" t="s">
        <v>177</v>
      </c>
      <c r="K47" s="198" t="s">
        <v>180</v>
      </c>
      <c r="L47" s="200">
        <v>16</v>
      </c>
      <c r="M47" s="198">
        <v>8.3333335800000005E-2</v>
      </c>
      <c r="N47" s="200">
        <v>29</v>
      </c>
      <c r="O47" s="198">
        <v>0.15104167160000001</v>
      </c>
    </row>
    <row r="48" spans="1:15">
      <c r="A48" s="176" t="s">
        <v>175</v>
      </c>
      <c r="B48" s="176" t="s">
        <v>175</v>
      </c>
      <c r="C48" s="178" t="s">
        <v>177</v>
      </c>
      <c r="D48" s="178" t="s">
        <v>177</v>
      </c>
      <c r="E48" s="185" t="s">
        <v>180</v>
      </c>
      <c r="F48" s="191" t="s">
        <v>177</v>
      </c>
      <c r="G48" s="192" t="s">
        <v>180</v>
      </c>
      <c r="H48" s="191" t="s">
        <v>177</v>
      </c>
      <c r="I48" s="192" t="s">
        <v>180</v>
      </c>
      <c r="J48" s="191" t="s">
        <v>177</v>
      </c>
      <c r="K48" s="192" t="s">
        <v>180</v>
      </c>
      <c r="L48" s="191" t="s">
        <v>177</v>
      </c>
      <c r="M48" s="192" t="s">
        <v>177</v>
      </c>
      <c r="N48" s="193">
        <v>62</v>
      </c>
      <c r="O48" s="192">
        <v>0.89855074879999997</v>
      </c>
    </row>
  </sheetData>
  <mergeCells count="12">
    <mergeCell ref="A1:T1"/>
    <mergeCell ref="F2:O2"/>
    <mergeCell ref="A2:A4"/>
    <mergeCell ref="B2:B4"/>
    <mergeCell ref="C2:C4"/>
    <mergeCell ref="D2:D4"/>
    <mergeCell ref="E2:E4"/>
    <mergeCell ref="F3:G3"/>
    <mergeCell ref="H3:I3"/>
    <mergeCell ref="J3:K3"/>
    <mergeCell ref="L3:M3"/>
    <mergeCell ref="N3:O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E11" sqref="E11"/>
    </sheetView>
  </sheetViews>
  <sheetFormatPr baseColWidth="10" defaultColWidth="8.83203125" defaultRowHeight="14" x14ac:dyDescent="0"/>
  <cols>
    <col min="1" max="1" width="14.5" style="37" customWidth="1"/>
    <col min="2" max="2" width="42.33203125" style="37" customWidth="1"/>
    <col min="3" max="3" width="18.5" customWidth="1"/>
    <col min="4" max="4" width="49.5" customWidth="1"/>
    <col min="5" max="7" width="16.6640625" customWidth="1"/>
    <col min="8" max="9" width="16.6640625" style="37" customWidth="1"/>
    <col min="10" max="11" width="9.1640625" customWidth="1"/>
  </cols>
  <sheetData>
    <row r="1" spans="1:20" s="37" customFormat="1" ht="20">
      <c r="A1" s="213" t="s">
        <v>552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15" customHeight="1">
      <c r="A2" s="226" t="s">
        <v>189</v>
      </c>
      <c r="B2" s="226" t="s">
        <v>190</v>
      </c>
      <c r="C2" s="226" t="s">
        <v>110</v>
      </c>
      <c r="D2" s="226" t="s">
        <v>111</v>
      </c>
      <c r="E2" s="229" t="s">
        <v>176</v>
      </c>
      <c r="F2" s="226" t="s">
        <v>178</v>
      </c>
      <c r="G2" s="226" t="s">
        <v>179</v>
      </c>
      <c r="H2" s="226" t="s">
        <v>496</v>
      </c>
      <c r="I2" s="226" t="s">
        <v>497</v>
      </c>
      <c r="J2" s="225" t="s">
        <v>181</v>
      </c>
      <c r="K2" s="225"/>
      <c r="L2" s="225"/>
      <c r="M2" s="225"/>
      <c r="N2" s="225"/>
      <c r="O2" s="225"/>
      <c r="P2" s="225"/>
      <c r="Q2" s="225"/>
      <c r="R2" s="225"/>
      <c r="S2" s="225"/>
    </row>
    <row r="3" spans="1:20">
      <c r="A3" s="227"/>
      <c r="B3" s="227"/>
      <c r="C3" s="227"/>
      <c r="D3" s="227"/>
      <c r="E3" s="230"/>
      <c r="F3" s="227"/>
      <c r="G3" s="227"/>
      <c r="H3" s="226"/>
      <c r="I3" s="227"/>
      <c r="J3" s="228" t="s">
        <v>56</v>
      </c>
      <c r="K3" s="228"/>
      <c r="L3" s="225" t="s">
        <v>8</v>
      </c>
      <c r="M3" s="225"/>
      <c r="N3" s="225" t="s">
        <v>0</v>
      </c>
      <c r="O3" s="225"/>
      <c r="P3" s="228" t="s">
        <v>55</v>
      </c>
      <c r="Q3" s="228"/>
      <c r="R3" s="228" t="s">
        <v>3</v>
      </c>
      <c r="S3" s="228"/>
    </row>
    <row r="4" spans="1:20" ht="30.75" customHeight="1">
      <c r="A4" s="227"/>
      <c r="B4" s="227"/>
      <c r="C4" s="227"/>
      <c r="D4" s="227"/>
      <c r="E4" s="231"/>
      <c r="F4" s="227"/>
      <c r="G4" s="227"/>
      <c r="H4" s="226"/>
      <c r="I4" s="227"/>
      <c r="J4" s="194" t="s">
        <v>1</v>
      </c>
      <c r="K4" s="195" t="s">
        <v>2</v>
      </c>
      <c r="L4" s="196" t="s">
        <v>1</v>
      </c>
      <c r="M4" s="195" t="s">
        <v>2</v>
      </c>
      <c r="N4" s="196" t="s">
        <v>1</v>
      </c>
      <c r="O4" s="195" t="s">
        <v>2</v>
      </c>
      <c r="P4" s="194" t="s">
        <v>1</v>
      </c>
      <c r="Q4" s="195" t="s">
        <v>2</v>
      </c>
      <c r="R4" s="194" t="s">
        <v>1</v>
      </c>
      <c r="S4" s="195" t="s">
        <v>2</v>
      </c>
    </row>
    <row r="5" spans="1:20">
      <c r="A5" s="204" t="s">
        <v>112</v>
      </c>
      <c r="B5" s="206" t="s">
        <v>112</v>
      </c>
      <c r="C5" s="206" t="s">
        <v>112</v>
      </c>
      <c r="D5" s="206" t="s">
        <v>112</v>
      </c>
      <c r="E5" s="210" t="s">
        <v>191</v>
      </c>
      <c r="F5" s="210" t="s">
        <v>500</v>
      </c>
      <c r="G5" s="210" t="s">
        <v>550</v>
      </c>
      <c r="H5" s="207" t="s">
        <v>302</v>
      </c>
      <c r="I5" s="207" t="s">
        <v>303</v>
      </c>
      <c r="J5" s="208">
        <v>3436</v>
      </c>
      <c r="K5" s="207" t="s">
        <v>359</v>
      </c>
      <c r="L5" s="207" t="s">
        <v>360</v>
      </c>
      <c r="M5" s="207" t="s">
        <v>361</v>
      </c>
      <c r="N5" s="207" t="s">
        <v>177</v>
      </c>
      <c r="O5" s="207" t="s">
        <v>180</v>
      </c>
      <c r="P5" s="207" t="s">
        <v>362</v>
      </c>
      <c r="Q5" s="207" t="s">
        <v>363</v>
      </c>
      <c r="R5" s="207" t="s">
        <v>364</v>
      </c>
      <c r="S5" s="207" t="s">
        <v>365</v>
      </c>
    </row>
    <row r="6" spans="1:20">
      <c r="A6" s="204" t="s">
        <v>6</v>
      </c>
      <c r="B6" s="206" t="s">
        <v>6</v>
      </c>
      <c r="C6" s="206" t="s">
        <v>6</v>
      </c>
      <c r="D6" s="206" t="s">
        <v>6</v>
      </c>
      <c r="E6" s="211" t="s">
        <v>192</v>
      </c>
      <c r="F6" s="211" t="s">
        <v>501</v>
      </c>
      <c r="G6" s="211" t="s">
        <v>515</v>
      </c>
      <c r="H6" s="207" t="s">
        <v>304</v>
      </c>
      <c r="I6" s="207" t="s">
        <v>305</v>
      </c>
      <c r="J6" s="208">
        <v>2385</v>
      </c>
      <c r="K6" s="207" t="s">
        <v>366</v>
      </c>
      <c r="L6" s="207" t="s">
        <v>315</v>
      </c>
      <c r="M6" s="207" t="s">
        <v>367</v>
      </c>
      <c r="N6" s="207" t="s">
        <v>177</v>
      </c>
      <c r="O6" s="207" t="s">
        <v>180</v>
      </c>
      <c r="P6" s="207" t="s">
        <v>368</v>
      </c>
      <c r="Q6" s="207" t="s">
        <v>369</v>
      </c>
      <c r="R6" s="207" t="s">
        <v>370</v>
      </c>
      <c r="S6" s="207" t="s">
        <v>371</v>
      </c>
    </row>
    <row r="7" spans="1:20">
      <c r="A7" s="204" t="s">
        <v>5</v>
      </c>
      <c r="B7" s="206" t="s">
        <v>5</v>
      </c>
      <c r="C7" s="206" t="s">
        <v>5</v>
      </c>
      <c r="D7" s="206" t="s">
        <v>5</v>
      </c>
      <c r="E7" s="211" t="s">
        <v>193</v>
      </c>
      <c r="F7" s="211" t="s">
        <v>502</v>
      </c>
      <c r="G7" s="211" t="s">
        <v>516</v>
      </c>
      <c r="H7" s="207" t="s">
        <v>306</v>
      </c>
      <c r="I7" s="207" t="s">
        <v>307</v>
      </c>
      <c r="J7" s="208">
        <v>1047</v>
      </c>
      <c r="K7" s="207" t="s">
        <v>372</v>
      </c>
      <c r="L7" s="207" t="s">
        <v>236</v>
      </c>
      <c r="M7" s="207" t="s">
        <v>373</v>
      </c>
      <c r="N7" s="207" t="s">
        <v>177</v>
      </c>
      <c r="O7" s="207" t="s">
        <v>180</v>
      </c>
      <c r="P7" s="207" t="s">
        <v>119</v>
      </c>
      <c r="Q7" s="207" t="s">
        <v>374</v>
      </c>
      <c r="R7" s="207" t="s">
        <v>375</v>
      </c>
      <c r="S7" s="207" t="s">
        <v>376</v>
      </c>
    </row>
    <row r="8" spans="1:20">
      <c r="A8" s="204" t="s">
        <v>175</v>
      </c>
      <c r="B8" s="206" t="s">
        <v>175</v>
      </c>
      <c r="C8" s="206" t="s">
        <v>175</v>
      </c>
      <c r="D8" s="206" t="s">
        <v>175</v>
      </c>
      <c r="E8" s="211" t="s">
        <v>177</v>
      </c>
      <c r="F8" s="211" t="s">
        <v>177</v>
      </c>
      <c r="G8" s="211" t="s">
        <v>517</v>
      </c>
      <c r="H8" s="207" t="s">
        <v>177</v>
      </c>
      <c r="I8" s="207" t="s">
        <v>180</v>
      </c>
      <c r="J8" s="207" t="s">
        <v>177</v>
      </c>
      <c r="K8" s="207" t="s">
        <v>377</v>
      </c>
      <c r="L8" s="207" t="s">
        <v>177</v>
      </c>
      <c r="M8" s="207" t="s">
        <v>180</v>
      </c>
      <c r="N8" s="207" t="s">
        <v>177</v>
      </c>
      <c r="O8" s="207" t="s">
        <v>180</v>
      </c>
      <c r="P8" s="207" t="s">
        <v>177</v>
      </c>
      <c r="Q8" s="207" t="s">
        <v>180</v>
      </c>
      <c r="R8" s="207" t="s">
        <v>360</v>
      </c>
      <c r="S8" s="207" t="s">
        <v>378</v>
      </c>
    </row>
    <row r="9" spans="1:20">
      <c r="A9" s="205" t="s">
        <v>194</v>
      </c>
      <c r="B9" s="209" t="s">
        <v>195</v>
      </c>
      <c r="C9" s="209" t="s">
        <v>150</v>
      </c>
      <c r="D9" s="209" t="s">
        <v>196</v>
      </c>
      <c r="E9" s="212" t="s">
        <v>197</v>
      </c>
      <c r="F9" s="212" t="s">
        <v>197</v>
      </c>
      <c r="G9" s="212" t="s">
        <v>198</v>
      </c>
      <c r="H9" s="199" t="s">
        <v>238</v>
      </c>
      <c r="I9" s="199" t="s">
        <v>308</v>
      </c>
      <c r="J9" s="199" t="s">
        <v>197</v>
      </c>
      <c r="K9" s="199" t="s">
        <v>198</v>
      </c>
      <c r="L9" s="199" t="s">
        <v>177</v>
      </c>
      <c r="M9" s="199" t="s">
        <v>180</v>
      </c>
      <c r="N9" s="199" t="s">
        <v>177</v>
      </c>
      <c r="O9" s="199" t="s">
        <v>180</v>
      </c>
      <c r="P9" s="199" t="s">
        <v>177</v>
      </c>
      <c r="Q9" s="199" t="s">
        <v>180</v>
      </c>
      <c r="R9" s="199" t="s">
        <v>177</v>
      </c>
      <c r="S9" s="199" t="s">
        <v>180</v>
      </c>
    </row>
    <row r="10" spans="1:20">
      <c r="A10" s="205" t="s">
        <v>194</v>
      </c>
      <c r="B10" s="209" t="s">
        <v>195</v>
      </c>
      <c r="C10" s="209" t="s">
        <v>152</v>
      </c>
      <c r="D10" s="209" t="s">
        <v>199</v>
      </c>
      <c r="E10" s="212" t="s">
        <v>200</v>
      </c>
      <c r="F10" s="212" t="s">
        <v>201</v>
      </c>
      <c r="G10" s="212" t="s">
        <v>518</v>
      </c>
      <c r="H10" s="199" t="s">
        <v>309</v>
      </c>
      <c r="I10" s="199" t="s">
        <v>310</v>
      </c>
      <c r="J10" s="199" t="s">
        <v>379</v>
      </c>
      <c r="K10" s="199" t="s">
        <v>380</v>
      </c>
      <c r="L10" s="199" t="s">
        <v>177</v>
      </c>
      <c r="M10" s="199" t="s">
        <v>180</v>
      </c>
      <c r="N10" s="199" t="s">
        <v>177</v>
      </c>
      <c r="O10" s="199" t="s">
        <v>180</v>
      </c>
      <c r="P10" s="199" t="s">
        <v>177</v>
      </c>
      <c r="Q10" s="199" t="s">
        <v>180</v>
      </c>
      <c r="R10" s="199" t="s">
        <v>381</v>
      </c>
      <c r="S10" s="199" t="s">
        <v>382</v>
      </c>
    </row>
    <row r="11" spans="1:20">
      <c r="A11" s="205" t="s">
        <v>194</v>
      </c>
      <c r="B11" s="209" t="s">
        <v>195</v>
      </c>
      <c r="C11" s="209" t="s">
        <v>147</v>
      </c>
      <c r="D11" s="209" t="s">
        <v>202</v>
      </c>
      <c r="E11" s="212" t="s">
        <v>127</v>
      </c>
      <c r="F11" s="212" t="s">
        <v>203</v>
      </c>
      <c r="G11" s="212" t="s">
        <v>519</v>
      </c>
      <c r="H11" s="199" t="s">
        <v>311</v>
      </c>
      <c r="I11" s="199" t="s">
        <v>312</v>
      </c>
      <c r="J11" s="199" t="s">
        <v>197</v>
      </c>
      <c r="K11" s="199" t="s">
        <v>383</v>
      </c>
      <c r="L11" s="199" t="s">
        <v>177</v>
      </c>
      <c r="M11" s="199" t="s">
        <v>180</v>
      </c>
      <c r="N11" s="199" t="s">
        <v>177</v>
      </c>
      <c r="O11" s="199" t="s">
        <v>180</v>
      </c>
      <c r="P11" s="199" t="s">
        <v>350</v>
      </c>
      <c r="Q11" s="199" t="s">
        <v>384</v>
      </c>
      <c r="R11" s="199" t="s">
        <v>385</v>
      </c>
      <c r="S11" s="199" t="s">
        <v>386</v>
      </c>
    </row>
    <row r="12" spans="1:20">
      <c r="A12" s="205" t="s">
        <v>194</v>
      </c>
      <c r="B12" s="209" t="s">
        <v>195</v>
      </c>
      <c r="C12" s="209" t="s">
        <v>148</v>
      </c>
      <c r="D12" s="209" t="s">
        <v>204</v>
      </c>
      <c r="E12" s="212" t="s">
        <v>201</v>
      </c>
      <c r="F12" s="212" t="s">
        <v>503</v>
      </c>
      <c r="G12" s="212" t="s">
        <v>520</v>
      </c>
      <c r="H12" s="199" t="s">
        <v>313</v>
      </c>
      <c r="I12" s="199" t="s">
        <v>314</v>
      </c>
      <c r="J12" s="199" t="s">
        <v>387</v>
      </c>
      <c r="K12" s="199" t="s">
        <v>388</v>
      </c>
      <c r="L12" s="199" t="s">
        <v>177</v>
      </c>
      <c r="M12" s="199" t="s">
        <v>180</v>
      </c>
      <c r="N12" s="199" t="s">
        <v>177</v>
      </c>
      <c r="O12" s="199" t="s">
        <v>180</v>
      </c>
      <c r="P12" s="199" t="s">
        <v>381</v>
      </c>
      <c r="Q12" s="199" t="s">
        <v>389</v>
      </c>
      <c r="R12" s="199" t="s">
        <v>390</v>
      </c>
      <c r="S12" s="199" t="s">
        <v>391</v>
      </c>
    </row>
    <row r="13" spans="1:20">
      <c r="A13" s="205" t="s">
        <v>194</v>
      </c>
      <c r="B13" s="209" t="s">
        <v>195</v>
      </c>
      <c r="C13" s="209" t="s">
        <v>151</v>
      </c>
      <c r="D13" s="209" t="s">
        <v>205</v>
      </c>
      <c r="E13" s="212" t="s">
        <v>206</v>
      </c>
      <c r="F13" s="212" t="s">
        <v>504</v>
      </c>
      <c r="G13" s="212" t="s">
        <v>521</v>
      </c>
      <c r="H13" s="199" t="s">
        <v>315</v>
      </c>
      <c r="I13" s="199" t="s">
        <v>316</v>
      </c>
      <c r="J13" s="199" t="s">
        <v>392</v>
      </c>
      <c r="K13" s="199" t="s">
        <v>393</v>
      </c>
      <c r="L13" s="199" t="s">
        <v>177</v>
      </c>
      <c r="M13" s="199" t="s">
        <v>180</v>
      </c>
      <c r="N13" s="199" t="s">
        <v>177</v>
      </c>
      <c r="O13" s="199" t="s">
        <v>180</v>
      </c>
      <c r="P13" s="199" t="s">
        <v>221</v>
      </c>
      <c r="Q13" s="199" t="s">
        <v>394</v>
      </c>
      <c r="R13" s="199" t="s">
        <v>288</v>
      </c>
      <c r="S13" s="199" t="s">
        <v>395</v>
      </c>
    </row>
    <row r="14" spans="1:20">
      <c r="A14" s="205" t="s">
        <v>194</v>
      </c>
      <c r="B14" s="209" t="s">
        <v>195</v>
      </c>
      <c r="C14" s="209" t="s">
        <v>154</v>
      </c>
      <c r="D14" s="209" t="s">
        <v>207</v>
      </c>
      <c r="E14" s="212" t="s">
        <v>208</v>
      </c>
      <c r="F14" s="212" t="s">
        <v>209</v>
      </c>
      <c r="G14" s="212" t="s">
        <v>522</v>
      </c>
      <c r="H14" s="199" t="s">
        <v>317</v>
      </c>
      <c r="I14" s="199" t="s">
        <v>318</v>
      </c>
      <c r="J14" s="199" t="s">
        <v>396</v>
      </c>
      <c r="K14" s="199" t="s">
        <v>397</v>
      </c>
      <c r="L14" s="199" t="s">
        <v>177</v>
      </c>
      <c r="M14" s="199" t="s">
        <v>180</v>
      </c>
      <c r="N14" s="199" t="s">
        <v>177</v>
      </c>
      <c r="O14" s="199" t="s">
        <v>180</v>
      </c>
      <c r="P14" s="199" t="s">
        <v>177</v>
      </c>
      <c r="Q14" s="199" t="s">
        <v>398</v>
      </c>
      <c r="R14" s="199" t="s">
        <v>236</v>
      </c>
      <c r="S14" s="199" t="s">
        <v>399</v>
      </c>
    </row>
    <row r="15" spans="1:20">
      <c r="A15" s="205" t="s">
        <v>194</v>
      </c>
      <c r="B15" s="209" t="s">
        <v>195</v>
      </c>
      <c r="C15" s="209" t="s">
        <v>165</v>
      </c>
      <c r="D15" s="209" t="s">
        <v>210</v>
      </c>
      <c r="E15" s="212" t="s">
        <v>498</v>
      </c>
      <c r="F15" s="212" t="s">
        <v>211</v>
      </c>
      <c r="G15" s="212" t="s">
        <v>523</v>
      </c>
      <c r="H15" s="199" t="s">
        <v>177</v>
      </c>
      <c r="I15" s="199" t="s">
        <v>319</v>
      </c>
      <c r="J15" s="199" t="s">
        <v>400</v>
      </c>
      <c r="K15" s="199" t="s">
        <v>401</v>
      </c>
      <c r="L15" s="199" t="s">
        <v>177</v>
      </c>
      <c r="M15" s="199" t="s">
        <v>180</v>
      </c>
      <c r="N15" s="199" t="s">
        <v>177</v>
      </c>
      <c r="O15" s="199" t="s">
        <v>180</v>
      </c>
      <c r="P15" s="199" t="s">
        <v>402</v>
      </c>
      <c r="Q15" s="199" t="s">
        <v>403</v>
      </c>
      <c r="R15" s="199" t="s">
        <v>343</v>
      </c>
      <c r="S15" s="199" t="s">
        <v>404</v>
      </c>
    </row>
    <row r="16" spans="1:20">
      <c r="A16" s="205" t="s">
        <v>194</v>
      </c>
      <c r="B16" s="209" t="s">
        <v>195</v>
      </c>
      <c r="C16" s="209" t="s">
        <v>156</v>
      </c>
      <c r="D16" s="209" t="s">
        <v>212</v>
      </c>
      <c r="E16" s="212" t="s">
        <v>213</v>
      </c>
      <c r="F16" s="212" t="s">
        <v>505</v>
      </c>
      <c r="G16" s="212" t="s">
        <v>524</v>
      </c>
      <c r="H16" s="199" t="s">
        <v>320</v>
      </c>
      <c r="I16" s="199" t="s">
        <v>321</v>
      </c>
      <c r="J16" s="199" t="s">
        <v>405</v>
      </c>
      <c r="K16" s="199" t="s">
        <v>406</v>
      </c>
      <c r="L16" s="199" t="s">
        <v>177</v>
      </c>
      <c r="M16" s="199" t="s">
        <v>180</v>
      </c>
      <c r="N16" s="199" t="s">
        <v>177</v>
      </c>
      <c r="O16" s="199" t="s">
        <v>180</v>
      </c>
      <c r="P16" s="199" t="s">
        <v>282</v>
      </c>
      <c r="Q16" s="199" t="s">
        <v>407</v>
      </c>
      <c r="R16" s="199" t="s">
        <v>408</v>
      </c>
      <c r="S16" s="199" t="s">
        <v>409</v>
      </c>
    </row>
    <row r="17" spans="1:19">
      <c r="A17" s="205" t="s">
        <v>194</v>
      </c>
      <c r="B17" s="209" t="s">
        <v>195</v>
      </c>
      <c r="C17" s="209" t="s">
        <v>160</v>
      </c>
      <c r="D17" s="209" t="s">
        <v>214</v>
      </c>
      <c r="E17" s="212" t="s">
        <v>215</v>
      </c>
      <c r="F17" s="212" t="s">
        <v>216</v>
      </c>
      <c r="G17" s="212" t="s">
        <v>525</v>
      </c>
      <c r="H17" s="199" t="s">
        <v>322</v>
      </c>
      <c r="I17" s="199" t="s">
        <v>323</v>
      </c>
      <c r="J17" s="199" t="s">
        <v>392</v>
      </c>
      <c r="K17" s="199" t="s">
        <v>410</v>
      </c>
      <c r="L17" s="199" t="s">
        <v>177</v>
      </c>
      <c r="M17" s="199" t="s">
        <v>180</v>
      </c>
      <c r="N17" s="199" t="s">
        <v>177</v>
      </c>
      <c r="O17" s="199" t="s">
        <v>180</v>
      </c>
      <c r="P17" s="199" t="s">
        <v>177</v>
      </c>
      <c r="Q17" s="199" t="s">
        <v>180</v>
      </c>
      <c r="R17" s="199" t="s">
        <v>177</v>
      </c>
      <c r="S17" s="199" t="s">
        <v>180</v>
      </c>
    </row>
    <row r="18" spans="1:19">
      <c r="A18" s="205" t="s">
        <v>194</v>
      </c>
      <c r="B18" s="209" t="s">
        <v>195</v>
      </c>
      <c r="C18" s="209" t="s">
        <v>163</v>
      </c>
      <c r="D18" s="209" t="s">
        <v>217</v>
      </c>
      <c r="E18" s="212" t="s">
        <v>218</v>
      </c>
      <c r="F18" s="212" t="s">
        <v>506</v>
      </c>
      <c r="G18" s="212" t="s">
        <v>526</v>
      </c>
      <c r="H18" s="199" t="s">
        <v>324</v>
      </c>
      <c r="I18" s="199" t="s">
        <v>325</v>
      </c>
      <c r="J18" s="199" t="s">
        <v>411</v>
      </c>
      <c r="K18" s="199" t="s">
        <v>412</v>
      </c>
      <c r="L18" s="199" t="s">
        <v>177</v>
      </c>
      <c r="M18" s="199" t="s">
        <v>180</v>
      </c>
      <c r="N18" s="199" t="s">
        <v>177</v>
      </c>
      <c r="O18" s="199" t="s">
        <v>180</v>
      </c>
      <c r="P18" s="199" t="s">
        <v>236</v>
      </c>
      <c r="Q18" s="199" t="s">
        <v>413</v>
      </c>
      <c r="R18" s="199" t="s">
        <v>293</v>
      </c>
      <c r="S18" s="199" t="s">
        <v>414</v>
      </c>
    </row>
    <row r="19" spans="1:19">
      <c r="A19" s="205" t="s">
        <v>194</v>
      </c>
      <c r="B19" s="209" t="s">
        <v>195</v>
      </c>
      <c r="C19" s="209" t="s">
        <v>149</v>
      </c>
      <c r="D19" s="209" t="s">
        <v>219</v>
      </c>
      <c r="E19" s="212" t="s">
        <v>220</v>
      </c>
      <c r="F19" s="212" t="s">
        <v>221</v>
      </c>
      <c r="G19" s="212" t="s">
        <v>527</v>
      </c>
      <c r="H19" s="199" t="s">
        <v>177</v>
      </c>
      <c r="I19" s="199" t="s">
        <v>180</v>
      </c>
      <c r="J19" s="199" t="s">
        <v>415</v>
      </c>
      <c r="K19" s="199" t="s">
        <v>416</v>
      </c>
      <c r="L19" s="199" t="s">
        <v>177</v>
      </c>
      <c r="M19" s="199" t="s">
        <v>180</v>
      </c>
      <c r="N19" s="199" t="s">
        <v>177</v>
      </c>
      <c r="O19" s="199" t="s">
        <v>180</v>
      </c>
      <c r="P19" s="199" t="s">
        <v>311</v>
      </c>
      <c r="Q19" s="199" t="s">
        <v>417</v>
      </c>
      <c r="R19" s="199" t="s">
        <v>418</v>
      </c>
      <c r="S19" s="199" t="s">
        <v>419</v>
      </c>
    </row>
    <row r="20" spans="1:19">
      <c r="A20" s="205" t="s">
        <v>194</v>
      </c>
      <c r="B20" s="209" t="s">
        <v>195</v>
      </c>
      <c r="C20" s="209" t="s">
        <v>173</v>
      </c>
      <c r="D20" s="209" t="s">
        <v>222</v>
      </c>
      <c r="E20" s="212" t="s">
        <v>223</v>
      </c>
      <c r="F20" s="212" t="s">
        <v>507</v>
      </c>
      <c r="G20" s="212" t="s">
        <v>528</v>
      </c>
      <c r="H20" s="199" t="s">
        <v>326</v>
      </c>
      <c r="I20" s="199" t="s">
        <v>327</v>
      </c>
      <c r="J20" s="199" t="s">
        <v>420</v>
      </c>
      <c r="K20" s="199" t="s">
        <v>421</v>
      </c>
      <c r="L20" s="199" t="s">
        <v>177</v>
      </c>
      <c r="M20" s="199" t="s">
        <v>180</v>
      </c>
      <c r="N20" s="199" t="s">
        <v>177</v>
      </c>
      <c r="O20" s="199" t="s">
        <v>180</v>
      </c>
      <c r="P20" s="199" t="s">
        <v>422</v>
      </c>
      <c r="Q20" s="199" t="s">
        <v>423</v>
      </c>
      <c r="R20" s="199" t="s">
        <v>424</v>
      </c>
      <c r="S20" s="199" t="s">
        <v>425</v>
      </c>
    </row>
    <row r="21" spans="1:19">
      <c r="A21" s="205" t="s">
        <v>194</v>
      </c>
      <c r="B21" s="209" t="s">
        <v>195</v>
      </c>
      <c r="C21" s="209" t="s">
        <v>174</v>
      </c>
      <c r="D21" s="209" t="s">
        <v>224</v>
      </c>
      <c r="E21" s="212" t="s">
        <v>225</v>
      </c>
      <c r="F21" s="212" t="s">
        <v>119</v>
      </c>
      <c r="G21" s="212" t="s">
        <v>529</v>
      </c>
      <c r="H21" s="199" t="s">
        <v>291</v>
      </c>
      <c r="I21" s="199" t="s">
        <v>328</v>
      </c>
      <c r="J21" s="199" t="s">
        <v>426</v>
      </c>
      <c r="K21" s="199" t="s">
        <v>427</v>
      </c>
      <c r="L21" s="199" t="s">
        <v>177</v>
      </c>
      <c r="M21" s="199" t="s">
        <v>180</v>
      </c>
      <c r="N21" s="199" t="s">
        <v>177</v>
      </c>
      <c r="O21" s="199" t="s">
        <v>180</v>
      </c>
      <c r="P21" s="199" t="s">
        <v>428</v>
      </c>
      <c r="Q21" s="199" t="s">
        <v>429</v>
      </c>
      <c r="R21" s="199" t="s">
        <v>236</v>
      </c>
      <c r="S21" s="199" t="s">
        <v>430</v>
      </c>
    </row>
    <row r="22" spans="1:19">
      <c r="A22" s="205" t="s">
        <v>194</v>
      </c>
      <c r="B22" s="209" t="s">
        <v>195</v>
      </c>
      <c r="C22" s="209" t="s">
        <v>167</v>
      </c>
      <c r="D22" s="209" t="s">
        <v>226</v>
      </c>
      <c r="E22" s="212" t="s">
        <v>227</v>
      </c>
      <c r="F22" s="212" t="s">
        <v>228</v>
      </c>
      <c r="G22" s="212" t="s">
        <v>229</v>
      </c>
      <c r="H22" s="199" t="s">
        <v>265</v>
      </c>
      <c r="I22" s="199" t="s">
        <v>329</v>
      </c>
      <c r="J22" s="199" t="s">
        <v>228</v>
      </c>
      <c r="K22" s="199" t="s">
        <v>229</v>
      </c>
      <c r="L22" s="199" t="s">
        <v>177</v>
      </c>
      <c r="M22" s="199" t="s">
        <v>180</v>
      </c>
      <c r="N22" s="199" t="s">
        <v>177</v>
      </c>
      <c r="O22" s="199" t="s">
        <v>180</v>
      </c>
      <c r="P22" s="199" t="s">
        <v>177</v>
      </c>
      <c r="Q22" s="199" t="s">
        <v>180</v>
      </c>
      <c r="R22" s="199" t="s">
        <v>177</v>
      </c>
      <c r="S22" s="199" t="s">
        <v>180</v>
      </c>
    </row>
    <row r="23" spans="1:19">
      <c r="A23" s="205" t="s">
        <v>194</v>
      </c>
      <c r="B23" s="209" t="s">
        <v>195</v>
      </c>
      <c r="C23" s="209" t="s">
        <v>155</v>
      </c>
      <c r="D23" s="209" t="s">
        <v>230</v>
      </c>
      <c r="E23" s="212" t="s">
        <v>231</v>
      </c>
      <c r="F23" s="212" t="s">
        <v>232</v>
      </c>
      <c r="G23" s="212" t="s">
        <v>530</v>
      </c>
      <c r="H23" s="199" t="s">
        <v>330</v>
      </c>
      <c r="I23" s="199" t="s">
        <v>331</v>
      </c>
      <c r="J23" s="199" t="s">
        <v>431</v>
      </c>
      <c r="K23" s="199" t="s">
        <v>432</v>
      </c>
      <c r="L23" s="199" t="s">
        <v>177</v>
      </c>
      <c r="M23" s="199" t="s">
        <v>180</v>
      </c>
      <c r="N23" s="199" t="s">
        <v>177</v>
      </c>
      <c r="O23" s="199" t="s">
        <v>180</v>
      </c>
      <c r="P23" s="199" t="s">
        <v>343</v>
      </c>
      <c r="Q23" s="199" t="s">
        <v>433</v>
      </c>
      <c r="R23" s="199" t="s">
        <v>317</v>
      </c>
      <c r="S23" s="199" t="s">
        <v>434</v>
      </c>
    </row>
    <row r="24" spans="1:19">
      <c r="A24" s="205" t="s">
        <v>194</v>
      </c>
      <c r="B24" s="209" t="s">
        <v>195</v>
      </c>
      <c r="C24" s="209" t="s">
        <v>157</v>
      </c>
      <c r="D24" s="209" t="s">
        <v>233</v>
      </c>
      <c r="E24" s="212" t="s">
        <v>216</v>
      </c>
      <c r="F24" s="212" t="s">
        <v>508</v>
      </c>
      <c r="G24" s="212" t="s">
        <v>531</v>
      </c>
      <c r="H24" s="199" t="s">
        <v>320</v>
      </c>
      <c r="I24" s="199" t="s">
        <v>332</v>
      </c>
      <c r="J24" s="199" t="s">
        <v>435</v>
      </c>
      <c r="K24" s="199" t="s">
        <v>436</v>
      </c>
      <c r="L24" s="199" t="s">
        <v>177</v>
      </c>
      <c r="M24" s="199" t="s">
        <v>180</v>
      </c>
      <c r="N24" s="199" t="s">
        <v>177</v>
      </c>
      <c r="O24" s="199" t="s">
        <v>180</v>
      </c>
      <c r="P24" s="199" t="s">
        <v>177</v>
      </c>
      <c r="Q24" s="199" t="s">
        <v>180</v>
      </c>
      <c r="R24" s="199" t="s">
        <v>177</v>
      </c>
      <c r="S24" s="199" t="s">
        <v>437</v>
      </c>
    </row>
    <row r="25" spans="1:19">
      <c r="A25" s="205" t="s">
        <v>194</v>
      </c>
      <c r="B25" s="209" t="s">
        <v>195</v>
      </c>
      <c r="C25" s="209" t="s">
        <v>171</v>
      </c>
      <c r="D25" s="209" t="s">
        <v>234</v>
      </c>
      <c r="E25" s="212" t="s">
        <v>235</v>
      </c>
      <c r="F25" s="212" t="s">
        <v>236</v>
      </c>
      <c r="G25" s="212" t="s">
        <v>532</v>
      </c>
      <c r="H25" s="199" t="s">
        <v>177</v>
      </c>
      <c r="I25" s="199" t="s">
        <v>180</v>
      </c>
      <c r="J25" s="199" t="s">
        <v>311</v>
      </c>
      <c r="K25" s="199" t="s">
        <v>438</v>
      </c>
      <c r="L25" s="199" t="s">
        <v>177</v>
      </c>
      <c r="M25" s="199" t="s">
        <v>439</v>
      </c>
      <c r="N25" s="199" t="s">
        <v>177</v>
      </c>
      <c r="O25" s="199" t="s">
        <v>180</v>
      </c>
      <c r="P25" s="199" t="s">
        <v>400</v>
      </c>
      <c r="Q25" s="199" t="s">
        <v>440</v>
      </c>
      <c r="R25" s="199" t="s">
        <v>428</v>
      </c>
      <c r="S25" s="199" t="s">
        <v>441</v>
      </c>
    </row>
    <row r="26" spans="1:19">
      <c r="A26" s="205" t="s">
        <v>194</v>
      </c>
      <c r="B26" s="209" t="s">
        <v>195</v>
      </c>
      <c r="C26" s="209" t="s">
        <v>161</v>
      </c>
      <c r="D26" s="209" t="s">
        <v>237</v>
      </c>
      <c r="E26" s="212" t="s">
        <v>203</v>
      </c>
      <c r="F26" s="212" t="s">
        <v>238</v>
      </c>
      <c r="G26" s="212" t="s">
        <v>533</v>
      </c>
      <c r="H26" s="199" t="s">
        <v>291</v>
      </c>
      <c r="I26" s="199" t="s">
        <v>333</v>
      </c>
      <c r="J26" s="199" t="s">
        <v>285</v>
      </c>
      <c r="K26" s="199" t="s">
        <v>442</v>
      </c>
      <c r="L26" s="199" t="s">
        <v>177</v>
      </c>
      <c r="M26" s="199" t="s">
        <v>180</v>
      </c>
      <c r="N26" s="199" t="s">
        <v>177</v>
      </c>
      <c r="O26" s="199" t="s">
        <v>180</v>
      </c>
      <c r="P26" s="199" t="s">
        <v>177</v>
      </c>
      <c r="Q26" s="199" t="s">
        <v>180</v>
      </c>
      <c r="R26" s="199" t="s">
        <v>177</v>
      </c>
      <c r="S26" s="199" t="s">
        <v>443</v>
      </c>
    </row>
    <row r="27" spans="1:19">
      <c r="A27" s="205" t="s">
        <v>194</v>
      </c>
      <c r="B27" s="209" t="s">
        <v>195</v>
      </c>
      <c r="C27" s="209" t="s">
        <v>158</v>
      </c>
      <c r="D27" s="209" t="s">
        <v>239</v>
      </c>
      <c r="E27" s="212" t="s">
        <v>499</v>
      </c>
      <c r="F27" s="212" t="s">
        <v>240</v>
      </c>
      <c r="G27" s="212" t="s">
        <v>534</v>
      </c>
      <c r="H27" s="199" t="s">
        <v>177</v>
      </c>
      <c r="I27" s="199" t="s">
        <v>180</v>
      </c>
      <c r="J27" s="199" t="s">
        <v>385</v>
      </c>
      <c r="K27" s="199" t="s">
        <v>444</v>
      </c>
      <c r="L27" s="199" t="s">
        <v>177</v>
      </c>
      <c r="M27" s="199" t="s">
        <v>180</v>
      </c>
      <c r="N27" s="199" t="s">
        <v>177</v>
      </c>
      <c r="O27" s="199" t="s">
        <v>180</v>
      </c>
      <c r="P27" s="199" t="s">
        <v>351</v>
      </c>
      <c r="Q27" s="199" t="s">
        <v>445</v>
      </c>
      <c r="R27" s="199" t="s">
        <v>315</v>
      </c>
      <c r="S27" s="199" t="s">
        <v>446</v>
      </c>
    </row>
    <row r="28" spans="1:19">
      <c r="A28" s="205" t="s">
        <v>241</v>
      </c>
      <c r="B28" s="209" t="s">
        <v>113</v>
      </c>
      <c r="C28" s="209" t="s">
        <v>242</v>
      </c>
      <c r="D28" s="209" t="s">
        <v>113</v>
      </c>
      <c r="E28" s="212" t="s">
        <v>65</v>
      </c>
      <c r="F28" s="212" t="s">
        <v>65</v>
      </c>
      <c r="G28" s="212" t="s">
        <v>65</v>
      </c>
      <c r="H28" s="199" t="s">
        <v>65</v>
      </c>
      <c r="I28" s="199" t="s">
        <v>65</v>
      </c>
      <c r="J28" s="199" t="s">
        <v>65</v>
      </c>
      <c r="K28" s="199" t="s">
        <v>65</v>
      </c>
      <c r="L28" s="199" t="s">
        <v>65</v>
      </c>
      <c r="M28" s="199" t="s">
        <v>65</v>
      </c>
      <c r="N28" s="199" t="s">
        <v>65</v>
      </c>
      <c r="O28" s="199" t="s">
        <v>65</v>
      </c>
      <c r="P28" s="199" t="s">
        <v>65</v>
      </c>
      <c r="Q28" s="199" t="s">
        <v>65</v>
      </c>
      <c r="R28" s="199" t="s">
        <v>65</v>
      </c>
      <c r="S28" s="199" t="s">
        <v>65</v>
      </c>
    </row>
    <row r="29" spans="1:19">
      <c r="A29" s="205" t="s">
        <v>243</v>
      </c>
      <c r="B29" s="209" t="s">
        <v>244</v>
      </c>
      <c r="C29" s="209" t="s">
        <v>114</v>
      </c>
      <c r="D29" s="209" t="s">
        <v>245</v>
      </c>
      <c r="E29" s="212" t="s">
        <v>246</v>
      </c>
      <c r="F29" s="212" t="s">
        <v>509</v>
      </c>
      <c r="G29" s="212" t="s">
        <v>535</v>
      </c>
      <c r="H29" s="199" t="s">
        <v>334</v>
      </c>
      <c r="I29" s="199" t="s">
        <v>335</v>
      </c>
      <c r="J29" s="199" t="s">
        <v>390</v>
      </c>
      <c r="K29" s="199" t="s">
        <v>447</v>
      </c>
      <c r="L29" s="199" t="s">
        <v>177</v>
      </c>
      <c r="M29" s="199" t="s">
        <v>180</v>
      </c>
      <c r="N29" s="199" t="s">
        <v>177</v>
      </c>
      <c r="O29" s="199" t="s">
        <v>180</v>
      </c>
      <c r="P29" s="199" t="s">
        <v>177</v>
      </c>
      <c r="Q29" s="199" t="s">
        <v>448</v>
      </c>
      <c r="R29" s="199" t="s">
        <v>177</v>
      </c>
      <c r="S29" s="199" t="s">
        <v>180</v>
      </c>
    </row>
    <row r="30" spans="1:19">
      <c r="A30" s="205" t="s">
        <v>117</v>
      </c>
      <c r="B30" s="209" t="s">
        <v>247</v>
      </c>
      <c r="C30" s="209" t="s">
        <v>117</v>
      </c>
      <c r="D30" s="209" t="s">
        <v>248</v>
      </c>
      <c r="E30" s="212" t="s">
        <v>249</v>
      </c>
      <c r="F30" s="212" t="s">
        <v>246</v>
      </c>
      <c r="G30" s="212" t="s">
        <v>536</v>
      </c>
      <c r="H30" s="199" t="s">
        <v>336</v>
      </c>
      <c r="I30" s="199" t="s">
        <v>337</v>
      </c>
      <c r="J30" s="199" t="s">
        <v>345</v>
      </c>
      <c r="K30" s="199" t="s">
        <v>449</v>
      </c>
      <c r="L30" s="199" t="s">
        <v>177</v>
      </c>
      <c r="M30" s="199" t="s">
        <v>180</v>
      </c>
      <c r="N30" s="199" t="s">
        <v>177</v>
      </c>
      <c r="O30" s="199" t="s">
        <v>180</v>
      </c>
      <c r="P30" s="199" t="s">
        <v>177</v>
      </c>
      <c r="Q30" s="199" t="s">
        <v>180</v>
      </c>
      <c r="R30" s="199" t="s">
        <v>177</v>
      </c>
      <c r="S30" s="199" t="s">
        <v>450</v>
      </c>
    </row>
    <row r="31" spans="1:19">
      <c r="A31" s="205" t="s">
        <v>117</v>
      </c>
      <c r="B31" s="209" t="s">
        <v>247</v>
      </c>
      <c r="C31" s="209" t="s">
        <v>115</v>
      </c>
      <c r="D31" s="209" t="s">
        <v>250</v>
      </c>
      <c r="E31" s="212" t="s">
        <v>65</v>
      </c>
      <c r="F31" s="212" t="s">
        <v>65</v>
      </c>
      <c r="G31" s="212" t="s">
        <v>65</v>
      </c>
      <c r="H31" s="199" t="s">
        <v>65</v>
      </c>
      <c r="I31" s="199" t="s">
        <v>65</v>
      </c>
      <c r="J31" s="199" t="s">
        <v>65</v>
      </c>
      <c r="K31" s="199" t="s">
        <v>65</v>
      </c>
      <c r="L31" s="199" t="s">
        <v>65</v>
      </c>
      <c r="M31" s="199" t="s">
        <v>65</v>
      </c>
      <c r="N31" s="199" t="s">
        <v>65</v>
      </c>
      <c r="O31" s="199" t="s">
        <v>65</v>
      </c>
      <c r="P31" s="199" t="s">
        <v>65</v>
      </c>
      <c r="Q31" s="199" t="s">
        <v>65</v>
      </c>
      <c r="R31" s="199" t="s">
        <v>65</v>
      </c>
      <c r="S31" s="199" t="s">
        <v>65</v>
      </c>
    </row>
    <row r="32" spans="1:19">
      <c r="A32" s="205" t="s">
        <v>117</v>
      </c>
      <c r="B32" s="209" t="s">
        <v>247</v>
      </c>
      <c r="C32" s="209" t="s">
        <v>119</v>
      </c>
      <c r="D32" s="209" t="s">
        <v>69</v>
      </c>
      <c r="E32" s="212" t="s">
        <v>251</v>
      </c>
      <c r="F32" s="212" t="s">
        <v>246</v>
      </c>
      <c r="G32" s="212" t="s">
        <v>252</v>
      </c>
      <c r="H32" s="199" t="s">
        <v>334</v>
      </c>
      <c r="I32" s="199" t="s">
        <v>338</v>
      </c>
      <c r="J32" s="199" t="s">
        <v>451</v>
      </c>
      <c r="K32" s="199" t="s">
        <v>452</v>
      </c>
      <c r="L32" s="199" t="s">
        <v>177</v>
      </c>
      <c r="M32" s="199" t="s">
        <v>180</v>
      </c>
      <c r="N32" s="199" t="s">
        <v>177</v>
      </c>
      <c r="O32" s="199" t="s">
        <v>180</v>
      </c>
      <c r="P32" s="199" t="s">
        <v>177</v>
      </c>
      <c r="Q32" s="199" t="s">
        <v>453</v>
      </c>
      <c r="R32" s="199" t="s">
        <v>177</v>
      </c>
      <c r="S32" s="199" t="s">
        <v>454</v>
      </c>
    </row>
    <row r="33" spans="1:19">
      <c r="A33" s="205" t="s">
        <v>253</v>
      </c>
      <c r="B33" s="209" t="s">
        <v>254</v>
      </c>
      <c r="C33" s="209" t="s">
        <v>121</v>
      </c>
      <c r="D33" s="209" t="s">
        <v>255</v>
      </c>
      <c r="E33" s="212" t="s">
        <v>256</v>
      </c>
      <c r="F33" s="212" t="s">
        <v>510</v>
      </c>
      <c r="G33" s="212" t="s">
        <v>537</v>
      </c>
      <c r="H33" s="199" t="s">
        <v>288</v>
      </c>
      <c r="I33" s="199" t="s">
        <v>339</v>
      </c>
      <c r="J33" s="199" t="s">
        <v>270</v>
      </c>
      <c r="K33" s="199" t="s">
        <v>455</v>
      </c>
      <c r="L33" s="199" t="s">
        <v>177</v>
      </c>
      <c r="M33" s="199" t="s">
        <v>180</v>
      </c>
      <c r="N33" s="199" t="s">
        <v>177</v>
      </c>
      <c r="O33" s="199" t="s">
        <v>180</v>
      </c>
      <c r="P33" s="199" t="s">
        <v>177</v>
      </c>
      <c r="Q33" s="199" t="s">
        <v>456</v>
      </c>
      <c r="R33" s="199" t="s">
        <v>177</v>
      </c>
      <c r="S33" s="199" t="s">
        <v>457</v>
      </c>
    </row>
    <row r="34" spans="1:19">
      <c r="A34" s="205" t="s">
        <v>257</v>
      </c>
      <c r="B34" s="209" t="s">
        <v>258</v>
      </c>
      <c r="C34" s="209" t="s">
        <v>259</v>
      </c>
      <c r="D34" s="209" t="s">
        <v>260</v>
      </c>
      <c r="E34" s="212" t="s">
        <v>261</v>
      </c>
      <c r="F34" s="212" t="s">
        <v>511</v>
      </c>
      <c r="G34" s="212" t="s">
        <v>538</v>
      </c>
      <c r="H34" s="199" t="s">
        <v>282</v>
      </c>
      <c r="I34" s="199" t="s">
        <v>340</v>
      </c>
      <c r="J34" s="199" t="s">
        <v>458</v>
      </c>
      <c r="K34" s="199" t="s">
        <v>459</v>
      </c>
      <c r="L34" s="199" t="s">
        <v>177</v>
      </c>
      <c r="M34" s="199" t="s">
        <v>180</v>
      </c>
      <c r="N34" s="199" t="s">
        <v>177</v>
      </c>
      <c r="O34" s="199" t="s">
        <v>180</v>
      </c>
      <c r="P34" s="199" t="s">
        <v>177</v>
      </c>
      <c r="Q34" s="199" t="s">
        <v>180</v>
      </c>
      <c r="R34" s="199" t="s">
        <v>177</v>
      </c>
      <c r="S34" s="199" t="s">
        <v>180</v>
      </c>
    </row>
    <row r="35" spans="1:19">
      <c r="A35" s="205" t="s">
        <v>257</v>
      </c>
      <c r="B35" s="209" t="s">
        <v>258</v>
      </c>
      <c r="C35" s="209" t="s">
        <v>123</v>
      </c>
      <c r="D35" s="209" t="s">
        <v>262</v>
      </c>
      <c r="E35" s="212" t="s">
        <v>263</v>
      </c>
      <c r="F35" s="212" t="s">
        <v>512</v>
      </c>
      <c r="G35" s="212" t="s">
        <v>539</v>
      </c>
      <c r="H35" s="199" t="s">
        <v>341</v>
      </c>
      <c r="I35" s="199" t="s">
        <v>342</v>
      </c>
      <c r="J35" s="199" t="s">
        <v>460</v>
      </c>
      <c r="K35" s="199" t="s">
        <v>461</v>
      </c>
      <c r="L35" s="199" t="s">
        <v>177</v>
      </c>
      <c r="M35" s="199" t="s">
        <v>180</v>
      </c>
      <c r="N35" s="199" t="s">
        <v>177</v>
      </c>
      <c r="O35" s="199" t="s">
        <v>180</v>
      </c>
      <c r="P35" s="199" t="s">
        <v>236</v>
      </c>
      <c r="Q35" s="199" t="s">
        <v>462</v>
      </c>
      <c r="R35" s="199" t="s">
        <v>353</v>
      </c>
      <c r="S35" s="199" t="s">
        <v>463</v>
      </c>
    </row>
    <row r="36" spans="1:19">
      <c r="A36" s="205" t="s">
        <v>232</v>
      </c>
      <c r="B36" s="209" t="s">
        <v>264</v>
      </c>
      <c r="C36" s="209" t="s">
        <v>140</v>
      </c>
      <c r="D36" s="209" t="s">
        <v>264</v>
      </c>
      <c r="E36" s="212" t="s">
        <v>177</v>
      </c>
      <c r="F36" s="212" t="s">
        <v>177</v>
      </c>
      <c r="G36" s="212" t="s">
        <v>180</v>
      </c>
      <c r="H36" s="199" t="s">
        <v>177</v>
      </c>
      <c r="I36" s="199" t="s">
        <v>180</v>
      </c>
      <c r="J36" s="199" t="s">
        <v>177</v>
      </c>
      <c r="K36" s="199" t="s">
        <v>180</v>
      </c>
      <c r="L36" s="199" t="s">
        <v>177</v>
      </c>
      <c r="M36" s="199" t="s">
        <v>180</v>
      </c>
      <c r="N36" s="199" t="s">
        <v>177</v>
      </c>
      <c r="O36" s="199" t="s">
        <v>180</v>
      </c>
      <c r="P36" s="199" t="s">
        <v>177</v>
      </c>
      <c r="Q36" s="199" t="s">
        <v>180</v>
      </c>
      <c r="R36" s="199" t="s">
        <v>381</v>
      </c>
      <c r="S36" s="199" t="s">
        <v>198</v>
      </c>
    </row>
    <row r="37" spans="1:19">
      <c r="A37" s="205" t="s">
        <v>265</v>
      </c>
      <c r="B37" s="209" t="s">
        <v>41</v>
      </c>
      <c r="C37" s="209" t="s">
        <v>127</v>
      </c>
      <c r="D37" s="209" t="s">
        <v>41</v>
      </c>
      <c r="E37" s="212" t="s">
        <v>235</v>
      </c>
      <c r="F37" s="212" t="s">
        <v>513</v>
      </c>
      <c r="G37" s="212" t="s">
        <v>540</v>
      </c>
      <c r="H37" s="199" t="s">
        <v>343</v>
      </c>
      <c r="I37" s="199" t="s">
        <v>344</v>
      </c>
      <c r="J37" s="199" t="s">
        <v>311</v>
      </c>
      <c r="K37" s="199" t="s">
        <v>438</v>
      </c>
      <c r="L37" s="199" t="s">
        <v>177</v>
      </c>
      <c r="M37" s="199" t="s">
        <v>180</v>
      </c>
      <c r="N37" s="199" t="s">
        <v>177</v>
      </c>
      <c r="O37" s="199" t="s">
        <v>180</v>
      </c>
      <c r="P37" s="199" t="s">
        <v>415</v>
      </c>
      <c r="Q37" s="199" t="s">
        <v>464</v>
      </c>
      <c r="R37" s="199" t="s">
        <v>400</v>
      </c>
      <c r="S37" s="199" t="s">
        <v>440</v>
      </c>
    </row>
    <row r="38" spans="1:19">
      <c r="A38" s="205" t="s">
        <v>266</v>
      </c>
      <c r="B38" s="209" t="s">
        <v>267</v>
      </c>
      <c r="C38" s="209" t="s">
        <v>132</v>
      </c>
      <c r="D38" s="209" t="s">
        <v>268</v>
      </c>
      <c r="E38" s="212" t="s">
        <v>269</v>
      </c>
      <c r="F38" s="212" t="s">
        <v>270</v>
      </c>
      <c r="G38" s="212" t="s">
        <v>271</v>
      </c>
      <c r="H38" s="199" t="s">
        <v>345</v>
      </c>
      <c r="I38" s="199" t="s">
        <v>346</v>
      </c>
      <c r="J38" s="199" t="s">
        <v>465</v>
      </c>
      <c r="K38" s="199" t="s">
        <v>466</v>
      </c>
      <c r="L38" s="199" t="s">
        <v>177</v>
      </c>
      <c r="M38" s="199" t="s">
        <v>180</v>
      </c>
      <c r="N38" s="199" t="s">
        <v>177</v>
      </c>
      <c r="O38" s="199" t="s">
        <v>180</v>
      </c>
      <c r="P38" s="199" t="s">
        <v>428</v>
      </c>
      <c r="Q38" s="199" t="s">
        <v>467</v>
      </c>
      <c r="R38" s="199" t="s">
        <v>177</v>
      </c>
      <c r="S38" s="199" t="s">
        <v>180</v>
      </c>
    </row>
    <row r="39" spans="1:19">
      <c r="A39" s="205" t="s">
        <v>272</v>
      </c>
      <c r="B39" s="209" t="s">
        <v>273</v>
      </c>
      <c r="C39" s="209" t="s">
        <v>134</v>
      </c>
      <c r="D39" s="209" t="s">
        <v>274</v>
      </c>
      <c r="E39" s="212" t="s">
        <v>275</v>
      </c>
      <c r="F39" s="212" t="s">
        <v>514</v>
      </c>
      <c r="G39" s="212" t="s">
        <v>541</v>
      </c>
      <c r="H39" s="199" t="s">
        <v>236</v>
      </c>
      <c r="I39" s="199" t="s">
        <v>347</v>
      </c>
      <c r="J39" s="199" t="s">
        <v>355</v>
      </c>
      <c r="K39" s="199" t="s">
        <v>468</v>
      </c>
      <c r="L39" s="199" t="s">
        <v>177</v>
      </c>
      <c r="M39" s="199" t="s">
        <v>180</v>
      </c>
      <c r="N39" s="199" t="s">
        <v>177</v>
      </c>
      <c r="O39" s="199" t="s">
        <v>180</v>
      </c>
      <c r="P39" s="199" t="s">
        <v>415</v>
      </c>
      <c r="Q39" s="199" t="s">
        <v>469</v>
      </c>
      <c r="R39" s="199" t="s">
        <v>282</v>
      </c>
      <c r="S39" s="199" t="s">
        <v>470</v>
      </c>
    </row>
    <row r="40" spans="1:19">
      <c r="A40" s="205" t="s">
        <v>276</v>
      </c>
      <c r="B40" s="209" t="s">
        <v>46</v>
      </c>
      <c r="C40" s="209" t="s">
        <v>137</v>
      </c>
      <c r="D40" s="209" t="s">
        <v>46</v>
      </c>
      <c r="E40" s="212" t="s">
        <v>65</v>
      </c>
      <c r="F40" s="212" t="s">
        <v>65</v>
      </c>
      <c r="G40" s="212" t="s">
        <v>65</v>
      </c>
      <c r="H40" s="199" t="s">
        <v>65</v>
      </c>
      <c r="I40" s="199" t="s">
        <v>65</v>
      </c>
      <c r="J40" s="199" t="s">
        <v>65</v>
      </c>
      <c r="K40" s="199" t="s">
        <v>65</v>
      </c>
      <c r="L40" s="199" t="s">
        <v>65</v>
      </c>
      <c r="M40" s="199" t="s">
        <v>65</v>
      </c>
      <c r="N40" s="199" t="s">
        <v>65</v>
      </c>
      <c r="O40" s="199" t="s">
        <v>65</v>
      </c>
      <c r="P40" s="199" t="s">
        <v>65</v>
      </c>
      <c r="Q40" s="199" t="s">
        <v>65</v>
      </c>
      <c r="R40" s="199" t="s">
        <v>65</v>
      </c>
      <c r="S40" s="199" t="s">
        <v>65</v>
      </c>
    </row>
    <row r="41" spans="1:19">
      <c r="A41" s="205" t="s">
        <v>277</v>
      </c>
      <c r="B41" s="209" t="s">
        <v>77</v>
      </c>
      <c r="C41" s="209" t="s">
        <v>138</v>
      </c>
      <c r="D41" s="209" t="s">
        <v>278</v>
      </c>
      <c r="E41" s="212" t="s">
        <v>279</v>
      </c>
      <c r="F41" s="212" t="s">
        <v>510</v>
      </c>
      <c r="G41" s="212" t="s">
        <v>542</v>
      </c>
      <c r="H41" s="199" t="s">
        <v>348</v>
      </c>
      <c r="I41" s="199" t="s">
        <v>349</v>
      </c>
      <c r="J41" s="199" t="s">
        <v>290</v>
      </c>
      <c r="K41" s="199" t="s">
        <v>471</v>
      </c>
      <c r="L41" s="199" t="s">
        <v>177</v>
      </c>
      <c r="M41" s="199" t="s">
        <v>180</v>
      </c>
      <c r="N41" s="199" t="s">
        <v>177</v>
      </c>
      <c r="O41" s="199" t="s">
        <v>180</v>
      </c>
      <c r="P41" s="199" t="s">
        <v>177</v>
      </c>
      <c r="Q41" s="199" t="s">
        <v>472</v>
      </c>
      <c r="R41" s="199" t="s">
        <v>473</v>
      </c>
      <c r="S41" s="199" t="s">
        <v>474</v>
      </c>
    </row>
    <row r="42" spans="1:19">
      <c r="A42" s="205" t="s">
        <v>280</v>
      </c>
      <c r="B42" s="209" t="s">
        <v>281</v>
      </c>
      <c r="C42" s="209" t="s">
        <v>142</v>
      </c>
      <c r="D42" s="209" t="s">
        <v>143</v>
      </c>
      <c r="E42" s="212" t="s">
        <v>282</v>
      </c>
      <c r="F42" s="212" t="s">
        <v>282</v>
      </c>
      <c r="G42" s="212" t="s">
        <v>198</v>
      </c>
      <c r="H42" s="199" t="s">
        <v>350</v>
      </c>
      <c r="I42" s="199" t="s">
        <v>271</v>
      </c>
      <c r="J42" s="199" t="s">
        <v>236</v>
      </c>
      <c r="K42" s="199" t="s">
        <v>475</v>
      </c>
      <c r="L42" s="199" t="s">
        <v>177</v>
      </c>
      <c r="M42" s="199" t="s">
        <v>180</v>
      </c>
      <c r="N42" s="199" t="s">
        <v>177</v>
      </c>
      <c r="O42" s="199" t="s">
        <v>180</v>
      </c>
      <c r="P42" s="199" t="s">
        <v>177</v>
      </c>
      <c r="Q42" s="199" t="s">
        <v>180</v>
      </c>
      <c r="R42" s="199" t="s">
        <v>177</v>
      </c>
      <c r="S42" s="199" t="s">
        <v>476</v>
      </c>
    </row>
    <row r="43" spans="1:19">
      <c r="A43" s="205" t="s">
        <v>283</v>
      </c>
      <c r="B43" s="209" t="s">
        <v>79</v>
      </c>
      <c r="C43" s="209" t="s">
        <v>144</v>
      </c>
      <c r="D43" s="209" t="s">
        <v>79</v>
      </c>
      <c r="E43" s="212" t="s">
        <v>251</v>
      </c>
      <c r="F43" s="212" t="s">
        <v>275</v>
      </c>
      <c r="G43" s="212" t="s">
        <v>543</v>
      </c>
      <c r="H43" s="199" t="s">
        <v>351</v>
      </c>
      <c r="I43" s="199" t="s">
        <v>352</v>
      </c>
      <c r="J43" s="199" t="s">
        <v>235</v>
      </c>
      <c r="K43" s="199" t="s">
        <v>477</v>
      </c>
      <c r="L43" s="199" t="s">
        <v>177</v>
      </c>
      <c r="M43" s="199" t="s">
        <v>180</v>
      </c>
      <c r="N43" s="199" t="s">
        <v>177</v>
      </c>
      <c r="O43" s="199" t="s">
        <v>180</v>
      </c>
      <c r="P43" s="199" t="s">
        <v>177</v>
      </c>
      <c r="Q43" s="199" t="s">
        <v>478</v>
      </c>
      <c r="R43" s="199" t="s">
        <v>177</v>
      </c>
      <c r="S43" s="199" t="s">
        <v>453</v>
      </c>
    </row>
    <row r="44" spans="1:19">
      <c r="A44" s="205" t="s">
        <v>242</v>
      </c>
      <c r="B44" s="209" t="s">
        <v>52</v>
      </c>
      <c r="C44" s="209" t="s">
        <v>145</v>
      </c>
      <c r="D44" s="209" t="s">
        <v>80</v>
      </c>
      <c r="E44" s="212" t="s">
        <v>284</v>
      </c>
      <c r="F44" s="212" t="s">
        <v>285</v>
      </c>
      <c r="G44" s="212" t="s">
        <v>544</v>
      </c>
      <c r="H44" s="199" t="s">
        <v>288</v>
      </c>
      <c r="I44" s="199" t="s">
        <v>352</v>
      </c>
      <c r="J44" s="199" t="s">
        <v>220</v>
      </c>
      <c r="K44" s="199" t="s">
        <v>479</v>
      </c>
      <c r="L44" s="199" t="s">
        <v>177</v>
      </c>
      <c r="M44" s="199" t="s">
        <v>180</v>
      </c>
      <c r="N44" s="199" t="s">
        <v>177</v>
      </c>
      <c r="O44" s="199" t="s">
        <v>180</v>
      </c>
      <c r="P44" s="199" t="s">
        <v>177</v>
      </c>
      <c r="Q44" s="199" t="s">
        <v>480</v>
      </c>
      <c r="R44" s="199" t="s">
        <v>177</v>
      </c>
      <c r="S44" s="199" t="s">
        <v>180</v>
      </c>
    </row>
    <row r="45" spans="1:19">
      <c r="A45" s="205" t="s">
        <v>286</v>
      </c>
      <c r="B45" s="209" t="s">
        <v>287</v>
      </c>
      <c r="C45" s="209" t="s">
        <v>146</v>
      </c>
      <c r="D45" s="209" t="s">
        <v>287</v>
      </c>
      <c r="E45" s="212" t="s">
        <v>209</v>
      </c>
      <c r="F45" s="212" t="s">
        <v>288</v>
      </c>
      <c r="G45" s="212" t="s">
        <v>545</v>
      </c>
      <c r="H45" s="199" t="s">
        <v>353</v>
      </c>
      <c r="I45" s="199" t="s">
        <v>354</v>
      </c>
      <c r="J45" s="199" t="s">
        <v>240</v>
      </c>
      <c r="K45" s="199" t="s">
        <v>481</v>
      </c>
      <c r="L45" s="199" t="s">
        <v>177</v>
      </c>
      <c r="M45" s="199" t="s">
        <v>180</v>
      </c>
      <c r="N45" s="199" t="s">
        <v>177</v>
      </c>
      <c r="O45" s="199" t="s">
        <v>180</v>
      </c>
      <c r="P45" s="199" t="s">
        <v>177</v>
      </c>
      <c r="Q45" s="199" t="s">
        <v>482</v>
      </c>
      <c r="R45" s="199" t="s">
        <v>177</v>
      </c>
      <c r="S45" s="199" t="s">
        <v>483</v>
      </c>
    </row>
    <row r="46" spans="1:19">
      <c r="A46" s="205" t="s">
        <v>127</v>
      </c>
      <c r="B46" s="209" t="s">
        <v>289</v>
      </c>
      <c r="C46" s="209" t="s">
        <v>136</v>
      </c>
      <c r="D46" s="209" t="s">
        <v>289</v>
      </c>
      <c r="E46" s="212" t="s">
        <v>290</v>
      </c>
      <c r="F46" s="212" t="s">
        <v>291</v>
      </c>
      <c r="G46" s="212" t="s">
        <v>546</v>
      </c>
      <c r="H46" s="199" t="s">
        <v>355</v>
      </c>
      <c r="I46" s="199" t="s">
        <v>356</v>
      </c>
      <c r="J46" s="199" t="s">
        <v>293</v>
      </c>
      <c r="K46" s="199" t="s">
        <v>484</v>
      </c>
      <c r="L46" s="199" t="s">
        <v>177</v>
      </c>
      <c r="M46" s="199" t="s">
        <v>180</v>
      </c>
      <c r="N46" s="199" t="s">
        <v>177</v>
      </c>
      <c r="O46" s="199" t="s">
        <v>180</v>
      </c>
      <c r="P46" s="199" t="s">
        <v>177</v>
      </c>
      <c r="Q46" s="199" t="s">
        <v>485</v>
      </c>
      <c r="R46" s="199" t="s">
        <v>402</v>
      </c>
      <c r="S46" s="199" t="s">
        <v>486</v>
      </c>
    </row>
    <row r="47" spans="1:19">
      <c r="A47" s="205" t="s">
        <v>292</v>
      </c>
      <c r="B47" s="209" t="s">
        <v>78</v>
      </c>
      <c r="C47" s="209" t="s">
        <v>141</v>
      </c>
      <c r="D47" s="209" t="s">
        <v>78</v>
      </c>
      <c r="E47" s="212" t="s">
        <v>288</v>
      </c>
      <c r="F47" s="212" t="s">
        <v>293</v>
      </c>
      <c r="G47" s="212" t="s">
        <v>547</v>
      </c>
      <c r="H47" s="199" t="s">
        <v>357</v>
      </c>
      <c r="I47" s="199" t="s">
        <v>358</v>
      </c>
      <c r="J47" s="199" t="s">
        <v>487</v>
      </c>
      <c r="K47" s="199" t="s">
        <v>488</v>
      </c>
      <c r="L47" s="199" t="s">
        <v>177</v>
      </c>
      <c r="M47" s="199" t="s">
        <v>180</v>
      </c>
      <c r="N47" s="199" t="s">
        <v>177</v>
      </c>
      <c r="O47" s="199" t="s">
        <v>180</v>
      </c>
      <c r="P47" s="199" t="s">
        <v>177</v>
      </c>
      <c r="Q47" s="199" t="s">
        <v>489</v>
      </c>
      <c r="R47" s="199" t="s">
        <v>177</v>
      </c>
      <c r="S47" s="199" t="s">
        <v>490</v>
      </c>
    </row>
    <row r="48" spans="1:19">
      <c r="A48" s="205" t="s">
        <v>294</v>
      </c>
      <c r="B48" s="209" t="s">
        <v>295</v>
      </c>
      <c r="C48" s="209" t="s">
        <v>296</v>
      </c>
      <c r="D48" s="209" t="s">
        <v>297</v>
      </c>
      <c r="E48" s="212" t="s">
        <v>211</v>
      </c>
      <c r="F48" s="212" t="s">
        <v>211</v>
      </c>
      <c r="G48" s="212" t="s">
        <v>198</v>
      </c>
      <c r="H48" s="199" t="s">
        <v>343</v>
      </c>
      <c r="I48" s="199" t="s">
        <v>252</v>
      </c>
      <c r="J48" s="199" t="s">
        <v>211</v>
      </c>
      <c r="K48" s="199" t="s">
        <v>198</v>
      </c>
      <c r="L48" s="199" t="s">
        <v>177</v>
      </c>
      <c r="M48" s="199" t="s">
        <v>180</v>
      </c>
      <c r="N48" s="199" t="s">
        <v>177</v>
      </c>
      <c r="O48" s="199" t="s">
        <v>180</v>
      </c>
      <c r="P48" s="199" t="s">
        <v>177</v>
      </c>
      <c r="Q48" s="199" t="s">
        <v>180</v>
      </c>
      <c r="R48" s="199" t="s">
        <v>177</v>
      </c>
      <c r="S48" s="199" t="s">
        <v>180</v>
      </c>
    </row>
    <row r="49" spans="1:19">
      <c r="A49" s="205" t="s">
        <v>123</v>
      </c>
      <c r="B49" s="209" t="s">
        <v>298</v>
      </c>
      <c r="C49" s="209" t="s">
        <v>130</v>
      </c>
      <c r="D49" s="209" t="s">
        <v>298</v>
      </c>
      <c r="E49" s="212" t="s">
        <v>177</v>
      </c>
      <c r="F49" s="212" t="s">
        <v>177</v>
      </c>
      <c r="G49" s="212" t="s">
        <v>548</v>
      </c>
      <c r="H49" s="199" t="s">
        <v>177</v>
      </c>
      <c r="I49" s="199" t="s">
        <v>180</v>
      </c>
      <c r="J49" s="199" t="s">
        <v>282</v>
      </c>
      <c r="K49" s="199" t="s">
        <v>491</v>
      </c>
      <c r="L49" s="199" t="s">
        <v>177</v>
      </c>
      <c r="M49" s="199" t="s">
        <v>180</v>
      </c>
      <c r="N49" s="199" t="s">
        <v>177</v>
      </c>
      <c r="O49" s="199" t="s">
        <v>180</v>
      </c>
      <c r="P49" s="199" t="s">
        <v>353</v>
      </c>
      <c r="Q49" s="199" t="s">
        <v>492</v>
      </c>
      <c r="R49" s="199" t="s">
        <v>400</v>
      </c>
      <c r="S49" s="199" t="s">
        <v>493</v>
      </c>
    </row>
    <row r="50" spans="1:19">
      <c r="A50" s="205" t="s">
        <v>299</v>
      </c>
      <c r="B50" s="209" t="s">
        <v>300</v>
      </c>
      <c r="C50" s="209" t="s">
        <v>301</v>
      </c>
      <c r="D50" s="209" t="s">
        <v>300</v>
      </c>
      <c r="E50" s="212" t="s">
        <v>177</v>
      </c>
      <c r="F50" s="212" t="s">
        <v>177</v>
      </c>
      <c r="G50" s="212" t="s">
        <v>549</v>
      </c>
      <c r="H50" s="199" t="s">
        <v>177</v>
      </c>
      <c r="I50" s="199" t="s">
        <v>180</v>
      </c>
      <c r="J50" s="199" t="s">
        <v>177</v>
      </c>
      <c r="K50" s="199" t="s">
        <v>180</v>
      </c>
      <c r="L50" s="199" t="s">
        <v>177</v>
      </c>
      <c r="M50" s="199" t="s">
        <v>180</v>
      </c>
      <c r="N50" s="199" t="s">
        <v>177</v>
      </c>
      <c r="O50" s="199" t="s">
        <v>180</v>
      </c>
      <c r="P50" s="199" t="s">
        <v>428</v>
      </c>
      <c r="Q50" s="199" t="s">
        <v>494</v>
      </c>
      <c r="R50" s="199" t="s">
        <v>177</v>
      </c>
      <c r="S50" s="199" t="s">
        <v>495</v>
      </c>
    </row>
  </sheetData>
  <mergeCells count="16">
    <mergeCell ref="A1:T1"/>
    <mergeCell ref="R3:S3"/>
    <mergeCell ref="A2:A4"/>
    <mergeCell ref="B2:B4"/>
    <mergeCell ref="H2:H4"/>
    <mergeCell ref="I2:I4"/>
    <mergeCell ref="C2:C4"/>
    <mergeCell ref="D2:D4"/>
    <mergeCell ref="E2:E4"/>
    <mergeCell ref="F2:F4"/>
    <mergeCell ref="G2:G4"/>
    <mergeCell ref="J2:S2"/>
    <mergeCell ref="J3:K3"/>
    <mergeCell ref="L3:M3"/>
    <mergeCell ref="N3:O3"/>
    <mergeCell ref="P3:Q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Data_Notes</vt:lpstr>
      <vt:lpstr>SY2013_14</vt:lpstr>
      <vt:lpstr>SY2014_15</vt:lpstr>
      <vt:lpstr>SY2015_16</vt:lpstr>
      <vt:lpstr>SY2016_17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Tiffany Cruz-Oates</cp:lastModifiedBy>
  <dcterms:created xsi:type="dcterms:W3CDTF">2015-01-29T09:49:18Z</dcterms:created>
  <dcterms:modified xsi:type="dcterms:W3CDTF">2018-01-27T03:47:33Z</dcterms:modified>
</cp:coreProperties>
</file>