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tiffany.oates\OneDrive - Government of The District of Columbia\FY18 POH\Attachments to Review\"/>
    </mc:Choice>
  </mc:AlternateContent>
  <xr:revisionPtr revIDLastSave="0" documentId="11_BEB3B8615FAB030ECE79511E822D70F12698D01F" xr6:coauthVersionLast="42" xr6:coauthVersionMax="42" xr10:uidLastSave="{00000000-0000-0000-0000-000000000000}"/>
  <bookViews>
    <workbookView xWindow="360" yWindow="480" windowWidth="24675" windowHeight="11730" firstSheet="1" activeTab="1" xr2:uid="{00000000-000D-0000-FFFF-FFFF00000000}"/>
  </bookViews>
  <sheets>
    <sheet name="Reprogrammings - GD0 FY18" sheetId="1" r:id="rId1"/>
    <sheet name="Reprogrammings - GD0 FY19" sheetId="8" r:id="rId2"/>
    <sheet name="Reprogrammings - GO0 FY18" sheetId="5" r:id="rId3"/>
    <sheet name="Reprogrammings - GO0 FY19" sheetId="6" r:id="rId4"/>
  </sheets>
  <definedNames>
    <definedName name="_xlnm._FilterDatabase" localSheetId="0" hidden="1">'Reprogrammings - GD0 FY18'!$A$15:$O$58</definedName>
    <definedName name="_xlnm._FilterDatabase" localSheetId="1" hidden="1">'Reprogrammings - GD0 FY19'!$A$6:$K$25</definedName>
    <definedName name="_xlnm.Print_Area" localSheetId="0">'Reprogrammings - GD0 FY18'!$A$1:$H$65</definedName>
    <definedName name="_xlnm.Print_Area" localSheetId="1">'Reprogrammings - GD0 FY19'!$A$1:$H$33</definedName>
    <definedName name="_xlnm.Print_Area" localSheetId="2">'Reprogrammings - GO0 FY18'!$A$1:$H$33</definedName>
    <definedName name="_xlnm.Print_Area" localSheetId="3">'Reprogrammings - GO0 FY19'!$A$1:$H$14</definedName>
    <definedName name="_xlnm.Print_Titles" localSheetId="0">'Reprogrammings - GD0 FY18'!$1:$3</definedName>
    <definedName name="_xlnm.Print_Titles" localSheetId="1">'Reprogrammings - GD0 FY19'!$6:$6</definedName>
    <definedName name="_xlnm.Print_Titles" localSheetId="2">'Reprogrammings - GO0 FY18'!$5:$6</definedName>
    <definedName name="_xlnm.Print_Titles" localSheetId="3">'Reprogrammings - GO0 FY19'!$5:$6</definedName>
  </definedNames>
  <calcPr calcId="191028"/>
</workbook>
</file>

<file path=xl/calcChain.xml><?xml version="1.0" encoding="utf-8"?>
<calcChain xmlns="http://schemas.openxmlformats.org/spreadsheetml/2006/main">
  <c r="G33" i="5" l="1"/>
  <c r="G11" i="1"/>
  <c r="G27" i="8"/>
  <c r="G64" i="1"/>
  <c r="G63" i="1"/>
  <c r="G62" i="1"/>
  <c r="G65" i="1"/>
  <c r="G57" i="1"/>
  <c r="G60" i="1"/>
  <c r="G15" i="5"/>
  <c r="G33" i="8"/>
  <c r="G21" i="5"/>
  <c r="G21" i="6"/>
  <c r="G18" i="6"/>
  <c r="G28" i="5"/>
  <c r="G25" i="5"/>
  <c r="G10" i="5"/>
</calcChain>
</file>

<file path=xl/sharedStrings.xml><?xml version="1.0" encoding="utf-8"?>
<sst xmlns="http://schemas.openxmlformats.org/spreadsheetml/2006/main" count="532" uniqueCount="118">
  <si>
    <t>Office of the State Superintendent of Education - Performance Hearing Questions</t>
  </si>
  <si>
    <r>
      <t xml:space="preserve">Q108. </t>
    </r>
    <r>
      <rPr>
        <sz val="11"/>
        <color theme="1"/>
        <rFont val="Garamond"/>
        <family val="1"/>
      </rPr>
      <t>Provide a complete accounting of all reprogrammings received by or transferred from OSSE during FY18 and to date in FY19. For each, please provide a narrative descrpition as to the purpose and reason of the transfer and which programs, activities, and services within the agency the reprogramming affected. In addition, please provide an accounting of all reprogrammings made within the agency that exceeded $100,000 and provide a narrative description as to the purpose and reason of the transfer and which programs, activities, and services within the agency the reprogramming affected.</t>
    </r>
  </si>
  <si>
    <t>OSSE (GD0) FY18 Reprogrammings - Transferred out to Agency</t>
  </si>
  <si>
    <t>Agency</t>
  </si>
  <si>
    <t>FY</t>
  </si>
  <si>
    <t>Program</t>
  </si>
  <si>
    <t>Activity</t>
  </si>
  <si>
    <t>Fund Detail</t>
  </si>
  <si>
    <t>Funding Source</t>
  </si>
  <si>
    <t>Requested Amount</t>
  </si>
  <si>
    <t>Narrative Description</t>
  </si>
  <si>
    <t>GW0</t>
  </si>
  <si>
    <t>Department of Education</t>
  </si>
  <si>
    <t>Office of Out of School Time Grants</t>
  </si>
  <si>
    <t>0100</t>
  </si>
  <si>
    <t>Local</t>
  </si>
  <si>
    <t>To Support Out of School Time Grants</t>
  </si>
  <si>
    <t>BC0</t>
  </si>
  <si>
    <t>Various</t>
  </si>
  <si>
    <t>Supplemental Budget Reduction</t>
  </si>
  <si>
    <t>Year-End Reprogramming of excess Fixed Costs - Rent</t>
  </si>
  <si>
    <t>Total</t>
  </si>
  <si>
    <t>OSSE (GD0) FY18 Reprogrammings - Transferred within Agency</t>
  </si>
  <si>
    <t>GD0</t>
  </si>
  <si>
    <t>EARLY LEARNING (E800)</t>
  </si>
  <si>
    <t>Office of Program Quality (E804)</t>
  </si>
  <si>
    <t>Local Funds</t>
  </si>
  <si>
    <t xml:space="preserve">To fund salary adjustments in the Chief of Staff </t>
  </si>
  <si>
    <t>WELLNESS &amp; NUTRITION SERVICES (E500)</t>
  </si>
  <si>
    <t>Office of Strategic Operations (E501)</t>
  </si>
  <si>
    <t>8200</t>
  </si>
  <si>
    <t>Federal Grant</t>
  </si>
  <si>
    <t>To align grant due to change in programmatic spending priorities.</t>
  </si>
  <si>
    <t>POST-SECONDARY EDUCATION (E700)</t>
  </si>
  <si>
    <t>Office of Career and Technical Education (E704)</t>
  </si>
  <si>
    <t>ELEMENTARY &amp; SECONDARY EDUCATION (E600)</t>
  </si>
  <si>
    <t>Office of Strategic Operations (E607)</t>
  </si>
  <si>
    <t>To fully fund the sub-grantee awards for Charter Schools and DCPS</t>
  </si>
  <si>
    <t>Office of Professional Development (E805)</t>
  </si>
  <si>
    <t>8110</t>
  </si>
  <si>
    <t>Office of Special Education (E605)</t>
  </si>
  <si>
    <t>To fund the Community Schools Incentive Grant Program</t>
  </si>
  <si>
    <t>Office of College &amp; Career Programs (E707)</t>
  </si>
  <si>
    <t>To fund the College Board SAT Testing sole source contract</t>
  </si>
  <si>
    <t>Office of Career Education Development (E708)</t>
  </si>
  <si>
    <t>To align funding for sub-grants to LEA's and CBO's.</t>
  </si>
  <si>
    <t>To fund contractual services for the Environmental Literacy, Healthy Tots and USDA programs.</t>
  </si>
  <si>
    <t>Front Office (E100)</t>
  </si>
  <si>
    <t>Office of the Chief of Staff (E102)</t>
  </si>
  <si>
    <t>To support Personal Services in the Front Office based on programmatic initiatives and anticipated hires.</t>
  </si>
  <si>
    <t>Office of Licensing &amp; Compliance (E802)</t>
  </si>
  <si>
    <t>To fund the cost associated with the Ballou High School/DCPS attendance investigation.</t>
  </si>
  <si>
    <t>0111</t>
  </si>
  <si>
    <t>Dedicated Taxes Fund</t>
  </si>
  <si>
    <t>To support the HSA claims and reimbursement sub-grant awards through EGMS</t>
  </si>
  <si>
    <t>To fund and support the DEL Data Systems and website</t>
  </si>
  <si>
    <t>DC State Athletics Association (E502)</t>
  </si>
  <si>
    <t>To change agency structure per legislation to create separate Division for DC State Athletic Association</t>
  </si>
  <si>
    <t>Office of General Education (E608)</t>
  </si>
  <si>
    <t>To fund general education payments for children in custody of the state</t>
  </si>
  <si>
    <t xml:space="preserve">ELEMENTARY &amp; SECONDARY EUCATION (E600) </t>
  </si>
  <si>
    <t>Office of Accountability, Performance &amp; Support (E602)</t>
  </si>
  <si>
    <t>Office of Pre-K Enhancement</t>
  </si>
  <si>
    <t>To fund the Pre-K program</t>
  </si>
  <si>
    <t>Policy, Planning &amp; Charter School Support (E606)</t>
  </si>
  <si>
    <t>To fund the Access to Quality Child Care Fund</t>
  </si>
  <si>
    <t xml:space="preserve">* Federal grants: Budgets are proposed a year in advance, programs use their best estimates; however, once the applications are approved for the LEAs, spending plans are revised to reflect accurate budgets
</t>
  </si>
  <si>
    <t>Grand Total</t>
  </si>
  <si>
    <t>Dedicated Taxes</t>
  </si>
  <si>
    <t>TOTAL</t>
  </si>
  <si>
    <t>OSSE (GD0) FY19 Reprogrammings (as of 1-3-19) - Transferred within Agency</t>
  </si>
  <si>
    <t>DIVISION OF HEALTH &amp; WELLNESS (E500)</t>
  </si>
  <si>
    <t>To fund realignment of new program codes within Healthy Schools Act</t>
  </si>
  <si>
    <t>ELEMENTARY SECONDARY AND SPECIALIZED EDUCATION (E600)</t>
  </si>
  <si>
    <t>Office of Special Programs (E605)</t>
  </si>
  <si>
    <t>To align budget with priorities of the Community Schools program</t>
  </si>
  <si>
    <t>DIVISION OF EARLY LEARNING (E800)</t>
  </si>
  <si>
    <t>To fund IT support for Early Learning IT systems for subsidy payments and licensing.</t>
  </si>
  <si>
    <t>DIVISION OF TEACHING &amp; LEARNING</t>
  </si>
  <si>
    <t>Office of Training &amp; Tech Assistance (F103)</t>
  </si>
  <si>
    <t>To fund professional development opportunities and technical assistance and supportive services to schools.</t>
  </si>
  <si>
    <t>To fund NAF membership and technical assistance to Career Academy staff, administrators and industry partners.</t>
  </si>
  <si>
    <t>Transportation (GO0) FY18 Reprogrammings - Transferred out to Agency</t>
  </si>
  <si>
    <t>GC0</t>
  </si>
  <si>
    <t>DC Charter Schools (D1020)</t>
  </si>
  <si>
    <t>DC Charter Schools (1100)</t>
  </si>
  <si>
    <t>GC0 - Local Total</t>
  </si>
  <si>
    <t>DEPARTMENT OF EDUCATION</t>
  </si>
  <si>
    <t>OUT OF SCHOOL TIME GRANTS</t>
  </si>
  <si>
    <t>0300</t>
  </si>
  <si>
    <t>Capital/Paygo</t>
  </si>
  <si>
    <t>To support Out of School Time Grants Program in the Office of the Deputy Mayor for Education</t>
  </si>
  <si>
    <t>FY18 Supplemental Reduction</t>
  </si>
  <si>
    <t>FY18 Supplemental Budget Reduction</t>
  </si>
  <si>
    <t>Supplemental Reduction</t>
  </si>
  <si>
    <t>Transportation (GO0) FY18 Reprogrammings - Transferred within Agency</t>
  </si>
  <si>
    <t>GO0</t>
  </si>
  <si>
    <t>OFFICE OF THE DIRECTOR (T100)</t>
  </si>
  <si>
    <t>COMMUNICATION, OUTREACH &amp; ADMINISTRATION (T101)</t>
  </si>
  <si>
    <t>0799</t>
  </si>
  <si>
    <t>Intradistct - Medicaid</t>
  </si>
  <si>
    <t>To fund personal services within the Division of Student Transportation</t>
  </si>
  <si>
    <t>FISCAL MANAGEMENT (T103)</t>
  </si>
  <si>
    <t>To fund Terminal Operations</t>
  </si>
  <si>
    <t>Agency Management Program (D1000)</t>
  </si>
  <si>
    <t>Agency Oversight and Support (2010) to GD0 - Adult and Family Education (D703)</t>
  </si>
  <si>
    <t>To hire a director to lead the District Re-Engagement Center.</t>
  </si>
  <si>
    <t>Agency Oversight and Support (2010)</t>
  </si>
  <si>
    <t>To purchase equipment and supplies necessary to perform daily tasks.</t>
  </si>
  <si>
    <t>GW0 - Local Total</t>
  </si>
  <si>
    <t>Personnel (1010)</t>
  </si>
  <si>
    <t>Capital</t>
  </si>
  <si>
    <t>To support the cost of key initiatives such as translation services and consultant support.</t>
  </si>
  <si>
    <t>GW0 - Capital Total</t>
  </si>
  <si>
    <t>Intra-District</t>
  </si>
  <si>
    <t>Office of the State Superintendent of Education - FY18 Performance Hearing Questions</t>
  </si>
  <si>
    <r>
      <t xml:space="preserve">Q108. </t>
    </r>
    <r>
      <rPr>
        <sz val="11"/>
        <color theme="1"/>
        <rFont val="Garamond"/>
        <family val="1"/>
      </rPr>
      <t xml:space="preserve">Provide a complete accounting of all reprogrammings received by or transferred from OSSE during FY18 and to date in FY19. For each, please provide a narrative descrpition as to the purpose and reason of the transfer and which programs, activities, and services within the agency the reprogramming affected. In addition, please provide an accounting of all reprogrammings made within the agency that exceeded $100,000 and provide a narrative description as to the purpose and reason of the transfer and which programs, activities, and services within the agency the reprogramming affected. </t>
    </r>
  </si>
  <si>
    <t xml:space="preserve">There have been no reprogammings in FY19 in GO0.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</si>
</sst>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_(* #,##0_);_(* \(#,##0\);_(* &quot;-&quot;??_);_(@_)"/>
  </numFmts>
  <fonts count="22">
    <font>
      <sz val="11"/>
      <color theme="1"/>
      <name val="Calibri"/>
      <family val="2"/>
      <scheme val="minor"/>
    </font>
    <font>
      <sz val="11"/>
      <color theme="1"/>
      <name val="Calibri"/>
      <family val="2"/>
      <scheme val="minor"/>
    </font>
    <font>
      <sz val="10"/>
      <name val="Arial"/>
      <family val="2"/>
    </font>
    <font>
      <sz val="11"/>
      <color rgb="FF000000"/>
      <name val="Garamond"/>
      <family val="1"/>
    </font>
    <font>
      <sz val="10"/>
      <color theme="1"/>
      <name val="Calibri"/>
      <family val="2"/>
      <scheme val="minor"/>
    </font>
    <font>
      <b/>
      <sz val="11"/>
      <color theme="1"/>
      <name val="Garamond"/>
      <family val="1"/>
    </font>
    <font>
      <sz val="10"/>
      <color theme="1"/>
      <name val="Garamond"/>
      <family val="1"/>
    </font>
    <font>
      <b/>
      <sz val="14"/>
      <color theme="1"/>
      <name val="Cambria"/>
      <family val="1"/>
      <scheme val="major"/>
    </font>
    <font>
      <b/>
      <sz val="10"/>
      <color theme="1"/>
      <name val="Garamond"/>
      <family val="1"/>
    </font>
    <font>
      <b/>
      <sz val="11"/>
      <color theme="1"/>
      <name val="Cambria"/>
      <family val="1"/>
      <scheme val="major"/>
    </font>
    <font>
      <sz val="10"/>
      <color theme="1"/>
      <name val="Cambria"/>
      <family val="1"/>
      <scheme val="major"/>
    </font>
    <font>
      <sz val="10"/>
      <color rgb="FF000000"/>
      <name val="Calibri"/>
      <family val="2"/>
      <scheme val="minor"/>
    </font>
    <font>
      <b/>
      <sz val="10"/>
      <color theme="1"/>
      <name val="Cambria"/>
      <family val="1"/>
      <scheme val="major"/>
    </font>
    <font>
      <sz val="10"/>
      <color rgb="FF000000"/>
      <name val="Cambria"/>
      <family val="1"/>
      <scheme val="major"/>
    </font>
    <font>
      <b/>
      <sz val="14"/>
      <color theme="1"/>
      <name val="Garamond"/>
      <family val="1"/>
    </font>
    <font>
      <b/>
      <sz val="10.5"/>
      <name val="Garamond"/>
      <family val="1"/>
    </font>
    <font>
      <sz val="10.5"/>
      <color theme="1"/>
      <name val="Garamond"/>
      <family val="1"/>
    </font>
    <font>
      <b/>
      <sz val="10.5"/>
      <color theme="1"/>
      <name val="Garamond"/>
      <family val="1"/>
    </font>
    <font>
      <b/>
      <sz val="11"/>
      <name val="Garamond"/>
      <family val="1"/>
    </font>
    <font>
      <sz val="11"/>
      <color theme="1"/>
      <name val="Garamond"/>
      <family val="1"/>
    </font>
    <font>
      <b/>
      <sz val="11"/>
      <color theme="1"/>
      <name val="Calibri"/>
      <family val="2"/>
      <scheme val="minor"/>
    </font>
    <font>
      <sz val="11"/>
      <color theme="1"/>
      <name val="Cambria"/>
      <family val="1"/>
      <scheme val="maj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style="thin">
        <color theme="3"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cellStyleXfs>
  <cellXfs count="152">
    <xf numFmtId="0" fontId="0" fillId="0" borderId="0" xfId="0"/>
    <xf numFmtId="0" fontId="0" fillId="0" borderId="0" xfId="0" applyFill="1"/>
    <xf numFmtId="0" fontId="0" fillId="0" borderId="0" xfId="0" applyAlignment="1">
      <alignment wrapText="1"/>
    </xf>
    <xf numFmtId="0" fontId="4" fillId="0" borderId="0" xfId="0" applyFont="1"/>
    <xf numFmtId="0" fontId="5" fillId="0" borderId="9" xfId="0" applyFont="1" applyFill="1" applyBorder="1" applyAlignment="1">
      <alignment horizontal="left"/>
    </xf>
    <xf numFmtId="44" fontId="5" fillId="0" borderId="0" xfId="2"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horizontal="left" wrapText="1"/>
    </xf>
    <xf numFmtId="0" fontId="6" fillId="0" borderId="0" xfId="0" applyFont="1" applyFill="1"/>
    <xf numFmtId="43" fontId="6" fillId="0" borderId="0" xfId="1" applyFont="1" applyFill="1"/>
    <xf numFmtId="0" fontId="7" fillId="0" borderId="1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wrapText="1"/>
    </xf>
    <xf numFmtId="0" fontId="8" fillId="3" borderId="0" xfId="0" applyFont="1" applyFill="1" applyBorder="1" applyAlignment="1">
      <alignment wrapText="1"/>
    </xf>
    <xf numFmtId="0" fontId="8" fillId="3" borderId="13" xfId="0" applyFont="1" applyFill="1" applyBorder="1" applyAlignment="1">
      <alignment wrapText="1"/>
    </xf>
    <xf numFmtId="0" fontId="8" fillId="3" borderId="14" xfId="0" applyFont="1" applyFill="1" applyBorder="1" applyAlignment="1">
      <alignment wrapText="1"/>
    </xf>
    <xf numFmtId="0" fontId="9" fillId="0" borderId="0" xfId="0" applyFont="1" applyFill="1" applyBorder="1" applyAlignment="1">
      <alignment horizontal="left" vertical="top" wrapText="1"/>
    </xf>
    <xf numFmtId="0" fontId="10" fillId="0" borderId="0" xfId="0" applyFont="1"/>
    <xf numFmtId="0" fontId="11" fillId="0" borderId="1" xfId="0" applyFont="1" applyFill="1" applyBorder="1" applyAlignment="1">
      <alignment horizontal="center"/>
    </xf>
    <xf numFmtId="0" fontId="11" fillId="0" borderId="2" xfId="0" applyFont="1" applyFill="1" applyBorder="1" applyAlignment="1">
      <alignment horizontal="left" wrapText="1"/>
    </xf>
    <xf numFmtId="49" fontId="11" fillId="0" borderId="1" xfId="0" quotePrefix="1" applyNumberFormat="1" applyFont="1" applyFill="1" applyBorder="1" applyAlignment="1">
      <alignment horizontal="center"/>
    </xf>
    <xf numFmtId="7" fontId="11" fillId="0" borderId="1" xfId="2" applyNumberFormat="1" applyFont="1" applyFill="1" applyBorder="1"/>
    <xf numFmtId="7" fontId="11" fillId="0" borderId="2" xfId="2" applyNumberFormat="1" applyFont="1" applyFill="1" applyBorder="1"/>
    <xf numFmtId="7" fontId="12" fillId="2" borderId="6" xfId="2" applyNumberFormat="1" applyFont="1" applyFill="1" applyBorder="1" applyAlignment="1"/>
    <xf numFmtId="0" fontId="11" fillId="0" borderId="2" xfId="0" applyFont="1" applyFill="1" applyBorder="1" applyAlignment="1">
      <alignment horizontal="center"/>
    </xf>
    <xf numFmtId="49" fontId="11" fillId="0" borderId="2" xfId="0" quotePrefix="1" applyNumberFormat="1" applyFont="1" applyFill="1" applyBorder="1" applyAlignment="1">
      <alignment horizontal="center"/>
    </xf>
    <xf numFmtId="0" fontId="6" fillId="0" borderId="0" xfId="0" applyFont="1" applyFill="1" applyAlignment="1">
      <alignment vertical="top"/>
    </xf>
    <xf numFmtId="43" fontId="6" fillId="0" borderId="0" xfId="1" applyFont="1" applyFill="1" applyAlignment="1">
      <alignment vertical="top"/>
    </xf>
    <xf numFmtId="0" fontId="11" fillId="0" borderId="2" xfId="0" applyFont="1" applyFill="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7" fontId="11" fillId="0" borderId="2" xfId="2" applyNumberFormat="1" applyFont="1" applyFill="1" applyBorder="1" applyAlignment="1">
      <alignment wrapText="1"/>
    </xf>
    <xf numFmtId="7" fontId="13" fillId="0" borderId="0" xfId="2" applyNumberFormat="1" applyFont="1" applyFill="1" applyBorder="1" applyAlignment="1">
      <alignment wrapText="1"/>
    </xf>
    <xf numFmtId="7" fontId="3" fillId="0" borderId="0" xfId="2" applyNumberFormat="1" applyFont="1" applyFill="1" applyBorder="1" applyAlignment="1">
      <alignment wrapText="1"/>
    </xf>
    <xf numFmtId="0" fontId="5" fillId="0" borderId="0" xfId="0" applyFont="1" applyFill="1" applyBorder="1" applyAlignment="1">
      <alignment horizontal="left" vertical="top"/>
    </xf>
    <xf numFmtId="0" fontId="16" fillId="0" borderId="0" xfId="0" applyFont="1"/>
    <xf numFmtId="0" fontId="6" fillId="0" borderId="0" xfId="0" applyFont="1" applyFill="1" applyBorder="1"/>
    <xf numFmtId="0" fontId="0" fillId="0" borderId="0" xfId="0" applyFill="1" applyAlignment="1">
      <alignment wrapText="1"/>
    </xf>
    <xf numFmtId="0" fontId="17" fillId="0" borderId="3" xfId="0" applyFont="1" applyFill="1" applyBorder="1" applyAlignment="1"/>
    <xf numFmtId="0" fontId="19" fillId="0" borderId="1" xfId="0" applyFont="1" applyFill="1" applyBorder="1" applyAlignment="1">
      <alignment horizontal="center"/>
    </xf>
    <xf numFmtId="0" fontId="19" fillId="0" borderId="1" xfId="0" applyFont="1" applyBorder="1" applyAlignment="1">
      <alignment horizontal="center"/>
    </xf>
    <xf numFmtId="0" fontId="19" fillId="0" borderId="2" xfId="0" applyFont="1" applyBorder="1" applyAlignment="1">
      <alignment horizontal="left" wrapText="1"/>
    </xf>
    <xf numFmtId="49" fontId="19" fillId="0" borderId="1" xfId="0" applyNumberFormat="1" applyFont="1" applyBorder="1" applyAlignment="1">
      <alignment horizontal="center"/>
    </xf>
    <xf numFmtId="0" fontId="19" fillId="0" borderId="1" xfId="0" applyFont="1" applyBorder="1" applyAlignment="1"/>
    <xf numFmtId="44" fontId="19" fillId="0" borderId="1" xfId="2" applyFont="1" applyBorder="1"/>
    <xf numFmtId="0" fontId="19" fillId="0" borderId="1" xfId="0" applyFont="1" applyBorder="1" applyAlignment="1">
      <alignment wrapText="1"/>
    </xf>
    <xf numFmtId="0" fontId="19" fillId="0" borderId="1" xfId="0" applyFont="1" applyFill="1" applyBorder="1" applyAlignment="1">
      <alignment horizontal="left" wrapText="1" readingOrder="1"/>
    </xf>
    <xf numFmtId="7" fontId="11" fillId="0" borderId="1" xfId="2" applyNumberFormat="1" applyFont="1" applyFill="1" applyBorder="1" applyAlignment="1">
      <alignment wrapText="1"/>
    </xf>
    <xf numFmtId="0" fontId="19" fillId="0" borderId="2" xfId="0" applyFont="1" applyFill="1" applyBorder="1" applyAlignment="1">
      <alignment horizontal="left" wrapText="1"/>
    </xf>
    <xf numFmtId="44" fontId="17" fillId="0" borderId="2" xfId="2" applyNumberFormat="1" applyFont="1" applyBorder="1"/>
    <xf numFmtId="44" fontId="17" fillId="0" borderId="2" xfId="2" applyFont="1" applyBorder="1"/>
    <xf numFmtId="0" fontId="10" fillId="0" borderId="0" xfId="0" applyFont="1" applyAlignment="1">
      <alignment horizontal="center" vertical="center"/>
    </xf>
    <xf numFmtId="0" fontId="5" fillId="0" borderId="16" xfId="0" applyFont="1" applyFill="1" applyBorder="1" applyAlignment="1">
      <alignment horizontal="left" vertical="top"/>
    </xf>
    <xf numFmtId="0" fontId="18" fillId="2" borderId="2" xfId="3" applyFont="1" applyFill="1" applyBorder="1" applyAlignment="1">
      <alignment horizontal="center" vertical="center" wrapText="1"/>
    </xf>
    <xf numFmtId="0" fontId="18" fillId="2" borderId="2" xfId="3" applyNumberFormat="1" applyFont="1" applyFill="1" applyBorder="1" applyAlignment="1">
      <alignment horizontal="center" vertical="center" wrapText="1"/>
    </xf>
    <xf numFmtId="49" fontId="18" fillId="2" borderId="2" xfId="3" applyNumberFormat="1" applyFont="1" applyFill="1" applyBorder="1" applyAlignment="1">
      <alignment horizontal="center" vertical="center" wrapText="1"/>
    </xf>
    <xf numFmtId="44" fontId="18" fillId="2" borderId="2" xfId="2" applyFont="1" applyFill="1" applyBorder="1" applyAlignment="1">
      <alignment horizontal="center" vertical="center" wrapText="1"/>
    </xf>
    <xf numFmtId="164" fontId="18" fillId="2" borderId="2" xfId="4" applyNumberFormat="1" applyFont="1" applyFill="1" applyBorder="1" applyAlignment="1">
      <alignment horizontal="center" vertical="center" wrapText="1"/>
    </xf>
    <xf numFmtId="0" fontId="17" fillId="3" borderId="18" xfId="0" applyFont="1" applyFill="1" applyBorder="1" applyAlignment="1"/>
    <xf numFmtId="44" fontId="17" fillId="3" borderId="19" xfId="2" applyFont="1" applyFill="1" applyBorder="1"/>
    <xf numFmtId="0" fontId="17" fillId="3" borderId="20" xfId="0" applyFont="1" applyFill="1" applyBorder="1" applyAlignment="1"/>
    <xf numFmtId="0" fontId="19" fillId="0" borderId="0"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wrapText="1"/>
    </xf>
    <xf numFmtId="49" fontId="19" fillId="0" borderId="0" xfId="0" applyNumberFormat="1" applyFont="1" applyBorder="1" applyAlignment="1">
      <alignment horizontal="center" wrapText="1"/>
    </xf>
    <xf numFmtId="0" fontId="19" fillId="0" borderId="0" xfId="0" applyFont="1" applyBorder="1" applyAlignment="1">
      <alignment wrapText="1"/>
    </xf>
    <xf numFmtId="44" fontId="19" fillId="0" borderId="0" xfId="2" applyFont="1" applyBorder="1" applyAlignment="1">
      <alignment wrapText="1"/>
    </xf>
    <xf numFmtId="0" fontId="19" fillId="0" borderId="0" xfId="0" applyFont="1" applyFill="1" applyBorder="1" applyAlignment="1">
      <alignment horizontal="left" wrapText="1"/>
    </xf>
    <xf numFmtId="0" fontId="5" fillId="0" borderId="2" xfId="0" applyFont="1" applyFill="1" applyBorder="1" applyAlignment="1">
      <alignment horizontal="left" vertical="top"/>
    </xf>
    <xf numFmtId="0" fontId="19" fillId="0" borderId="2" xfId="0" applyFont="1" applyBorder="1" applyAlignment="1">
      <alignment horizontal="center"/>
    </xf>
    <xf numFmtId="49" fontId="19" fillId="0" borderId="2" xfId="0" applyNumberFormat="1" applyFont="1" applyBorder="1" applyAlignment="1">
      <alignment horizontal="center" wrapText="1"/>
    </xf>
    <xf numFmtId="0" fontId="19" fillId="0" borderId="2" xfId="0" applyFont="1" applyBorder="1" applyAlignment="1">
      <alignment wrapText="1"/>
    </xf>
    <xf numFmtId="44" fontId="19" fillId="0" borderId="2" xfId="2" applyFont="1" applyBorder="1" applyAlignment="1">
      <alignment wrapText="1"/>
    </xf>
    <xf numFmtId="0" fontId="19" fillId="0" borderId="2" xfId="0" applyFont="1" applyFill="1" applyBorder="1" applyAlignment="1">
      <alignment horizontal="center"/>
    </xf>
    <xf numFmtId="49" fontId="19" fillId="0" borderId="2" xfId="0" applyNumberFormat="1" applyFont="1" applyBorder="1" applyAlignment="1">
      <alignment horizontal="center"/>
    </xf>
    <xf numFmtId="44" fontId="19" fillId="0" borderId="2" xfId="2" applyFont="1" applyBorder="1"/>
    <xf numFmtId="0" fontId="19" fillId="0" borderId="2" xfId="0" applyFont="1" applyFill="1" applyBorder="1" applyAlignment="1">
      <alignment horizontal="left" wrapText="1" readingOrder="1"/>
    </xf>
    <xf numFmtId="0" fontId="9" fillId="0" borderId="2" xfId="0" applyFont="1" applyFill="1" applyBorder="1" applyAlignment="1">
      <alignment horizontal="left" vertical="top" wrapText="1"/>
    </xf>
    <xf numFmtId="0" fontId="19" fillId="0" borderId="2" xfId="0" applyFont="1" applyBorder="1" applyAlignment="1"/>
    <xf numFmtId="0" fontId="19" fillId="0" borderId="1" xfId="0" applyFont="1" applyFill="1" applyBorder="1" applyAlignment="1">
      <alignment horizontal="center" vertical="top"/>
    </xf>
    <xf numFmtId="0" fontId="19" fillId="0" borderId="1" xfId="0" applyFont="1" applyBorder="1" applyAlignment="1">
      <alignment horizontal="center" vertical="top"/>
    </xf>
    <xf numFmtId="0" fontId="19" fillId="0" borderId="2" xfId="0" applyFont="1" applyBorder="1" applyAlignment="1">
      <alignment horizontal="left" vertical="top" wrapText="1"/>
    </xf>
    <xf numFmtId="49" fontId="19" fillId="0" borderId="1" xfId="0" applyNumberFormat="1" applyFont="1" applyBorder="1" applyAlignment="1">
      <alignment horizontal="center" vertical="top" wrapText="1"/>
    </xf>
    <xf numFmtId="0" fontId="19" fillId="0" borderId="1" xfId="0" applyFont="1" applyBorder="1" applyAlignment="1">
      <alignment vertical="top" wrapText="1"/>
    </xf>
    <xf numFmtId="44" fontId="19" fillId="0" borderId="1" xfId="2" applyFont="1" applyBorder="1" applyAlignment="1">
      <alignment vertical="top" wrapText="1"/>
    </xf>
    <xf numFmtId="0" fontId="19" fillId="0" borderId="1" xfId="0" applyFont="1" applyFill="1" applyBorder="1" applyAlignment="1">
      <alignment horizontal="left" vertical="top" wrapText="1"/>
    </xf>
    <xf numFmtId="0" fontId="19" fillId="0" borderId="2" xfId="0" applyFont="1" applyBorder="1" applyAlignment="1">
      <alignment vertical="top" wrapText="1"/>
    </xf>
    <xf numFmtId="0" fontId="19" fillId="0" borderId="2" xfId="0" applyFont="1" applyFill="1" applyBorder="1" applyAlignment="1">
      <alignment horizontal="center" vertical="top"/>
    </xf>
    <xf numFmtId="0" fontId="19" fillId="0" borderId="2" xfId="0" applyFont="1" applyBorder="1" applyAlignment="1">
      <alignment horizontal="center" vertical="top"/>
    </xf>
    <xf numFmtId="0" fontId="19" fillId="0" borderId="2" xfId="0" applyFont="1" applyFill="1" applyBorder="1" applyAlignment="1">
      <alignment horizontal="left" vertical="top" wrapText="1"/>
    </xf>
    <xf numFmtId="0" fontId="19" fillId="0" borderId="1" xfId="0" applyFont="1" applyBorder="1" applyAlignment="1">
      <alignment horizontal="left" vertical="top" wrapText="1"/>
    </xf>
    <xf numFmtId="0" fontId="0" fillId="0" borderId="2" xfId="0" applyBorder="1" applyAlignment="1">
      <alignment vertical="top"/>
    </xf>
    <xf numFmtId="0" fontId="0" fillId="0" borderId="2" xfId="0" applyBorder="1" applyAlignment="1">
      <alignment vertical="top" wrapText="1"/>
    </xf>
    <xf numFmtId="49" fontId="19" fillId="0" borderId="2" xfId="0" applyNumberFormat="1" applyFont="1" applyBorder="1" applyAlignment="1">
      <alignment horizontal="center" vertical="top"/>
    </xf>
    <xf numFmtId="0" fontId="5" fillId="0" borderId="0" xfId="0" applyFont="1" applyFill="1" applyBorder="1" applyAlignment="1">
      <alignment horizontal="left" vertical="top" wrapText="1"/>
    </xf>
    <xf numFmtId="44" fontId="0" fillId="0" borderId="0" xfId="0" applyNumberFormat="1" applyAlignment="1">
      <alignment wrapText="1"/>
    </xf>
    <xf numFmtId="0" fontId="0" fillId="0" borderId="2" xfId="0" applyBorder="1"/>
    <xf numFmtId="0" fontId="0" fillId="0" borderId="2" xfId="0" applyBorder="1" applyAlignment="1">
      <alignment wrapText="1"/>
    </xf>
    <xf numFmtId="43" fontId="0" fillId="0" borderId="0" xfId="1" applyFont="1"/>
    <xf numFmtId="44" fontId="5" fillId="0" borderId="2" xfId="2" applyFont="1" applyBorder="1" applyAlignment="1">
      <alignment vertical="top"/>
    </xf>
    <xf numFmtId="44" fontId="20" fillId="0" borderId="2" xfId="0" applyNumberFormat="1" applyFont="1" applyBorder="1" applyAlignment="1">
      <alignment wrapText="1"/>
    </xf>
    <xf numFmtId="44" fontId="0" fillId="4" borderId="2" xfId="2" applyFont="1" applyFill="1" applyBorder="1"/>
    <xf numFmtId="44" fontId="0" fillId="4" borderId="21" xfId="2" applyFont="1" applyFill="1" applyBorder="1"/>
    <xf numFmtId="44" fontId="5" fillId="0" borderId="2" xfId="2" applyFont="1" applyBorder="1"/>
    <xf numFmtId="0" fontId="5" fillId="5" borderId="0" xfId="0" applyFont="1" applyFill="1" applyBorder="1" applyAlignment="1">
      <alignment horizontal="left" vertical="top"/>
    </xf>
    <xf numFmtId="0" fontId="9" fillId="5" borderId="0" xfId="0" applyFont="1" applyFill="1" applyBorder="1" applyAlignment="1">
      <alignment horizontal="left" vertical="top" wrapText="1"/>
    </xf>
    <xf numFmtId="7" fontId="13" fillId="5" borderId="0" xfId="2" applyNumberFormat="1" applyFont="1" applyFill="1" applyBorder="1" applyAlignment="1">
      <alignment wrapText="1"/>
    </xf>
    <xf numFmtId="0" fontId="5" fillId="5" borderId="0" xfId="0" applyFont="1" applyFill="1" applyBorder="1" applyAlignment="1">
      <alignment horizontal="left"/>
    </xf>
    <xf numFmtId="0" fontId="5" fillId="5" borderId="0" xfId="0" applyFont="1" applyFill="1" applyBorder="1" applyAlignment="1">
      <alignment horizontal="left" wrapText="1"/>
    </xf>
    <xf numFmtId="44" fontId="5" fillId="5" borderId="0" xfId="2" applyFont="1" applyFill="1" applyBorder="1" applyAlignment="1"/>
    <xf numFmtId="7" fontId="3" fillId="5" borderId="0" xfId="2" applyNumberFormat="1" applyFont="1" applyFill="1" applyBorder="1" applyAlignment="1">
      <alignment wrapText="1"/>
    </xf>
    <xf numFmtId="0" fontId="15" fillId="6" borderId="0" xfId="3" applyFont="1" applyFill="1" applyBorder="1" applyAlignment="1">
      <alignment horizontal="center" vertical="center" wrapText="1"/>
    </xf>
    <xf numFmtId="0" fontId="15" fillId="6" borderId="0" xfId="3" applyNumberFormat="1" applyFont="1" applyFill="1" applyBorder="1" applyAlignment="1">
      <alignment horizontal="center" vertical="center" wrapText="1"/>
    </xf>
    <xf numFmtId="49" fontId="15" fillId="6" borderId="0" xfId="3" applyNumberFormat="1" applyFont="1" applyFill="1" applyBorder="1" applyAlignment="1">
      <alignment horizontal="center" vertical="center" wrapText="1"/>
    </xf>
    <xf numFmtId="44" fontId="15" fillId="6" borderId="0" xfId="2" applyFont="1" applyFill="1" applyBorder="1" applyAlignment="1">
      <alignment horizontal="center" vertical="center" wrapText="1"/>
    </xf>
    <xf numFmtId="164" fontId="15" fillId="5" borderId="0" xfId="4" applyNumberFormat="1" applyFont="1" applyFill="1" applyBorder="1" applyAlignment="1">
      <alignment horizontal="center" vertical="center" wrapText="1"/>
    </xf>
    <xf numFmtId="0" fontId="11" fillId="5" borderId="0" xfId="0" applyFont="1" applyFill="1" applyBorder="1" applyAlignment="1">
      <alignment horizontal="center"/>
    </xf>
    <xf numFmtId="0" fontId="11" fillId="5" borderId="0" xfId="0" applyFont="1" applyFill="1" applyBorder="1" applyAlignment="1">
      <alignment horizontal="left" wrapText="1"/>
    </xf>
    <xf numFmtId="49" fontId="11" fillId="5" borderId="0" xfId="0" quotePrefix="1" applyNumberFormat="1" applyFont="1" applyFill="1" applyBorder="1" applyAlignment="1">
      <alignment horizontal="center"/>
    </xf>
    <xf numFmtId="0" fontId="11" fillId="5" borderId="0" xfId="0" applyFont="1" applyFill="1" applyBorder="1" applyAlignment="1">
      <alignment wrapText="1"/>
    </xf>
    <xf numFmtId="7" fontId="11" fillId="5" borderId="0" xfId="2" applyNumberFormat="1" applyFont="1" applyFill="1" applyBorder="1"/>
    <xf numFmtId="7" fontId="11" fillId="5" borderId="0" xfId="2" applyNumberFormat="1" applyFont="1" applyFill="1" applyBorder="1" applyAlignment="1">
      <alignment wrapText="1"/>
    </xf>
    <xf numFmtId="7" fontId="12" fillId="5" borderId="0" xfId="2" applyNumberFormat="1" applyFont="1" applyFill="1" applyBorder="1" applyAlignment="1"/>
    <xf numFmtId="0" fontId="3" fillId="5" borderId="0" xfId="0" applyFont="1" applyFill="1" applyBorder="1" applyAlignment="1">
      <alignment horizontal="center"/>
    </xf>
    <xf numFmtId="0" fontId="19" fillId="5" borderId="0" xfId="0" applyFont="1" applyFill="1" applyBorder="1" applyAlignment="1">
      <alignment horizontal="left" wrapText="1"/>
    </xf>
    <xf numFmtId="0" fontId="3" fillId="5" borderId="0" xfId="0" applyFont="1" applyFill="1" applyBorder="1" applyAlignment="1">
      <alignment horizontal="left" wrapText="1"/>
    </xf>
    <xf numFmtId="49" fontId="3" fillId="5" borderId="0" xfId="0" quotePrefix="1" applyNumberFormat="1" applyFont="1" applyFill="1" applyBorder="1" applyAlignment="1">
      <alignment horizontal="center"/>
    </xf>
    <xf numFmtId="0" fontId="3" fillId="5" borderId="0" xfId="0" applyFont="1" applyFill="1" applyBorder="1" applyAlignment="1">
      <alignment wrapText="1"/>
    </xf>
    <xf numFmtId="7" fontId="3" fillId="5" borderId="0" xfId="2" applyNumberFormat="1" applyFont="1" applyFill="1" applyBorder="1"/>
    <xf numFmtId="7" fontId="17" fillId="5" borderId="0" xfId="2" applyNumberFormat="1" applyFont="1" applyFill="1" applyBorder="1" applyAlignment="1"/>
    <xf numFmtId="0" fontId="19" fillId="5" borderId="2" xfId="0" applyFont="1" applyFill="1" applyBorder="1" applyAlignment="1">
      <alignment horizontal="left" vertical="top" wrapText="1"/>
    </xf>
    <xf numFmtId="49" fontId="19" fillId="5" borderId="1" xfId="0" applyNumberFormat="1" applyFont="1" applyFill="1" applyBorder="1" applyAlignment="1">
      <alignment horizontal="center" vertical="top" wrapText="1"/>
    </xf>
    <xf numFmtId="0" fontId="19" fillId="5" borderId="2" xfId="0" applyFont="1" applyFill="1" applyBorder="1" applyAlignment="1">
      <alignment vertical="top" wrapText="1"/>
    </xf>
    <xf numFmtId="0" fontId="5" fillId="0" borderId="0" xfId="0" applyFont="1" applyAlignment="1">
      <alignment wrapText="1"/>
    </xf>
    <xf numFmtId="44" fontId="5" fillId="0" borderId="1" xfId="2" applyFont="1" applyBorder="1"/>
    <xf numFmtId="0" fontId="6" fillId="0" borderId="0" xfId="0" applyFont="1" applyFill="1" applyBorder="1" applyAlignment="1">
      <alignment horizontal="left" vertical="top" wrapText="1"/>
    </xf>
    <xf numFmtId="0" fontId="14" fillId="3" borderId="11" xfId="0" applyFont="1" applyFill="1" applyBorder="1" applyAlignment="1">
      <alignment horizontal="center" wrapText="1"/>
    </xf>
    <xf numFmtId="0" fontId="14" fillId="3" borderId="9" xfId="0" applyFont="1" applyFill="1" applyBorder="1" applyAlignment="1">
      <alignment horizontal="center" wrapText="1"/>
    </xf>
    <xf numFmtId="0" fontId="14" fillId="3" borderId="12" xfId="0" applyFont="1" applyFill="1" applyBorder="1" applyAlignment="1">
      <alignment horizontal="center"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12" fillId="2" borderId="5" xfId="0" applyFont="1" applyFill="1" applyBorder="1" applyAlignment="1">
      <alignment horizontal="left"/>
    </xf>
    <xf numFmtId="0" fontId="12" fillId="2" borderId="4" xfId="0" applyFont="1" applyFill="1" applyBorder="1" applyAlignment="1">
      <alignment horizontal="left"/>
    </xf>
    <xf numFmtId="0" fontId="4" fillId="0" borderId="0" xfId="0" applyFont="1" applyFill="1" applyBorder="1" applyAlignment="1">
      <alignment horizontal="left" vertical="top" wrapText="1"/>
    </xf>
    <xf numFmtId="0" fontId="12" fillId="2" borderId="7" xfId="0" applyFont="1" applyFill="1" applyBorder="1" applyAlignment="1">
      <alignment horizontal="left"/>
    </xf>
    <xf numFmtId="0" fontId="12" fillId="2" borderId="8" xfId="0" applyFont="1" applyFill="1" applyBorder="1" applyAlignment="1">
      <alignment horizontal="left"/>
    </xf>
    <xf numFmtId="0" fontId="12" fillId="5" borderId="0" xfId="0" applyFont="1" applyFill="1" applyBorder="1" applyAlignment="1">
      <alignment horizontal="left"/>
    </xf>
    <xf numFmtId="0" fontId="17" fillId="5" borderId="0" xfId="0" applyFont="1" applyFill="1" applyBorder="1" applyAlignment="1">
      <alignment horizontal="left"/>
    </xf>
    <xf numFmtId="0" fontId="21" fillId="3" borderId="3" xfId="0" applyFont="1" applyFill="1" applyBorder="1" applyAlignment="1">
      <alignment horizontal="left" vertical="top" wrapText="1"/>
    </xf>
    <xf numFmtId="0" fontId="21" fillId="3" borderId="22" xfId="0" applyFont="1" applyFill="1" applyBorder="1" applyAlignment="1">
      <alignment horizontal="left" vertical="top" wrapText="1"/>
    </xf>
    <xf numFmtId="0" fontId="21" fillId="3" borderId="23" xfId="0" applyFont="1" applyFill="1" applyBorder="1" applyAlignment="1">
      <alignment horizontal="left" vertical="top" wrapText="1"/>
    </xf>
  </cellXfs>
  <cellStyles count="5">
    <cellStyle name="Comma" xfId="1" builtinId="3"/>
    <cellStyle name="Comma 2" xfId="4" xr:uid="{00000000-0005-0000-0000-000001000000}"/>
    <cellStyle name="Currency" xfId="2" builtinId="4"/>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
  <sheetViews>
    <sheetView topLeftCell="A34" zoomScaleNormal="100" zoomScaleSheetLayoutView="86" workbookViewId="0" xr3:uid="{AEA406A1-0E4B-5B11-9CD5-51D6E497D94C}">
      <selection activeCell="E48" sqref="E48"/>
    </sheetView>
  </sheetViews>
  <sheetFormatPr defaultRowHeight="15"/>
  <cols>
    <col min="1" max="1" width="7.85546875" customWidth="1"/>
    <col min="2" max="2" width="5.7109375" customWidth="1"/>
    <col min="3" max="3" width="21.85546875" customWidth="1"/>
    <col min="4" max="4" width="24.5703125" style="2" customWidth="1"/>
    <col min="5" max="5" width="7.5703125" customWidth="1"/>
    <col min="6" max="6" width="33.42578125" customWidth="1"/>
    <col min="7" max="7" width="17.7109375" bestFit="1" customWidth="1"/>
    <col min="8" max="8" width="33" style="2" customWidth="1"/>
    <col min="9" max="9" width="14.28515625" bestFit="1" customWidth="1"/>
    <col min="10" max="10" width="20.5703125" bestFit="1" customWidth="1"/>
    <col min="11" max="11" width="11.42578125" bestFit="1" customWidth="1"/>
    <col min="12" max="12" width="49.140625" bestFit="1" customWidth="1"/>
  </cols>
  <sheetData>
    <row r="1" spans="1:15" s="8" customFormat="1" ht="18" customHeight="1">
      <c r="A1" s="136" t="s">
        <v>0</v>
      </c>
      <c r="B1" s="137"/>
      <c r="C1" s="137"/>
      <c r="D1" s="137"/>
      <c r="E1" s="137"/>
      <c r="F1" s="137"/>
      <c r="G1" s="137"/>
      <c r="H1" s="138"/>
      <c r="I1" s="10"/>
      <c r="J1" s="10"/>
      <c r="K1" s="36"/>
      <c r="O1" s="9"/>
    </row>
    <row r="2" spans="1:15" s="8" customFormat="1" ht="12.75">
      <c r="A2" s="14"/>
      <c r="B2" s="13"/>
      <c r="C2" s="13"/>
      <c r="D2" s="13"/>
      <c r="E2" s="13"/>
      <c r="F2" s="13"/>
      <c r="G2" s="13"/>
      <c r="H2" s="15"/>
      <c r="I2" s="11"/>
      <c r="J2" s="11"/>
      <c r="K2" s="36"/>
      <c r="O2" s="9"/>
    </row>
    <row r="3" spans="1:15" s="8" customFormat="1" ht="75" customHeight="1">
      <c r="A3" s="139" t="s">
        <v>1</v>
      </c>
      <c r="B3" s="140"/>
      <c r="C3" s="140"/>
      <c r="D3" s="140"/>
      <c r="E3" s="140"/>
      <c r="F3" s="140"/>
      <c r="G3" s="140"/>
      <c r="H3" s="141"/>
      <c r="I3" s="12"/>
      <c r="J3" s="12"/>
      <c r="K3" s="36"/>
      <c r="O3" s="9"/>
    </row>
    <row r="4" spans="1:15" s="8" customFormat="1" ht="8.25" customHeight="1">
      <c r="A4" s="16"/>
      <c r="B4" s="16"/>
      <c r="C4" s="16"/>
      <c r="D4" s="16"/>
      <c r="E4" s="16"/>
      <c r="F4" s="16"/>
      <c r="G4" s="16"/>
      <c r="H4" s="16"/>
      <c r="I4" s="12"/>
      <c r="J4" s="12"/>
      <c r="O4" s="9"/>
    </row>
    <row r="5" spans="1:15" s="3" customFormat="1">
      <c r="A5" s="34" t="s">
        <v>2</v>
      </c>
      <c r="B5" s="94"/>
      <c r="C5" s="94"/>
      <c r="D5" s="94"/>
      <c r="E5" s="64"/>
      <c r="F5" s="65"/>
      <c r="G5" s="66"/>
      <c r="H5" s="67"/>
    </row>
    <row r="6" spans="1:15" s="3" customFormat="1">
      <c r="A6" s="73"/>
      <c r="B6" s="69"/>
      <c r="C6" s="41"/>
      <c r="D6" s="41"/>
      <c r="E6" s="70"/>
      <c r="F6" s="71"/>
      <c r="G6" s="72"/>
      <c r="H6" s="48"/>
    </row>
    <row r="7" spans="1:15" s="3" customFormat="1" ht="30">
      <c r="A7" s="53" t="s">
        <v>3</v>
      </c>
      <c r="B7" s="54" t="s">
        <v>4</v>
      </c>
      <c r="C7" s="54" t="s">
        <v>5</v>
      </c>
      <c r="D7" s="54" t="s">
        <v>6</v>
      </c>
      <c r="E7" s="55" t="s">
        <v>7</v>
      </c>
      <c r="F7" s="53" t="s">
        <v>8</v>
      </c>
      <c r="G7" s="56" t="s">
        <v>9</v>
      </c>
      <c r="H7" s="57" t="s">
        <v>10</v>
      </c>
    </row>
    <row r="8" spans="1:15" s="3" customFormat="1" ht="30">
      <c r="A8" s="79" t="s">
        <v>11</v>
      </c>
      <c r="B8" s="80">
        <v>2018</v>
      </c>
      <c r="C8" s="81" t="s">
        <v>12</v>
      </c>
      <c r="D8" s="81" t="s">
        <v>13</v>
      </c>
      <c r="E8" s="82" t="s">
        <v>14</v>
      </c>
      <c r="F8" s="86" t="s">
        <v>15</v>
      </c>
      <c r="G8" s="84">
        <v>180000</v>
      </c>
      <c r="H8" s="85" t="s">
        <v>16</v>
      </c>
    </row>
    <row r="9" spans="1:15" s="3" customFormat="1">
      <c r="A9" s="79" t="s">
        <v>17</v>
      </c>
      <c r="B9" s="80">
        <v>2018</v>
      </c>
      <c r="C9" s="130" t="s">
        <v>18</v>
      </c>
      <c r="D9" s="130" t="s">
        <v>18</v>
      </c>
      <c r="E9" s="131" t="s">
        <v>14</v>
      </c>
      <c r="F9" s="132" t="s">
        <v>15</v>
      </c>
      <c r="G9" s="84">
        <v>3000000</v>
      </c>
      <c r="H9" s="85" t="s">
        <v>19</v>
      </c>
    </row>
    <row r="10" spans="1:15" s="3" customFormat="1" ht="30">
      <c r="A10" s="79" t="s">
        <v>17</v>
      </c>
      <c r="B10" s="80">
        <v>2018</v>
      </c>
      <c r="C10" s="130" t="s">
        <v>18</v>
      </c>
      <c r="D10" s="130" t="s">
        <v>18</v>
      </c>
      <c r="E10" s="131" t="s">
        <v>14</v>
      </c>
      <c r="F10" s="132" t="s">
        <v>15</v>
      </c>
      <c r="G10" s="84">
        <v>824080.61</v>
      </c>
      <c r="H10" s="85" t="s">
        <v>20</v>
      </c>
    </row>
    <row r="11" spans="1:15" s="3" customFormat="1">
      <c r="A11" s="73" t="s">
        <v>21</v>
      </c>
      <c r="B11" s="69"/>
      <c r="C11" s="41"/>
      <c r="D11" s="41"/>
      <c r="E11" s="70"/>
      <c r="F11" s="71"/>
      <c r="G11" s="72">
        <f>SUM(G8:G10)</f>
        <v>4004080.61</v>
      </c>
      <c r="H11" s="48"/>
    </row>
    <row r="12" spans="1:15" s="3" customFormat="1" ht="21" customHeight="1">
      <c r="A12" s="61"/>
      <c r="B12" s="62"/>
      <c r="C12" s="63"/>
      <c r="D12" s="63"/>
      <c r="E12" s="64"/>
      <c r="F12" s="65"/>
      <c r="G12" s="66"/>
      <c r="H12" s="67"/>
    </row>
    <row r="13" spans="1:15" s="3" customFormat="1" ht="20.25" customHeight="1">
      <c r="A13" s="34" t="s">
        <v>22</v>
      </c>
      <c r="B13" s="62"/>
      <c r="C13" s="63"/>
      <c r="D13" s="63"/>
      <c r="E13" s="64"/>
      <c r="F13" s="65"/>
      <c r="G13" s="66"/>
      <c r="H13" s="67"/>
    </row>
    <row r="14" spans="1:15" s="3" customFormat="1">
      <c r="A14" s="73"/>
      <c r="B14" s="69"/>
      <c r="C14" s="41"/>
      <c r="D14" s="41"/>
      <c r="E14" s="70"/>
      <c r="F14" s="71"/>
      <c r="G14" s="72"/>
      <c r="H14" s="48"/>
    </row>
    <row r="15" spans="1:15" s="3" customFormat="1" ht="30">
      <c r="A15" s="53" t="s">
        <v>3</v>
      </c>
      <c r="B15" s="54" t="s">
        <v>4</v>
      </c>
      <c r="C15" s="54" t="s">
        <v>5</v>
      </c>
      <c r="D15" s="54" t="s">
        <v>6</v>
      </c>
      <c r="E15" s="55" t="s">
        <v>7</v>
      </c>
      <c r="F15" s="53" t="s">
        <v>8</v>
      </c>
      <c r="G15" s="56" t="s">
        <v>9</v>
      </c>
      <c r="H15" s="57" t="s">
        <v>10</v>
      </c>
    </row>
    <row r="16" spans="1:15" s="3" customFormat="1" ht="30">
      <c r="A16" s="79" t="s">
        <v>23</v>
      </c>
      <c r="B16" s="80">
        <v>2018</v>
      </c>
      <c r="C16" s="81" t="s">
        <v>24</v>
      </c>
      <c r="D16" s="81" t="s">
        <v>25</v>
      </c>
      <c r="E16" s="82" t="s">
        <v>14</v>
      </c>
      <c r="F16" s="83" t="s">
        <v>26</v>
      </c>
      <c r="G16" s="84">
        <v>100000</v>
      </c>
      <c r="H16" s="85" t="s">
        <v>27</v>
      </c>
      <c r="I16" s="98"/>
      <c r="J16"/>
      <c r="K16"/>
      <c r="L16"/>
    </row>
    <row r="17" spans="1:12" s="3" customFormat="1" ht="45">
      <c r="A17" s="79" t="s">
        <v>23</v>
      </c>
      <c r="B17" s="80">
        <v>2018</v>
      </c>
      <c r="C17" s="81" t="s">
        <v>28</v>
      </c>
      <c r="D17" s="81" t="s">
        <v>29</v>
      </c>
      <c r="E17" s="82" t="s">
        <v>30</v>
      </c>
      <c r="F17" s="83" t="s">
        <v>31</v>
      </c>
      <c r="G17" s="84">
        <v>102348.72</v>
      </c>
      <c r="H17" s="85" t="s">
        <v>32</v>
      </c>
      <c r="I17" s="98"/>
      <c r="J17"/>
      <c r="K17"/>
      <c r="L17"/>
    </row>
    <row r="18" spans="1:12" s="3" customFormat="1" ht="30">
      <c r="A18" s="79" t="s">
        <v>23</v>
      </c>
      <c r="B18" s="80">
        <v>2018</v>
      </c>
      <c r="C18" s="81" t="s">
        <v>33</v>
      </c>
      <c r="D18" s="81" t="s">
        <v>34</v>
      </c>
      <c r="E18" s="82" t="s">
        <v>30</v>
      </c>
      <c r="F18" s="83" t="s">
        <v>31</v>
      </c>
      <c r="G18" s="84">
        <v>103117.68</v>
      </c>
      <c r="H18" s="85" t="s">
        <v>32</v>
      </c>
      <c r="I18" s="98"/>
      <c r="J18"/>
      <c r="K18"/>
      <c r="L18"/>
    </row>
    <row r="19" spans="1:12" s="3" customFormat="1" ht="45">
      <c r="A19" s="79" t="s">
        <v>23</v>
      </c>
      <c r="B19" s="80">
        <v>2018</v>
      </c>
      <c r="C19" s="81" t="s">
        <v>35</v>
      </c>
      <c r="D19" s="81" t="s">
        <v>36</v>
      </c>
      <c r="E19" s="82" t="s">
        <v>30</v>
      </c>
      <c r="F19" s="83" t="s">
        <v>31</v>
      </c>
      <c r="G19" s="84">
        <v>104273</v>
      </c>
      <c r="H19" s="85" t="s">
        <v>37</v>
      </c>
      <c r="I19" s="98"/>
      <c r="J19"/>
      <c r="K19"/>
      <c r="L19"/>
    </row>
    <row r="20" spans="1:12" s="3" customFormat="1" ht="30">
      <c r="A20" s="79" t="s">
        <v>23</v>
      </c>
      <c r="B20" s="80">
        <v>2018</v>
      </c>
      <c r="C20" s="81" t="s">
        <v>24</v>
      </c>
      <c r="D20" s="81" t="s">
        <v>38</v>
      </c>
      <c r="E20" s="82" t="s">
        <v>30</v>
      </c>
      <c r="F20" s="83" t="s">
        <v>31</v>
      </c>
      <c r="G20" s="84">
        <v>108565.8</v>
      </c>
      <c r="H20" s="85" t="s">
        <v>32</v>
      </c>
      <c r="I20" s="98"/>
      <c r="J20"/>
      <c r="K20"/>
      <c r="L20"/>
    </row>
    <row r="21" spans="1:12" s="3" customFormat="1" ht="45">
      <c r="A21" s="87" t="s">
        <v>23</v>
      </c>
      <c r="B21" s="80">
        <v>2018</v>
      </c>
      <c r="C21" s="81" t="s">
        <v>35</v>
      </c>
      <c r="D21" s="81" t="s">
        <v>36</v>
      </c>
      <c r="E21" s="82" t="s">
        <v>39</v>
      </c>
      <c r="F21" s="83" t="s">
        <v>31</v>
      </c>
      <c r="G21" s="84">
        <v>145355.59</v>
      </c>
      <c r="H21" s="85" t="s">
        <v>32</v>
      </c>
      <c r="I21" s="98"/>
      <c r="K21"/>
      <c r="L21"/>
    </row>
    <row r="22" spans="1:12" s="3" customFormat="1" ht="30">
      <c r="A22" s="87" t="s">
        <v>23</v>
      </c>
      <c r="B22" s="80">
        <v>2018</v>
      </c>
      <c r="C22" s="81" t="s">
        <v>24</v>
      </c>
      <c r="D22" s="81" t="s">
        <v>38</v>
      </c>
      <c r="E22" s="82" t="s">
        <v>30</v>
      </c>
      <c r="F22" s="83" t="s">
        <v>31</v>
      </c>
      <c r="G22" s="84">
        <v>145587.98000000001</v>
      </c>
      <c r="H22" s="85" t="s">
        <v>32</v>
      </c>
      <c r="I22" s="98"/>
      <c r="J22"/>
      <c r="K22"/>
      <c r="L22"/>
    </row>
    <row r="23" spans="1:12" s="3" customFormat="1" ht="30">
      <c r="A23" s="79" t="s">
        <v>23</v>
      </c>
      <c r="B23" s="80">
        <v>2018</v>
      </c>
      <c r="C23" s="81" t="s">
        <v>24</v>
      </c>
      <c r="D23" s="81" t="s">
        <v>38</v>
      </c>
      <c r="E23" s="82" t="s">
        <v>30</v>
      </c>
      <c r="F23" s="83" t="s">
        <v>31</v>
      </c>
      <c r="G23" s="84">
        <v>150000</v>
      </c>
      <c r="H23" s="85" t="s">
        <v>32</v>
      </c>
      <c r="I23" s="98"/>
      <c r="K23"/>
      <c r="L23"/>
    </row>
    <row r="24" spans="1:12" s="3" customFormat="1" ht="45">
      <c r="A24" s="79" t="s">
        <v>23</v>
      </c>
      <c r="B24" s="80">
        <v>2018</v>
      </c>
      <c r="C24" s="81" t="s">
        <v>35</v>
      </c>
      <c r="D24" s="81" t="s">
        <v>36</v>
      </c>
      <c r="E24" s="82" t="s">
        <v>30</v>
      </c>
      <c r="F24" s="83" t="s">
        <v>31</v>
      </c>
      <c r="G24" s="84">
        <v>155121.76999999999</v>
      </c>
      <c r="H24" s="85" t="s">
        <v>32</v>
      </c>
      <c r="I24" s="98"/>
      <c r="J24"/>
      <c r="K24"/>
      <c r="L24"/>
    </row>
    <row r="25" spans="1:12" s="3" customFormat="1" ht="45">
      <c r="A25" s="79" t="s">
        <v>23</v>
      </c>
      <c r="B25" s="80">
        <v>2018</v>
      </c>
      <c r="C25" s="81" t="s">
        <v>28</v>
      </c>
      <c r="D25" s="81" t="s">
        <v>29</v>
      </c>
      <c r="E25" s="82" t="s">
        <v>30</v>
      </c>
      <c r="F25" s="83" t="s">
        <v>31</v>
      </c>
      <c r="G25" s="84">
        <v>159900</v>
      </c>
      <c r="H25" s="85" t="s">
        <v>32</v>
      </c>
      <c r="I25" s="98"/>
      <c r="J25"/>
      <c r="K25"/>
      <c r="L25"/>
    </row>
    <row r="26" spans="1:12" s="3" customFormat="1" ht="30">
      <c r="A26" s="79" t="s">
        <v>23</v>
      </c>
      <c r="B26" s="80">
        <v>2018</v>
      </c>
      <c r="C26" s="81" t="s">
        <v>33</v>
      </c>
      <c r="D26" s="81" t="s">
        <v>34</v>
      </c>
      <c r="E26" s="82" t="s">
        <v>30</v>
      </c>
      <c r="F26" s="83" t="s">
        <v>31</v>
      </c>
      <c r="G26" s="84">
        <v>163057.45000000001</v>
      </c>
      <c r="H26" s="85" t="s">
        <v>32</v>
      </c>
      <c r="I26" s="98"/>
      <c r="J26"/>
      <c r="K26"/>
      <c r="L26"/>
    </row>
    <row r="27" spans="1:12" s="3" customFormat="1" ht="45">
      <c r="A27" s="79" t="s">
        <v>23</v>
      </c>
      <c r="B27" s="80">
        <v>2018</v>
      </c>
      <c r="C27" s="81" t="s">
        <v>35</v>
      </c>
      <c r="D27" s="81" t="s">
        <v>36</v>
      </c>
      <c r="E27" s="82" t="s">
        <v>30</v>
      </c>
      <c r="F27" s="83" t="s">
        <v>31</v>
      </c>
      <c r="G27" s="84">
        <v>168814.13</v>
      </c>
      <c r="H27" s="85" t="s">
        <v>32</v>
      </c>
      <c r="I27" s="98"/>
      <c r="K27"/>
      <c r="L27"/>
    </row>
    <row r="28" spans="1:12" s="3" customFormat="1" ht="45">
      <c r="A28" s="79" t="s">
        <v>23</v>
      </c>
      <c r="B28" s="80">
        <v>2018</v>
      </c>
      <c r="C28" s="81" t="s">
        <v>35</v>
      </c>
      <c r="D28" s="81" t="s">
        <v>40</v>
      </c>
      <c r="E28" s="82" t="s">
        <v>14</v>
      </c>
      <c r="F28" s="83" t="s">
        <v>26</v>
      </c>
      <c r="G28" s="84">
        <v>175000</v>
      </c>
      <c r="H28" s="85" t="s">
        <v>41</v>
      </c>
      <c r="I28" s="98"/>
      <c r="J28"/>
      <c r="K28"/>
      <c r="L28"/>
    </row>
    <row r="29" spans="1:12" s="3" customFormat="1" ht="45">
      <c r="A29" s="79" t="s">
        <v>23</v>
      </c>
      <c r="B29" s="80">
        <v>2018</v>
      </c>
      <c r="C29" s="81" t="s">
        <v>35</v>
      </c>
      <c r="D29" s="81" t="s">
        <v>36</v>
      </c>
      <c r="E29" s="82" t="s">
        <v>30</v>
      </c>
      <c r="F29" s="83" t="s">
        <v>31</v>
      </c>
      <c r="G29" s="84">
        <v>180160.47</v>
      </c>
      <c r="H29" s="85" t="s">
        <v>32</v>
      </c>
      <c r="I29" s="98"/>
      <c r="J29"/>
      <c r="K29"/>
      <c r="L29"/>
    </row>
    <row r="30" spans="1:12" s="3" customFormat="1" ht="30">
      <c r="A30" s="79" t="s">
        <v>23</v>
      </c>
      <c r="B30" s="80">
        <v>2018</v>
      </c>
      <c r="C30" s="81" t="s">
        <v>33</v>
      </c>
      <c r="D30" s="81" t="s">
        <v>42</v>
      </c>
      <c r="E30" s="82" t="s">
        <v>14</v>
      </c>
      <c r="F30" s="83" t="s">
        <v>26</v>
      </c>
      <c r="G30" s="84">
        <v>185000</v>
      </c>
      <c r="H30" s="85" t="s">
        <v>43</v>
      </c>
      <c r="I30" s="98"/>
      <c r="K30"/>
      <c r="L30"/>
    </row>
    <row r="31" spans="1:12" s="3" customFormat="1" ht="45">
      <c r="A31" s="79" t="s">
        <v>23</v>
      </c>
      <c r="B31" s="80">
        <v>2018</v>
      </c>
      <c r="C31" s="81" t="s">
        <v>35</v>
      </c>
      <c r="D31" s="81" t="s">
        <v>36</v>
      </c>
      <c r="E31" s="82" t="s">
        <v>30</v>
      </c>
      <c r="F31" s="83" t="s">
        <v>31</v>
      </c>
      <c r="G31" s="84">
        <v>203039.8</v>
      </c>
      <c r="H31" s="85" t="s">
        <v>32</v>
      </c>
      <c r="I31" s="98"/>
      <c r="K31"/>
      <c r="L31"/>
    </row>
    <row r="32" spans="1:12" s="3" customFormat="1" ht="30">
      <c r="A32" s="79" t="s">
        <v>23</v>
      </c>
      <c r="B32" s="80">
        <v>2018</v>
      </c>
      <c r="C32" s="81" t="s">
        <v>33</v>
      </c>
      <c r="D32" s="81" t="s">
        <v>44</v>
      </c>
      <c r="E32" s="82" t="s">
        <v>14</v>
      </c>
      <c r="F32" s="83" t="s">
        <v>26</v>
      </c>
      <c r="G32" s="84">
        <v>205664.18</v>
      </c>
      <c r="H32" s="85" t="s">
        <v>45</v>
      </c>
      <c r="I32" s="98"/>
      <c r="K32"/>
      <c r="L32"/>
    </row>
    <row r="33" spans="1:12" ht="45">
      <c r="A33" s="91" t="s">
        <v>23</v>
      </c>
      <c r="B33" s="80">
        <v>2018</v>
      </c>
      <c r="C33" s="92" t="s">
        <v>28</v>
      </c>
      <c r="D33" s="81" t="s">
        <v>29</v>
      </c>
      <c r="E33" s="82">
        <v>8200</v>
      </c>
      <c r="F33" s="83" t="s">
        <v>31</v>
      </c>
      <c r="G33" s="84">
        <v>215392.25</v>
      </c>
      <c r="H33" s="85" t="s">
        <v>32</v>
      </c>
      <c r="I33" s="98"/>
    </row>
    <row r="34" spans="1:12" s="3" customFormat="1" ht="45">
      <c r="A34" s="79" t="s">
        <v>23</v>
      </c>
      <c r="B34" s="80">
        <v>2018</v>
      </c>
      <c r="C34" s="90" t="s">
        <v>28</v>
      </c>
      <c r="D34" s="90" t="s">
        <v>29</v>
      </c>
      <c r="E34" s="82" t="s">
        <v>14</v>
      </c>
      <c r="F34" s="83" t="s">
        <v>26</v>
      </c>
      <c r="G34" s="84">
        <v>222378.66</v>
      </c>
      <c r="H34" s="85" t="s">
        <v>46</v>
      </c>
      <c r="I34" s="98"/>
      <c r="J34"/>
      <c r="K34"/>
      <c r="L34"/>
    </row>
    <row r="35" spans="1:12" s="3" customFormat="1" ht="45">
      <c r="A35" s="79" t="s">
        <v>23</v>
      </c>
      <c r="B35" s="80">
        <v>2018</v>
      </c>
      <c r="C35" s="81" t="s">
        <v>35</v>
      </c>
      <c r="D35" s="81" t="s">
        <v>36</v>
      </c>
      <c r="E35" s="82" t="s">
        <v>30</v>
      </c>
      <c r="F35" s="83" t="s">
        <v>31</v>
      </c>
      <c r="G35" s="84">
        <v>242988.19</v>
      </c>
      <c r="H35" s="85" t="s">
        <v>32</v>
      </c>
      <c r="I35" s="98"/>
      <c r="K35"/>
      <c r="L35"/>
    </row>
    <row r="36" spans="1:12" s="3" customFormat="1" ht="30">
      <c r="A36" s="79" t="s">
        <v>23</v>
      </c>
      <c r="B36" s="80">
        <v>2018</v>
      </c>
      <c r="C36" s="81" t="s">
        <v>24</v>
      </c>
      <c r="D36" s="81" t="s">
        <v>38</v>
      </c>
      <c r="E36" s="82" t="s">
        <v>30</v>
      </c>
      <c r="F36" s="83" t="s">
        <v>31</v>
      </c>
      <c r="G36" s="84">
        <v>250000</v>
      </c>
      <c r="H36" s="85" t="s">
        <v>32</v>
      </c>
      <c r="I36" s="98"/>
      <c r="K36"/>
      <c r="L36"/>
    </row>
    <row r="37" spans="1:12" s="3" customFormat="1" ht="45">
      <c r="A37" s="79" t="s">
        <v>23</v>
      </c>
      <c r="B37" s="80">
        <v>2018</v>
      </c>
      <c r="C37" s="81" t="s">
        <v>47</v>
      </c>
      <c r="D37" s="81" t="s">
        <v>48</v>
      </c>
      <c r="E37" s="82" t="s">
        <v>14</v>
      </c>
      <c r="F37" s="83" t="s">
        <v>26</v>
      </c>
      <c r="G37" s="84">
        <v>320000</v>
      </c>
      <c r="H37" s="85" t="s">
        <v>49</v>
      </c>
      <c r="I37" s="98"/>
      <c r="K37"/>
      <c r="L37"/>
    </row>
    <row r="38" spans="1:12" s="3" customFormat="1" ht="45">
      <c r="A38" s="87" t="s">
        <v>23</v>
      </c>
      <c r="B38" s="80">
        <v>2018</v>
      </c>
      <c r="C38" s="81" t="s">
        <v>35</v>
      </c>
      <c r="D38" s="81" t="s">
        <v>36</v>
      </c>
      <c r="E38" s="82" t="s">
        <v>30</v>
      </c>
      <c r="F38" s="83" t="s">
        <v>31</v>
      </c>
      <c r="G38" s="84">
        <v>378645.53</v>
      </c>
      <c r="H38" s="85" t="s">
        <v>32</v>
      </c>
      <c r="I38" s="98"/>
      <c r="J38"/>
      <c r="K38"/>
      <c r="L38"/>
    </row>
    <row r="39" spans="1:12" s="3" customFormat="1" ht="30">
      <c r="A39" s="79" t="s">
        <v>23</v>
      </c>
      <c r="B39" s="80">
        <v>2018</v>
      </c>
      <c r="C39" s="81" t="s">
        <v>24</v>
      </c>
      <c r="D39" s="81" t="s">
        <v>38</v>
      </c>
      <c r="E39" s="82" t="s">
        <v>30</v>
      </c>
      <c r="F39" s="83" t="s">
        <v>31</v>
      </c>
      <c r="G39" s="84">
        <v>400000</v>
      </c>
      <c r="H39" s="85" t="s">
        <v>32</v>
      </c>
      <c r="I39" s="98"/>
      <c r="K39"/>
      <c r="L39"/>
    </row>
    <row r="40" spans="1:12" s="3" customFormat="1" ht="30">
      <c r="A40" s="79" t="s">
        <v>23</v>
      </c>
      <c r="B40" s="80">
        <v>2018</v>
      </c>
      <c r="C40" s="81" t="s">
        <v>24</v>
      </c>
      <c r="D40" s="81" t="s">
        <v>38</v>
      </c>
      <c r="E40" s="82" t="s">
        <v>30</v>
      </c>
      <c r="F40" s="83" t="s">
        <v>31</v>
      </c>
      <c r="G40" s="84">
        <v>429788</v>
      </c>
      <c r="H40" s="85" t="s">
        <v>32</v>
      </c>
      <c r="I40" s="98"/>
      <c r="K40"/>
      <c r="L40"/>
    </row>
    <row r="41" spans="1:12" s="3" customFormat="1" ht="45">
      <c r="A41" s="79" t="s">
        <v>23</v>
      </c>
      <c r="B41" s="80">
        <v>2018</v>
      </c>
      <c r="C41" s="81" t="s">
        <v>24</v>
      </c>
      <c r="D41" s="81" t="s">
        <v>50</v>
      </c>
      <c r="E41" s="82" t="s">
        <v>14</v>
      </c>
      <c r="F41" s="83" t="s">
        <v>26</v>
      </c>
      <c r="G41" s="84">
        <v>450000</v>
      </c>
      <c r="H41" s="85" t="s">
        <v>51</v>
      </c>
      <c r="I41" s="98"/>
      <c r="K41"/>
      <c r="L41"/>
    </row>
    <row r="42" spans="1:12" s="3" customFormat="1" ht="30">
      <c r="A42" s="79" t="s">
        <v>23</v>
      </c>
      <c r="B42" s="80">
        <v>2018</v>
      </c>
      <c r="C42" s="81" t="s">
        <v>24</v>
      </c>
      <c r="D42" s="81" t="s">
        <v>38</v>
      </c>
      <c r="E42" s="82" t="s">
        <v>30</v>
      </c>
      <c r="F42" s="83" t="s">
        <v>31</v>
      </c>
      <c r="G42" s="84">
        <v>500000</v>
      </c>
      <c r="H42" s="85" t="s">
        <v>32</v>
      </c>
      <c r="I42" s="98"/>
      <c r="K42"/>
      <c r="L42"/>
    </row>
    <row r="43" spans="1:12" s="3" customFormat="1" ht="30">
      <c r="A43" s="79" t="s">
        <v>23</v>
      </c>
      <c r="B43" s="80">
        <v>2018</v>
      </c>
      <c r="C43" s="81" t="s">
        <v>24</v>
      </c>
      <c r="D43" s="81" t="s">
        <v>38</v>
      </c>
      <c r="E43" s="82" t="s">
        <v>30</v>
      </c>
      <c r="F43" s="83" t="s">
        <v>31</v>
      </c>
      <c r="G43" s="84">
        <v>500000</v>
      </c>
      <c r="H43" s="85" t="s">
        <v>32</v>
      </c>
      <c r="I43" s="98"/>
      <c r="K43"/>
      <c r="L43"/>
    </row>
    <row r="44" spans="1:12" s="3" customFormat="1" ht="45">
      <c r="A44" s="79" t="s">
        <v>23</v>
      </c>
      <c r="B44" s="80">
        <v>2018</v>
      </c>
      <c r="C44" s="81" t="s">
        <v>28</v>
      </c>
      <c r="D44" s="81" t="s">
        <v>29</v>
      </c>
      <c r="E44" s="82" t="s">
        <v>30</v>
      </c>
      <c r="F44" s="83" t="s">
        <v>31</v>
      </c>
      <c r="G44" s="84">
        <v>586222</v>
      </c>
      <c r="H44" s="85" t="s">
        <v>32</v>
      </c>
      <c r="I44" s="98"/>
      <c r="K44"/>
      <c r="L44"/>
    </row>
    <row r="45" spans="1:12" s="3" customFormat="1" ht="45">
      <c r="A45" s="79" t="s">
        <v>23</v>
      </c>
      <c r="B45" s="80">
        <v>2018</v>
      </c>
      <c r="C45" s="81" t="s">
        <v>28</v>
      </c>
      <c r="D45" s="90" t="s">
        <v>29</v>
      </c>
      <c r="E45" s="82" t="s">
        <v>52</v>
      </c>
      <c r="F45" s="83" t="s">
        <v>53</v>
      </c>
      <c r="G45" s="84">
        <v>600000</v>
      </c>
      <c r="H45" s="85" t="s">
        <v>54</v>
      </c>
      <c r="I45" s="98"/>
      <c r="K45"/>
      <c r="L45"/>
    </row>
    <row r="46" spans="1:12" s="3" customFormat="1" ht="45">
      <c r="A46" s="79" t="s">
        <v>23</v>
      </c>
      <c r="B46" s="80">
        <v>2018</v>
      </c>
      <c r="C46" s="81" t="s">
        <v>35</v>
      </c>
      <c r="D46" s="81" t="s">
        <v>36</v>
      </c>
      <c r="E46" s="82" t="s">
        <v>30</v>
      </c>
      <c r="F46" s="83" t="s">
        <v>31</v>
      </c>
      <c r="G46" s="84">
        <v>679826.65</v>
      </c>
      <c r="H46" s="85" t="s">
        <v>32</v>
      </c>
      <c r="I46" s="98"/>
      <c r="K46"/>
      <c r="L46"/>
    </row>
    <row r="47" spans="1:12" s="3" customFormat="1" ht="45">
      <c r="A47" s="87" t="s">
        <v>23</v>
      </c>
      <c r="B47" s="80">
        <v>2018</v>
      </c>
      <c r="C47" s="81" t="s">
        <v>35</v>
      </c>
      <c r="D47" s="81" t="s">
        <v>36</v>
      </c>
      <c r="E47" s="82" t="s">
        <v>30</v>
      </c>
      <c r="F47" s="83" t="s">
        <v>31</v>
      </c>
      <c r="G47" s="84">
        <v>710000</v>
      </c>
      <c r="H47" s="85" t="s">
        <v>32</v>
      </c>
      <c r="I47" s="98"/>
      <c r="K47"/>
      <c r="L47"/>
    </row>
    <row r="48" spans="1:12" s="3" customFormat="1" ht="30">
      <c r="A48" s="79" t="s">
        <v>23</v>
      </c>
      <c r="B48" s="80">
        <v>2018</v>
      </c>
      <c r="C48" s="81" t="s">
        <v>24</v>
      </c>
      <c r="D48" s="81" t="s">
        <v>38</v>
      </c>
      <c r="E48" s="82" t="s">
        <v>30</v>
      </c>
      <c r="F48" s="83" t="s">
        <v>31</v>
      </c>
      <c r="G48" s="84">
        <v>800000</v>
      </c>
      <c r="H48" s="85" t="s">
        <v>55</v>
      </c>
      <c r="I48" s="98"/>
      <c r="K48"/>
      <c r="L48"/>
    </row>
    <row r="49" spans="1:12" s="3" customFormat="1" ht="45">
      <c r="A49" s="79" t="s">
        <v>23</v>
      </c>
      <c r="B49" s="80">
        <v>2018</v>
      </c>
      <c r="C49" s="81" t="s">
        <v>28</v>
      </c>
      <c r="D49" s="81" t="s">
        <v>56</v>
      </c>
      <c r="E49" s="82" t="s">
        <v>14</v>
      </c>
      <c r="F49" s="83" t="s">
        <v>26</v>
      </c>
      <c r="G49" s="84">
        <v>1081176.96</v>
      </c>
      <c r="H49" s="85" t="s">
        <v>57</v>
      </c>
      <c r="J49"/>
      <c r="K49"/>
      <c r="L49"/>
    </row>
    <row r="50" spans="1:12" s="3" customFormat="1" ht="45">
      <c r="A50" s="79" t="s">
        <v>23</v>
      </c>
      <c r="B50" s="80">
        <v>2018</v>
      </c>
      <c r="C50" s="81" t="s">
        <v>35</v>
      </c>
      <c r="D50" s="81" t="s">
        <v>58</v>
      </c>
      <c r="E50" s="82" t="s">
        <v>14</v>
      </c>
      <c r="F50" s="83" t="s">
        <v>26</v>
      </c>
      <c r="G50" s="84">
        <v>1500000</v>
      </c>
      <c r="H50" s="85" t="s">
        <v>59</v>
      </c>
      <c r="J50"/>
      <c r="K50"/>
      <c r="L50"/>
    </row>
    <row r="51" spans="1:12" s="3" customFormat="1" ht="45">
      <c r="A51" s="79" t="s">
        <v>23</v>
      </c>
      <c r="B51" s="80">
        <v>2018</v>
      </c>
      <c r="C51" s="81" t="s">
        <v>60</v>
      </c>
      <c r="D51" s="81" t="s">
        <v>61</v>
      </c>
      <c r="E51" s="82">
        <v>8200</v>
      </c>
      <c r="F51" s="83" t="s">
        <v>31</v>
      </c>
      <c r="G51" s="84">
        <v>1774313.92</v>
      </c>
      <c r="H51" s="85" t="s">
        <v>32</v>
      </c>
      <c r="J51"/>
      <c r="K51"/>
      <c r="L51"/>
    </row>
    <row r="52" spans="1:12" s="1" customFormat="1" ht="30">
      <c r="A52" s="79" t="s">
        <v>23</v>
      </c>
      <c r="B52" s="80">
        <v>2018</v>
      </c>
      <c r="C52" s="81" t="s">
        <v>24</v>
      </c>
      <c r="D52" s="81" t="s">
        <v>62</v>
      </c>
      <c r="E52" s="82" t="s">
        <v>14</v>
      </c>
      <c r="F52" s="83" t="s">
        <v>26</v>
      </c>
      <c r="G52" s="84">
        <v>2000000</v>
      </c>
      <c r="H52" s="85" t="s">
        <v>63</v>
      </c>
      <c r="J52"/>
      <c r="K52"/>
      <c r="L52"/>
    </row>
    <row r="53" spans="1:12" ht="45">
      <c r="A53" s="79" t="s">
        <v>23</v>
      </c>
      <c r="B53" s="80">
        <v>2018</v>
      </c>
      <c r="C53" s="81" t="s">
        <v>60</v>
      </c>
      <c r="D53" s="81" t="s">
        <v>64</v>
      </c>
      <c r="E53" s="82">
        <v>8200</v>
      </c>
      <c r="F53" s="83" t="s">
        <v>31</v>
      </c>
      <c r="G53" s="84">
        <v>2000000</v>
      </c>
      <c r="H53" s="85" t="s">
        <v>32</v>
      </c>
    </row>
    <row r="54" spans="1:12" ht="45">
      <c r="A54" s="79" t="s">
        <v>23</v>
      </c>
      <c r="B54" s="80">
        <v>2018</v>
      </c>
      <c r="C54" s="81" t="s">
        <v>60</v>
      </c>
      <c r="D54" s="81" t="s">
        <v>36</v>
      </c>
      <c r="E54" s="82">
        <v>8200</v>
      </c>
      <c r="F54" s="83" t="s">
        <v>31</v>
      </c>
      <c r="G54" s="84">
        <v>2672291.7799999998</v>
      </c>
      <c r="H54" s="85" t="s">
        <v>32</v>
      </c>
    </row>
    <row r="55" spans="1:12" ht="45">
      <c r="A55" s="79" t="s">
        <v>23</v>
      </c>
      <c r="B55" s="80">
        <v>2018</v>
      </c>
      <c r="C55" s="81" t="s">
        <v>60</v>
      </c>
      <c r="D55" s="81" t="s">
        <v>64</v>
      </c>
      <c r="E55" s="82">
        <v>8200</v>
      </c>
      <c r="F55" s="83" t="s">
        <v>31</v>
      </c>
      <c r="G55" s="84">
        <v>5331421.42</v>
      </c>
      <c r="H55" s="85" t="s">
        <v>32</v>
      </c>
    </row>
    <row r="56" spans="1:12" ht="30">
      <c r="A56" s="79" t="s">
        <v>23</v>
      </c>
      <c r="B56" s="80">
        <v>2018</v>
      </c>
      <c r="C56" s="81" t="s">
        <v>24</v>
      </c>
      <c r="D56" s="81" t="s">
        <v>50</v>
      </c>
      <c r="E56" s="82" t="s">
        <v>14</v>
      </c>
      <c r="F56" s="83" t="s">
        <v>26</v>
      </c>
      <c r="G56" s="84">
        <v>11000000</v>
      </c>
      <c r="H56" s="85" t="s">
        <v>65</v>
      </c>
    </row>
    <row r="57" spans="1:12">
      <c r="A57" s="87" t="s">
        <v>21</v>
      </c>
      <c r="B57" s="88"/>
      <c r="C57" s="81"/>
      <c r="D57" s="81"/>
      <c r="E57" s="93"/>
      <c r="F57" s="86"/>
      <c r="G57" s="99">
        <f>SUM(G16:G56)</f>
        <v>37199451.930000007</v>
      </c>
      <c r="H57" s="89"/>
    </row>
    <row r="58" spans="1:12">
      <c r="A58" s="135" t="s">
        <v>66</v>
      </c>
      <c r="B58" s="135"/>
      <c r="C58" s="135"/>
      <c r="D58" s="135"/>
      <c r="E58" s="135"/>
      <c r="F58" s="135"/>
      <c r="G58" s="135"/>
      <c r="H58" s="135"/>
    </row>
    <row r="60" spans="1:12">
      <c r="A60" s="68" t="s">
        <v>67</v>
      </c>
      <c r="B60" s="96"/>
      <c r="C60" s="96"/>
      <c r="D60" s="97"/>
      <c r="E60" s="96"/>
      <c r="F60" s="97"/>
      <c r="G60" s="100">
        <f>G57</f>
        <v>37199451.930000007</v>
      </c>
      <c r="H60" s="97"/>
    </row>
    <row r="61" spans="1:12">
      <c r="F61" s="2"/>
      <c r="G61" s="2"/>
      <c r="H61" s="95"/>
    </row>
    <row r="62" spans="1:12">
      <c r="F62" s="38" t="s">
        <v>15</v>
      </c>
      <c r="G62" s="50">
        <f>17239219.8</f>
        <v>17239219.800000001</v>
      </c>
    </row>
    <row r="63" spans="1:12">
      <c r="F63" s="38" t="s">
        <v>68</v>
      </c>
      <c r="G63" s="50">
        <f>600000</f>
        <v>600000</v>
      </c>
    </row>
    <row r="64" spans="1:12">
      <c r="F64" s="38" t="s">
        <v>31</v>
      </c>
      <c r="G64" s="50">
        <f>19360232.13</f>
        <v>19360232.129999999</v>
      </c>
    </row>
    <row r="65" spans="6:7" ht="15.75" thickBot="1">
      <c r="F65" s="60" t="s">
        <v>69</v>
      </c>
      <c r="G65" s="59">
        <f>SUM(G62:G64)</f>
        <v>37199451.93</v>
      </c>
    </row>
  </sheetData>
  <mergeCells count="3">
    <mergeCell ref="A58:H58"/>
    <mergeCell ref="A1:H1"/>
    <mergeCell ref="A3:H3"/>
  </mergeCells>
  <pageMargins left="0.7" right="0.7" top="0.75" bottom="0.75" header="0.3" footer="0.3"/>
  <pageSetup scale="80" fitToHeight="0" orientation="landscape" r:id="rId1"/>
  <headerFooter>
    <oddFooter>Page &amp;P of &amp;N</oddFooter>
  </headerFooter>
  <rowBreaks count="1" manualBreakCount="1">
    <brk id="1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tabSelected="1" zoomScaleNormal="100" workbookViewId="0" xr3:uid="{958C4451-9541-5A59-BF78-D2F731DF1C81}">
      <selection activeCell="H9" sqref="H9"/>
    </sheetView>
  </sheetViews>
  <sheetFormatPr defaultRowHeight="15"/>
  <cols>
    <col min="1" max="1" width="7.85546875" customWidth="1"/>
    <col min="2" max="2" width="6.7109375" customWidth="1"/>
    <col min="3" max="3" width="21.85546875" customWidth="1"/>
    <col min="4" max="4" width="24.28515625" style="2" customWidth="1"/>
    <col min="5" max="5" width="7.5703125" customWidth="1"/>
    <col min="6" max="6" width="33.42578125" customWidth="1"/>
    <col min="7" max="7" width="16.28515625" bestFit="1" customWidth="1"/>
    <col min="8" max="8" width="33" style="2" customWidth="1"/>
  </cols>
  <sheetData>
    <row r="1" spans="1:9" s="8" customFormat="1" ht="18" customHeight="1">
      <c r="A1" s="136" t="s">
        <v>0</v>
      </c>
      <c r="B1" s="137"/>
      <c r="C1" s="137"/>
      <c r="D1" s="137"/>
      <c r="E1" s="137"/>
      <c r="F1" s="137"/>
      <c r="G1" s="137"/>
      <c r="H1" s="138"/>
      <c r="I1" s="10"/>
    </row>
    <row r="2" spans="1:9" s="8" customFormat="1" ht="12.75">
      <c r="A2" s="14"/>
      <c r="B2" s="13"/>
      <c r="C2" s="13"/>
      <c r="D2" s="13"/>
      <c r="E2" s="13"/>
      <c r="F2" s="13"/>
      <c r="G2" s="13"/>
      <c r="H2" s="15"/>
      <c r="I2" s="11"/>
    </row>
    <row r="3" spans="1:9" s="8" customFormat="1" ht="75" customHeight="1">
      <c r="A3" s="139" t="s">
        <v>1</v>
      </c>
      <c r="B3" s="140"/>
      <c r="C3" s="140"/>
      <c r="D3" s="140"/>
      <c r="E3" s="140"/>
      <c r="F3" s="140"/>
      <c r="G3" s="140"/>
      <c r="H3" s="141"/>
      <c r="I3" s="12"/>
    </row>
    <row r="4" spans="1:9" s="8" customFormat="1" ht="8.25" customHeight="1">
      <c r="A4" s="16"/>
      <c r="B4" s="16"/>
      <c r="C4" s="16"/>
      <c r="D4" s="16"/>
      <c r="E4" s="16"/>
      <c r="F4" s="16"/>
      <c r="G4" s="16"/>
      <c r="H4" s="16"/>
      <c r="I4" s="12"/>
    </row>
    <row r="5" spans="1:9" s="26" customFormat="1" ht="22.5" customHeight="1">
      <c r="A5" s="34" t="s">
        <v>70</v>
      </c>
      <c r="B5" s="16"/>
      <c r="C5" s="16"/>
      <c r="D5" s="16"/>
      <c r="E5" s="16"/>
      <c r="F5" s="16"/>
      <c r="G5" s="16"/>
      <c r="H5" s="16"/>
      <c r="I5" s="16"/>
    </row>
    <row r="6" spans="1:9" s="51" customFormat="1" ht="30">
      <c r="A6" s="53" t="s">
        <v>3</v>
      </c>
      <c r="B6" s="54" t="s">
        <v>4</v>
      </c>
      <c r="C6" s="54" t="s">
        <v>5</v>
      </c>
      <c r="D6" s="54" t="s">
        <v>6</v>
      </c>
      <c r="E6" s="55" t="s">
        <v>7</v>
      </c>
      <c r="F6" s="53" t="s">
        <v>8</v>
      </c>
      <c r="G6" s="56" t="s">
        <v>9</v>
      </c>
      <c r="H6" s="57" t="s">
        <v>10</v>
      </c>
    </row>
    <row r="7" spans="1:9" s="3" customFormat="1" ht="45">
      <c r="A7" s="39" t="s">
        <v>23</v>
      </c>
      <c r="B7" s="40">
        <v>2019</v>
      </c>
      <c r="C7" s="41" t="s">
        <v>71</v>
      </c>
      <c r="D7" s="90" t="s">
        <v>29</v>
      </c>
      <c r="E7" s="42" t="s">
        <v>52</v>
      </c>
      <c r="F7" s="45" t="s">
        <v>68</v>
      </c>
      <c r="G7" s="101">
        <v>873493.41</v>
      </c>
      <c r="H7" s="46" t="s">
        <v>72</v>
      </c>
    </row>
    <row r="8" spans="1:9" s="3" customFormat="1" ht="60">
      <c r="A8" s="39" t="s">
        <v>23</v>
      </c>
      <c r="B8" s="40">
        <v>2019</v>
      </c>
      <c r="C8" s="48" t="s">
        <v>73</v>
      </c>
      <c r="D8" s="48" t="s">
        <v>74</v>
      </c>
      <c r="E8" s="42" t="s">
        <v>14</v>
      </c>
      <c r="F8" s="45" t="s">
        <v>26</v>
      </c>
      <c r="G8" s="101">
        <v>1626874.82</v>
      </c>
      <c r="H8" s="46" t="s">
        <v>75</v>
      </c>
    </row>
    <row r="9" spans="1:9" s="3" customFormat="1" ht="45">
      <c r="A9" s="39" t="s">
        <v>23</v>
      </c>
      <c r="B9" s="40">
        <v>2019</v>
      </c>
      <c r="C9" s="48" t="s">
        <v>71</v>
      </c>
      <c r="D9" s="81" t="s">
        <v>29</v>
      </c>
      <c r="E9" s="42" t="s">
        <v>30</v>
      </c>
      <c r="F9" s="45" t="s">
        <v>31</v>
      </c>
      <c r="G9" s="101">
        <v>263528.58</v>
      </c>
      <c r="H9" s="85" t="s">
        <v>32</v>
      </c>
    </row>
    <row r="10" spans="1:9" ht="45">
      <c r="A10" s="39" t="s">
        <v>23</v>
      </c>
      <c r="B10" s="40">
        <v>2019</v>
      </c>
      <c r="C10" s="41" t="s">
        <v>71</v>
      </c>
      <c r="D10" s="81" t="s">
        <v>29</v>
      </c>
      <c r="E10" s="42" t="s">
        <v>30</v>
      </c>
      <c r="F10" s="45" t="s">
        <v>31</v>
      </c>
      <c r="G10" s="102">
        <v>764160</v>
      </c>
      <c r="H10" s="85" t="s">
        <v>32</v>
      </c>
    </row>
    <row r="11" spans="1:9" ht="60">
      <c r="A11" s="39" t="s">
        <v>23</v>
      </c>
      <c r="B11" s="40">
        <v>2019</v>
      </c>
      <c r="C11" s="41" t="s">
        <v>73</v>
      </c>
      <c r="D11" s="81" t="s">
        <v>64</v>
      </c>
      <c r="E11" s="42" t="s">
        <v>30</v>
      </c>
      <c r="F11" s="45" t="s">
        <v>31</v>
      </c>
      <c r="G11" s="102">
        <v>384052.6</v>
      </c>
      <c r="H11" s="85" t="s">
        <v>32</v>
      </c>
    </row>
    <row r="12" spans="1:9" ht="45">
      <c r="A12" s="39" t="s">
        <v>23</v>
      </c>
      <c r="B12" s="40">
        <v>2019</v>
      </c>
      <c r="C12" s="41" t="s">
        <v>76</v>
      </c>
      <c r="D12" s="41" t="s">
        <v>38</v>
      </c>
      <c r="E12" s="42" t="s">
        <v>14</v>
      </c>
      <c r="F12" s="45" t="s">
        <v>26</v>
      </c>
      <c r="G12" s="102">
        <v>950000</v>
      </c>
      <c r="H12" s="46" t="s">
        <v>77</v>
      </c>
    </row>
    <row r="13" spans="1:9" ht="45">
      <c r="A13" s="39" t="s">
        <v>23</v>
      </c>
      <c r="B13" s="40">
        <v>2019</v>
      </c>
      <c r="C13" s="41" t="s">
        <v>78</v>
      </c>
      <c r="D13" s="41" t="s">
        <v>79</v>
      </c>
      <c r="E13" s="42" t="s">
        <v>14</v>
      </c>
      <c r="F13" s="45" t="s">
        <v>26</v>
      </c>
      <c r="G13" s="102">
        <v>1193071.6200000001</v>
      </c>
      <c r="H13" s="46" t="s">
        <v>80</v>
      </c>
    </row>
    <row r="14" spans="1:9" ht="60">
      <c r="A14" s="39" t="s">
        <v>23</v>
      </c>
      <c r="B14" s="40">
        <v>2019</v>
      </c>
      <c r="C14" s="41" t="s">
        <v>73</v>
      </c>
      <c r="D14" s="81" t="s">
        <v>64</v>
      </c>
      <c r="E14" s="42" t="s">
        <v>30</v>
      </c>
      <c r="F14" s="45" t="s">
        <v>31</v>
      </c>
      <c r="G14" s="102">
        <v>317836.63</v>
      </c>
      <c r="H14" s="85" t="s">
        <v>32</v>
      </c>
    </row>
    <row r="15" spans="1:9" ht="60">
      <c r="A15" s="39" t="s">
        <v>23</v>
      </c>
      <c r="B15" s="40">
        <v>2019</v>
      </c>
      <c r="C15" s="41" t="s">
        <v>73</v>
      </c>
      <c r="D15" s="81" t="s">
        <v>64</v>
      </c>
      <c r="E15" s="42" t="s">
        <v>30</v>
      </c>
      <c r="F15" s="45" t="s">
        <v>31</v>
      </c>
      <c r="G15" s="102">
        <v>105651.28</v>
      </c>
      <c r="H15" s="85" t="s">
        <v>32</v>
      </c>
    </row>
    <row r="16" spans="1:9" ht="60">
      <c r="A16" s="39" t="s">
        <v>23</v>
      </c>
      <c r="B16" s="40">
        <v>2019</v>
      </c>
      <c r="C16" s="41" t="s">
        <v>73</v>
      </c>
      <c r="D16" s="81" t="s">
        <v>64</v>
      </c>
      <c r="E16" s="42" t="s">
        <v>30</v>
      </c>
      <c r="F16" s="45" t="s">
        <v>31</v>
      </c>
      <c r="G16" s="102">
        <v>2643871.5299999998</v>
      </c>
      <c r="H16" s="85" t="s">
        <v>32</v>
      </c>
    </row>
    <row r="17" spans="1:8" ht="60">
      <c r="A17" s="39" t="s">
        <v>23</v>
      </c>
      <c r="B17" s="40">
        <v>2019</v>
      </c>
      <c r="C17" s="41" t="s">
        <v>73</v>
      </c>
      <c r="D17" s="81" t="s">
        <v>64</v>
      </c>
      <c r="E17" s="42" t="s">
        <v>30</v>
      </c>
      <c r="F17" s="45" t="s">
        <v>31</v>
      </c>
      <c r="G17" s="102">
        <v>1458081.39</v>
      </c>
      <c r="H17" s="85" t="s">
        <v>32</v>
      </c>
    </row>
    <row r="18" spans="1:8" ht="60">
      <c r="A18" s="39" t="s">
        <v>23</v>
      </c>
      <c r="B18" s="40">
        <v>2019</v>
      </c>
      <c r="C18" s="81" t="s">
        <v>33</v>
      </c>
      <c r="D18" s="81" t="s">
        <v>44</v>
      </c>
      <c r="E18" s="42" t="s">
        <v>14</v>
      </c>
      <c r="F18" s="45" t="s">
        <v>26</v>
      </c>
      <c r="G18" s="102">
        <v>150000</v>
      </c>
      <c r="H18" s="46" t="s">
        <v>81</v>
      </c>
    </row>
    <row r="19" spans="1:8" ht="60">
      <c r="A19" s="39" t="s">
        <v>23</v>
      </c>
      <c r="B19" s="40">
        <v>2019</v>
      </c>
      <c r="C19" s="81" t="s">
        <v>73</v>
      </c>
      <c r="D19" s="81" t="s">
        <v>64</v>
      </c>
      <c r="E19" s="42" t="s">
        <v>30</v>
      </c>
      <c r="F19" s="45" t="s">
        <v>31</v>
      </c>
      <c r="G19" s="102">
        <v>1551351.66</v>
      </c>
      <c r="H19" s="85" t="s">
        <v>32</v>
      </c>
    </row>
    <row r="20" spans="1:8" ht="60">
      <c r="A20" s="39" t="s">
        <v>23</v>
      </c>
      <c r="B20" s="40">
        <v>2019</v>
      </c>
      <c r="C20" s="81" t="s">
        <v>73</v>
      </c>
      <c r="D20" s="81" t="s">
        <v>64</v>
      </c>
      <c r="E20" s="42" t="s">
        <v>30</v>
      </c>
      <c r="F20" s="45" t="s">
        <v>31</v>
      </c>
      <c r="G20" s="102">
        <v>1908610.25</v>
      </c>
      <c r="H20" s="85" t="s">
        <v>32</v>
      </c>
    </row>
    <row r="21" spans="1:8" ht="60">
      <c r="A21" s="39" t="s">
        <v>23</v>
      </c>
      <c r="B21" s="40">
        <v>2019</v>
      </c>
      <c r="C21" s="81" t="s">
        <v>73</v>
      </c>
      <c r="D21" s="81" t="s">
        <v>64</v>
      </c>
      <c r="E21" s="42" t="s">
        <v>30</v>
      </c>
      <c r="F21" s="45" t="s">
        <v>31</v>
      </c>
      <c r="G21" s="102">
        <v>3796847.66</v>
      </c>
      <c r="H21" s="85" t="s">
        <v>32</v>
      </c>
    </row>
    <row r="22" spans="1:8" ht="45">
      <c r="A22" s="39" t="s">
        <v>23</v>
      </c>
      <c r="B22" s="40">
        <v>2019</v>
      </c>
      <c r="C22" s="81" t="s">
        <v>76</v>
      </c>
      <c r="D22" s="81" t="s">
        <v>38</v>
      </c>
      <c r="E22" s="42" t="s">
        <v>30</v>
      </c>
      <c r="F22" s="45" t="s">
        <v>31</v>
      </c>
      <c r="G22" s="102">
        <v>350000</v>
      </c>
      <c r="H22" s="85" t="s">
        <v>32</v>
      </c>
    </row>
    <row r="23" spans="1:8" ht="30">
      <c r="A23" s="39" t="s">
        <v>23</v>
      </c>
      <c r="B23" s="40">
        <v>2019</v>
      </c>
      <c r="C23" s="81" t="s">
        <v>33</v>
      </c>
      <c r="D23" s="81" t="s">
        <v>42</v>
      </c>
      <c r="E23" s="42" t="s">
        <v>30</v>
      </c>
      <c r="F23" s="45" t="s">
        <v>31</v>
      </c>
      <c r="G23" s="102">
        <v>256534.12</v>
      </c>
      <c r="H23" s="85" t="s">
        <v>32</v>
      </c>
    </row>
    <row r="24" spans="1:8" ht="60">
      <c r="A24" s="39" t="s">
        <v>23</v>
      </c>
      <c r="B24" s="40">
        <v>2019</v>
      </c>
      <c r="C24" s="81" t="s">
        <v>73</v>
      </c>
      <c r="D24" s="81" t="s">
        <v>64</v>
      </c>
      <c r="E24" s="42" t="s">
        <v>30</v>
      </c>
      <c r="F24" s="45" t="s">
        <v>31</v>
      </c>
      <c r="G24" s="102">
        <v>12631898.74</v>
      </c>
      <c r="H24" s="85" t="s">
        <v>32</v>
      </c>
    </row>
    <row r="25" spans="1:8" ht="60">
      <c r="A25" s="39" t="s">
        <v>23</v>
      </c>
      <c r="B25" s="40">
        <v>2019</v>
      </c>
      <c r="C25" s="81" t="s">
        <v>73</v>
      </c>
      <c r="D25" s="81" t="s">
        <v>64</v>
      </c>
      <c r="E25" s="42" t="s">
        <v>30</v>
      </c>
      <c r="F25" s="45" t="s">
        <v>31</v>
      </c>
      <c r="G25" s="102">
        <v>116874.72</v>
      </c>
      <c r="H25" s="85" t="s">
        <v>32</v>
      </c>
    </row>
    <row r="27" spans="1:8">
      <c r="A27" s="73" t="s">
        <v>21</v>
      </c>
      <c r="B27" s="69"/>
      <c r="C27" s="41"/>
      <c r="D27" s="41"/>
      <c r="E27" s="74"/>
      <c r="F27" s="71"/>
      <c r="G27" s="103">
        <f>SUM(G7:G26)</f>
        <v>31342739.009999998</v>
      </c>
      <c r="H27" s="76"/>
    </row>
    <row r="28" spans="1:8">
      <c r="A28" s="135"/>
      <c r="B28" s="135"/>
      <c r="C28" s="135"/>
      <c r="D28" s="135"/>
      <c r="E28" s="135"/>
      <c r="F28" s="135"/>
      <c r="G28" s="135"/>
      <c r="H28" s="135"/>
    </row>
    <row r="29" spans="1:8">
      <c r="D29"/>
      <c r="F29" s="2"/>
    </row>
    <row r="30" spans="1:8">
      <c r="D30"/>
      <c r="F30" s="38" t="s">
        <v>15</v>
      </c>
      <c r="G30" s="49">
        <v>3919946.44</v>
      </c>
    </row>
    <row r="31" spans="1:8">
      <c r="D31"/>
      <c r="F31" s="38" t="s">
        <v>68</v>
      </c>
      <c r="G31" s="50">
        <v>873493.41</v>
      </c>
    </row>
    <row r="32" spans="1:8">
      <c r="D32"/>
      <c r="F32" s="38" t="s">
        <v>31</v>
      </c>
      <c r="G32" s="49">
        <v>26549299.16</v>
      </c>
    </row>
    <row r="33" spans="4:7" ht="15.75" thickBot="1">
      <c r="D33"/>
      <c r="F33" s="58" t="s">
        <v>69</v>
      </c>
      <c r="G33" s="59">
        <f>SUM(G30:G32)</f>
        <v>31342739.009999998</v>
      </c>
    </row>
  </sheetData>
  <mergeCells count="3">
    <mergeCell ref="A28:H28"/>
    <mergeCell ref="A1:H1"/>
    <mergeCell ref="A3:H3"/>
  </mergeCells>
  <pageMargins left="0.25" right="0.25" top="0.75" bottom="0.75" header="0.3" footer="0.3"/>
  <pageSetup scale="88"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3"/>
  <sheetViews>
    <sheetView zoomScaleNormal="100" zoomScaleSheetLayoutView="100" workbookViewId="0" xr3:uid="{842E5F09-E766-5B8D-85AF-A39847EA96FD}">
      <selection activeCell="F12" sqref="F12"/>
    </sheetView>
  </sheetViews>
  <sheetFormatPr defaultRowHeight="15"/>
  <cols>
    <col min="3" max="3" width="44.42578125" customWidth="1"/>
    <col min="4" max="4" width="40" customWidth="1"/>
    <col min="5" max="5" width="9.7109375" bestFit="1" customWidth="1"/>
    <col min="6" max="6" width="21.140625" style="2" customWidth="1"/>
    <col min="7" max="7" width="16.7109375" bestFit="1" customWidth="1"/>
    <col min="8" max="8" width="27.28515625" style="2" customWidth="1"/>
  </cols>
  <sheetData>
    <row r="1" spans="1:15" s="8" customFormat="1" ht="18" customHeight="1">
      <c r="A1" s="136" t="s">
        <v>0</v>
      </c>
      <c r="B1" s="137"/>
      <c r="C1" s="137"/>
      <c r="D1" s="137"/>
      <c r="E1" s="137"/>
      <c r="F1" s="137"/>
      <c r="G1" s="137"/>
      <c r="H1" s="138"/>
      <c r="I1" s="10"/>
      <c r="J1" s="10"/>
      <c r="K1" s="36"/>
      <c r="O1" s="9"/>
    </row>
    <row r="2" spans="1:15" s="8" customFormat="1" ht="12.75">
      <c r="A2" s="14"/>
      <c r="B2" s="13"/>
      <c r="C2" s="13"/>
      <c r="D2" s="13"/>
      <c r="E2" s="13"/>
      <c r="F2" s="13"/>
      <c r="G2" s="13"/>
      <c r="H2" s="15"/>
      <c r="I2" s="11"/>
      <c r="J2" s="11"/>
      <c r="K2" s="36"/>
      <c r="O2" s="9"/>
    </row>
    <row r="3" spans="1:15" s="8" customFormat="1" ht="75" customHeight="1">
      <c r="A3" s="139" t="s">
        <v>1</v>
      </c>
      <c r="B3" s="140"/>
      <c r="C3" s="140"/>
      <c r="D3" s="140"/>
      <c r="E3" s="140"/>
      <c r="F3" s="140"/>
      <c r="G3" s="140"/>
      <c r="H3" s="141"/>
      <c r="I3" s="12"/>
      <c r="J3" s="12"/>
      <c r="K3" s="36"/>
      <c r="O3" s="9"/>
    </row>
    <row r="4" spans="1:15" s="8" customFormat="1" ht="14.25">
      <c r="A4" s="16"/>
      <c r="B4" s="16"/>
      <c r="C4" s="16"/>
      <c r="D4" s="16"/>
      <c r="E4" s="16"/>
      <c r="F4" s="16"/>
      <c r="G4" s="16"/>
      <c r="H4" s="16"/>
      <c r="I4" s="12"/>
      <c r="J4" s="12"/>
      <c r="O4" s="9"/>
    </row>
    <row r="5" spans="1:15" s="26" customFormat="1" ht="22.5" customHeight="1">
      <c r="A5" s="52" t="s">
        <v>82</v>
      </c>
      <c r="B5" s="16"/>
      <c r="C5" s="16"/>
      <c r="D5" s="16"/>
      <c r="E5" s="16"/>
      <c r="F5" s="16"/>
      <c r="G5" s="16"/>
      <c r="H5" s="16"/>
      <c r="I5" s="16"/>
      <c r="J5" s="16"/>
      <c r="O5" s="27"/>
    </row>
    <row r="6" spans="1:15" s="51" customFormat="1" ht="30.75" customHeight="1">
      <c r="A6" s="53" t="s">
        <v>3</v>
      </c>
      <c r="B6" s="54" t="s">
        <v>4</v>
      </c>
      <c r="C6" s="54" t="s">
        <v>5</v>
      </c>
      <c r="D6" s="54" t="s">
        <v>6</v>
      </c>
      <c r="E6" s="55" t="s">
        <v>7</v>
      </c>
      <c r="F6" s="53" t="s">
        <v>8</v>
      </c>
      <c r="G6" s="56" t="s">
        <v>9</v>
      </c>
      <c r="H6" s="57" t="s">
        <v>10</v>
      </c>
    </row>
    <row r="7" spans="1:15" s="3" customFormat="1" ht="12.75" hidden="1" customHeight="1">
      <c r="A7" s="18" t="s">
        <v>83</v>
      </c>
      <c r="B7" s="18">
        <v>2014</v>
      </c>
      <c r="C7" s="30" t="s">
        <v>84</v>
      </c>
      <c r="D7" s="30" t="s">
        <v>85</v>
      </c>
      <c r="E7" s="20" t="s">
        <v>14</v>
      </c>
      <c r="F7" s="29" t="s">
        <v>15</v>
      </c>
      <c r="G7" s="21">
        <v>106536863</v>
      </c>
      <c r="H7" s="47"/>
    </row>
    <row r="8" spans="1:15" s="3" customFormat="1" ht="12.75" hidden="1" customHeight="1">
      <c r="A8" s="18" t="s">
        <v>83</v>
      </c>
      <c r="B8" s="18">
        <v>2014</v>
      </c>
      <c r="C8" s="19" t="s">
        <v>84</v>
      </c>
      <c r="D8" s="19" t="s">
        <v>85</v>
      </c>
      <c r="E8" s="20" t="s">
        <v>14</v>
      </c>
      <c r="F8" s="29" t="s">
        <v>15</v>
      </c>
      <c r="G8" s="21">
        <v>3217392</v>
      </c>
      <c r="H8" s="31"/>
    </row>
    <row r="9" spans="1:15" s="3" customFormat="1" ht="12.75" hidden="1" customHeight="1">
      <c r="A9" s="18" t="s">
        <v>83</v>
      </c>
      <c r="B9" s="18">
        <v>2014</v>
      </c>
      <c r="C9" s="19" t="s">
        <v>84</v>
      </c>
      <c r="D9" s="19" t="s">
        <v>85</v>
      </c>
      <c r="E9" s="20" t="s">
        <v>14</v>
      </c>
      <c r="F9" s="29" t="s">
        <v>15</v>
      </c>
      <c r="G9" s="21">
        <v>12061977</v>
      </c>
      <c r="H9" s="31"/>
    </row>
    <row r="10" spans="1:15" s="17" customFormat="1" ht="13.5" hidden="1" customHeight="1" thickBot="1">
      <c r="A10" s="145" t="s">
        <v>86</v>
      </c>
      <c r="B10" s="146"/>
      <c r="C10" s="146"/>
      <c r="D10" s="146"/>
      <c r="E10" s="146"/>
      <c r="F10" s="146"/>
      <c r="G10" s="23">
        <f>SUM(G7:G9)</f>
        <v>121816232</v>
      </c>
      <c r="H10" s="32"/>
    </row>
    <row r="11" spans="1:15" s="1" customFormat="1" ht="15" hidden="1" customHeight="1">
      <c r="A11" s="6"/>
      <c r="B11" s="6"/>
      <c r="C11" s="4"/>
      <c r="D11" s="4"/>
      <c r="E11" s="6"/>
      <c r="F11" s="7"/>
      <c r="G11" s="5"/>
      <c r="H11" s="33"/>
    </row>
    <row r="12" spans="1:15" s="3" customFormat="1" ht="60">
      <c r="A12" s="39" t="s">
        <v>11</v>
      </c>
      <c r="B12" s="40">
        <v>2018</v>
      </c>
      <c r="C12" s="41" t="s">
        <v>87</v>
      </c>
      <c r="D12" s="41" t="s">
        <v>88</v>
      </c>
      <c r="E12" s="42" t="s">
        <v>89</v>
      </c>
      <c r="F12" s="45" t="s">
        <v>90</v>
      </c>
      <c r="G12" s="44">
        <v>482000</v>
      </c>
      <c r="H12" s="46" t="s">
        <v>91</v>
      </c>
    </row>
    <row r="13" spans="1:15" s="3" customFormat="1">
      <c r="A13" s="39" t="s">
        <v>17</v>
      </c>
      <c r="B13" s="40">
        <v>2018</v>
      </c>
      <c r="C13" s="41" t="s">
        <v>92</v>
      </c>
      <c r="D13" s="41" t="s">
        <v>93</v>
      </c>
      <c r="E13" s="42" t="s">
        <v>14</v>
      </c>
      <c r="F13" s="45" t="s">
        <v>26</v>
      </c>
      <c r="G13" s="44">
        <v>3000000</v>
      </c>
      <c r="H13" s="46" t="s">
        <v>94</v>
      </c>
    </row>
    <row r="14" spans="1:15" s="3" customFormat="1">
      <c r="A14" s="39"/>
      <c r="B14" s="40"/>
      <c r="C14" s="41"/>
      <c r="D14" s="41"/>
      <c r="E14" s="42"/>
      <c r="F14" s="43"/>
      <c r="G14" s="44"/>
      <c r="H14" s="46"/>
    </row>
    <row r="15" spans="1:15" s="3" customFormat="1">
      <c r="A15" s="69" t="s">
        <v>21</v>
      </c>
      <c r="B15" s="69"/>
      <c r="C15" s="41"/>
      <c r="D15" s="41"/>
      <c r="E15" s="74"/>
      <c r="F15" s="78"/>
      <c r="G15" s="75">
        <f>SUM(G12:G14)</f>
        <v>3482000</v>
      </c>
      <c r="H15" s="76"/>
    </row>
    <row r="16" spans="1:15" s="3" customFormat="1">
      <c r="A16" s="68" t="s">
        <v>95</v>
      </c>
      <c r="B16" s="77"/>
      <c r="C16" s="77"/>
      <c r="D16" s="41"/>
      <c r="E16" s="74"/>
      <c r="F16" s="78"/>
      <c r="G16" s="75"/>
      <c r="H16" s="76"/>
    </row>
    <row r="17" spans="1:8" s="3" customFormat="1" ht="30">
      <c r="A17" s="53" t="s">
        <v>3</v>
      </c>
      <c r="B17" s="54" t="s">
        <v>4</v>
      </c>
      <c r="C17" s="54" t="s">
        <v>5</v>
      </c>
      <c r="D17" s="54" t="s">
        <v>6</v>
      </c>
      <c r="E17" s="55" t="s">
        <v>7</v>
      </c>
      <c r="F17" s="53" t="s">
        <v>8</v>
      </c>
      <c r="G17" s="56" t="s">
        <v>9</v>
      </c>
      <c r="H17" s="57" t="s">
        <v>10</v>
      </c>
    </row>
    <row r="18" spans="1:8" s="3" customFormat="1" ht="45">
      <c r="A18" s="39" t="s">
        <v>96</v>
      </c>
      <c r="B18" s="40">
        <v>2018</v>
      </c>
      <c r="C18" s="41" t="s">
        <v>97</v>
      </c>
      <c r="D18" s="41" t="s">
        <v>98</v>
      </c>
      <c r="E18" s="42" t="s">
        <v>99</v>
      </c>
      <c r="F18" s="43" t="s">
        <v>100</v>
      </c>
      <c r="G18" s="44">
        <v>1137892.8</v>
      </c>
      <c r="H18" s="46" t="s">
        <v>101</v>
      </c>
    </row>
    <row r="19" spans="1:8" s="3" customFormat="1" ht="45">
      <c r="A19" s="39" t="s">
        <v>96</v>
      </c>
      <c r="B19" s="40">
        <v>2018</v>
      </c>
      <c r="C19" s="41" t="s">
        <v>97</v>
      </c>
      <c r="D19" s="41" t="s">
        <v>98</v>
      </c>
      <c r="E19" s="42" t="s">
        <v>99</v>
      </c>
      <c r="F19" s="43" t="s">
        <v>100</v>
      </c>
      <c r="G19" s="44">
        <v>1946253.35</v>
      </c>
      <c r="H19" s="46" t="s">
        <v>101</v>
      </c>
    </row>
    <row r="20" spans="1:8" s="3" customFormat="1">
      <c r="A20" s="39" t="s">
        <v>96</v>
      </c>
      <c r="B20" s="40">
        <v>2018</v>
      </c>
      <c r="C20" s="41" t="s">
        <v>97</v>
      </c>
      <c r="D20" s="41" t="s">
        <v>102</v>
      </c>
      <c r="E20" s="42" t="s">
        <v>14</v>
      </c>
      <c r="F20" s="43" t="s">
        <v>26</v>
      </c>
      <c r="G20" s="44">
        <v>145188.71</v>
      </c>
      <c r="H20" s="46" t="s">
        <v>103</v>
      </c>
    </row>
    <row r="21" spans="1:8" s="3" customFormat="1">
      <c r="A21" s="40" t="s">
        <v>21</v>
      </c>
      <c r="B21" s="40"/>
      <c r="C21" s="41"/>
      <c r="D21" s="41"/>
      <c r="E21" s="42"/>
      <c r="F21" s="43"/>
      <c r="G21" s="44">
        <f>SUM(G18:G20)</f>
        <v>3229334.8600000003</v>
      </c>
      <c r="H21" s="46"/>
    </row>
    <row r="22" spans="1:8" s="1" customFormat="1" hidden="1">
      <c r="A22" s="6"/>
      <c r="B22" s="6"/>
      <c r="C22" s="4"/>
      <c r="D22" s="4"/>
      <c r="E22" s="6"/>
      <c r="F22" s="7"/>
      <c r="G22" s="5"/>
      <c r="H22" s="33"/>
    </row>
    <row r="23" spans="1:8" s="3" customFormat="1" ht="25.5" hidden="1">
      <c r="A23" s="24" t="s">
        <v>11</v>
      </c>
      <c r="B23" s="24">
        <v>2014</v>
      </c>
      <c r="C23" s="19" t="s">
        <v>104</v>
      </c>
      <c r="D23" s="19" t="s">
        <v>105</v>
      </c>
      <c r="E23" s="25" t="s">
        <v>14</v>
      </c>
      <c r="F23" s="28" t="s">
        <v>15</v>
      </c>
      <c r="G23" s="22">
        <v>50627.19</v>
      </c>
      <c r="H23" s="31" t="s">
        <v>106</v>
      </c>
    </row>
    <row r="24" spans="1:8" s="3" customFormat="1" ht="38.25" hidden="1">
      <c r="A24" s="24" t="s">
        <v>11</v>
      </c>
      <c r="B24" s="24">
        <v>2014</v>
      </c>
      <c r="C24" s="19" t="s">
        <v>104</v>
      </c>
      <c r="D24" s="19" t="s">
        <v>107</v>
      </c>
      <c r="E24" s="25" t="s">
        <v>14</v>
      </c>
      <c r="F24" s="28" t="s">
        <v>15</v>
      </c>
      <c r="G24" s="22">
        <v>109765</v>
      </c>
      <c r="H24" s="31" t="s">
        <v>108</v>
      </c>
    </row>
    <row r="25" spans="1:8" s="17" customFormat="1" ht="13.5" hidden="1" thickBot="1">
      <c r="A25" s="142" t="s">
        <v>109</v>
      </c>
      <c r="B25" s="143"/>
      <c r="C25" s="143"/>
      <c r="D25" s="143"/>
      <c r="E25" s="143"/>
      <c r="F25" s="143"/>
      <c r="G25" s="23">
        <f>SUM(G23:G24)</f>
        <v>160392.19</v>
      </c>
      <c r="H25" s="32"/>
    </row>
    <row r="26" spans="1:8" s="1" customFormat="1" hidden="1">
      <c r="A26" s="6"/>
      <c r="B26" s="6"/>
      <c r="C26" s="4"/>
      <c r="D26" s="4"/>
      <c r="E26" s="6"/>
      <c r="F26" s="7"/>
      <c r="G26" s="5"/>
      <c r="H26" s="33"/>
    </row>
    <row r="27" spans="1:8" s="3" customFormat="1" ht="38.25" hidden="1">
      <c r="A27" s="24" t="s">
        <v>11</v>
      </c>
      <c r="B27" s="24">
        <v>2014</v>
      </c>
      <c r="C27" s="19" t="s">
        <v>104</v>
      </c>
      <c r="D27" s="19" t="s">
        <v>110</v>
      </c>
      <c r="E27" s="25" t="s">
        <v>89</v>
      </c>
      <c r="F27" s="28" t="s">
        <v>111</v>
      </c>
      <c r="G27" s="22">
        <v>260000</v>
      </c>
      <c r="H27" s="31" t="s">
        <v>112</v>
      </c>
    </row>
    <row r="28" spans="1:8" s="17" customFormat="1" ht="13.5" hidden="1" thickBot="1">
      <c r="A28" s="142" t="s">
        <v>113</v>
      </c>
      <c r="B28" s="143"/>
      <c r="C28" s="143"/>
      <c r="D28" s="143"/>
      <c r="E28" s="143"/>
      <c r="F28" s="143"/>
      <c r="G28" s="23">
        <f>SUM(G27)</f>
        <v>260000</v>
      </c>
      <c r="H28" s="32"/>
    </row>
    <row r="29" spans="1:8" s="37" customFormat="1" ht="28.5" customHeight="1">
      <c r="A29" s="144"/>
      <c r="B29" s="144"/>
      <c r="C29" s="144"/>
      <c r="D29" s="144"/>
      <c r="E29" s="144"/>
      <c r="F29" s="144"/>
      <c r="G29" s="144"/>
      <c r="H29" s="144"/>
    </row>
    <row r="30" spans="1:8">
      <c r="D30" s="35"/>
      <c r="F30" s="133" t="s">
        <v>90</v>
      </c>
      <c r="G30" s="134">
        <v>482000</v>
      </c>
    </row>
    <row r="31" spans="1:8">
      <c r="F31" s="38" t="s">
        <v>15</v>
      </c>
      <c r="G31" s="50">
        <v>3145188.71</v>
      </c>
    </row>
    <row r="32" spans="1:8">
      <c r="D32" s="35"/>
      <c r="F32" s="38" t="s">
        <v>114</v>
      </c>
      <c r="G32" s="50">
        <v>3084146.15</v>
      </c>
    </row>
    <row r="33" spans="6:7" ht="15.75" thickBot="1">
      <c r="F33" s="60" t="s">
        <v>69</v>
      </c>
      <c r="G33" s="59">
        <f>SUM(G30:G32)</f>
        <v>6711334.8599999994</v>
      </c>
    </row>
  </sheetData>
  <mergeCells count="6">
    <mergeCell ref="A25:F25"/>
    <mergeCell ref="A28:F28"/>
    <mergeCell ref="A29:H29"/>
    <mergeCell ref="A1:H1"/>
    <mergeCell ref="A3:H3"/>
    <mergeCell ref="A10:F10"/>
  </mergeCells>
  <pageMargins left="0.25" right="0.25" top="0.75" bottom="0.75" header="0.3" footer="0.3"/>
  <pageSetup scale="75"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9"/>
  <sheetViews>
    <sheetView zoomScaleNormal="100" workbookViewId="0" xr3:uid="{51F8DEE0-4D01-5F28-A812-FC0BD7CAC4A5}">
      <selection activeCell="A4" sqref="A4:H4"/>
    </sheetView>
  </sheetViews>
  <sheetFormatPr defaultRowHeight="15"/>
  <cols>
    <col min="3" max="3" width="24.140625" customWidth="1"/>
    <col min="4" max="4" width="40" customWidth="1"/>
    <col min="5" max="5" width="9.7109375" bestFit="1" customWidth="1"/>
    <col min="6" max="6" width="20.5703125" style="2" customWidth="1"/>
    <col min="7" max="7" width="16.7109375" bestFit="1" customWidth="1"/>
    <col min="8" max="8" width="27.28515625" style="2" customWidth="1"/>
  </cols>
  <sheetData>
    <row r="1" spans="1:15" s="8" customFormat="1" ht="18" customHeight="1">
      <c r="A1" s="136" t="s">
        <v>115</v>
      </c>
      <c r="B1" s="137"/>
      <c r="C1" s="137"/>
      <c r="D1" s="137"/>
      <c r="E1" s="137"/>
      <c r="F1" s="137"/>
      <c r="G1" s="137"/>
      <c r="H1" s="138"/>
      <c r="I1" s="10"/>
      <c r="J1" s="10"/>
      <c r="K1" s="36"/>
      <c r="O1" s="9"/>
    </row>
    <row r="2" spans="1:15" s="8" customFormat="1" ht="12.75">
      <c r="A2" s="14"/>
      <c r="B2" s="13"/>
      <c r="C2" s="13"/>
      <c r="D2" s="13"/>
      <c r="E2" s="13"/>
      <c r="F2" s="13"/>
      <c r="G2" s="13"/>
      <c r="H2" s="15"/>
      <c r="I2" s="11"/>
      <c r="J2" s="11"/>
      <c r="K2" s="36"/>
      <c r="O2" s="9"/>
    </row>
    <row r="3" spans="1:15" s="8" customFormat="1" ht="75" customHeight="1">
      <c r="A3" s="139" t="s">
        <v>116</v>
      </c>
      <c r="B3" s="140"/>
      <c r="C3" s="140"/>
      <c r="D3" s="140"/>
      <c r="E3" s="140"/>
      <c r="F3" s="140"/>
      <c r="G3" s="140"/>
      <c r="H3" s="141"/>
      <c r="I3" s="12"/>
      <c r="J3" s="12"/>
      <c r="K3" s="36"/>
      <c r="O3" s="9"/>
    </row>
    <row r="4" spans="1:15" s="8" customFormat="1" ht="39.75" customHeight="1">
      <c r="A4" s="149" t="s">
        <v>117</v>
      </c>
      <c r="B4" s="150"/>
      <c r="C4" s="150"/>
      <c r="D4" s="150"/>
      <c r="E4" s="150"/>
      <c r="F4" s="150"/>
      <c r="G4" s="150"/>
      <c r="H4" s="151"/>
      <c r="I4" s="12"/>
      <c r="J4" s="12"/>
      <c r="O4" s="9"/>
    </row>
    <row r="5" spans="1:15" s="26" customFormat="1" ht="22.5" customHeight="1">
      <c r="A5" s="104"/>
      <c r="B5" s="105"/>
      <c r="C5" s="105"/>
      <c r="D5" s="105"/>
      <c r="E5" s="105"/>
      <c r="F5" s="105"/>
      <c r="G5" s="105"/>
      <c r="H5" s="105"/>
      <c r="I5" s="16"/>
      <c r="J5" s="16"/>
      <c r="O5" s="27"/>
    </row>
    <row r="6" spans="1:15" s="17" customFormat="1" ht="30.75" customHeight="1">
      <c r="A6" s="111"/>
      <c r="B6" s="112"/>
      <c r="C6" s="112"/>
      <c r="D6" s="112"/>
      <c r="E6" s="113"/>
      <c r="F6" s="111"/>
      <c r="G6" s="114"/>
      <c r="H6" s="115"/>
    </row>
    <row r="7" spans="1:15" s="3" customFormat="1" ht="12.75" hidden="1">
      <c r="A7" s="116"/>
      <c r="B7" s="116"/>
      <c r="C7" s="117"/>
      <c r="D7" s="117"/>
      <c r="E7" s="118"/>
      <c r="F7" s="119"/>
      <c r="G7" s="120"/>
      <c r="H7" s="121"/>
    </row>
    <row r="8" spans="1:15" s="3" customFormat="1" ht="12.75" hidden="1">
      <c r="A8" s="116"/>
      <c r="B8" s="116"/>
      <c r="C8" s="117"/>
      <c r="D8" s="117"/>
      <c r="E8" s="118"/>
      <c r="F8" s="119"/>
      <c r="G8" s="120"/>
      <c r="H8" s="121"/>
    </row>
    <row r="9" spans="1:15" s="3" customFormat="1" ht="12.75" hidden="1">
      <c r="A9" s="116"/>
      <c r="B9" s="116"/>
      <c r="C9" s="117"/>
      <c r="D9" s="117"/>
      <c r="E9" s="118"/>
      <c r="F9" s="119"/>
      <c r="G9" s="120"/>
      <c r="H9" s="121"/>
    </row>
    <row r="10" spans="1:15" s="17" customFormat="1" ht="12.75" hidden="1">
      <c r="A10" s="147"/>
      <c r="B10" s="147"/>
      <c r="C10" s="147"/>
      <c r="D10" s="147"/>
      <c r="E10" s="147"/>
      <c r="F10" s="147"/>
      <c r="G10" s="122"/>
      <c r="H10" s="106"/>
    </row>
    <row r="11" spans="1:15" s="1" customFormat="1" hidden="1">
      <c r="A11" s="107"/>
      <c r="B11" s="107"/>
      <c r="C11" s="107"/>
      <c r="D11" s="107"/>
      <c r="E11" s="107"/>
      <c r="F11" s="108"/>
      <c r="G11" s="109"/>
      <c r="H11" s="110"/>
    </row>
    <row r="12" spans="1:15" s="3" customFormat="1">
      <c r="A12" s="123"/>
      <c r="B12" s="123"/>
      <c r="C12" s="124"/>
      <c r="D12" s="125"/>
      <c r="E12" s="126"/>
      <c r="F12" s="127"/>
      <c r="G12" s="128"/>
      <c r="H12" s="110"/>
    </row>
    <row r="13" spans="1:15" s="3" customFormat="1">
      <c r="A13" s="123"/>
      <c r="B13" s="123"/>
      <c r="C13" s="125"/>
      <c r="D13" s="125"/>
      <c r="E13" s="126"/>
      <c r="F13" s="127"/>
      <c r="G13" s="128"/>
      <c r="H13" s="110"/>
    </row>
    <row r="14" spans="1:15" s="35" customFormat="1">
      <c r="A14" s="148"/>
      <c r="B14" s="148"/>
      <c r="C14" s="148"/>
      <c r="D14" s="148"/>
      <c r="E14" s="148"/>
      <c r="F14" s="148"/>
      <c r="G14" s="128"/>
      <c r="H14" s="129"/>
    </row>
    <row r="15" spans="1:15" s="1" customFormat="1" hidden="1">
      <c r="A15" s="6"/>
      <c r="B15" s="6"/>
      <c r="C15" s="6"/>
      <c r="D15" s="6"/>
      <c r="E15" s="6"/>
      <c r="F15" s="7"/>
      <c r="G15" s="5"/>
      <c r="H15" s="33"/>
    </row>
    <row r="16" spans="1:15" s="3" customFormat="1" ht="25.5" hidden="1">
      <c r="A16" s="24" t="s">
        <v>11</v>
      </c>
      <c r="B16" s="24">
        <v>2014</v>
      </c>
      <c r="C16" s="19" t="s">
        <v>104</v>
      </c>
      <c r="D16" s="19" t="s">
        <v>105</v>
      </c>
      <c r="E16" s="25" t="s">
        <v>14</v>
      </c>
      <c r="F16" s="28" t="s">
        <v>15</v>
      </c>
      <c r="G16" s="22">
        <v>50627.19</v>
      </c>
      <c r="H16" s="31" t="s">
        <v>106</v>
      </c>
    </row>
    <row r="17" spans="1:8" s="3" customFormat="1" ht="38.25" hidden="1">
      <c r="A17" s="24" t="s">
        <v>11</v>
      </c>
      <c r="B17" s="24">
        <v>2014</v>
      </c>
      <c r="C17" s="19" t="s">
        <v>104</v>
      </c>
      <c r="D17" s="19" t="s">
        <v>107</v>
      </c>
      <c r="E17" s="25" t="s">
        <v>14</v>
      </c>
      <c r="F17" s="28" t="s">
        <v>15</v>
      </c>
      <c r="G17" s="22">
        <v>109765</v>
      </c>
      <c r="H17" s="31" t="s">
        <v>108</v>
      </c>
    </row>
    <row r="18" spans="1:8" s="17" customFormat="1" ht="13.5" hidden="1" thickBot="1">
      <c r="A18" s="142" t="s">
        <v>109</v>
      </c>
      <c r="B18" s="143"/>
      <c r="C18" s="143"/>
      <c r="D18" s="143"/>
      <c r="E18" s="143"/>
      <c r="F18" s="143"/>
      <c r="G18" s="23">
        <f>SUM(G16:G17)</f>
        <v>160392.19</v>
      </c>
      <c r="H18" s="32"/>
    </row>
    <row r="19" spans="1:8" s="1" customFormat="1" hidden="1">
      <c r="A19" s="6"/>
      <c r="B19" s="6"/>
      <c r="C19" s="4"/>
      <c r="D19" s="4"/>
      <c r="E19" s="6"/>
      <c r="F19" s="7"/>
      <c r="G19" s="5"/>
      <c r="H19" s="33"/>
    </row>
    <row r="20" spans="1:8" s="3" customFormat="1" ht="38.25" hidden="1">
      <c r="A20" s="24" t="s">
        <v>11</v>
      </c>
      <c r="B20" s="24">
        <v>2014</v>
      </c>
      <c r="C20" s="19" t="s">
        <v>104</v>
      </c>
      <c r="D20" s="19" t="s">
        <v>110</v>
      </c>
      <c r="E20" s="25" t="s">
        <v>89</v>
      </c>
      <c r="F20" s="28" t="s">
        <v>111</v>
      </c>
      <c r="G20" s="22">
        <v>260000</v>
      </c>
      <c r="H20" s="31" t="s">
        <v>112</v>
      </c>
    </row>
    <row r="21" spans="1:8" s="17" customFormat="1" ht="13.5" hidden="1" thickBot="1">
      <c r="A21" s="142" t="s">
        <v>113</v>
      </c>
      <c r="B21" s="143"/>
      <c r="C21" s="143"/>
      <c r="D21" s="143"/>
      <c r="E21" s="143"/>
      <c r="F21" s="143"/>
      <c r="G21" s="23">
        <f>SUM(G20)</f>
        <v>260000</v>
      </c>
      <c r="H21" s="32"/>
    </row>
    <row r="22" spans="1:8" s="37" customFormat="1" ht="28.5" customHeight="1">
      <c r="A22" s="144"/>
      <c r="B22" s="144"/>
      <c r="C22" s="144"/>
      <c r="D22" s="144"/>
      <c r="E22" s="144"/>
      <c r="F22" s="144"/>
      <c r="G22" s="144"/>
      <c r="H22" s="144"/>
    </row>
    <row r="23" spans="1:8">
      <c r="D23" s="35"/>
    </row>
    <row r="29" spans="1:8" ht="57" customHeight="1"/>
  </sheetData>
  <mergeCells count="8">
    <mergeCell ref="A22:H22"/>
    <mergeCell ref="A1:H1"/>
    <mergeCell ref="A3:H3"/>
    <mergeCell ref="A10:F10"/>
    <mergeCell ref="A14:F14"/>
    <mergeCell ref="A18:F18"/>
    <mergeCell ref="A21:F21"/>
    <mergeCell ref="A4:H4"/>
  </mergeCells>
  <pageMargins left="0.7" right="0.7" top="0.75" bottom="0.75" header="0.3" footer="0.3"/>
  <pageSetup scale="78"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DC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ServUS</dc:creator>
  <cp:keywords/>
  <dc:description/>
  <cp:lastModifiedBy>Guest User</cp:lastModifiedBy>
  <cp:revision/>
  <dcterms:created xsi:type="dcterms:W3CDTF">2015-01-27T16:08:44Z</dcterms:created>
  <dcterms:modified xsi:type="dcterms:W3CDTF">2019-02-01T16:30:10Z</dcterms:modified>
  <cp:category/>
  <cp:contentStatus/>
</cp:coreProperties>
</file>