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0" windowWidth="15600" windowHeight="9240" tabRatio="816" firstSheet="5" activeTab="10"/>
  </bookViews>
  <sheets>
    <sheet name="Contents" sheetId="6" r:id="rId1"/>
    <sheet name="Application Cover Page" sheetId="8" r:id="rId2"/>
    <sheet name="C1-Program Abstract" sheetId="32" r:id="rId3"/>
    <sheet name="C2-Competitive Priority Pts." sheetId="44" r:id="rId4"/>
    <sheet name="C3-Needs &amp; Resource Assessment" sheetId="45" r:id="rId5"/>
    <sheet name="C4-Sec. 1-Program Design" sheetId="46" r:id="rId6"/>
    <sheet name="C4-Sec. 2-Measurable Objectives" sheetId="47" r:id="rId7"/>
    <sheet name="C5-Program Staff &amp; Training" sheetId="49" r:id="rId8"/>
    <sheet name="C6-Program Eval. &amp; Monitoring" sheetId="50" r:id="rId9"/>
    <sheet name="C7-Sustainability" sheetId="51" r:id="rId10"/>
    <sheet name="Year 1 Budget Narrative" sheetId="52" r:id="rId11"/>
    <sheet name="Year 1 Budget" sheetId="60" r:id="rId12"/>
    <sheet name="Year 2 Budget Narrative" sheetId="53" r:id="rId13"/>
    <sheet name="Year 2 Budget" sheetId="61" r:id="rId14"/>
    <sheet name="Year 3 Budget Narrative" sheetId="55" r:id="rId15"/>
    <sheet name="Year 3 Budget" sheetId="62" r:id="rId16"/>
    <sheet name="Budget Definitions" sheetId="59" r:id="rId17"/>
    <sheet name="Sheet1" sheetId="7"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dultno" localSheetId="1">[1]AppleTree:NationalCollegiate!$B$18</definedName>
    <definedName name="adultno" localSheetId="16">[1]AppleTree:NationalCollegiate!$B$18</definedName>
    <definedName name="adultno">[1]AppleTree:NationalCollegiate!$B$18</definedName>
    <definedName name="altno" localSheetId="1">[1]AppleTree:NationalCollegiate!$B$16</definedName>
    <definedName name="altno" localSheetId="16">[1]AppleTree:NationalCollegiate!$B$16</definedName>
    <definedName name="altno">[1]AppleTree:NationalCollegiate!$B$16</definedName>
    <definedName name="award">#REF!</definedName>
    <definedName name="categories" localSheetId="16">[2]Sheet1!$A$31:$A$36</definedName>
    <definedName name="categories" localSheetId="11">[3]Sheet1!$A$31:$A$36</definedName>
    <definedName name="categories" localSheetId="13">[3]Sheet1!$A$31:$A$36</definedName>
    <definedName name="categories" localSheetId="15">[3]Sheet1!$A$31:$A$36</definedName>
    <definedName name="categories">Sheet1!$A$31:$A$36</definedName>
    <definedName name="catgories">Sheet1!$A$31:$A$36</definedName>
    <definedName name="certifier" localSheetId="16">[4]Sheet1!$A$1:$A$2</definedName>
    <definedName name="certifier">[4]Sheet1!$A$1:$A$2</definedName>
    <definedName name="check" localSheetId="1">'[5]OSSE Only'!$A$6:$A$7</definedName>
    <definedName name="check" localSheetId="16">'[6]OSSE Only'!$A$6:$A$7</definedName>
    <definedName name="check" localSheetId="11">#REF!</definedName>
    <definedName name="check" localSheetId="10">[7]Sheet1!$A$3:$A$4</definedName>
    <definedName name="check" localSheetId="13">#REF!</definedName>
    <definedName name="check" localSheetId="12">[7]Sheet1!$A$3:$A$4</definedName>
    <definedName name="check" localSheetId="15">#REF!</definedName>
    <definedName name="check" localSheetId="14">[7]Sheet1!$A$3:$A$4</definedName>
    <definedName name="check">Sheet1!$A$3:$A$4</definedName>
    <definedName name="check2" localSheetId="16">'[2]Application Cover Page'!$A$56:$A$57</definedName>
    <definedName name="check2" localSheetId="11">'[3]Application Cover Page'!$A$58:$A$59</definedName>
    <definedName name="check2" localSheetId="10">'[7]1'!$A$61:$A$62</definedName>
    <definedName name="check2" localSheetId="13">'[3]Application Cover Page'!$A$58:$A$59</definedName>
    <definedName name="check2" localSheetId="12">'[7]1'!$A$61:$A$62</definedName>
    <definedName name="check2" localSheetId="15">'[3]Application Cover Page'!$A$58:$A$59</definedName>
    <definedName name="check2" localSheetId="14">'[7]1'!$A$61:$A$62</definedName>
    <definedName name="check2">'Application Cover Page'!$A$58:$A$59</definedName>
    <definedName name="consortium" localSheetId="16">#REF!</definedName>
    <definedName name="consortium" localSheetId="3">#REF!</definedName>
    <definedName name="consortium" localSheetId="4">#REF!</definedName>
    <definedName name="consortium" localSheetId="5">#REF!</definedName>
    <definedName name="consortium" localSheetId="6">#REF!</definedName>
    <definedName name="consortium" localSheetId="7">#REF!</definedName>
    <definedName name="consortium" localSheetId="8">#REF!</definedName>
    <definedName name="consortium" localSheetId="9">#REF!</definedName>
    <definedName name="consortium" localSheetId="11">#REF!</definedName>
    <definedName name="consortium" localSheetId="10">#REF!</definedName>
    <definedName name="consortium" localSheetId="13">#REF!</definedName>
    <definedName name="consortium" localSheetId="12">#REF!</definedName>
    <definedName name="consortium" localSheetId="15">#REF!</definedName>
    <definedName name="consortium" localSheetId="14">#REF!</definedName>
    <definedName name="consortium">#REF!</definedName>
    <definedName name="decision" localSheetId="1">#REF!</definedName>
    <definedName name="decision" localSheetId="16">'[6]OSSE Only'!$A$28:$A$30</definedName>
    <definedName name="decision">'[8]OSSE Only'!$A$28:$A$30</definedName>
    <definedName name="ELLamount" localSheetId="1">[1]AppleTree:NationalCollegiate!$C$27</definedName>
    <definedName name="ELLamount" localSheetId="16">[1]AppleTree:NationalCollegiate!$C$27</definedName>
    <definedName name="ELLamount">[1]AppleTree:NationalCollegiate!$C$27</definedName>
    <definedName name="ELLno" localSheetId="1">[1]AppleTree:NationalCollegiate!$B$27</definedName>
    <definedName name="ELLno" localSheetId="16">[1]AppleTree:NationalCollegiate!$B$27</definedName>
    <definedName name="ELLno">[1]AppleTree:NationalCollegiate!$B$27</definedName>
    <definedName name="funds" localSheetId="1">#REF!</definedName>
    <definedName name="funds" localSheetId="16">'[6]OSSE Only'!$A$16:$A$18</definedName>
    <definedName name="funds">'[8]OSSE Only'!$A$16:$A$18</definedName>
    <definedName name="genedamount" localSheetId="1">[1]AppleTree:NationalCollegiate!$C$19</definedName>
    <definedName name="genedamount" localSheetId="16">[1]AppleTree:NationalCollegiate!$C$19</definedName>
    <definedName name="genedamount">[1]AppleTree:NationalCollegiate!$C$19</definedName>
    <definedName name="generalsubtotal" localSheetId="1">[1]AppleTree:NationalCollegiate!$B$19</definedName>
    <definedName name="generalsubtotal" localSheetId="16">[1]AppleTree:NationalCollegiate!$B$19</definedName>
    <definedName name="generalsubtotal">[1]AppleTree:NationalCollegiate!$B$19</definedName>
    <definedName name="grade" localSheetId="1">'[9]OSSE Only'!$A$12:$A$13</definedName>
    <definedName name="grade" localSheetId="16">'[9]OSSE Only'!$A$12:$A$13</definedName>
    <definedName name="grade">'[9]OSSE Only'!$A$12:$A$13</definedName>
    <definedName name="highno" localSheetId="1">[1]AppleTree:NationalCollegiate!$B$14</definedName>
    <definedName name="highno" localSheetId="16">[1]AppleTree:NationalCollegiate!$B$14</definedName>
    <definedName name="highno">[1]AppleTree:NationalCollegiate!$B$14</definedName>
    <definedName name="improvement" localSheetId="1">#REF!</definedName>
    <definedName name="improvement" localSheetId="16">'[6]OSSE Only'!$A$9:$A$14</definedName>
    <definedName name="improvement">'[8]OSSE Only'!$A$9:$A$14</definedName>
    <definedName name="indirect" localSheetId="16">[2]Sheet1!$A$38</definedName>
    <definedName name="indirect" localSheetId="11">[3]Sheet1!$A$38</definedName>
    <definedName name="indirect" localSheetId="13">[3]Sheet1!$A$38</definedName>
    <definedName name="indirect" localSheetId="15">[3]Sheet1!$A$38</definedName>
    <definedName name="indirect">Sheet1!$A$38</definedName>
    <definedName name="kno" localSheetId="1">[1]AppleTree:NationalCollegiate!$B$8</definedName>
    <definedName name="kno" localSheetId="16">[1]AppleTree:NationalCollegiate!$B$8</definedName>
    <definedName name="kno">[1]AppleTree:NationalCollegiate!$B$8</definedName>
    <definedName name="LEA" localSheetId="16">[2]Sheet1!#REF!</definedName>
    <definedName name="LEA" localSheetId="11">[3]Sheet1!#REF!</definedName>
    <definedName name="LEA" localSheetId="10">[7]Sheet1!$E$1:$E$58</definedName>
    <definedName name="LEA" localSheetId="13">[3]Sheet1!#REF!</definedName>
    <definedName name="LEA" localSheetId="12">[7]Sheet1!$E$1:$E$58</definedName>
    <definedName name="LEA" localSheetId="15">[3]Sheet1!#REF!</definedName>
    <definedName name="LEA" localSheetId="14">[7]Sheet1!$E$1:$E$58</definedName>
    <definedName name="LEA">Sheet1!#REF!</definedName>
    <definedName name="lowerno" localSheetId="1">[1]AppleTree:NationalCollegiate!$B$9</definedName>
    <definedName name="lowerno" localSheetId="16">[1]AppleTree:NationalCollegiate!$B$9</definedName>
    <definedName name="lowerno">[1]AppleTree:NationalCollegiate!$B$9</definedName>
    <definedName name="max">#REF!</definedName>
    <definedName name="middleno" localSheetId="1">[1]AppleTree:NationalCollegiate!$B$12</definedName>
    <definedName name="middleno" localSheetId="16">[1]AppleTree:NationalCollegiate!$B$12</definedName>
    <definedName name="middleno">[1]AppleTree:NationalCollegiate!$B$12</definedName>
    <definedName name="prekno" localSheetId="1">[1]AppleTree:NationalCollegiate!$B$7</definedName>
    <definedName name="prekno" localSheetId="16">[1]AppleTree:NationalCollegiate!$B$7</definedName>
    <definedName name="prekno">[1]AppleTree:NationalCollegiate!$B$7</definedName>
    <definedName name="presno" localSheetId="1">[1]AppleTree:NationalCollegiate!$B$6</definedName>
    <definedName name="presno" localSheetId="16">[1]AppleTree:NationalCollegiate!$B$6</definedName>
    <definedName name="presno">[1]AppleTree:NationalCollegiate!$B$6</definedName>
    <definedName name="_xlnm.Print_Area" localSheetId="1">'Application Cover Page'!$A$1:$J$57</definedName>
    <definedName name="_xlnm.Print_Area" localSheetId="16">'Budget Definitions'!$A$1:$H$18</definedName>
    <definedName name="_xlnm.Print_Area" localSheetId="2">'C1-Program Abstract'!$A$1:$J$41</definedName>
    <definedName name="_xlnm.Print_Area" localSheetId="3">'C2-Competitive Priority Pts.'!$A$1:$J$90</definedName>
    <definedName name="_xlnm.Print_Area" localSheetId="4">'C3-Needs &amp; Resource Assessment'!$A$1:$J$137</definedName>
    <definedName name="_xlnm.Print_Area" localSheetId="5">'C4-Sec. 1-Program Design'!$A$1:$J$87</definedName>
    <definedName name="_xlnm.Print_Area" localSheetId="6">'C4-Sec. 2-Measurable Objectives'!$A$1:$J$182</definedName>
    <definedName name="_xlnm.Print_Area" localSheetId="7">'C5-Program Staff &amp; Training'!$A$1:$J$88</definedName>
    <definedName name="_xlnm.Print_Area" localSheetId="8">'C6-Program Eval. &amp; Monitoring'!$A$1:$J$88</definedName>
    <definedName name="_xlnm.Print_Area" localSheetId="9">'C7-Sustainability'!$A$1:$J$88</definedName>
    <definedName name="_xlnm.Print_Area" localSheetId="0">Contents!$A$1:$J$32</definedName>
    <definedName name="_xlnm.Print_Area" localSheetId="11">'Year 1 Budget'!$A$1:$J$56</definedName>
    <definedName name="_xlnm.Print_Area" localSheetId="10">'Year 1 Budget Narrative'!$A$1:$J$247</definedName>
    <definedName name="_xlnm.Print_Area" localSheetId="13">'Year 2 Budget'!$A$1:$J$56</definedName>
    <definedName name="_xlnm.Print_Area" localSheetId="12">'Year 2 Budget Narrative'!$A$1:$J$247</definedName>
    <definedName name="_xlnm.Print_Area" localSheetId="15">'Year 3 Budget'!$A$1:$J$56</definedName>
    <definedName name="_xlnm.Print_Area" localSheetId="14">'Year 3 Budget Narrative'!$A$1:$J$247</definedName>
    <definedName name="Program" localSheetId="16">[10]Sheet1!$B$1:$B$7</definedName>
    <definedName name="program" localSheetId="10">[7]Sheet1!$A$6:$A$11</definedName>
    <definedName name="program" localSheetId="12">[7]Sheet1!$A$6:$A$11</definedName>
    <definedName name="program" localSheetId="14">[7]Sheet1!$A$6:$A$11</definedName>
    <definedName name="program">Sheet1!$A$6:$A$12</definedName>
    <definedName name="programs" localSheetId="1">#REF!</definedName>
    <definedName name="programs" localSheetId="16">'[6]OSSE Only'!$A$21:$A$26</definedName>
    <definedName name="programs">'[8]OSSE Only'!$A$21:$A$26</definedName>
    <definedName name="setasides" localSheetId="16">#REF!</definedName>
    <definedName name="setasides" localSheetId="11">'Year 1 Budget'!$C$9:$C$14</definedName>
    <definedName name="setasides" localSheetId="10">'[7]10'!$C$9:$C$18</definedName>
    <definedName name="setasides" localSheetId="13">'Year 2 Budget'!$C$9:$C$14</definedName>
    <definedName name="setasides" localSheetId="12">'[7]10'!$C$9:$C$18</definedName>
    <definedName name="setasides" localSheetId="15">'Year 3 Budget'!$C$9:$C$14</definedName>
    <definedName name="setasides" localSheetId="14">'[7]10'!$C$9:$C$18</definedName>
    <definedName name="setasides">#REF!</definedName>
    <definedName name="setasides2" localSheetId="16">#REF!</definedName>
    <definedName name="setasides2" localSheetId="11">#REF!</definedName>
    <definedName name="setasides2" localSheetId="10">'[7]14'!$C$9:$C$18</definedName>
    <definedName name="setasides2" localSheetId="13">#REF!</definedName>
    <definedName name="setasides2" localSheetId="12">'[7]14'!$C$9:$C$18</definedName>
    <definedName name="setasides2" localSheetId="15">#REF!</definedName>
    <definedName name="setasides2" localSheetId="14">'[7]14'!$C$9:$C$18</definedName>
    <definedName name="setasides2">#REF!</definedName>
    <definedName name="setasides3" localSheetId="16">#REF!</definedName>
    <definedName name="setasides3" localSheetId="11">#REF!</definedName>
    <definedName name="setasides3" localSheetId="10">'[7]18'!$C$9:$C$18</definedName>
    <definedName name="setasides3" localSheetId="13">#REF!</definedName>
    <definedName name="setasides3" localSheetId="12">'[7]18'!$C$9:$C$18</definedName>
    <definedName name="setasides3" localSheetId="15">#REF!</definedName>
    <definedName name="setasides3" localSheetId="14">'[7]18'!$C$9:$C$18</definedName>
    <definedName name="setasides3">#REF!</definedName>
    <definedName name="signature" localSheetId="16">[2]Sheet1!$A$1:$A$2</definedName>
    <definedName name="signature" localSheetId="11">[3]Sheet1!$A$1:$A$2</definedName>
    <definedName name="signature" localSheetId="10">[7]Sheet1!$A$1:$A$2</definedName>
    <definedName name="signature" localSheetId="13">[3]Sheet1!$A$1:$A$2</definedName>
    <definedName name="signature" localSheetId="12">[7]Sheet1!$A$1:$A$2</definedName>
    <definedName name="signature" localSheetId="15">[3]Sheet1!$A$1:$A$2</definedName>
    <definedName name="signature" localSheetId="14">[7]Sheet1!$A$1:$A$2</definedName>
    <definedName name="signature">Sheet1!$A$1:$A$2</definedName>
    <definedName name="sped1no" localSheetId="1">[1]AppleTree:NationalCollegiate!$B$21</definedName>
    <definedName name="sped1no" localSheetId="16">[1]AppleTree:NationalCollegiate!$B$21</definedName>
    <definedName name="sped1no">[1]AppleTree:NationalCollegiate!$B$21</definedName>
    <definedName name="sped2no" localSheetId="1">[1]AppleTree:NationalCollegiate!$B$22</definedName>
    <definedName name="sped2no" localSheetId="16">[1]AppleTree:NationalCollegiate!$B$22</definedName>
    <definedName name="sped2no">[1]AppleTree:NationalCollegiate!$B$22</definedName>
    <definedName name="sped3no" localSheetId="1">[1]AppleTree:NationalCollegiate!$B$23</definedName>
    <definedName name="sped3no" localSheetId="16">[1]AppleTree:NationalCollegiate!$B$23</definedName>
    <definedName name="sped3no">[1]AppleTree:NationalCollegiate!$B$23</definedName>
    <definedName name="sped4no" localSheetId="1">[1]AppleTree:NationalCollegiate!$B$24</definedName>
    <definedName name="sped4no" localSheetId="16">[1]AppleTree:NationalCollegiate!$B$24</definedName>
    <definedName name="sped4no">[1]AppleTree:NationalCollegiate!$B$24</definedName>
    <definedName name="spedamount" localSheetId="1">[1]AppleTree:NationalCollegiate!$C$25</definedName>
    <definedName name="spedamount" localSheetId="16">[1]AppleTree:NationalCollegiate!$C$25</definedName>
    <definedName name="spedamount">[1]AppleTree:NationalCollegiate!$C$25</definedName>
    <definedName name="spedno" localSheetId="1">[1]AppleTree:NationalCollegiate!$B$17</definedName>
    <definedName name="spedno" localSheetId="16">[1]AppleTree:NationalCollegiate!$B$17</definedName>
    <definedName name="spedno">[1]AppleTree:NationalCollegiate!$B$17</definedName>
    <definedName name="spedsubtotal" localSheetId="1">[1]AppleTree:NationalCollegiate!$B$25</definedName>
    <definedName name="spedsubtotal" localSheetId="16">[1]AppleTree:NationalCollegiate!$B$25</definedName>
    <definedName name="spedsubtotal">[1]AppleTree:NationalCollegiate!$B$25</definedName>
    <definedName name="staff" localSheetId="1">[11]Reference!$A$7:$A$11</definedName>
    <definedName name="staff" localSheetId="16">[11]Reference!$A$7:$A$11</definedName>
    <definedName name="staff">[11]Reference!$A$7:$A$11</definedName>
    <definedName name="status" localSheetId="1">'[9]OSSE Only'!$A$15:$A$19</definedName>
    <definedName name="status" localSheetId="16">'[9]OSSE Only'!$A$15:$A$19</definedName>
    <definedName name="status">'[9]OSSE Only'!$A$15:$A$19</definedName>
    <definedName name="subgrantee">[10]Sheet1!$A$9:$A$31</definedName>
    <definedName name="totalallocation" localSheetId="1">[1]AppleTree:NationalCollegiate!$C$28</definedName>
    <definedName name="totalallocation" localSheetId="16">[1]AppleTree:NationalCollegiate!$C$28</definedName>
    <definedName name="totalallocation">[1]AppleTree:NationalCollegiate!$C$28</definedName>
    <definedName name="type" localSheetId="16">[2]Sheet1!$A$18:$A$28</definedName>
    <definedName name="type" localSheetId="11">[3]Sheet1!$A$18:$A$28</definedName>
    <definedName name="type" localSheetId="13">[3]Sheet1!$A$18:$A$28</definedName>
    <definedName name="type" localSheetId="15">[3]Sheet1!$A$18:$A$28</definedName>
    <definedName name="type">Sheet1!$A$18:$A$28</definedName>
    <definedName name="unESno" localSheetId="1">[1]AppleTree:NationalCollegiate!$B$11</definedName>
    <definedName name="unESno" localSheetId="16">[1]AppleTree:NationalCollegiate!$B$11</definedName>
    <definedName name="unESno">[1]AppleTree:NationalCollegiate!$B$11</definedName>
    <definedName name="unHSno" localSheetId="1">[1]AppleTree:NationalCollegiate!$B$15</definedName>
    <definedName name="unHSno" localSheetId="16">[1]AppleTree:NationalCollegiate!$B$15</definedName>
    <definedName name="unHSno">[1]AppleTree:NationalCollegiate!$B$15</definedName>
    <definedName name="unMSno" localSheetId="1">[1]AppleTree:NationalCollegiate!$B$13</definedName>
    <definedName name="unMSno" localSheetId="16">[1]AppleTree:NationalCollegiate!$B$13</definedName>
    <definedName name="unMSno">[1]AppleTree:NationalCollegiate!$B$13</definedName>
    <definedName name="upperno" localSheetId="1">[1]AppleTree:NationalCollegiate!$B$10</definedName>
    <definedName name="upperno" localSheetId="16">[1]AppleTree:NationalCollegiate!$B$10</definedName>
    <definedName name="upperno">[1]AppleTree:NationalCollegiate!$B$10</definedName>
    <definedName name="year">[10]Sheet1!$A$1:$A$4</definedName>
    <definedName name="yes" localSheetId="1">'[5]OSSE Only'!$A$3:$A$4</definedName>
    <definedName name="yes" localSheetId="16">[2]Sheet1!$A$14:$A$15</definedName>
    <definedName name="yes" localSheetId="11">[3]Sheet1!$A$14:$A$15</definedName>
    <definedName name="yes" localSheetId="10">[7]Sheet1!$A$13:$A$14</definedName>
    <definedName name="yes" localSheetId="13">[3]Sheet1!$A$14:$A$15</definedName>
    <definedName name="yes" localSheetId="12">[7]Sheet1!$A$13:$A$14</definedName>
    <definedName name="yes" localSheetId="15">[3]Sheet1!$A$14:$A$15</definedName>
    <definedName name="yes" localSheetId="14">[7]Sheet1!$A$13:$A$14</definedName>
    <definedName name="yes">Sheet1!$A$14:$A$15</definedName>
    <definedName name="yesno" localSheetId="1">'Application Cover Page'!$L$10:$L$10</definedName>
    <definedName name="yesno" localSheetId="16">'[6]1'!$L$13:$L$14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1">#REF!</definedName>
    <definedName name="yesno" localSheetId="10">#REF!</definedName>
    <definedName name="yesno" localSheetId="13">#REF!</definedName>
    <definedName name="yesno" localSheetId="12">#REF!</definedName>
    <definedName name="yesno" localSheetId="15">#REF!</definedName>
    <definedName name="yesno" localSheetId="14">#REF!</definedName>
    <definedName name="yesno">Sheet1!#REF!</definedName>
    <definedName name="yesorno" localSheetId="16">[4]Sheet1!$A$9:$A$10</definedName>
    <definedName name="yesorno">[4]Sheet1!$A$9:$A$10</definedName>
  </definedNames>
  <calcPr calcId="125725"/>
</workbook>
</file>

<file path=xl/calcChain.xml><?xml version="1.0" encoding="utf-8"?>
<calcChain xmlns="http://schemas.openxmlformats.org/spreadsheetml/2006/main">
  <c r="I39" i="62"/>
  <c r="I33"/>
  <c r="I27"/>
  <c r="I21"/>
  <c r="I15"/>
  <c r="I9"/>
  <c r="H39"/>
  <c r="H33"/>
  <c r="H27"/>
  <c r="H21"/>
  <c r="H15"/>
  <c r="H9"/>
  <c r="G39"/>
  <c r="G33"/>
  <c r="G27"/>
  <c r="G21"/>
  <c r="G15"/>
  <c r="G9"/>
  <c r="F39"/>
  <c r="F33"/>
  <c r="F27"/>
  <c r="F21"/>
  <c r="F15"/>
  <c r="F9"/>
  <c r="E39"/>
  <c r="E33"/>
  <c r="E27"/>
  <c r="E21"/>
  <c r="E15"/>
  <c r="E9"/>
  <c r="D39"/>
  <c r="D33"/>
  <c r="D27"/>
  <c r="D21"/>
  <c r="D15"/>
  <c r="D9"/>
  <c r="I39" i="61"/>
  <c r="I33"/>
  <c r="I27"/>
  <c r="I21"/>
  <c r="I15"/>
  <c r="I9"/>
  <c r="H33"/>
  <c r="H27"/>
  <c r="H21"/>
  <c r="H15"/>
  <c r="H9"/>
  <c r="H39"/>
  <c r="G39"/>
  <c r="G33"/>
  <c r="G27"/>
  <c r="G21"/>
  <c r="G15"/>
  <c r="G9"/>
  <c r="F39"/>
  <c r="F33"/>
  <c r="F27"/>
  <c r="F21"/>
  <c r="F15"/>
  <c r="F9"/>
  <c r="E39"/>
  <c r="E33"/>
  <c r="E27"/>
  <c r="E21"/>
  <c r="E15"/>
  <c r="E9"/>
  <c r="D39"/>
  <c r="D33"/>
  <c r="D27"/>
  <c r="D21"/>
  <c r="D15"/>
  <c r="D9"/>
  <c r="I39" i="60"/>
  <c r="I33"/>
  <c r="I27"/>
  <c r="I21"/>
  <c r="I15"/>
  <c r="I9"/>
  <c r="H39"/>
  <c r="H33"/>
  <c r="H27"/>
  <c r="H21"/>
  <c r="H15"/>
  <c r="H9"/>
  <c r="G39"/>
  <c r="G33"/>
  <c r="G27"/>
  <c r="G21"/>
  <c r="G15"/>
  <c r="G9"/>
  <c r="F39"/>
  <c r="F27"/>
  <c r="F33"/>
  <c r="F21"/>
  <c r="F15"/>
  <c r="F9"/>
  <c r="E39"/>
  <c r="E33"/>
  <c r="E27"/>
  <c r="E21"/>
  <c r="E15"/>
  <c r="E9"/>
  <c r="D39"/>
  <c r="D33"/>
  <c r="D27"/>
  <c r="D21"/>
  <c r="D15"/>
  <c r="D9"/>
  <c r="J9" i="62" l="1"/>
  <c r="J15"/>
  <c r="D51" i="61"/>
  <c r="E51" i="60"/>
  <c r="J21"/>
  <c r="I51"/>
  <c r="I51" i="61" l="1"/>
  <c r="J39" i="60"/>
  <c r="G51"/>
  <c r="J27" i="61"/>
  <c r="J21"/>
  <c r="H51" i="62"/>
  <c r="J27"/>
  <c r="G51"/>
  <c r="J9" i="60"/>
  <c r="E51" i="61"/>
  <c r="F51" i="60"/>
  <c r="G51" i="61"/>
  <c r="F51" i="62"/>
  <c r="J21"/>
  <c r="H51" i="60"/>
  <c r="J27"/>
  <c r="J15"/>
  <c r="J33"/>
  <c r="H51" i="61"/>
  <c r="J39"/>
  <c r="J33"/>
  <c r="J15"/>
  <c r="F51"/>
  <c r="J39" i="62"/>
  <c r="J33"/>
  <c r="I51"/>
  <c r="E51"/>
  <c r="D51"/>
  <c r="J9" i="61"/>
  <c r="D51" i="60"/>
  <c r="J51" i="61" l="1"/>
  <c r="J51" i="60"/>
  <c r="A30" i="44"/>
  <c r="F106" i="52" l="1"/>
  <c r="F247" i="55"/>
  <c r="J45" i="62" s="1"/>
  <c r="J51" s="1"/>
  <c r="F247" i="53"/>
  <c r="J45" i="61" s="1"/>
  <c r="F247" i="52" l="1"/>
  <c r="J45" i="60" s="1"/>
  <c r="F212" i="55"/>
  <c r="K211"/>
  <c r="L211" s="1"/>
  <c r="K210"/>
  <c r="L210" s="1"/>
  <c r="K209"/>
  <c r="L209" s="1"/>
  <c r="K208"/>
  <c r="L208" s="1"/>
  <c r="K207"/>
  <c r="L207" s="1"/>
  <c r="K206"/>
  <c r="L206" s="1"/>
  <c r="K205"/>
  <c r="L205" s="1"/>
  <c r="K204"/>
  <c r="L204" s="1"/>
  <c r="K203"/>
  <c r="L203" s="1"/>
  <c r="K202"/>
  <c r="L202" s="1"/>
  <c r="K201"/>
  <c r="L201" s="1"/>
  <c r="K200"/>
  <c r="L200" s="1"/>
  <c r="K199"/>
  <c r="L199" s="1"/>
  <c r="K198"/>
  <c r="L198" s="1"/>
  <c r="K197"/>
  <c r="L197" s="1"/>
  <c r="K196"/>
  <c r="L196" s="1"/>
  <c r="K195"/>
  <c r="L195" s="1"/>
  <c r="K194"/>
  <c r="L194" s="1"/>
  <c r="K193"/>
  <c r="L193" s="1"/>
  <c r="K192"/>
  <c r="L192" s="1"/>
  <c r="K191"/>
  <c r="L191" s="1"/>
  <c r="K190"/>
  <c r="L190" s="1"/>
  <c r="K189"/>
  <c r="L189" s="1"/>
  <c r="K188"/>
  <c r="L188" s="1"/>
  <c r="K187"/>
  <c r="L187" s="1"/>
  <c r="F177"/>
  <c r="L176"/>
  <c r="K176"/>
  <c r="K175"/>
  <c r="L175" s="1"/>
  <c r="K174"/>
  <c r="L174" s="1"/>
  <c r="K173"/>
  <c r="L173" s="1"/>
  <c r="K172"/>
  <c r="L172" s="1"/>
  <c r="K171"/>
  <c r="L171" s="1"/>
  <c r="K170"/>
  <c r="L170" s="1"/>
  <c r="K169"/>
  <c r="L169" s="1"/>
  <c r="K168"/>
  <c r="L168" s="1"/>
  <c r="K167"/>
  <c r="L167" s="1"/>
  <c r="K166"/>
  <c r="L166" s="1"/>
  <c r="K165"/>
  <c r="L165" s="1"/>
  <c r="K164"/>
  <c r="L164" s="1"/>
  <c r="L163"/>
  <c r="K163"/>
  <c r="K162"/>
  <c r="L162" s="1"/>
  <c r="K161"/>
  <c r="L161" s="1"/>
  <c r="K160"/>
  <c r="L160" s="1"/>
  <c r="K159"/>
  <c r="L159" s="1"/>
  <c r="K158"/>
  <c r="L158" s="1"/>
  <c r="K157"/>
  <c r="L157" s="1"/>
  <c r="K156"/>
  <c r="L156" s="1"/>
  <c r="L155"/>
  <c r="K155"/>
  <c r="K154"/>
  <c r="L154" s="1"/>
  <c r="K153"/>
  <c r="L153" s="1"/>
  <c r="K152"/>
  <c r="L152" s="1"/>
  <c r="F142"/>
  <c r="K141"/>
  <c r="L141" s="1"/>
  <c r="K140"/>
  <c r="L140" s="1"/>
  <c r="K139"/>
  <c r="L139" s="1"/>
  <c r="K138"/>
  <c r="L138" s="1"/>
  <c r="K137"/>
  <c r="L137" s="1"/>
  <c r="K136"/>
  <c r="L136" s="1"/>
  <c r="K135"/>
  <c r="L135" s="1"/>
  <c r="K134"/>
  <c r="L134" s="1"/>
  <c r="K133"/>
  <c r="L133" s="1"/>
  <c r="K132"/>
  <c r="L132" s="1"/>
  <c r="K131"/>
  <c r="L131" s="1"/>
  <c r="K130"/>
  <c r="L130" s="1"/>
  <c r="K129"/>
  <c r="L129" s="1"/>
  <c r="K128"/>
  <c r="L128" s="1"/>
  <c r="K127"/>
  <c r="L127" s="1"/>
  <c r="K126"/>
  <c r="L126" s="1"/>
  <c r="K125"/>
  <c r="L125" s="1"/>
  <c r="K124"/>
  <c r="L124" s="1"/>
  <c r="K123"/>
  <c r="L123" s="1"/>
  <c r="K122"/>
  <c r="L122" s="1"/>
  <c r="K121"/>
  <c r="L121" s="1"/>
  <c r="K120"/>
  <c r="L120" s="1"/>
  <c r="K119"/>
  <c r="L119" s="1"/>
  <c r="K118"/>
  <c r="L118" s="1"/>
  <c r="K117"/>
  <c r="L117" s="1"/>
  <c r="F106"/>
  <c r="K105"/>
  <c r="L105" s="1"/>
  <c r="K104"/>
  <c r="L104" s="1"/>
  <c r="K103"/>
  <c r="L103" s="1"/>
  <c r="K102"/>
  <c r="L102" s="1"/>
  <c r="L101"/>
  <c r="K101"/>
  <c r="K100"/>
  <c r="L100" s="1"/>
  <c r="K99"/>
  <c r="L99" s="1"/>
  <c r="K98"/>
  <c r="L98" s="1"/>
  <c r="K97"/>
  <c r="L97" s="1"/>
  <c r="K96"/>
  <c r="L96" s="1"/>
  <c r="K95"/>
  <c r="L95" s="1"/>
  <c r="K94"/>
  <c r="L94" s="1"/>
  <c r="L93"/>
  <c r="K93"/>
  <c r="K92"/>
  <c r="L92" s="1"/>
  <c r="K91"/>
  <c r="L91" s="1"/>
  <c r="K90"/>
  <c r="L90" s="1"/>
  <c r="K89"/>
  <c r="L89" s="1"/>
  <c r="K88"/>
  <c r="L88" s="1"/>
  <c r="K87"/>
  <c r="L87" s="1"/>
  <c r="K86"/>
  <c r="L86" s="1"/>
  <c r="L85"/>
  <c r="K85"/>
  <c r="K84"/>
  <c r="L84" s="1"/>
  <c r="K83"/>
  <c r="L83" s="1"/>
  <c r="K82"/>
  <c r="L82" s="1"/>
  <c r="K81"/>
  <c r="L81" s="1"/>
  <c r="F71"/>
  <c r="K70"/>
  <c r="L70" s="1"/>
  <c r="K69"/>
  <c r="L69" s="1"/>
  <c r="K68"/>
  <c r="L68" s="1"/>
  <c r="K67"/>
  <c r="L67" s="1"/>
  <c r="K66"/>
  <c r="L66" s="1"/>
  <c r="K65"/>
  <c r="L65" s="1"/>
  <c r="K64"/>
  <c r="L64" s="1"/>
  <c r="K63"/>
  <c r="L63" s="1"/>
  <c r="K62"/>
  <c r="L62" s="1"/>
  <c r="K61"/>
  <c r="L61" s="1"/>
  <c r="K60"/>
  <c r="L60" s="1"/>
  <c r="K59"/>
  <c r="L59" s="1"/>
  <c r="K58"/>
  <c r="L58" s="1"/>
  <c r="K57"/>
  <c r="L57" s="1"/>
  <c r="K56"/>
  <c r="L56" s="1"/>
  <c r="K55"/>
  <c r="L55" s="1"/>
  <c r="K54"/>
  <c r="L54" s="1"/>
  <c r="K53"/>
  <c r="L53" s="1"/>
  <c r="K52"/>
  <c r="L52" s="1"/>
  <c r="K51"/>
  <c r="L51" s="1"/>
  <c r="K50"/>
  <c r="L50" s="1"/>
  <c r="K49"/>
  <c r="L49" s="1"/>
  <c r="K48"/>
  <c r="L48" s="1"/>
  <c r="K47"/>
  <c r="L47" s="1"/>
  <c r="K46"/>
  <c r="L46" s="1"/>
  <c r="J36"/>
  <c r="K35"/>
  <c r="L35" s="1"/>
  <c r="K34"/>
  <c r="L34" s="1"/>
  <c r="K33"/>
  <c r="L33" s="1"/>
  <c r="K32"/>
  <c r="L32" s="1"/>
  <c r="K31"/>
  <c r="L31" s="1"/>
  <c r="K30"/>
  <c r="L30" s="1"/>
  <c r="K29"/>
  <c r="L29" s="1"/>
  <c r="K28"/>
  <c r="L28" s="1"/>
  <c r="K27"/>
  <c r="L27" s="1"/>
  <c r="K26"/>
  <c r="L26" s="1"/>
  <c r="K25"/>
  <c r="L25" s="1"/>
  <c r="K24"/>
  <c r="L24" s="1"/>
  <c r="K23"/>
  <c r="L23" s="1"/>
  <c r="K22"/>
  <c r="L22" s="1"/>
  <c r="K21"/>
  <c r="L21" s="1"/>
  <c r="K20"/>
  <c r="L20" s="1"/>
  <c r="K19"/>
  <c r="L19" s="1"/>
  <c r="K18"/>
  <c r="L18" s="1"/>
  <c r="K17"/>
  <c r="L17" s="1"/>
  <c r="K16"/>
  <c r="L16" s="1"/>
  <c r="K15"/>
  <c r="L15" s="1"/>
  <c r="K14"/>
  <c r="L14" s="1"/>
  <c r="K13"/>
  <c r="L13" s="1"/>
  <c r="K12"/>
  <c r="L12" s="1"/>
  <c r="K11"/>
  <c r="L11" s="1"/>
  <c r="F212" i="53"/>
  <c r="K211"/>
  <c r="L211" s="1"/>
  <c r="K210"/>
  <c r="L210" s="1"/>
  <c r="K209"/>
  <c r="L209" s="1"/>
  <c r="K208"/>
  <c r="L208" s="1"/>
  <c r="K207"/>
  <c r="L207" s="1"/>
  <c r="K206"/>
  <c r="L206" s="1"/>
  <c r="K205"/>
  <c r="L205" s="1"/>
  <c r="K204"/>
  <c r="L204" s="1"/>
  <c r="K203"/>
  <c r="L203" s="1"/>
  <c r="K202"/>
  <c r="L202" s="1"/>
  <c r="K201"/>
  <c r="L201" s="1"/>
  <c r="K200"/>
  <c r="L200" s="1"/>
  <c r="K199"/>
  <c r="L199" s="1"/>
  <c r="K198"/>
  <c r="L198" s="1"/>
  <c r="K197"/>
  <c r="L197" s="1"/>
  <c r="K196"/>
  <c r="L196" s="1"/>
  <c r="K195"/>
  <c r="L195" s="1"/>
  <c r="K194"/>
  <c r="L194" s="1"/>
  <c r="K193"/>
  <c r="L193" s="1"/>
  <c r="K192"/>
  <c r="L192" s="1"/>
  <c r="K191"/>
  <c r="L191" s="1"/>
  <c r="K190"/>
  <c r="L190" s="1"/>
  <c r="K189"/>
  <c r="L189" s="1"/>
  <c r="K188"/>
  <c r="L188" s="1"/>
  <c r="K187"/>
  <c r="L187" s="1"/>
  <c r="F177"/>
  <c r="K176"/>
  <c r="L176" s="1"/>
  <c r="K175"/>
  <c r="L175" s="1"/>
  <c r="K174"/>
  <c r="L174" s="1"/>
  <c r="K173"/>
  <c r="L173" s="1"/>
  <c r="K172"/>
  <c r="L172" s="1"/>
  <c r="K171"/>
  <c r="L171" s="1"/>
  <c r="K170"/>
  <c r="L170" s="1"/>
  <c r="K169"/>
  <c r="L169" s="1"/>
  <c r="K168"/>
  <c r="L168" s="1"/>
  <c r="K167"/>
  <c r="L167" s="1"/>
  <c r="K166"/>
  <c r="L166" s="1"/>
  <c r="K165"/>
  <c r="L165" s="1"/>
  <c r="K164"/>
  <c r="L164" s="1"/>
  <c r="K163"/>
  <c r="L163" s="1"/>
  <c r="K162"/>
  <c r="L162" s="1"/>
  <c r="K161"/>
  <c r="L161" s="1"/>
  <c r="K160"/>
  <c r="L160" s="1"/>
  <c r="K159"/>
  <c r="L159" s="1"/>
  <c r="K158"/>
  <c r="L158" s="1"/>
  <c r="K157"/>
  <c r="L157" s="1"/>
  <c r="K156"/>
  <c r="L156" s="1"/>
  <c r="K155"/>
  <c r="L155" s="1"/>
  <c r="K154"/>
  <c r="L154" s="1"/>
  <c r="K153"/>
  <c r="L153" s="1"/>
  <c r="K152"/>
  <c r="L152" s="1"/>
  <c r="F142"/>
  <c r="K141"/>
  <c r="L141" s="1"/>
  <c r="K140"/>
  <c r="L140" s="1"/>
  <c r="K139"/>
  <c r="L139" s="1"/>
  <c r="K138"/>
  <c r="L138" s="1"/>
  <c r="K137"/>
  <c r="L137" s="1"/>
  <c r="K136"/>
  <c r="L136" s="1"/>
  <c r="K135"/>
  <c r="L135" s="1"/>
  <c r="K134"/>
  <c r="L134" s="1"/>
  <c r="K133"/>
  <c r="L133" s="1"/>
  <c r="K132"/>
  <c r="L132" s="1"/>
  <c r="K131"/>
  <c r="L131" s="1"/>
  <c r="K130"/>
  <c r="L130" s="1"/>
  <c r="K129"/>
  <c r="L129" s="1"/>
  <c r="K128"/>
  <c r="L128" s="1"/>
  <c r="K127"/>
  <c r="L127" s="1"/>
  <c r="K126"/>
  <c r="L126" s="1"/>
  <c r="K125"/>
  <c r="L125" s="1"/>
  <c r="K124"/>
  <c r="L124" s="1"/>
  <c r="K123"/>
  <c r="L123" s="1"/>
  <c r="K122"/>
  <c r="L122" s="1"/>
  <c r="K121"/>
  <c r="L121" s="1"/>
  <c r="K120"/>
  <c r="L120" s="1"/>
  <c r="K119"/>
  <c r="L119" s="1"/>
  <c r="K118"/>
  <c r="L118" s="1"/>
  <c r="K117"/>
  <c r="L117" s="1"/>
  <c r="F106"/>
  <c r="K105"/>
  <c r="L105" s="1"/>
  <c r="K104"/>
  <c r="L104" s="1"/>
  <c r="K103"/>
  <c r="L103" s="1"/>
  <c r="K102"/>
  <c r="L102" s="1"/>
  <c r="K101"/>
  <c r="L101" s="1"/>
  <c r="K100"/>
  <c r="L100" s="1"/>
  <c r="K99"/>
  <c r="L99" s="1"/>
  <c r="K98"/>
  <c r="L98" s="1"/>
  <c r="K97"/>
  <c r="L97" s="1"/>
  <c r="K96"/>
  <c r="L96" s="1"/>
  <c r="L95"/>
  <c r="K95"/>
  <c r="K94"/>
  <c r="L94" s="1"/>
  <c r="K93"/>
  <c r="L93" s="1"/>
  <c r="K92"/>
  <c r="L92" s="1"/>
  <c r="K91"/>
  <c r="L91" s="1"/>
  <c r="K90"/>
  <c r="L90" s="1"/>
  <c r="K89"/>
  <c r="L89" s="1"/>
  <c r="K88"/>
  <c r="L88" s="1"/>
  <c r="K87"/>
  <c r="L87" s="1"/>
  <c r="K86"/>
  <c r="L86" s="1"/>
  <c r="K85"/>
  <c r="L85" s="1"/>
  <c r="K84"/>
  <c r="L84" s="1"/>
  <c r="K83"/>
  <c r="L83" s="1"/>
  <c r="K82"/>
  <c r="L82" s="1"/>
  <c r="K81"/>
  <c r="L81" s="1"/>
  <c r="F71"/>
  <c r="K70"/>
  <c r="L70" s="1"/>
  <c r="K69"/>
  <c r="L69" s="1"/>
  <c r="K68"/>
  <c r="L68" s="1"/>
  <c r="K67"/>
  <c r="L67" s="1"/>
  <c r="K66"/>
  <c r="L66" s="1"/>
  <c r="K65"/>
  <c r="L65" s="1"/>
  <c r="K64"/>
  <c r="L64" s="1"/>
  <c r="K63"/>
  <c r="L63" s="1"/>
  <c r="K62"/>
  <c r="L62" s="1"/>
  <c r="K61"/>
  <c r="L61" s="1"/>
  <c r="K60"/>
  <c r="L60" s="1"/>
  <c r="K59"/>
  <c r="L59" s="1"/>
  <c r="K58"/>
  <c r="L58" s="1"/>
  <c r="K57"/>
  <c r="L57" s="1"/>
  <c r="K56"/>
  <c r="L56" s="1"/>
  <c r="K55"/>
  <c r="L55" s="1"/>
  <c r="K54"/>
  <c r="L54" s="1"/>
  <c r="K53"/>
  <c r="L53" s="1"/>
  <c r="K52"/>
  <c r="L52" s="1"/>
  <c r="K51"/>
  <c r="L51" s="1"/>
  <c r="K50"/>
  <c r="L50" s="1"/>
  <c r="K49"/>
  <c r="L49" s="1"/>
  <c r="K48"/>
  <c r="L48" s="1"/>
  <c r="K47"/>
  <c r="L47" s="1"/>
  <c r="K46"/>
  <c r="L46" s="1"/>
  <c r="J36"/>
  <c r="K35"/>
  <c r="L35" s="1"/>
  <c r="K34"/>
  <c r="L34" s="1"/>
  <c r="K33"/>
  <c r="L33" s="1"/>
  <c r="K32"/>
  <c r="L32" s="1"/>
  <c r="K31"/>
  <c r="L31" s="1"/>
  <c r="K30"/>
  <c r="L30" s="1"/>
  <c r="K29"/>
  <c r="L29" s="1"/>
  <c r="K28"/>
  <c r="L28" s="1"/>
  <c r="K27"/>
  <c r="L27" s="1"/>
  <c r="K26"/>
  <c r="L26" s="1"/>
  <c r="K25"/>
  <c r="L25" s="1"/>
  <c r="K24"/>
  <c r="L24" s="1"/>
  <c r="K23"/>
  <c r="L23" s="1"/>
  <c r="K22"/>
  <c r="L22" s="1"/>
  <c r="K21"/>
  <c r="L21" s="1"/>
  <c r="K20"/>
  <c r="L20" s="1"/>
  <c r="K19"/>
  <c r="L19" s="1"/>
  <c r="K18"/>
  <c r="L18" s="1"/>
  <c r="K17"/>
  <c r="L17" s="1"/>
  <c r="K16"/>
  <c r="L16" s="1"/>
  <c r="K15"/>
  <c r="L15" s="1"/>
  <c r="K14"/>
  <c r="L14" s="1"/>
  <c r="K13"/>
  <c r="L13" s="1"/>
  <c r="K12"/>
  <c r="L12" s="1"/>
  <c r="K11"/>
  <c r="L11" s="1"/>
  <c r="L177" l="1"/>
  <c r="L71"/>
  <c r="L177" i="55"/>
  <c r="L212"/>
  <c r="L142" i="53"/>
  <c r="L212"/>
  <c r="L142" i="55"/>
  <c r="L71"/>
  <c r="L106" i="53"/>
  <c r="L106" i="55"/>
  <c r="L36" i="53"/>
  <c r="L36" i="55"/>
  <c r="K11" i="52" l="1"/>
  <c r="L11" s="1"/>
  <c r="K12"/>
  <c r="L12" s="1"/>
  <c r="K13"/>
  <c r="L13" s="1"/>
  <c r="K14"/>
  <c r="L14" s="1"/>
  <c r="K15"/>
  <c r="L15" s="1"/>
  <c r="K16"/>
  <c r="L16" s="1"/>
  <c r="K17"/>
  <c r="L17"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J36"/>
  <c r="K46"/>
  <c r="L46" s="1"/>
  <c r="K47"/>
  <c r="L47" s="1"/>
  <c r="K48"/>
  <c r="L48" s="1"/>
  <c r="K49"/>
  <c r="L49" s="1"/>
  <c r="K50"/>
  <c r="L50" s="1"/>
  <c r="K51"/>
  <c r="L51" s="1"/>
  <c r="K52"/>
  <c r="L52" s="1"/>
  <c r="K53"/>
  <c r="L53" s="1"/>
  <c r="K54"/>
  <c r="L54" s="1"/>
  <c r="K55"/>
  <c r="L55" s="1"/>
  <c r="K56"/>
  <c r="L56" s="1"/>
  <c r="K57"/>
  <c r="L57" s="1"/>
  <c r="K58"/>
  <c r="L58" s="1"/>
  <c r="K59"/>
  <c r="L59" s="1"/>
  <c r="K60"/>
  <c r="L60" s="1"/>
  <c r="K61"/>
  <c r="L61" s="1"/>
  <c r="K62"/>
  <c r="L62" s="1"/>
  <c r="K63"/>
  <c r="L63" s="1"/>
  <c r="K64"/>
  <c r="L64" s="1"/>
  <c r="K65"/>
  <c r="L65" s="1"/>
  <c r="K66"/>
  <c r="L66" s="1"/>
  <c r="K67"/>
  <c r="L67" s="1"/>
  <c r="K68"/>
  <c r="L68" s="1"/>
  <c r="K69"/>
  <c r="L69" s="1"/>
  <c r="K70"/>
  <c r="L70" s="1"/>
  <c r="F71"/>
  <c r="K81"/>
  <c r="L81" s="1"/>
  <c r="K82"/>
  <c r="L82" s="1"/>
  <c r="K83"/>
  <c r="L83" s="1"/>
  <c r="K84"/>
  <c r="L84" s="1"/>
  <c r="K85"/>
  <c r="L85" s="1"/>
  <c r="K86"/>
  <c r="L86" s="1"/>
  <c r="K87"/>
  <c r="L87" s="1"/>
  <c r="K88"/>
  <c r="L88" s="1"/>
  <c r="K89"/>
  <c r="L89" s="1"/>
  <c r="K90"/>
  <c r="L90" s="1"/>
  <c r="K91"/>
  <c r="L91" s="1"/>
  <c r="K92"/>
  <c r="L92" s="1"/>
  <c r="K93"/>
  <c r="L93" s="1"/>
  <c r="K94"/>
  <c r="L94" s="1"/>
  <c r="K95"/>
  <c r="L95" s="1"/>
  <c r="K96"/>
  <c r="L96" s="1"/>
  <c r="K97"/>
  <c r="L97" s="1"/>
  <c r="K98"/>
  <c r="L98" s="1"/>
  <c r="K99"/>
  <c r="L99" s="1"/>
  <c r="K100"/>
  <c r="L100" s="1"/>
  <c r="K101"/>
  <c r="L101" s="1"/>
  <c r="K102"/>
  <c r="L102" s="1"/>
  <c r="K103"/>
  <c r="L103" s="1"/>
  <c r="K104"/>
  <c r="L104" s="1"/>
  <c r="K105"/>
  <c r="L105" s="1"/>
  <c r="K117"/>
  <c r="L117" s="1"/>
  <c r="K118"/>
  <c r="L118" s="1"/>
  <c r="K119"/>
  <c r="L119" s="1"/>
  <c r="K120"/>
  <c r="L120" s="1"/>
  <c r="K121"/>
  <c r="L121" s="1"/>
  <c r="K122"/>
  <c r="L122" s="1"/>
  <c r="K123"/>
  <c r="L123" s="1"/>
  <c r="K124"/>
  <c r="L124" s="1"/>
  <c r="K125"/>
  <c r="L125" s="1"/>
  <c r="K126"/>
  <c r="L126" s="1"/>
  <c r="K127"/>
  <c r="L127" s="1"/>
  <c r="K128"/>
  <c r="L128" s="1"/>
  <c r="K129"/>
  <c r="L129" s="1"/>
  <c r="K130"/>
  <c r="L130" s="1"/>
  <c r="K131"/>
  <c r="L131" s="1"/>
  <c r="K132"/>
  <c r="L132" s="1"/>
  <c r="K133"/>
  <c r="L133" s="1"/>
  <c r="K134"/>
  <c r="L134" s="1"/>
  <c r="K135"/>
  <c r="L135" s="1"/>
  <c r="K136"/>
  <c r="L136" s="1"/>
  <c r="K137"/>
  <c r="L137" s="1"/>
  <c r="K138"/>
  <c r="L138" s="1"/>
  <c r="K139"/>
  <c r="L139" s="1"/>
  <c r="K140"/>
  <c r="L140" s="1"/>
  <c r="K141"/>
  <c r="L141" s="1"/>
  <c r="F142"/>
  <c r="K152"/>
  <c r="L152" s="1"/>
  <c r="K153"/>
  <c r="L153" s="1"/>
  <c r="K154"/>
  <c r="L154" s="1"/>
  <c r="K155"/>
  <c r="L155" s="1"/>
  <c r="K156"/>
  <c r="L156" s="1"/>
  <c r="K157"/>
  <c r="L157" s="1"/>
  <c r="K158"/>
  <c r="L158" s="1"/>
  <c r="K159"/>
  <c r="L159" s="1"/>
  <c r="K160"/>
  <c r="L160" s="1"/>
  <c r="K161"/>
  <c r="L161" s="1"/>
  <c r="K162"/>
  <c r="L162" s="1"/>
  <c r="K163"/>
  <c r="L163" s="1"/>
  <c r="K164"/>
  <c r="L164" s="1"/>
  <c r="K165"/>
  <c r="L165" s="1"/>
  <c r="K166"/>
  <c r="L166" s="1"/>
  <c r="K167"/>
  <c r="L167" s="1"/>
  <c r="K168"/>
  <c r="L168" s="1"/>
  <c r="K169"/>
  <c r="L169" s="1"/>
  <c r="K170"/>
  <c r="L170" s="1"/>
  <c r="K171"/>
  <c r="L171" s="1"/>
  <c r="K172"/>
  <c r="L172" s="1"/>
  <c r="K173"/>
  <c r="L173" s="1"/>
  <c r="K174"/>
  <c r="L174" s="1"/>
  <c r="K175"/>
  <c r="L175" s="1"/>
  <c r="K176"/>
  <c r="L176" s="1"/>
  <c r="F177"/>
  <c r="K187"/>
  <c r="L187" s="1"/>
  <c r="K188"/>
  <c r="L188" s="1"/>
  <c r="K189"/>
  <c r="L189" s="1"/>
  <c r="K190"/>
  <c r="L190" s="1"/>
  <c r="K191"/>
  <c r="L191" s="1"/>
  <c r="K192"/>
  <c r="L192" s="1"/>
  <c r="K193"/>
  <c r="L193" s="1"/>
  <c r="K194"/>
  <c r="L194" s="1"/>
  <c r="K195"/>
  <c r="L195" s="1"/>
  <c r="K196"/>
  <c r="L196" s="1"/>
  <c r="K197"/>
  <c r="L197" s="1"/>
  <c r="K198"/>
  <c r="L198" s="1"/>
  <c r="K199"/>
  <c r="L199" s="1"/>
  <c r="K200"/>
  <c r="L200" s="1"/>
  <c r="K201"/>
  <c r="L201" s="1"/>
  <c r="K202"/>
  <c r="L202" s="1"/>
  <c r="K203"/>
  <c r="L203" s="1"/>
  <c r="K204"/>
  <c r="L204" s="1"/>
  <c r="K205"/>
  <c r="L205" s="1"/>
  <c r="K206"/>
  <c r="L206" s="1"/>
  <c r="K207"/>
  <c r="L207" s="1"/>
  <c r="K208"/>
  <c r="L208" s="1"/>
  <c r="K209"/>
  <c r="L209" s="1"/>
  <c r="K210"/>
  <c r="L210" s="1"/>
  <c r="K211"/>
  <c r="L211" s="1"/>
  <c r="F212"/>
  <c r="L36" l="1"/>
  <c r="L212"/>
  <c r="L177"/>
  <c r="L142"/>
  <c r="L106"/>
  <c r="L71"/>
</calcChain>
</file>

<file path=xl/sharedStrings.xml><?xml version="1.0" encoding="utf-8"?>
<sst xmlns="http://schemas.openxmlformats.org/spreadsheetml/2006/main" count="727" uniqueCount="346">
  <si>
    <t>Tab Title</t>
  </si>
  <si>
    <t>Date of Certification (input at the time of signature)</t>
  </si>
  <si>
    <t>OSSE Use Only</t>
  </si>
  <si>
    <t>X</t>
  </si>
  <si>
    <r>
      <t xml:space="preserve">810 First Street, NE, 9th floor, Washington, DC 20002
Phone: 202.727.6436  •   Fax: 202.727.2019   •   </t>
    </r>
    <r>
      <rPr>
        <u/>
        <sz val="11"/>
        <color indexed="56"/>
        <rFont val="Calibri"/>
        <family val="2"/>
      </rPr>
      <t>www.osse.dc.gov</t>
    </r>
    <r>
      <rPr>
        <sz val="11"/>
        <rFont val="Calibri"/>
        <family val="2"/>
      </rPr>
      <t xml:space="preserve">
</t>
    </r>
  </si>
  <si>
    <t xml:space="preserve">Name of Individual                                                                                       -------------------                                                                                (one individual per line)                                                              </t>
  </si>
  <si>
    <t>Position Title</t>
  </si>
  <si>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</si>
  <si>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</si>
  <si>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</si>
  <si>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</si>
  <si>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</si>
  <si>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</si>
  <si>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</si>
  <si>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</si>
  <si>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</si>
  <si>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</si>
  <si>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</si>
  <si>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</si>
  <si>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</si>
  <si>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</si>
  <si>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</si>
  <si>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</si>
  <si>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</si>
  <si>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</si>
  <si>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</si>
  <si>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General Supplies, Textbooks,  Instructional Aids, Instructional Software, Internet Fees - Site License</t>
  </si>
  <si>
    <t>Rental of Instruction Equipment</t>
  </si>
  <si>
    <t>Machinery, Furniture, Fixtures, Technology-related Hardware more than $5,000 per unit (according to OSSE's equipment policy)</t>
  </si>
  <si>
    <t>Rental of Support Services Equipment</t>
  </si>
  <si>
    <t>General Supplies, Books, Periodicals</t>
  </si>
  <si>
    <t>Rental of Administrative Equipment</t>
  </si>
  <si>
    <t>General Supplies</t>
  </si>
  <si>
    <t>Utility Services, Cleaning Services, Repair and Maintenance Services, Rentals, Other Property Services</t>
  </si>
  <si>
    <t>Rental of Equipment and Vehicles</t>
  </si>
  <si>
    <t>OTHER</t>
  </si>
  <si>
    <t>Salaries</t>
  </si>
  <si>
    <t>Rents and Utilities</t>
  </si>
  <si>
    <t>Contracts</t>
  </si>
  <si>
    <t>Operations and Maintenance</t>
  </si>
  <si>
    <t>Total Amount of Funds to be Paid for Supplies and Materials</t>
  </si>
  <si>
    <t>Total Amount of Funds to be Paid for Salaries and Benefits</t>
  </si>
  <si>
    <t>Administration</t>
  </si>
  <si>
    <t>Student Transportation</t>
  </si>
  <si>
    <t>Total Amount of Funds to be Paid for Fixed Property Costs</t>
  </si>
  <si>
    <t>Total Amount of Funds to be Paid for Contractual Services</t>
  </si>
  <si>
    <t>Total Amount of Funds to be Paid for Equipment</t>
  </si>
  <si>
    <t>Total Amount of Funds to be Paid for Other Costs</t>
  </si>
  <si>
    <t>Total Dollar Amount to be Paid from this Funding Source</t>
  </si>
  <si>
    <t>Total Dollar Amount from this Funding Source to be Paid for this Item</t>
  </si>
  <si>
    <t xml:space="preserve">Other  </t>
  </si>
  <si>
    <t>Operations &amp; Maintenance</t>
  </si>
  <si>
    <t>Fixed Property Costs</t>
  </si>
  <si>
    <t>Contractual Services</t>
  </si>
  <si>
    <t>Yes</t>
  </si>
  <si>
    <t>No</t>
  </si>
  <si>
    <t>Reference: Budget Definitions</t>
  </si>
  <si>
    <t>Miscellaneous</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</si>
  <si>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</si>
  <si>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t>Part 1: Subgrantee Information</t>
  </si>
  <si>
    <t>Name of Applicant Agency</t>
  </si>
  <si>
    <t>Full Address of Applicant Agency</t>
  </si>
  <si>
    <t>Main Telephone Number of Applicant Agency</t>
  </si>
  <si>
    <t>Name of Additional Applicant Agency Contact for the 21st CCLC Program</t>
  </si>
  <si>
    <t>Position Title of Primary Applicant Agency Contact for the 21st CCLC Program</t>
  </si>
  <si>
    <t>Position Title of Additional Applicant Agency Contact for the 21st CCLC Program</t>
  </si>
  <si>
    <t>Email Address of Primary Applicant Agency Contact for the 21st CCLC Program</t>
  </si>
  <si>
    <t>Email Address of Additional Applicant Agency Contact for the 21st CCLC Program</t>
  </si>
  <si>
    <t>Telephone Number of Primary Applicant Agency Contact for the 21st CCLC Program</t>
  </si>
  <si>
    <t>Telephone Number of Additional Applicant Agency Contact for the 21st CCLC Program</t>
  </si>
  <si>
    <t>Name of Primary Applicant Agency Contact for the 21st CCLC Program</t>
  </si>
  <si>
    <t>Part 2: Type of Organization</t>
  </si>
  <si>
    <t>Type of Organization</t>
  </si>
  <si>
    <t>DCPS Local Educational Agency</t>
  </si>
  <si>
    <t>Public Charter School Local Educational Agency</t>
  </si>
  <si>
    <t>Private School</t>
  </si>
  <si>
    <t>College/University</t>
  </si>
  <si>
    <t>Faith Based Organization</t>
  </si>
  <si>
    <t>Select One</t>
  </si>
  <si>
    <t>Use the dropdown menu to choose the type of organization that best reflects the Applicant.  If none of the types of organization listed reflect the Applicant, please choose "Other" and describe the type of organization in the space provided.</t>
  </si>
  <si>
    <t>Part 3: Target Population to be Served</t>
  </si>
  <si>
    <t>Name of Applicant Agency Director</t>
  </si>
  <si>
    <t>Email Address of Applicant Agency Director</t>
  </si>
  <si>
    <t>Telephone Number of Applicant Agency Director</t>
  </si>
  <si>
    <t>Elementary</t>
  </si>
  <si>
    <t>Junior High</t>
  </si>
  <si>
    <t>Middle School</t>
  </si>
  <si>
    <t>High School</t>
  </si>
  <si>
    <t>Charter School</t>
  </si>
  <si>
    <t>Serving Wards</t>
  </si>
  <si>
    <t>Signature of Individual Certifying 21st CCLC Application</t>
  </si>
  <si>
    <t>Date 21st CCLC Application First Received:</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</si>
  <si>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the application.</t>
  </si>
  <si>
    <t>Administrator</t>
  </si>
  <si>
    <t>DC Public School</t>
  </si>
  <si>
    <t>Please indicate, by checking the applicable boxes below, the target populations the Applicant will serve.  Please type the number for each ward being served.</t>
  </si>
  <si>
    <t>Criteria 1: Program Abstract (No Points)</t>
  </si>
  <si>
    <t>Section 2 - Justification of Eligibility</t>
  </si>
  <si>
    <t>Section 1 - Determination of Eligibility</t>
  </si>
  <si>
    <t>Criteria 3: Needs and Resources Assessment cont.</t>
  </si>
  <si>
    <t>Criteria 4: Research-Based Program Design and Implementation (30 Points)</t>
  </si>
  <si>
    <t>Section 1 - Research-Based Program Design</t>
  </si>
  <si>
    <t>Section 1 - Research-Based Program Design cont.</t>
  </si>
  <si>
    <t>Section 2 - Measurable Objectives</t>
  </si>
  <si>
    <r>
      <rPr>
        <b/>
        <u/>
        <sz val="11"/>
        <rFont val="Calibri"/>
        <family val="2"/>
      </rPr>
      <t>Sample of Measurable Performance Objective</t>
    </r>
    <r>
      <rPr>
        <b/>
        <sz val="11"/>
        <rFont val="Calibri"/>
        <family val="2"/>
      </rPr>
      <t xml:space="preserve"> </t>
    </r>
    <r>
      <rPr>
        <sz val="10"/>
        <rFont val="Calibri"/>
        <family val="2"/>
      </rPr>
      <t>- 80% of regular attending students will move from the basic to proficient category in math on the annually administered standardized assessment after the first year of 21st CCLC program implementation. In addition 70% of regular attending students will move from basic to proficient in each subsequent year of the grant award period.</t>
    </r>
  </si>
  <si>
    <t>Below, describe the scientifically-based research services and activities (program, models, instructional methods, and techniques) that will be implemented to achieve this objective.</t>
  </si>
  <si>
    <t>Criteria 5: Program Staff and Training (10 Points)</t>
  </si>
  <si>
    <t>Criteria 5: Program Staff and Training cont.</t>
  </si>
  <si>
    <t>Criteria 6: Program Evaluation and Monitoring (15 Points)</t>
  </si>
  <si>
    <t>Criteria 6: Program Evaluation and Monitoring cont.</t>
  </si>
  <si>
    <t>Criteria 7: Sustainability (20 Points)</t>
  </si>
  <si>
    <t>Criteria 7: Sustainability cont.</t>
  </si>
  <si>
    <t>Indirect Costs</t>
  </si>
  <si>
    <t>Brief Description of Job Responsibilities                                                                                                                                                                                                                                    -----------------------------------------------------------------                                                                                                                                                                                                                   (up to 100 characters sufficient to demonstrate that the responsibilities align with allowable activities described in the Applicant's narrative)</t>
  </si>
  <si>
    <t>Explain in detail which strategies, initiatives, and activities are addressed by specific costs within this budget category.</t>
  </si>
  <si>
    <r>
      <t xml:space="preserve">Program Category            </t>
    </r>
    <r>
      <rPr>
        <sz val="10"/>
        <rFont val="Calibri"/>
        <family val="2"/>
      </rPr>
      <t>(select from drop-down menu)</t>
    </r>
  </si>
  <si>
    <t>Explanation of Proposed 21st CCLC Budget Items (Year 1)</t>
  </si>
  <si>
    <t>Explanation of Proposed 21st CCLC Budget Items (Year 2)</t>
  </si>
  <si>
    <t>Explanation of Proposed 21st CCLC Budget Items (Year 3)</t>
  </si>
  <si>
    <t>Part 5: Certification of Application</t>
  </si>
  <si>
    <t>Per-Pupil Amount Breakdown</t>
  </si>
  <si>
    <t>Please provide the estimated annual amount requested and per-pupil amount breakdown for Years 1-3 of the grant award period.</t>
  </si>
  <si>
    <t>Annual Amount Requested</t>
  </si>
  <si>
    <t>Part 4: Annual Amount Requested &amp; Per-Pupil Amount Breakdown</t>
  </si>
  <si>
    <t>For-Profit Business</t>
  </si>
  <si>
    <t>Governmental Entity</t>
  </si>
  <si>
    <t>Community-Based (Non-Profit)</t>
  </si>
  <si>
    <t>Community-Based (For-Profit)</t>
  </si>
  <si>
    <t>Criteria 3: Needs and Resource Assessment (15 Points)</t>
  </si>
  <si>
    <t>Category 7: Indirect Costs</t>
  </si>
  <si>
    <t>Total Amount of Funds to be Paid for Indirect Costs</t>
  </si>
  <si>
    <t xml:space="preserve">Below, for each of the seven (7) budget categories, the Applicant must provide a full list of all planned expenditures from Title IV, Part B - 21st CCLC Program funds.                                                                                                                                                                       </t>
  </si>
  <si>
    <t>Criteria 1: Program Abstract</t>
  </si>
  <si>
    <t>Criteria 2: Competitive Priority Points</t>
  </si>
  <si>
    <t>Criteria 3: Needs &amp; Resource Assessment</t>
  </si>
  <si>
    <t>Criteria 4: Section 1 - Program Design</t>
  </si>
  <si>
    <t>Criteria 4: Section 2 - Measurable Objectives</t>
  </si>
  <si>
    <t>Criteria 5: Program Staff &amp; Training</t>
  </si>
  <si>
    <t>Criteria 6: Program Evaluation &amp; Monitoring</t>
  </si>
  <si>
    <t>Criteria 7: Sustainability</t>
  </si>
  <si>
    <t>Year 1 Budget Narrative</t>
  </si>
  <si>
    <t>Year 1 Budget</t>
  </si>
  <si>
    <t>Year 2 Budget Narrative</t>
  </si>
  <si>
    <t>Year 2 Budget</t>
  </si>
  <si>
    <t>Total of All Program Categories</t>
  </si>
  <si>
    <t>Proposed Budget for Title IV, Part B - 
21st CCLC Program Funds
(Year 3)
(All Year 3 subtotals and totals per category should match the subtotals and totals in the Year 3 Budget Narrative tab)</t>
  </si>
  <si>
    <t>Proposed Budget for Title IV, Part B - 
21st CCLC Program Funds
(Year 2)
(All Year 2 subtotals and totals per category should match the subtotals and totals in the Year 2 Budget Narrative tab)</t>
  </si>
  <si>
    <t>Proposed Budget for Title IV, Part B - 
21st CCLC Program Funds
(Year 1)
(All Year 1 subtotals and totals per category should match the subtotals and totals in Year 1 Budget Narrative tab)</t>
  </si>
  <si>
    <t>Measureable Objective #2 (provide a brief description):</t>
  </si>
  <si>
    <t>Measureable Objective #3 (provide a brief description):</t>
  </si>
  <si>
    <t>Measureable Objective #4 (provide a brief description):</t>
  </si>
  <si>
    <t>Measureable Objective #5 (provide a brief description):</t>
  </si>
  <si>
    <t>Measureable Objective #6 (provide a brief description):</t>
  </si>
  <si>
    <t>Measureable Objective #7 (provide a brief description):</t>
  </si>
  <si>
    <t>Measureable Objective #1 (provide a brief description):</t>
  </si>
  <si>
    <t>Application Cover Page</t>
  </si>
  <si>
    <t>Name of Individual Certifying 21st CCLC Application (Administrator or Chancellor)</t>
  </si>
  <si>
    <t>Title of Individual Certifying 21st CCLC Application (Administrator or Chancellor)</t>
  </si>
  <si>
    <t>Chancellor</t>
  </si>
  <si>
    <t>Date 21st CCLC Application Approved:</t>
  </si>
  <si>
    <r>
      <t xml:space="preserve">Category 1: Salaries and Benefits 
</t>
    </r>
    <r>
      <rPr>
        <b/>
        <sz val="11"/>
        <color rgb="FFC00000"/>
        <rFont val="Calibri"/>
        <family val="2"/>
      </rPr>
      <t>Note: Salaries and Benefits total may not exceed 50% of the total annual 21st CCLC award amount</t>
    </r>
  </si>
  <si>
    <t xml:space="preserve"> Employee Estimated Hours per Month                         </t>
  </si>
  <si>
    <r>
      <t xml:space="preserve">Category 1: Salaries and Benefits 
</t>
    </r>
    <r>
      <rPr>
        <b/>
        <sz val="11"/>
        <color rgb="FFC00000"/>
        <rFont val="Calibri"/>
        <family val="2"/>
      </rPr>
      <t>Note: Salaries and Benefits total may not exceed 50% of annual 21st CCLC award amount</t>
    </r>
  </si>
  <si>
    <t>Employee Estimated Hours per Month</t>
  </si>
  <si>
    <t xml:space="preserve">Employee Estimated Hours Per Month                        </t>
  </si>
  <si>
    <r>
      <t xml:space="preserve">INSTRUCTION
</t>
    </r>
    <r>
      <rPr>
        <sz val="10.5"/>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</si>
  <si>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r>
      <t xml:space="preserve">SUPPORT SERVICES
</t>
    </r>
    <r>
      <rPr>
        <sz val="10.5"/>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</si>
  <si>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r>
      <t xml:space="preserve">ADMINISTRATIVE COSTS
</t>
    </r>
    <r>
      <rPr>
        <sz val="10.5"/>
        <rFont val="Calibri"/>
        <family val="2"/>
      </rPr>
      <t xml:space="preserve">The activities concerned with handling the overall administrative responsibilities associated with a grant program.
</t>
    </r>
  </si>
  <si>
    <r>
      <t xml:space="preserve">OPERATIONS AND MAINTENANCE
</t>
    </r>
    <r>
      <rPr>
        <sz val="10.5"/>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</si>
  <si>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5"/>
        <rFont val="Calibri"/>
        <family val="2"/>
      </rPr>
      <t>Those activities concerned with conveying students to and from 21st CCLC sites, and appropriate instructional and cultural events.</t>
    </r>
  </si>
  <si>
    <r>
      <t xml:space="preserve">Category 4: Contractual Services
</t>
    </r>
    <r>
      <rPr>
        <b/>
        <sz val="11"/>
        <color rgb="FFC00000"/>
        <rFont val="Calibri"/>
        <family val="2"/>
      </rPr>
      <t>Note: Evaluation cost total may not exceed 10% of the total annual 21st CCLC award amount</t>
    </r>
  </si>
  <si>
    <t>Year 3 Budget Narrative</t>
  </si>
  <si>
    <t>Year 3 Budget</t>
  </si>
  <si>
    <t>Total of All Budget Categories</t>
  </si>
  <si>
    <r>
      <t xml:space="preserve">Below, for each of the seven (7) budget categories, the Applicant must provide a full list of all proposed expenditures from Title IV, Part B - 21st CCLC Program funds.                                                                                                                                                                         </t>
    </r>
    <r>
      <rPr>
        <b/>
        <sz val="10"/>
        <color rgb="FFFF0000"/>
        <rFont val="Calibri"/>
        <family val="2"/>
      </rPr>
      <t>The total budget for projected Year 2 must equal the total amount requested for Year 1.  If totals are not equal, please revise amounts entered.</t>
    </r>
  </si>
  <si>
    <r>
      <t xml:space="preserve">Below, for each of the seven (7) budget categories, the Applicant must provide a full list of all proposed expenditures from Title IV, Part B - 21st CCLC Program funds.                                                                                                                                                                         </t>
    </r>
    <r>
      <rPr>
        <b/>
        <sz val="10"/>
        <color rgb="FFFF0000"/>
        <rFont val="Calibri"/>
        <family val="2"/>
      </rPr>
      <t>The total budget for projected Year 3 must equal the total amount requested for Year 1.  If totals are not equal, please revise amounts entered.</t>
    </r>
  </si>
  <si>
    <t>Data Univeral Number System (DUNS) Number</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</si>
  <si>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PDF FORMATTED COPY OF THIS PAGE BY EMAIL TO 21STCCLC.INFO@DC.GOV</t>
    </r>
  </si>
  <si>
    <t>Site</t>
  </si>
  <si>
    <t>Service Gaps To Be Addressed By Proposed Program</t>
  </si>
  <si>
    <t xml:space="preserve">Direct Reference to School Improvement Plan </t>
  </si>
  <si>
    <t>School ABC/ 6-8</t>
  </si>
  <si>
    <t>No current out-of-school time programming available in the school itself or within a 15 block radius.</t>
  </si>
  <si>
    <t>New program</t>
  </si>
  <si>
    <t xml:space="preserve">New, Enhanced, or Expansion Program?  </t>
  </si>
  <si>
    <t>The following chart shows sample needs and resource assessment responses.</t>
  </si>
  <si>
    <t>Existing/Current Programs (services, time, days, # of students served)</t>
  </si>
  <si>
    <r>
      <t>Site</t>
    </r>
    <r>
      <rPr>
        <b/>
        <sz val="11"/>
        <rFont val="Calibri"/>
        <family val="2"/>
      </rPr>
      <t xml:space="preserve"> - </t>
    </r>
    <r>
      <rPr>
        <sz val="10"/>
        <rFont val="Calibri"/>
        <family val="2"/>
      </rPr>
      <t>Included the name of the site location and grade levels served where 21st CCLC services will occur.</t>
    </r>
  </si>
  <si>
    <t>Combined and/or Coordination of Program Funding Resources</t>
  </si>
  <si>
    <r>
      <t>Existing/Current Programs</t>
    </r>
    <r>
      <rPr>
        <sz val="11"/>
        <rFont val="Calibri"/>
        <family val="2"/>
      </rPr>
      <t xml:space="preserve"> - </t>
    </r>
    <r>
      <rPr>
        <sz val="10"/>
        <rFont val="Calibri"/>
        <family val="2"/>
      </rPr>
      <t xml:space="preserve">Describe out-of-school time services already provided at your proposed site.  Include information on the current programs, times/days of service, and number of students served. </t>
    </r>
  </si>
  <si>
    <r>
      <t>Service Gaps to be Addressed by Proposed Program</t>
    </r>
    <r>
      <rPr>
        <sz val="11"/>
        <rFont val="Calibri"/>
        <family val="2"/>
      </rPr>
      <t xml:space="preserve"> - </t>
    </r>
    <r>
      <rPr>
        <sz val="10"/>
        <rFont val="Calibri"/>
        <family val="2"/>
      </rPr>
      <t>How will 21st CCLC services address gaps in current programs serving students at your proposed site?</t>
    </r>
  </si>
  <si>
    <r>
      <t>Direct Reference to School Improvement Plan</t>
    </r>
    <r>
      <rPr>
        <sz val="11"/>
        <rFont val="Calibri"/>
        <family val="2"/>
      </rPr>
      <t xml:space="preserve"> - </t>
    </r>
    <r>
      <rPr>
        <sz val="10"/>
        <rFont val="Calibri"/>
        <family val="2"/>
      </rPr>
      <t>Describe the school improvement status for the proposed site and the efforts the school has taken or will take to meet Adequate Yearly Progress goals and objectives as described in the site's school improvement plan.</t>
    </r>
  </si>
  <si>
    <r>
      <t>New, Enhanced, or Expansion Program?</t>
    </r>
    <r>
      <rPr>
        <sz val="11"/>
        <rFont val="Calibri"/>
        <family val="2"/>
      </rPr>
      <t xml:space="preserve"> - </t>
    </r>
    <r>
      <rPr>
        <sz val="10"/>
        <rFont val="Calibri"/>
        <family val="2"/>
      </rPr>
      <t>Is the proposed 21st CCLC program new to the site, enhancing a current program by providing more services or resources, or expanding a current program to reach more students, grades, subjects, etc.?</t>
    </r>
  </si>
  <si>
    <r>
      <t>Combined and/or Coordination of Program Funding Resources</t>
    </r>
    <r>
      <rPr>
        <sz val="11"/>
        <rFont val="Calibri"/>
        <family val="2"/>
      </rPr>
      <t xml:space="preserve"> - </t>
    </r>
    <r>
      <rPr>
        <sz val="10"/>
        <rFont val="Calibri"/>
        <family val="2"/>
      </rPr>
      <t>Describe how out-of-school time programs at a site will be funded.  Give percentages of grant programs and other funding resources that will fund the out-of-school time programs.  Total percentage of all funding resources combined should be 100%.</t>
    </r>
  </si>
  <si>
    <t>Contracted Bus Driver, Other Contracted Services</t>
  </si>
  <si>
    <t>Bus driver (on staff)</t>
  </si>
  <si>
    <t>Contracted Maintenance, Custodial, Security, Cooks. Other Contracted Services</t>
  </si>
  <si>
    <t>Approved Conference/Training Fees, Travel Costs, Miscellaneous</t>
  </si>
  <si>
    <t>Contracted Auditors, Lawyers, Accountants, Admin Staff Trainers</t>
  </si>
  <si>
    <t>Dues and Fees, Reimbursement of Tuition, Teacher Aide Education, Approved Conference/Training Fees, Travel Costs, Non-Payroll Taxes, Miscellaneous</t>
  </si>
  <si>
    <t>Contracted Consultants, Contracted Evaluators, Counselors, Therapists,  Doctors or Instructional Staff Trainers.  
Fees for Professional Development, In-service Training, or Conference Registration</t>
  </si>
  <si>
    <t>General Supplies, Books, Library Books, Periodicals, Testing Materials</t>
  </si>
  <si>
    <t>Contracted Teachers/Instructors or Substitute Teachers (those that are not an official employee)</t>
  </si>
  <si>
    <t>Site Coordinators, Instructional Staff Trainers, Librarians, Counselors, Audiovisual Services, Curriculum Consultants, Program Evaluators,  Psychologists, Social Workers, Nurses, Attendance Personnel, Record Clerks, Chief Academic Officer, Dean of Students (all positions are on staff)</t>
  </si>
  <si>
    <t>Program Directors, Project Directors, Office/Administrative assistants, Clerks, Researchers, Public Relations, Purchasers, Accounting, Human Resources, Printers, Publishers, Data Processing (all positions are on staff)</t>
  </si>
  <si>
    <t>Teachers, Tutors, Coaches, Substitute Teachers, Teacher's Aides, Reading Specialists, Classroom Paraprofessionals (all positions are on staff)</t>
  </si>
  <si>
    <t>Maintenance, Custodial, Security, Cooks (all positions are on staff)</t>
  </si>
  <si>
    <r>
      <t xml:space="preserve">1. Are </t>
    </r>
    <r>
      <rPr>
        <b/>
        <i/>
        <sz val="10"/>
        <rFont val="Calibri"/>
        <family val="2"/>
      </rPr>
      <t>all</t>
    </r>
    <r>
      <rPr>
        <sz val="10"/>
        <rFont val="Calibri"/>
        <family val="2"/>
      </rPr>
      <t xml:space="preserve"> students to be served by your proposed 21st CCLC attending a school identified as in Need of Improvement under Section 1116 of Title I, Part A?</t>
    </r>
  </si>
  <si>
    <t>5. Is your application proposing to serve high school students only?</t>
  </si>
  <si>
    <t>2. Is your application being submitted jointly by at least one local education agency receiving funds under Title I, Part A and at least one community-based or faith-based organization, or other public or private entity?</t>
  </si>
  <si>
    <r>
      <t xml:space="preserve">3. Are </t>
    </r>
    <r>
      <rPr>
        <b/>
        <i/>
        <sz val="10"/>
        <rFont val="Calibri"/>
        <family val="2"/>
      </rPr>
      <t>all</t>
    </r>
    <r>
      <rPr>
        <sz val="10"/>
        <rFont val="Calibri"/>
        <family val="2"/>
      </rPr>
      <t xml:space="preserve"> students to be served by your proposed 21st CCLC attending a school identified as a Priority or Focus school under the DC Education Plan Accountability System?</t>
    </r>
  </si>
  <si>
    <r>
      <t xml:space="preserve">6. Are </t>
    </r>
    <r>
      <rPr>
        <b/>
        <i/>
        <sz val="10"/>
        <rFont val="Calibri"/>
        <family val="2"/>
      </rPr>
      <t>all</t>
    </r>
    <r>
      <rPr>
        <sz val="10"/>
        <rFont val="Calibri"/>
        <family val="2"/>
      </rPr>
      <t xml:space="preserve"> students to be served by your proposed 21st CCLC attending a school with 75% or greater poverty level?</t>
    </r>
  </si>
  <si>
    <t>7. Is your application proposing to serve students at least 120 hours or more during the summer?</t>
  </si>
  <si>
    <t>Describe how the applicant meets the application priority as outlined in RFA #0628-13, pages 24 &amp; 25 and describe the origin of the partnership between the school/school district receiving Title I funds and the community-based organizations or public or private organizations submitting the jointly proposed project. Limit response to space available below.</t>
  </si>
  <si>
    <t>Provide a brief summary of the proposed project. Please reference Request for Applications RFA #0628-13, page 24, for details regarding the completion of this section. Limit response to space available below. Only text viewable in this box will be reviewed.</t>
  </si>
  <si>
    <t>DIRECTIONS: In accordance with P.L. 107-110 Sec. 4204(b)(2)(I), each application must demonstrate that it has identified specific community needs and available resources for the community learning center and describe how the proposed program will address those needs, including the needs of working families. Please respond accordingly. Reference RFA #0628-13, page 25 for details regarding the completion of this section. Limit response to space available below. Only text viewable in the space provided will be reviewed.</t>
  </si>
  <si>
    <r>
      <t>DIRECTIONS: In accordance with P.L. 107-110 Sec. 4201(a) each application will be evaluated based on the extent to which it is able to clearly and specifically explain how the key instructional practices and major design elements of the program are able to (1) provide academic enrichment to help students, particularly students who attend low-performing schools, to meet State and local student academic achievement standards in core academic subjects such as reading, mathematics and science; (2) offer students a broad array of services that are designed to reinforce and complement the regular academic program of participating students; and (3) offer families of students served by community learning centers opportunities for literacy and related educational development. In the space provided below, demonstrate that the applicant has identified specific community needs and available resources for the community learning center and describe how the proposed program will address those needs, including the needs of working families. Please respond accordingly. Reference RFA #0628-13 pages 25 &amp; 26</t>
    </r>
    <r>
      <rPr>
        <sz val="10"/>
        <color rgb="FFFF0000"/>
        <rFont val="Calibri"/>
        <family val="2"/>
      </rPr>
      <t xml:space="preserve"> </t>
    </r>
    <r>
      <rPr>
        <sz val="10"/>
        <rFont val="Calibri"/>
        <family val="2"/>
      </rPr>
      <t xml:space="preserve">for details regarding the completion of this section.  Limit response to space available below. </t>
    </r>
  </si>
  <si>
    <r>
      <rPr>
        <b/>
        <u/>
        <sz val="11"/>
        <rFont val="Calibri"/>
        <family val="2"/>
      </rPr>
      <t>Measureable Objectives</t>
    </r>
    <r>
      <rPr>
        <b/>
        <sz val="11"/>
        <rFont val="Calibri"/>
        <family val="2"/>
      </rPr>
      <t xml:space="preserve"> </t>
    </r>
    <r>
      <rPr>
        <sz val="10"/>
        <rFont val="Calibri"/>
        <family val="2"/>
      </rPr>
      <t>-</t>
    </r>
    <r>
      <rPr>
        <b/>
        <sz val="11"/>
        <rFont val="Calibri"/>
        <family val="2"/>
      </rPr>
      <t xml:space="preserve"> </t>
    </r>
    <r>
      <rPr>
        <sz val="10"/>
        <rFont val="Calibri"/>
        <family val="2"/>
      </rPr>
      <t>Include the four components of a measurable objective: 
1) subject (who is the target or focus?); 
2) behavior (what will be changed/improved?); 
3) specific criteria for assessing improvement, readiness, or achievement; and 
4) time period for performance or assessment. 
State up to seven (7) program objectives for students as well as family members. The objectives should align with the 21st Century Community Learning Centers performance indicators identified in RFA RFA #0628-13, pages 26 &amp; 27. 
State the objectives that will guide the development of the program to be funded with the requested funds. These are to be clearly identified and measurable.</t>
    </r>
  </si>
  <si>
    <r>
      <rPr>
        <b/>
        <u/>
        <sz val="11"/>
        <rFont val="Calibri"/>
        <family val="2"/>
      </rPr>
      <t>Instructional Program</t>
    </r>
    <r>
      <rPr>
        <sz val="10"/>
        <rFont val="Calibri"/>
        <family val="2"/>
      </rPr>
      <t xml:space="preserve"> - Describe the instructional program and services being offered. The instructional program should imbed all nine components of a high-quality afterschool. The ten components of a high-quality afterschool program can be found in</t>
    </r>
    <r>
      <rPr>
        <sz val="10"/>
        <color rgb="FFFF0000"/>
        <rFont val="Calibri"/>
        <family val="2"/>
      </rPr>
      <t xml:space="preserve"> </t>
    </r>
    <r>
      <rPr>
        <sz val="10"/>
        <rFont val="Calibri"/>
        <family val="2"/>
      </rPr>
      <t>RFA #0628-13 on pages 3 &amp; 4, section: Principles of Effectiveness.</t>
    </r>
  </si>
  <si>
    <r>
      <rPr>
        <b/>
        <u/>
        <sz val="11"/>
        <rFont val="Calibri"/>
        <family val="2"/>
      </rPr>
      <t>Enrichment Learning Activities</t>
    </r>
    <r>
      <rPr>
        <sz val="10"/>
        <rFont val="Calibri"/>
        <family val="2"/>
      </rPr>
      <t xml:space="preserve"> - the enrichment learning activities being offered should be described. Enrichment learning activities can fall within one of the three primary types of afterschool activities detailed in RFA #0628-13, page 26:
Tutoring/Homework Help – Extends the students’ daily class work into afterschool. Tutors or teachers help students complete their homework, prepare for tests, and work on concepts covered during the school day. 
Enrichment – Expands on students’ learning in ways that are different from the school day. These activities are often interactive and project focused, allowing participants (students and/or their family members) to apply knowledge and skills stressed in school to real-life experiences. 
Recreation – Does not necessarily address academic concepts, but can include lessons learned in recreational activities including social skills, teamwork, leadership, competition, and discipline that demonstrate a connection to improving achievement in mathematics or reading/language arts. </t>
    </r>
  </si>
  <si>
    <r>
      <rPr>
        <b/>
        <u/>
        <sz val="11"/>
        <rFont val="Calibri"/>
        <family val="2"/>
      </rPr>
      <t>Coordination</t>
    </r>
    <r>
      <rPr>
        <sz val="10"/>
        <rFont val="Calibri"/>
        <family val="2"/>
      </rPr>
      <t xml:space="preserve"> - Describe the coordination efforts undertaken to achieve each objective. For specific details, refer to RFA #0628-13, pages 26 &amp; 27.</t>
    </r>
  </si>
  <si>
    <r>
      <t xml:space="preserve">DIRECTIONS: In this section, please provide strong evidence of hiring qualified, effective staff and demonstrate a commitment to ongoing professional development.  Reference RFA #0628-13, page 27 for specifics regarding the completion of this section. 
</t>
    </r>
    <r>
      <rPr>
        <b/>
        <sz val="10"/>
        <color rgb="FFFF0000"/>
        <rFont val="Calibri"/>
        <family val="2"/>
      </rPr>
      <t>Please note that while combining professional development/staff training resources is encouraged to help promote sustainability and linkage to the school day, all professional development/staff training must be focused on best-practices for out-of-school-time activities.</t>
    </r>
  </si>
  <si>
    <t>DIRECTIONS: In accordance with P.L. 107-110 Sec. 4205(b)(2)(A-B), applications will be evaluated based on the extent to which the administration, methodology, and use of periodic (at minimum annual) evaluations will be used to refine, improve, and strengthen programs, including activities, and to refine measurable goals for the program.  
This section should include an evaluation plan that will shape the development of the project from the beginning of the grant period. The plan should include the program objectives, clear benchmarks to monitor progress toward specific objectives, outcome measures to assess impact on student learning and behavior, and a brief timeline. It should describe the evaluation design by indicating: 
• Types of data that will be collected;
• When the data will be collected;
• Design and methods that will be used for data collection; 
• Instruments that will be used; 
• How the data will be analyzed;
• When reports of results and outcomes will be available; and
• How information will be used by the project to monitor progress and to provide information to stakeholders about success at the project site(s).
Please see RFA #0628-13, page 28 for specific guidance regarding the completion of this section.</t>
  </si>
  <si>
    <t>DIRECTIONS: In accordance with P.L. Law 107-110 Sec. 4204(b)(2)(K) applications will be evaluated based on the extent to which it offers strong evidence or presents compelling preliminary evidence of the applicant’s ability to sustain services over time. Outline your sustainability plan. Please reference RFA #0628-13, pages 28 &amp; 29 for additional details regarding the completion of this section.</t>
  </si>
  <si>
    <t xml:space="preserve">There are currently no local extended learning programs for middle school students and there is a high level of violent crime in the community during afterschool hours.
This 21st CCLC program would offer afterschool programming for students at the school five days a week, providing academic, artistic and cultural enrichment opportunities for children and their families, and a safe environment for students when school is not in session. The program will be designed to decrease the amount of gang activity in the neighborhood by ensuring that regular program attendees have a ninety percent (90%) daily attendance rate based on daily attendance logs.
In addition, students, most of whom are not proficient on the state math assessment will participate in a STEM program aligned with common core standards  that allows for core content enrichment activities.  Students will also have the opportunity to develop technology literacy needed to be college and career ready and to be ready for imminent online testing efforts.
</t>
  </si>
  <si>
    <t>School ABC has been identified as a focus school and a SIG recipient because of low student proficiency rates in math.  This program will help the school meet its obligation under Sec. 1116 of ESEA in which extended day learning opportunities will be used to increase student achievement in mathematics. Program staff will work closely with school staff to ensure that afterschool academic components and activities are aligned with and enrich school standards and curricula. Regular mechanisms for ongoing communication and coordination between school and program staff will be implemented.</t>
  </si>
  <si>
    <t xml:space="preserve">75%  21st CCLC Grant Funding
5%  Title I Funding 
10%  CYITC Out-of-School Time Grant
10%  School Improvement Funding  
</t>
  </si>
  <si>
    <t>You must have answered Yes to questions 1, 3, or 4 in order to be eligible for priority points for questions 5-7.
Proceed to the Criteria 2, Section 2 if you are eligible to receive competitive priority points.</t>
  </si>
  <si>
    <t>4. Is your application targeting students who have not demonstrated reading or math proficiency on the state assessment or an alternate assessment used by private schools?</t>
  </si>
  <si>
    <r>
      <t xml:space="preserve">Submit BOTH the completed Excel workbook AND a signed, scanned, PDF formatted copy of </t>
    </r>
    <r>
      <rPr>
        <b/>
        <u/>
        <sz val="14"/>
        <color indexed="10"/>
        <rFont val="Calibri"/>
        <family val="2"/>
      </rPr>
      <t>ONLY THE APPLICATION COVER PAGE</t>
    </r>
    <r>
      <rPr>
        <b/>
        <sz val="14"/>
        <color indexed="10"/>
        <rFont val="Calibri"/>
        <family val="2"/>
      </rPr>
      <t xml:space="preserve"> to 21stcclc.info@dc.gov by Friday, September 6, 2013</t>
    </r>
  </si>
  <si>
    <t>Criteria 2: Absolute and Competitive Priority Points (20 Points)</t>
  </si>
  <si>
    <t>Absolute Priorities</t>
  </si>
  <si>
    <t>Competitive Priorities</t>
  </si>
  <si>
    <t>System for Award Management (SAM) Number</t>
  </si>
  <si>
    <t xml:space="preserve">To receive competitive priority points, your proposal must meet specific criteria. Please answer the following questions to help reviewers determine your application's eligibility for these points. Please reference Request for Applications RFA #0628-13, pages 24 &amp; 25, for details regarding the completion of this section. </t>
  </si>
  <si>
    <t>School Year 2013-2014
Application for Title IV, Part B - 21st Century Community Learning Centers (21st CCLC)
of the Elementary and Secondary Education Act of 1965 (ESEA)</t>
  </si>
  <si>
    <t>Life Pieces To Masterpieces</t>
  </si>
  <si>
    <t>Mary E. Brown, Executive Director</t>
  </si>
  <si>
    <t>5600 Eads Street NE, Washington DC 20019</t>
  </si>
  <si>
    <t>mbrown@lifepieces.org</t>
  </si>
  <si>
    <t>202-399-7703</t>
  </si>
  <si>
    <t>Selvon Malcolm Waldron</t>
  </si>
  <si>
    <t>Director of Development and Grants</t>
  </si>
  <si>
    <t>swaldron@lifepieces.org</t>
  </si>
  <si>
    <t>7, 8, 5</t>
  </si>
  <si>
    <t>Mary E. Brown</t>
  </si>
  <si>
    <t>Regular program attendees will have a ninety percent (90%) daily attendance rate based on daily attendance logs.</t>
  </si>
  <si>
    <t>Forty percent (40%) of regular program attendees participating in core content enrichment activities will make gains in grades from fall to spring.</t>
  </si>
  <si>
    <t>Between 5 and 10 percent (5% - 10%) of regular program attendees in grades 3-8 and 10 will have a five percent (5%) gain in percentage points on the Language Arts and math assessment based on DC CAS and DC BAS.</t>
  </si>
  <si>
    <t>Eighty percent (80%) of regular program attendees will show improvement (from fall to spring) in homework completion based on surveys completed by the school teacher.</t>
  </si>
  <si>
    <t>Seventy-five percent (75%) of regular program attendees will show improvement from fall to spring in classroom behavior and attentiveness based on surveys completed by the school classroom teacher.</t>
  </si>
  <si>
    <t>Sixty percent (60%) of student program participating family members will attend program events as measured by attendance logs.</t>
  </si>
  <si>
    <t>Each program will recruit and utilize the resources of at least two community partners as documented by program reports that describe partner meaningful contribution to annual outcomes.</t>
  </si>
  <si>
    <t>The proposed program will be evaluated by a contracted external evaluator, Jerry Tracy, with experience evaluating three other 21st Century programs in DC and one in Baltimore, as part of his broader experience as an evaluator/technical assistance provider for 6 out-of-school-time programs in the Mid-Atlantic region over the past five years, and over 35 youth programs across the nation since 2009 (SEE attached resume). //*OBJ 1 Regular program attendees will have a ninety percent (90%) daily attendance rate based on daily attendance logs.  DATA COLLECTED / TIMELINE: Daily attendance logs, contemporaneous records in the nFocus management information system, attendance summarized by student in PPICS (Profile and Performance Information Collection System).  DESIGN/METHODOLOGY:  Average daily attendance will be tracked against the objective of 90%.  In addition, days attended will be tracked for each student, identifying ‘regular students’ (attending 30 days or more).  INSTRUMENTS: Llogs, nFocus and PPICS.  ANALYSIS: Reports from each information system will be utilized to determine average daily attendance and students attending 30, 60, 90 days.  REPORTING: nFocus reports available ongoing, full year attendance reported in annual evaluation report.  CONTINUOUS IMPROVEMENT:  Attendance will be shared with staff to identify students requiring intensified efforts and support to assure regular attendance. //*OBJ 2 Forty percent (40%) of regular program attendees participating in core content enrichment activities will make gains in grades from fall to spring.  DATA COLLECTED/TIMELINE: Grades will be collected for the first grading period, the first complete semester, and the final grading period for the school year.  DESIGN / METHODOLOGY: Changes in letter grades (C, B, A) will be tracked, with report cards acquired from DCPS.  First semester and mid-year report cards will be analyzed from hard copies while first semester and end of year grades will be entered into PPICS. Where possible (given sufficient sample size), results will also be analyzed by sub-groups (e.g. what grade the students are in).  INSTRUMENTS: DCPS report cards, PPICS.  ANALYSIS: The Evaluator will review math and Reading/English grades mid-year, comparing  them to the first grading period to identify positive and negative trends, and the process will repeat at the end of the year utilizing PPICS reports.  REPORTING: Mid-year and end of year reports.  CONTINUOUS IMPROVEMENT:  Mid-year analysis allows staff to identify struggling students needing additional attention (e.g. mentoring, tutoring) and to identify students who are exceling, and may be valuable in providing peer assistance. //*OBJ 3  Between 5 to 10% of regular program attendees in grades 3-8 and 10 will have a five percent (5%) gain in percentage points on the Language Arts and math assessment based on DC CAS and DC BAS.  DATA COLLECTED/TIMELINE: CAS scores are collected by, and obtained from, DCPS after April of each school year.  DESIGN / METHODOLOGY: Within the parameters of PPICS, CAS scores will be utilized in two ways- looking at changes in performance levels (e.g. going from Basic to Proficient) and those students reaching proficiency.  Sub-groups may be analyzed as sample size allows.  INSTRUMENTS: DC CAS   ANALYSIS:  The Evaluator will review pre/post scores in Math and Language Arts, utilizing PPICS reports.  REPORTING: Results will be included in the Evaluation Report.  CONTINUOUS IMPROVEMENT: Changes in CAS scores and percentage of students achieving proficiency will guide improvements/changes in the academic instruction model for</t>
  </si>
  <si>
    <t xml:space="preserve"> the following summer and next school year. //*OBJ 4  LPTM will recruit and utilize the resources of at least two community partners as documented by program reports that describe partner meaningful contribution to annual outcomes. DATA COLLECTED / TIMELINE:  Staff will track the number of tutors and the hours of tutoring provided by DC Reads of American University, and the frequency &amp; length of writing training and performance art sessions provided by LaCarey Entertainment, as well as overall hours of service by other community partners. DESIGN/METHODOLOGY: Staff track hours of services by CBO’s and enter required partnership information into PPICS.  INSTRUMENTS:  Logs of service and individual tutoring hours, PPICS. Twice yearly surveys of students, staff and providers (Survey Monkey) as to satisfaction and concerns with services. ANALYSIS: A simple count of hours of service is conducted, by community providers. Survey results are analyzed for satisfaction and concerns/issues twice yearly. REPORTING: Survey themes reported to staff at mid-year and year-end.  Total partner contributions reported through PPICS in the annual evaluation report.  CONTINUOUS IMPROVEMENT: Hours of service and survey feedback provides guidance on whether partner services should be increased and/or altered. Mid-year surveys provide an opportunity for ‘course correction’ after the first semester. //*OBJ 5  Eighty percent (80%) of regular program attendees will show improvement (from fall to spring) in homework completion based on surveys completed by their DCPS school teacher. DATA COLLECTED/TIMELINE: Teacher Surveys are conducted at two points, within the first 15-30 days of school and at the end of the school year.  DESIGN/METHODOLOGY: A baseline variant of the survey has been designed (measuring the same performance factors as the regular end of year Teacher Survey, but scoring students on their initial level of performance). The Lead Teacher at LPTM also keeps a checklist of students who have completed home-work. ANALYSIS: Initial survey results are reviewed directly by staff as part of assessing student needs.  Year-end surveys are analyzed to identify the percentage of students improving homework completion. REPORTING: Baseline surveys are provided to teachers as reference points when completing final survey.  Improvement is analyzed and documented in Evaluation Report. CONTINUOUS IMPROVEMENT: Notes to parents provide ongoing feedback so they can increase support for homework completion.  Annual report provides the basis for revision of subsequent homework assistance and tutoring components, as needed. //*OBJ 6  Seventy-five percent (75%) of regular program attendees will show improvement from fall to spring in classroom behavior and attentiveness based on Teacher Surveys, which will be utilized as described in Objective 5. The DATA COLLECTED, DESIGN /METHODOLOGY, ANALYSIS and REPORTING will be as described under that objective. CONTINUOUS IMPROVEMENT:  The annual report provides the basis for revision/changes to Literacy Through the Arts and other enrichment programming, including activities focusing on learning to take personal responsibility, and activities that fuel student attentiveness.  //*OBJ 7 Sixty percent (60%) of student family members will attend program events, as measured by attendance logs. DATA COLLECTED/TIMELINE: Attendance at Orientation where parents can share what they desire from the program, monthly Parent Engagement Nights, and quarterly Family/Community Days. Focus groups for parents are conducted after the first and third grading periods. DESIGN/METHODOLOGY: Participation is tracked, contemporaneous notes are recorded on parent feedback at each session facilitated by the External Evaluator using standardized questions. ANALYSIS: Evaluator identifies themes, staff discuss and brainstorm possible responses to identified needs.  REPORTING: Analysis of all parent feedback is verbally reported before mid-year and before year-end, and included in the written Evaluation Report. CONTINUOUS IMPROVEMENT: Parent suggestions will be integrated into program planning: past parent feedback led to extended hours (to make pick-up easier for working parents) and the addition of performing arts to the program (versus the original structure of only visual arts). NOTE: The annual evaluation report will be available and provided to OSSE following the school year and certification of data in PPICS.  PPICS entries/reporting will be completed in keeping with OSSE deadlines. The Self Efficacy In Peer Interaction scale will be used to assess developing social skills twice a year, analyzed and shared with staff. EVALUATION PROCESS: The objectives and planned evaluation activities described above constitute the program’s initial evaluation plan, to be finalized through staff, stakeholder and Evaluator collaboration.  The plan includes outcome measures and process measures (fidelity of services to proposed dosage and frequency, and participation levels). The final plan will include a calendar for each activity described under the objectives above.  The Evaluator will draft the full evaluation report in additional to informal/verbal interim reports. Staff will conclude a review of the evaluation process itself. RELATION OF PROPOSED MEASURES TO OBJECTIVES:  The measures correlated to each objective are detailed above, corresponding to OSSE’s outcomes for 21CCLC programs. Academic achievement is measured by grades and CAS scores, in addition to the academic indicators in the Teachers’ Survey. BENCHMARKS TO MONITOR PROGRESS: Because many of the outcomes can only be measured after the school year’s completion,  fidelity measures will serve as indicators of progress: *Average Daily Attendance and Days of Attendance; *Hours of tutoring and homework help; *Hours of arts enrichment; *Hours of group mentoring; *Number of parent/student activities.</t>
  </si>
  <si>
    <t>Mary Brown</t>
  </si>
  <si>
    <t>Executive Director</t>
  </si>
  <si>
    <t>Loretta Curry</t>
  </si>
  <si>
    <t>Director of Education</t>
  </si>
  <si>
    <t>Tiffani Ross</t>
  </si>
  <si>
    <t>Community Outreach</t>
  </si>
  <si>
    <t>Joseph Donovan</t>
  </si>
  <si>
    <t>Program Coordinator</t>
  </si>
  <si>
    <t>Alexander Moore</t>
  </si>
  <si>
    <t>Curtis Canty</t>
  </si>
  <si>
    <t>Omar DeBrew</t>
  </si>
  <si>
    <t>Tosin Ogunyale</t>
  </si>
  <si>
    <t>Lead Teacher</t>
  </si>
  <si>
    <t>Marcela Santos</t>
  </si>
  <si>
    <t>Development Associate</t>
  </si>
  <si>
    <t>Seneca Wells</t>
  </si>
  <si>
    <t>Art Coordinator</t>
  </si>
  <si>
    <t>Responsible for implementing program budget</t>
  </si>
  <si>
    <t>Responsible for maintaining educational excellency (Developmental Assets)</t>
  </si>
  <si>
    <t>Aids site visits for evaluation of partners/schools and establishes new partners</t>
  </si>
  <si>
    <t>Site Coordinator for Drew ES program site</t>
  </si>
  <si>
    <t>Lead Teacher in Kings 1 (age 7-9)</t>
  </si>
  <si>
    <t>Lead Teacher in Tree House 2 (age 3-6)</t>
  </si>
  <si>
    <t>Lead Teacher in Kings 2 (age 7-9)</t>
  </si>
  <si>
    <t>Lead Teacher in Tree House 1 (age 3-6)</t>
  </si>
  <si>
    <t>Staff responsible for leveraging funds from grant</t>
  </si>
  <si>
    <t>Lead Art Teacher for all ages</t>
  </si>
  <si>
    <t>Lead Teacher in Legacy (ages 9-14)</t>
  </si>
  <si>
    <t>Maurice Kie</t>
  </si>
  <si>
    <t>Office Supplies</t>
  </si>
  <si>
    <t>General office supplies and printing of material for class instruction</t>
  </si>
  <si>
    <t>Instructional materials</t>
  </si>
  <si>
    <t>Academic material and supplies for student programming</t>
  </si>
  <si>
    <t>Art supplies</t>
  </si>
  <si>
    <t>Art materials for instruction</t>
  </si>
  <si>
    <t xml:space="preserve">Cleaning and Janitorial Services </t>
  </si>
  <si>
    <t>Program Evaluator</t>
  </si>
  <si>
    <t>Ongoing and year end evaluation of program</t>
  </si>
  <si>
    <t>LaCarey Entertainment</t>
  </si>
  <si>
    <t>Instruction on writing and performance arts</t>
  </si>
  <si>
    <t>YoKid</t>
  </si>
  <si>
    <t>Instruction on yoga and meditation</t>
  </si>
  <si>
    <t>Capacity Building Consultant</t>
  </si>
  <si>
    <t>Charles Evans (Education and Compliance Consultant)</t>
  </si>
  <si>
    <t>Williams Pitts (Education Consultant/Child Psychologist)</t>
  </si>
  <si>
    <t>Contractor will provide professional development and education best practices</t>
  </si>
  <si>
    <t>Contractor will provide support to families and students with emotional issues</t>
  </si>
  <si>
    <t>Contractor will provide sustainability building support</t>
  </si>
  <si>
    <t>Travel</t>
  </si>
  <si>
    <t>Additional Conferences</t>
  </si>
  <si>
    <t>Additional Training for Mentors</t>
  </si>
  <si>
    <t>Lead Teacher in Kings 2 (ages 7-9)</t>
  </si>
  <si>
    <t>Lead Teacher in Tree House 2 (ages 3 - 6)</t>
  </si>
  <si>
    <t>Lead Teacher in Legacy (ages 9 - 14)</t>
  </si>
  <si>
    <t>Lead Teacher in Kings 1 (age 7 - 9)</t>
  </si>
  <si>
    <t>Lead Teacher in Tree House 1 (ages 3 - 6)</t>
  </si>
  <si>
    <t>General offiec supplies and printing of materials for class</t>
  </si>
  <si>
    <t>Academic material and supplies for student programing</t>
  </si>
  <si>
    <t>Art Supplies</t>
  </si>
  <si>
    <t>Art material for instruction</t>
  </si>
  <si>
    <t>Cleaning and Janitorial Services</t>
  </si>
  <si>
    <t>Maintenance and janitorial serices at Applicant site</t>
  </si>
  <si>
    <t>Performance Art Consultant</t>
  </si>
  <si>
    <t>William Pitts (Education Consultant/Child Psychologist)</t>
  </si>
  <si>
    <t>On going and year end evaluation of program</t>
  </si>
  <si>
    <t>Instruction on yoga and meditation (Annual)</t>
  </si>
  <si>
    <t>Instruction on writing and performance arts (Annual)</t>
  </si>
  <si>
    <t>Additional Conferences (Mentors)</t>
  </si>
  <si>
    <t>Travel to 21st CCLC Winter Institute for 6 Program Staff</t>
  </si>
  <si>
    <t>Travel to 21st CCLC Summer Institute for 6 Program Staff</t>
  </si>
  <si>
    <t>Instructional Materials</t>
  </si>
  <si>
    <t>General Office supplies and printing materials for class room</t>
  </si>
  <si>
    <t>Maintenance and janitoral services at Applicant's site</t>
  </si>
  <si>
    <t>Maintenance and janitorial services at Applicant's site</t>
  </si>
  <si>
    <t xml:space="preserve">Additional Conferences </t>
  </si>
  <si>
    <t xml:space="preserve">Life Pieces To Masterpieces (LPTM) - a Community-based Organization - seeks a $250,000 grant (for a period of three years) under the 21st Century Community Learning Centers (21st CCLC) RFA #0628-13. This RFA is administered by the DC's Office of the State Superintendent of Education via funding from the US Department of Education. Be it known that LPTM has a SIGNED Memoranda of Agreement from the Local Education Agency (LEA) DCPS along with SIGNED Attestation of Partnerships from seven reputable institutions: (1) DC Scholars Public Charter School, (2) DC Reads of American University, (3) Drew Elementary School, (4) Fair Chance DC, (5) Washington Parks &amp; Peoples, (6) YoKid, and (7) LaCarey Entertainment. Our recruitment strategies have proved successful in the past. In Ward 7 and 8, over 80% of students that attend schools there qualify for free/reduced-priced lunches (DC Poverty Map). At Drew Elementary School (where our proposed 21st CCLC program will be facilitated) 99% of students qualify for free/reduced priced lunches (DCPS). 100% of the students that participated in our 2013 summer program qualified for free/reduced-priced lunches. We will recruit the students for our proposed 21st CCLC program from 10 schools in NEED OF IMPROVEMENT who are also serving students living in low-income communities. LPTM commits to delivering program activities that achieve ALL THREE PURPOSES of 21st CCLC according to the law:
1. Opportunities for academic enrichment including Math and Reading improvement and tutoring/individualized home-work assistance to meet state and local achievement standards in core academic subjects;
2. Offer students a broad array of additional services, programs, and activities, art, music, performance arts, drumming, recreational activities, character education, and youth development activities designed to reinforce &amp; complement the academic component of the program; and
3. Offer families of students served by our program feedback sessions and opportunities for personal and  related educational development.
***To achieve this purpose, our proposed program will include 3 hours per day dosage (after-school) and 8 hours per day (Summer Program) dosage. Our proposed Summer Program will last 35 days (June 30th – August 15th, 2014) with sessions beginning at 8:30 AM and ending at 4:30 PM daily. With 8 hour per day sessions, we serve our youth for a total of 280 hours during the summer. Programming included in our after-school sessions encompasses math and reading improvement, character education enrichment, sessions on health and nutrition, 1:1 Home-work assistance and tutoring, Literacy Through the Arts, environment stewardship, and college/career prep through guest speakers and exposure trips. Summer Programming focuses on preventing summer learning loss and increasing cultural intelligence through robust academic, creative expression activities and language study. Parents are engaged at FAMILY NIGHTS in literacy and feedback workshops. LPTM's target group for the 21st CLCC is boys aged 3- 14 attending schools in Ward 7 and Ward 8 of DC. To achieve the purpose above, LPTM has identified seven (7) objectives with one for each 21st CLCC component. They include: OBJECTIVE 1: Regular program attendees will have a ninety percent (90%) daily attendance rate based on daily attendance logs. OBJECTIVE 2: Forty percent (40%) of regular program attendees participating in core content enrichment activities will make gains in grades from fall to spring. OBJECTIVE 3: Between 5 to 10 percent (5% - 10%) of regular program attendees in grades 3-8 and 10 will have a five percent (5%) gain in percentage points on the Language Arts and math state assessment. OBJECTIVE 4: Each program will recruit and utilize the resources of at least two community partners as documented by program reports that describe partner meaningful contribution to annual program outcomes. OBJECTIVE 5: Eighty percent (80%) of regular program attendees will show improvement (from fall to spring) in homework completion based on surveys completed the school classroom teacher. OBJECTIVE 6:  Seventy-five percent (75%) of regular program attendees will show improvement from fall to spring in classroom behavior and attentiveness based on surveys completed by the school classroom teacher. OBJECTIVE 7: Sixty percent (60%) of program participant family members will attend program events as measured by attendance logs. To achieve these objectives our program will provide rigorous education and art enrichment activities as outlined in LPTM's award winning Human Development System model (see  Attachments). 
</t>
  </si>
  <si>
    <t xml:space="preserve">Founded in 1996, Life Pieces To Masterpieces (LPTM) uses artistic expression to develop character, unlock potential, and prepare African American boys and young men to transform their lives and community. LPTM seeks a $250,000 grant (for a period of three years) under the 21st Century Community Learning Centers (21st CCLC) RFA #0628-13. This RFA is administered by the DC's Office of the State Superintendent of Education via funding from the US Department of Education. Be it known that LPTM has a SIGNED Memoranda of Agreement from the Local Education Agency (LEA) DCPS along with SIGNED Attestation of Partnerships from seven reputable institutions: (1) DC Scholars Public Charter School, (2) DC Reads of American University, (3) Drew Elementary School, (4) Fair Chance DC, (5) Washington Parks &amp; Peoples, (6) YoKid, and (7) Lamont Carey Entertainment. LPTM has provided quality after-school programs and has unveiled the potential of over 1500 boys and young men for 18 years. LPTM's after-school program has been vetted through the LEA (DCPS) for over 5 years. LPTM is the only after-school program that primarily serves boys and young men who attend schools in Ward 7 and Ward 8 of Washington, DC. //[DEMOGRAPHIC AND TARGET]//It is 4 times more likely for a male living in Ward 7 and 8 to end up in prison than in college. Over (80%) percent of our students will qualify for free/reduced-priced lunch (POVERTY CRTERIA: DC Poverty Map). We propose to serve students in our after-school program who currently attend 10 elementary and middle-schools deemed Priority or Focus by OSSE School Classification listing.  The challenges in their community are compounded by a lack of positive male role models—over 70% of households are headed by single females in both Wards (Congress Heights on the Rise). In Washington, DC, Ward 7 and 8 rank highest for violent crime reported (http://www.congressheightsontherise.com/2009/12/2009-year-to-date-crime-stats-by-ward.html); highest in adult unemployment (22.5% in ward 8 and 19.3 in ward 7 - http://tinyurl.com/bsja2m3), and high-school drop-outs (55% in ward 8 and 51% in ward 7 - http://www.americangraduatedc.org/content/pdfs/AmGradDC_Gap_Analysis_2012.pdf). The schools that our 105 students attend include (classification included): Aiton ES (Priority), Maya Angelo PCS (Priority), Browne Education Campus (Priority), Drew ES (Priority), CW Harris ES (Priority), Kenilworth ES (Focus), KIPP Academy (Focus), Ron Brown MS (Focus), Kelly Miller MS (Priority),  and DC Scholars (no data). All of the students in our after-school program are picked up by one of our two drivers from their schools and brought to our achievement-center at Drew Elementary School (5600 Eads Street NE Washington, DC). We aim to provide opportunities to our students to equip them with the tools they need to transform their lives and their communities, by creating sustainable cycles of youth mentorship which create strong leaders and positive male examples. We are determined to develop a generation of responsible Black men who possess the wherewithal to positively direct their own lives and in so doing inspire transformation in their families, communities, and societies at large. FOR 18 YEARS, LPTM has combined daily participation in art and creative expression with academic tutoring, mentoring, leadership and youth development as well as meditation activities, yoga, volunteering and service experiences for young boys in Ward 7 and 8. LPTM operates its after-school program on the safe and secure spaces of Drew Elementary School. Each LPTM classroom includes a male mentor who supports with homework completion and influences the positive character development of our students. LPTM has built on its long standing collaboration with DCPS to form a partnership with Drew Elementary School that has been successful for 3 years. At the site, LPTM prepares our students to be GENTLEMEN, SCHOLARS, ARTIST, and ATHLETES. To achieve this goal, collaboration with school principals, teachers, guidance counselors, parents, community partners, and the LEA to ensure that our model continues to deliver quality, results-oriented education and enrichment activities to our students. We are also partnered with DC Reads of American University to train literacy tutors in our art education model. DC Reads of American University was founded in 1996. Our partnership has existed for 4 years and developed in response to LPTM's commitment to improve the literacy levels of our students. The tutors (about 35 per semester) work individually or in groups with LPTM students each day on math and reading improvement using DC Reads' research-based processes. Each LPTM classroom includes a trained Lead Teacher (art/education), a Mentor (male from the community), and an academic tutor (DC Reads). This combination invigorates the triad of creativity, readiness to learn, and manifestation of the potential within our students. In addition to LPTM's after-school program at Drew Elementary School, the applicant operates a Saturday Academy for high-schoolers, and a workforce development program - Education Architects - to funnel Black males to careers in education and social work. Our young men are a resource, not just recipients of services. When our programs are combined, LPTM serves over 250 boys and young men living in low income communities. We commit to providing 280 hours of service during our SUMMER PROGRAM to our students. With a committed full-time Executive Director, a full-time Director of Education and Programs, Full-time Program Coordinator, 5 Independent Education/Development Program Consultants, and a 14 member Executive Board, LPTM is fully capable of delivering high-quality programs and stewarding our $856,000 operational budget. Funding from 21st CCLC would allow the APPLICANT to expand and grow and vastly improve the quality of our program. </t>
  </si>
  <si>
    <t>Life Pieces To Masterpieces is located in Ward 7 of Washington, DC. The students in our existing after-school program attend schools in Ward 7 and Ward 8 deemed PRIORITY or FOCUS. The community has been tagged the moniker - EAST OF THE RIVER; the educational marginalization, separation, isolation and clear critical needs are evidenced by the high illiteracy rates in both Wards. According to Washington Post article "Illiteracy Aid Found to Lag in District," Ward 7 has an illiteracy rate of 50.4% while Ward 8 sits at 48.9%. The challenges in these community are compounded by a lack of positive male role models—over 70% of households are headed by single females in both Wards (Neighborhood Info DC: http://www.neighborhoodinfodc.org/wards/nbr_prof_wrd7.html). In Washington, DC, Ward 7 and 8 rank highest for violent crime reported (Congress Heights on the Rise: http://www.congressheightsontherise.com/2009/12/2009-year-to-date-crime-stats-by-ward.html); highest in adult unemployment (22.5% in ward 8 and 19.3 in Ward 7 – ABC 7: http://tinyurl.com/bsja2m3), and high-school drop-out (55% in ward 8 and 51% in ward 7 - Washington DC High-school Dropout Crisis: http://www.americangraduatedc.org/content/pdfs/AmGradDC_Gap_Analysis_2012.pdf). It is 4 times more likely for a male living in Ward 7 and 8 to end up in prison that college and only 34% of males complete high-school in both Wards (Stop the Drug War http://stopthedrugwar.org/chronicle-old/252/jpistudy.shtml). The economic disparity tells an even more daunting story. In Ward 7, 35% of persons receive food stamps and 45% of persons in Ward 8 (The Urban Institute, State of DC Neighborhoods 2010: http://www.urban.org/UploadedPDF/412333-state-of-DC-neighborhoods.pdf). In 2011, there were a total of 879 births to teen moms (ages 15 to 19). 508 of those births were from teen moms living in Ward 7 or 8 (Washington Post: http://articles.washingtonpost.com/2013-04-05/opinions/38304947_1_teen-mothers-campaign-trail-d-c-child).
Life Pieces To Masterpieces 18 years of service to Ward 7 and 8 as the ONLY ORGANIZATION that focuses on boys and young men allows us to see the clear gaps in services. We closed out our spring program with over 80 students on our waitlist. Our services are free to our enrolled students. 100% of our current students in our summer 2013 program qualified for free/reduced-priced lunches. Among our targeted schools, all were deemed Priority or Focus by the DC Office of the State Superintendent for Education. Only 2 of our target schools currently have existing after-school programs (Kelly Miller and Maya Angelo PCS), however they have high student to teacher ratios and provide limited enrichment for the students. This week the APPLICANT was contacted by one of our partner schools because they their AFTER-SCHOOL PROGRAM LOST FUNDING. The lack of service is tremendous and the need to evident. The Comprehensive Assessment System (CAS) scores of several of the schools that our students attend clarify the gaps in services and the critical needs further.  Aiton ES experienced a 7.6% drop in Math score (falling from 20.6% in 2012 to 13% in 2013) and had an 18.8% in Reading, Drew ES performs lowest with a Math score of 12% in 2013 (an increase of 7.2% from 2012). Drew ES showed a decrease in Reading scores from 21% in 2012 to 16% in 2013. Ron Brown MS students showed a 6.5% drop in Math scores between 2012 and 2013 and reading is under 20% at the school.  Browne EC is under 30% in Reading. Kenilworth is under 30% in both Math and Reading which means less than 3 in 10 students demonstrate proficiency. LPTM's after-school program provides rigorous academic and creative expression support where low resourced schools cannot. For many of the students that attend these schools the foundation of the challenge has been students’ readiness to learn. LPTM's model has had marked success in motivating student willingness to learn through the combination of creative expression into academics. Americans for the Arts (2002) highlights several benefits to the combination of art and education (http://www.americansforthearts.org/get_involved/advocacy/funding_resources/default_005.asp). The study highlighted that art, "Stimulates and develops the imagination and critical thinking, and refines cognitive and creative skills," "Has a tremendous impact on the developmental growth of every child and has proven to help level the "learning field" across socio-economic boundaries," "Strengthens problem-solving and critical-thinking skills, adding to overall academic achievement and school success," and "Teaches children life skills such as developing an informed perception; articulating a vision; learning to solve problems and make decisions; building self-confidence and self-discipline; developing the ability to imagine what might be; and accepting responsibility to complete tasks from start to finish." The State Of Development Assets Among American Youth (Benson, et. al.) confirms the importance of a diversity of activities when engaging youth.  and gives  particular focus to the importance of youth mentoring in achieving academic results. The students in our after-school program will experience a program designed on the philosophy of the unlocking power of art and creative expression.  //Each LPTM classroom includes a trained Lead Teacher (art/education), a Mentor (male from the community), and an academic tutor (DC Reads). This allows us to maintain a 1:4 staff: student ratio on a typical day. LPTM's 21st CLCC would not be "business as usual". Our program daily schedule- MONDAY to FRIDAY - will include school pick-up (2:30 - 3:00), Roll-call, Meditation/Movement Warm-up and Journaling (3:00 - 3:20), Home-work completion (3:20 - 4:15), Snack (4:15 - 4:30), Tutoring in Math and Reading (4:40 - 5:15), and LPTM Basics/Character Education/Art activities (5:15 - 5:50), Close-out Circle Time (5:50 - 6:00), and Departure and Drop-off (6:00 - 6:30).</t>
  </si>
  <si>
    <t>On Fridays, during the school year, Healthy Education Sessions replace LPTM Basics. In the summer months, LPTM programming (Connecting Communities Across the Globe) includes 8 daily hours of dosage and begins at 8:30 AM with Roll-call &amp; Breakfast, Meditation/Movement Warm-up and Journaling (9 - 10AM), Character Education (10 - 11AM), Literacy Through the Arts sessions (11 - 12noon), Lunch (12 - 1PM), Tutoring on Math and Reading (1 - 3PM), Close-out Circle Time (3:30 - 4:30PM). Each Friday during the summer includes an exposure trip to education or cultural landmarks around Washington, DC. Our proposed 21st CCLC  includes PARENTS, COMMUNITY MEMBERS, BUSINESSES, PROGRAM GRADUATES, AND YOUTH IN PLANNING and is designed to improve both creativity and academic success. Ultimately our students' high-school graduation rate and college enrollment increases and the gaps highlighted above are reduced. LPTM's full "wrap-around" services includes the assistance of other community partners.  Partners like Drew Elementary School support with recruitment. In 2011, when LPTM was asked to vacate its building at Merrit Elementary School when the District wanted to convert that building to a weapons holding unit, Drew Elementary School came to the rescue providing space (pro-bono) for LPTM to continue to operate its after-school program. Drew ES continues to be a strong partner. DC Reads of American University collaborates on tutoring and academic enrichment, Fair Chance DC supports LPTM executive staff with capacity building and training, Washington Parks &amp; Peoples support us by collaborating on exposure activities, YoKid leads meditation sessions, and LaCarey Entertainment provides trainers that lead sessions on writing and performance arts.  LPTM’s PARTNERSHIP WITH SCHOOLS that we serve goes far beyond referrals; LPTM provides TEACHER TRAINING to many of the schools we serve and also attend all of the back-to-school orientation events at the schools. In preparation for 21st CCLC, all of LPTM's Mentors and Program Coordinator have completed Advancing Youth Development (AYD) training proctored by The DC Children and Youth Investment Trust Corporation (CYITC). Our Executive Director and 2 of our Program Consultants have completed AYD supervisor training. All of LPTM's volunteers and staff complete background checks, First-aid training, and TB examinations before working with our students. Any typical visitor to our site would see a combination of tutoring, drumming, visual art and painting, movement learning, read aloud sessions, and yoga on any giving day. ***Our ENROLLMENT BREAKDOWN (TOTAL = 105) for our proposed After-school program includes - 30 Students ages 3 - 6 (Tree House), 50 students ages 7 - 9 (Kings), and 25 students ages 10 - 14. All students are male! Our partnerships with our target schools o beyond referrals; we will be fully capable of achieving our enrollment numbers. Our strong local relationship with Foundations and years of partnership with DC Children and Youth Investment Trust Corporation (CYITC) will allow us to leverage additional funds for our program.</t>
  </si>
  <si>
    <t xml:space="preserve">***The Applicant is the ONLY PROGRAM that focuses solely on the positive development of boys and young men in Ward 7 and Ward 8. LPTM's program uses both anecdotal and empirical data to inform the design of and modifications to our after-school. The activities and instructional practices our LPTM's after-school (1) provide academic enrichment students that attend schools deemed Priority or Focus and (2) offer students enrichment in a broad array of activities such as art, dancing, and creative expression to complement and reinforce academic programs, and (3) offer families of students opportunities in personal development and opportunities to provide feedback on our services (LPTM Family Nights). Our Proposed after-school daily schedule- MONDAY to FRIDAY - will include school pick-up (2:30 - 3:00), Roll-call, Meditation/Movement Warm-up and Journaling (3:00 - 3:20), Home-work completion (3:20 - 4:15), Snack (4:15 - 4:30), Tutoring in Math and Reading (4:40 - 5:15), and LPTM Basics/Character Education/Art activities (5:15 - 5:50), Close-out Circle Time (5:50 - 6:00), and Departure and Drop-off (6:00 - 6:30). On Fridays, during the school year, Healthy Education Sessions replace LPTM Basics sessions. Students also have monitored FREE CHOICE/FREE PLAY sessions during 3:30 - 4:15 on Fridays. In the summer months (June 30th – August 15th, 2014), LPTM programming (Connecting Communities Across the Globe) includes 6 daily hour of dosage and begins at 8:30 AM with Roll-call &amp; Breakfast, Meditation/Movement Warm-up and Journaling (9 - 10AM), Character Education (10 - 11AM), Literacy Through the Arts sessions (11 - 12noon), Lunch (12 - 1PM), Tutoring on Math and Reading (1 - 3PM), Close-out Circle Time (3:30 - 4:30PM). Each Friday during the summer includes an exposure trip to education or cultural landmarks around Washington, DC. Our proposed 21st CCLC includes parents and program alumni in planning and is designed to improve both creativity and academic success. Ultimately, our students' high-school graduation rate and college enrollment increases and the gaps highlighted above are reduced. LPTM Human Development System curriculum is utilized by all of LPTM's staff, Lead Teachers, Mentors and volunteers. The Human Development System was development by LPTM using 18 years of observational and empirical data on male students living in low income communities in DC. //[RESEARCH USED IN DESIGN]\\The State of Developmental Assets among American Youth surmised that the more “assets” young people have and/or experience the more likely they are to engage in a wide range of thriving behaviors. Also, the asset model fosters resilience for young people because the more assets youth tell us they have in their lives, the more likely they are to MANIFEST RESILIENCY and overcome challenges or obstacles in life. The Human Development System curriculum was reviewed and through a 4-year assessment study sponsored by the Rockefeller Foundation. The resulting findings were published in a paper with the theme: Becoming Positively Deviant within Negative Norms: 4-year LPTM Evaluation. The intervention program (Human Development System) was designed to influence the resiliency of young men, helping them turn ―challenges into possibilities. The study clarified that, "this TYPE OF RESILIENCY is operationally defined as the ability to overcome mental, physical, and environmental obstacles to change, ―challenges into possibilities." Because many of the behaviors and attitudes that mainstream society has defined as deviant are actually normal in low income communities, our young people must be strong enough to be ―positively deviant within their own normative structures (mental, physical, emotional) environments. This is why resiliency involves the subscription to an alternative ideology (Human Development System), the deconstruction of many negative attitudes and beliefs and the reconstruction of a new belief system. LPTM's Human Development System works to combat the internal factors that prevent our youth from being receptive to learning. Currently, 60% of our Mentors are graduates of our program. The 4-part curriculum includes guiding our students to understand their PURPOSE, PREMISE (love + security + expression = life), or PROCESS (connect &gt; create &gt; contribute &gt; celebrate) and help students to implement our values TOOL. Students review tenets of the curriculum (LPTM Basics) from 5:15 - 5:50PM daily. LPTM also incorporated the methodologies of DC Reads. </t>
  </si>
  <si>
    <t xml:space="preserve">***Strong collaboration with families and the incorporation of long term art projects*** Students have better attendance records when parents are involved in programs (Corville-Smith, Ryan, Adams, &amp; Dalicandro, 1998). Students report that, “having a person at school who is checking up on them, gives the sense that someone cares and motivates them to come to school” (Gonzales, Richards, &amp; Seeley, 2002, p.12). The Applicant’s Lead Teachers will take roll/attendance daily. Attendance records will be logged in spreadsheets by an intern daily. LPTM’s Program Coordinator will make phone calls to parents of students’ on the day of an unannounced absence. LPTM will hold a Family Night once per month that would be enriching to the entire family and will allow parents to interact and form relationships with the staff, Mentors and volunteers that work with their children. Information at our events will be available in both English and Spanish. In addition, our program staff will make visits to partner schools twice per semester to build collaboration and relationships with DCPS staff and teachers. LPTM’s current Mentors have been at LPTM for an average 7 years. This long tenure leads to strong bonds being formed between students and Mentors. ***Long-term Enrichment Activities *** LPTM collaborative art projects (see art process attached) take up-to 3 months to complete (other activities include drumming, performance arts, and spoken-word). Our students will be motivated to come to our after-school program daily to continue to work with their peers on their art projects. 60% of our current Mentors are graduates of our program, strong evidence that our students are partners rather than just recipients of services.  All the students in our after school program are picked up by our same drivers from the schools our students attend and brought to our achievement-center at Drew Elementary School daily. LPTM also offers Urban Teacher Training to all of our partner school; several teachers from these schools also attend 1-hour tours of our facilities (LPTM Circle Time). </t>
  </si>
  <si>
    <t>***Proven-effective Academic and Art Program, Engaged tutoring partners, Human Development System***Another one of the 9 components as outlined in the RFA stressed ENRICHMENT LEARNING. LPTM after-school has combined daily participation in art and creative expression with academic tutoring, mentoring, leadership and youth development as well as meditation activities, yoga, volunteering and service experiences for young boys in Ward 7 and 8. LPTM operates its after-school program on the safe and secure spaces of Drew Elementary School. Each LPTM classroom includes a male mentor who supports with homework completion and influences the positive character development of our students. All after-school classrooms also include a Lead Teacher who coordinates the schedule of activities/lesson plans and a volunteer who leads tutoring sessions on math and reading improvement (read aloud sessions, 1:1 tutoring, and creative thinking “mystery-box”). LPTM’s unique blend of art and education (Literacy Through the Arts) results in learning even during “non-academic” sessions. LPTM proposed program will also provide RECREATIONAL ACTIVITIES such as yoga and monitored free-play. LPTM’s Summer Program: Connecting Communities Across the Globe, will prevent summer learning loss by engaging students in all-day academic and enrichment activities. Findings published in “Youth mentoring: Investigation of relationship characteristics and perceived benefits” (David L. DuBois*, Helen A. Neville) indicated a tendency for programs with mentors in longer term relationships with youth to having greater benefits for youth. Many youth who graduated from our program over the last 18 years currently serve as Mentors. These youth are key to program development; they provide consistent and honest feedback about our program. Our current Mentors have been with us an average of 7 years.</t>
  </si>
  <si>
    <t>***Community partners include DC Reads of American University and Drew Elementary School***LPTM believes in a combined effort to attain our outcomes. Be it known that LPTM has a SIGNED Memoranda of Agreement from the Local Education Agency (LEA) DCPS along with SIGNED Attestation of Partnerships from 7 reputable institutions: (1) DC Scholars Public Charter School, (2) DC Reads of American University, (3) Drew Elementary School, (4) Fair Chance DC, (5) Washington Parks &amp; Peoples, (6) YoKid, and (7) LaCarey Entertainment. [COORDINATION OBJECTIVE] We will partner with DC Scholars on recruitment of students. We will partner with DC Reads of American University (since 2011) to bring 30 specially trained volunteer tutors to LPTM each day. These tutors will work individually with our students to help develop their reading comprehension, phonics and math skills using DC Reads’ own research-based curriculum. Based on academic reports from DC Reads, all the students in our Kings class (ages 7-9) in our 2012 summer showed an increase in reading levels.  Drew Elementary will provide space to LPTM for the facilitation of our after-school program. Fair Chance DC will support LPTM staff and executive leadership with capacity training opportunities. Also, several of our field trips during the grant period will be organized through a local community partner Washington Parks and People, the Anacostia Community Museum, and our embassy partners. Our partners at Washington Parks and Peoples often provide opportunities for our youth to engage with the neighborhood and community members. LaCarey Entertainment will provide writing training and performance art sessions to our students. We also continue to host monthly Color Me Community Conversations where members from around the community, including our Metropolitan Police Department District 6 Commander and members of the neighborhood police force, have attended past sessions and will continue to send officers to future sessions to contribute to the community conversations led by LPTM Mentors.</t>
  </si>
  <si>
    <t>***LPTM Human Development System*** LPTM’s curriculum is an award winning character education and social/emotional learning program that uses artistic expression to empower students to manifest their innate potential. LPTM’s after-school program is designed with the goal of providing our young men with opportunities to use their own abilities to improve the lives they live. Before youth can have their basic physical and social needs met or build competencies—the basic conceptual definition outlined by 21stCCLC—they must be provided with an atmosphere in which such development is even possible. Even in such an atmosphere, however, youth must want to learn and build competencies for any real development to occur. In our program, we will develop this desire to learn and grow by expanding our students’ worldview [ENRICHMENT OBJECTIVE]. Our Literacy Through the Arts builds on our students’ inherent curiosity. With rigorous one-to-academic tutoring, art and character education and by outlining expectations, incentives and even consequences, LPTM students learn to take personal responsibility.   LPTM staff has also used meditation and warm-up activities to fuel student attentiveness. Through our training and exchanges with staff and teachers at our target schools, LPTM will share these methods [COORDINTION OBJECTIVE].</t>
  </si>
  <si>
    <t>The Components for High Quality Programs stress the ROLE OF PARENTS IN PLANNING (Best Practices and Indicators for Out-of-School Time Programs in the District of Columbia). LPTM has hosted monthly Parent Engagement Nights in the past with an average 70% attendance rate. Families are a focal point of our program design. Many parents also volunteer at and attend our fundraising events. We frequently feature parents in our electronic newsletters. Life Pieces To Masterpieces holds an Orientation with parents of youth participating in our after-school program [DISSEMINATE INFORMATION]. We will provide information about our program in both english and spanish. These orientations allow parents to take part in a focus group and share their expectations for their young men that would participate in our Program. The feedback and reception was tremendously mutual beneficial. Parents’ feedback is reviewed by our Program Coordinator and front line staff to consider making adjustments to program structure. Parents also receive orientation on our Theory of Change and our philosophical framework for youth development. During the summer months we do offer optional extended days for parents that work late and need support beyond our close out time. This makes our program very accessible and WELCOMED BY WORKING PARENTS. We also have quarterly Family/Community Days to continue the incorporation of family input in our program. Between fall 2012 and spring 2013 we had an 85% student retention rate. [COORDINATION OBJECTIVE] Our community partners and business leaders who attend our on-going community conversations (Color Me Community Conversations) provide feedback on program design and efficiency improvements. Lastly our program graduates and students participate in focus groups and complete surveys that contribute to program reengineering.</t>
  </si>
  <si>
    <t xml:space="preserve">Life Pieces To Masterpieces current $856,000 budget is primarily supported by grants from local foundation and local government agencies. We also receive pro-bono capacity support from the Taproot Foundation and a cycle of enthusiastic volunteers from American University. LPTM has a 3-year Resource Development Plan (we are in our 2nd year of the plan) that our Board of Director’s Resource Development Committee along with Development staff is executing. ***As  noted in the OSSE RFA, Staff longevity is one key to program sustainability.  LPTM’s executive staff has been at the company an average of 6 years (Executive Director – 7 years, Community Outreach and Training Manager – 4 years, Deputy Director – 3 years, Director of Programs and Education – 6 years, Program Coordinator – 6 years). Mentors have been with LPTM an average of 7 years (RETENTION).  
100% of our current Board Members provide financial support (give and/or get) to our mission. To offset foreseen gaps in Foundation and other grant support in projected years, in 2012 we formalized and completed our 5-year Business Plan for Growth (see attached) to achieve several long term goals. To sustain our program, we will focus on increasing our number of individual donors from 10% of cash flow to 50% over 5 years through our implementation of our Masterpieces Model (a derivative of the Benevon Model). In early 2013, we also added five (5) new Board Members who bring years of experience in Fund Development and Strategic Planning. 
We plan to also:
a. Sustain LPTM by codifying its Human Development System curriculum and methodology so that LPTM’s curriculum can be shared on a broader scale. Georgetown University is partnered with us on this project
b. Leverage and expand art sales and earned revenue through Art by Life Pieces (FY 2013 goal = $25,000) - http://www.lifepieces.org/corporate-art-program
Specific to our proposed OST program, we hope to fund a portion of our budget through individual donations and PLEDGES received during our November Breakfast/Fundraiser. We plan to earmark a portion of the revenue from our annual Breakfast to support our program. 
LPTM follows a Development Calendar that is shepherded through the leadership of our full-time Director of Development and Grants. LPTM Finance Committee has a detailed budget schedule that begins in June annually. The schedule allows executive management to make educated and informed plans for revenue and expenditure for projected years.
LPTM has 17 years of OST experience and we have serve over 1500 boys and young men. Our Director of Development and Grants was a former federal contract manger for 5 years. He is certified through the Project Management Institute and has managed over $45 million dollars in government awards. LPTM’s Executive Director is a mentor to several EDs at start-up non-profits in the region. Our partners such as Drew Elementary School will support with pro-bono space, Fair Chance DC will support with capacity building/training, DC Reads will support us with tutors to support academic components of our program, and Washington Parks and Peoples will support us with providing environmentally enriching “non-academic” activities for our students. 
Staff has been hired in advance; we are excited and ready to start programming within a week of award!
</t>
  </si>
  <si>
    <t xml:space="preserve">DC Reads is a local response to president Clinton's America Reads Challenge and began in the Fall of 1997. DC Reads believes in improving the reading levels of DC students at an early age. Research shows that students who do not read well by 3rd grade are unlikely to catch up and are more likely to drop out. One on one tutoring keeps students focused and engaged in the lesson, allowing the students to use their time more efficiently (Study Hut). The combination of LPTM's Human Development System with DC Reads individualized tutoring methodologies leads to students developing a love for learning and ultimately improving their math and reading levels. In summer 2012, the entire Kings class (ages 7-9) at LPTM showed an improvement in reading levels based on reports presented by DC Reads at the end of the summer. 
LPTM was invited and presented our methodologies at the Coalition of Schools Educating Boys of Color and the National College Board annual conferences in 2013. The LPTM Out of School programming incorporates many BEST PRACTICES AND INDICATORS IN BUILDING A STRONG PROGRAM. The LPTM program has been awarded and has successfully managed several performance based grants through the Children Youth and Investment Trust Corporation (CYITC). In spring 2013, based on LPTM’s ability to meet reporting deadlines, turn in appropriate documentation and submit our administrative checklists, our organization was documented as highly compliant by the CYTIC. Our CYITC program manager scored our organization with 15 out of 15 compliance score for FY13 to date use PAAS. CYITC has been using PAAS to evaluate and assess classroom quality at after-school programs for over 4 years. LPTM incorporates 5 key elements (Field Guide to Best Practices and Indicators for Out-of-School time Programs in the District of Columbia) in the design of our after-school program. 
(1) Program offers a STRUCTURED MIX OF DIFFERENT KINDS OF ACTIVITIES and experiences: Each day the schedule and expectations for behavior are reviewed with students during the Meditation and Journal sessions. Our program includes warm-up exercises, tutoring, yoga, home-work assistance, art, drumming, movement learning, health and nutrition sessions, and exposure trips. Completion of group art projects using LPTM art process and style are long-term experiences that students complete. This has a direct relation to our current 83% student retention rate (83% of students from our fall 2012 program returned in spring 2013).
(2) Programming intentionally creates an environment conducive to the HUMAN DEVELOPMENT of young people and treats them in an asset-based manner:  Students develop a sense of belonging by wearing LPTM’s Shield of Faith (Decision making tool) to our site daily and students are picked up from their respective schools daily by the LPTM staff person daily. This creates a sense of safety. Our daily Circle Time sessions (sharing and journaling) invite students to share their experiences among peers. We provide a safe structure and Lead Teachers perform roll/attendance records each day. LPTM Premise (Love + Security + Expression = Life) is a philosophy that all of our staff and volunteers are oriented to. We surround our students with a loving and safe environment that propels them to express themselves in positive ways.
(3) Program creates an environment CONDUCIVE TO LEARNING: Our Human Development System (see attachments), Literacy through the Arts, and collaborative art process motivate learning, critical thinking and intellectual curiosity. The LPTM Human Development System also trains our Lead Teachers, Mentors and classroom volunteers the art of positive affirmations (CELEBRATION) and displaying enthusiasm for displaying motivation to learn and/or participate.
(4) The PROGRAM MAKES INTENTIONAL CONNECTIONS BETWEEN ITS ACTIVITIES, the school day and the world of work: LPTM works very closely with the principals at all the schools that our students attend. LPTM also provides on-going training to the staff at several schools that our students attend to share our methodologies with teachers (LPTM URBAN TEACHER TRAINING). LPTM’s Literacy through the Arts program creates opportunities for students to learn through “non-academic” activities. //[RESEARCH USED IN DESIGN]\\ Equally important to a healthy learning environment for children is the opportunity for consistent creative self-expression. The 40 Developmental Assets note that to aid childhood development, children ages 3-5 should be given time for CREATIVE PLAY DAILY; children ages 5-9 should be given structured artistic time outside of school weekly; children ages 8-12 should be given the same structured creative time at least twice a week; adolescents ages 12-18 should spend at least three hours per week on creative activities. Life Pieces To Masterpieces creates this asset for our Apprentices through our unique artistic process, through which students come together each week to express themselves, share experiences with each other, and create a masterpiece on canvas that tells a unique story of their experiences, struggles, and growth. By associating all of the colors chosen for the painting with the values on the Life Pieces To Masterpieces Shield of Faith, the process also helps the Apprentices to develop, understand, and appreciate the internal assets of caring, equality and social justice, honesty, responsibility, and a healthy lifestyle, which the Developmental Assets consider the essential personal values needed for positive development.
(5) Program includes daily opportunities for “FREE CHOICE” monitored time, group social interaction and fun: Our students have free choice sessions each Friday. The students recommend free choice activities to their Lead Teachers. Lead Teachers create their lessons plans and those plans are reviewed by our Director of Programs and Education. Our Director is certified by through the National Association for the Education of Young Children (NAEYC).
</t>
  </si>
  <si>
    <t xml:space="preserve">***All of our target schools are either Priority or Focus***In line with the K-12 Common Core Standards, we will engage students in rigorous tutoring, literacy training, math skill development &amp; vocabulary building [INSTRUCTIONAL PROGRAM]. Our FACILITY includes 5 classrooms, an art-room, and a 30-workstation individual tutoring room. LPTM also has access to a gym, recreation space (indoor and outdoor), and a computer lab. Our volunteers will work in coordination with LPTM’s Lead Teachers &amp; Mentors to ensure targeted 1:1 tutoring and life-skills building. Our program daily schedule- MONDAY to FRIDAY - will include school pick-up (2:30 - 3:00), Roll-call, Meditation/Movement Warm-up &amp; Journaling (3:00 - 3:20), Home-work completion (3:20 - 4:15), Snack (4:15 - 4:30), Tutoring in Math and Reading (4:40 - 5:15), and LPTM Basics/Character Education/Art activities (5:15 - 5:50), Close-out Circle Time (5:50 - 6:00), and Departure and Drop-off (6:00 - 6:30). On Fridays, during the school year, Healthy Education Sessions replace LPTM Basics. The Summer Programming (Connecting Communities Across the Globe) includes 8 daily hours of dosage &amp; begins at 8:30 AM with Roll-call &amp; Breakfast, Meditation/Movement Warm-up and Journaling (9 - 10AM), Character Education (10 - 11AM), Literacy Through the Arts sessions (11 - 12noon), Lunch (12 - 1PM), Tutoring on Math and Reading (1 - 3PM), Close-out Circle Time (3:30 - 4:30PM). </t>
  </si>
  <si>
    <t>Each day (excluding Friday) of our after-school program during the school year includes home-work support from 3:20 – 4:15. On Fridays during the after-school we will have Health and Nutrition Sessions. LPTM Mentors and volunteers will support students with the completion of home-work. Warm-up, meditation and journaling activities prepare students for completing home-work. Lead Teachers review completed home-work before students continue to snack time. Extra support is provided to students experiencing ongoing challenges in completing home-work [TUTORING AND HOME-WORK OBJECTIVE]. The Lead Teacher keeps a checklist of students who have completed home-work and provides a note to parents of students who have not completed home-work to continue home-work at home. Tutoring includes: STUDENT CHECK-IN. Each day will begin with a check-in with our students to access their present mood and guide tutoring sessions. PHONICS sessions - students will read one required text and one text of their choice using various reading, comprehension &amp; fluency strategies. Apprentices may select a book to take home. VOCABULARY - students will build a word wall of new words through the read aloud sessions and they will explore these new words through dictionary searches, word games &amp; making sentences. LPTM will reinforce the use of Everyday Mathematics for our K-6 students [TECHNOLOGY FOR LEARNING]. The program encourages the use of games &amp; hands-on work rooted in real-life situations. Students also are encouraged to explain &amp; discuss their reasoning in their own words.</t>
  </si>
  <si>
    <t xml:space="preserve">Charles Evans (CONSULTANT) provides monthly staff audits of our program. As a former Senior Program Officer at CYITC, he led special initiatives with District agencies including the Department of Mental Health (DMH) and the Department of Youth Rehabilitation Services (DYRS). Professional highlights at DC Children and Youth Investment Trust Corporation (CYITC) included leading a team charged with developing and managing capacity building grants for innovative program offerings and leading the Boys of Color Initiative, which sought to develop promising practices for programmatic engagement of African American and Latino males. He also led organizational and departmental restructuring activities at CYITC and provided managerial oversight and professional development for six Program Officers. Charles will lead the STAFF EVALUATION PROCESS of our staff and program team two times a year. Charles created the evaluation metrics specific to the needs of LPTM. Staff is evaluated for professionalism, timeliness in submitting reports, proficiency of classroom leadership (Lead Teachers), understanding of LPTM curriculum, ability to teach/incorporate LPTM curriculum in mentoring and volunteer duties, and initiative in keeping up with changes in Education Best Practices. 
***The proposed program will be evaluated by a CONTRACTED EXTERNAL EVALUATOR, Jerry Tracy, with experience evaluating three other 21st Century programs in DC and one in Baltimore, as part of his broader experience as an evaluator/technical assistance provider for 6 out-of-school-time programs in the Mid-Atlantic region over the past five years, and over 35 youth programs across the nation since 2009.
***Our Community Outreach and Training Manager constantly seek out opportunities for staff development. During the summer of 2013 all of our Mentors completed an 8 week Professional Development course in preparation for 21st CLCC program start.  LPTM will schedule monthly staff strengthening activities including rotating the staff member that leads weekly staff meetings. New staff is also paired with senior staff for mentoring. We have send the benefit to ROUND-TABLE MEETINGS and STAFF-TO-STAFF MENTORING; our staff retention is very high. Our program Mentors (direct service team) have been with us an average of 7 years. During the Summer Program – Connecting Communities Across the Globe – guest speakers provide interactive language sessions to our students and frontline team. The summer 2013, our language sessions included Spanish, Chinese, and Irish. We have budgeted in our proposal and will commit to sending 6 staff members to the Foundations Inc. Beyond School Hours Conference. We also commit to sending 4 staff members to attend one of the 21st CCLC Summer Institutes and 6 staff to Out-of-School Time local conference. 
</t>
  </si>
  <si>
    <t xml:space="preserve">The Applicant is a robust organization with a 14-member Board of Directors, a full-time Executive Director, a full-time Deputy Director, full-time Director of Development and Grants, full-time Director of Program and Education, full-time Community Outreach and Training Manager, full-time Program Coordinator, 5 Independent Education/Art Consultants, Lead Teacher, Mentors, and volunteers. We have a clear structure for reporting as outline in our organization chart (see attached). Program Mentors and volunteers report to our Program Coordinator. Our Community Outreach and Training Manager is responsible for the recruitment and training of volunteers and Mentors. Our Community Outreach and Training Manager is also responsible for staff orientation. All members of LPTM senior team have either college or graduate degrees in relevant fields. Program Mentors and volunteers report to site by 2:30PM each day for our after-school program and at 8AM during the Summer Program period. Mentors and volunteers sign-in when they arrive at our site. All volunteer hours are report to both LPTM’s Finance Manager and Director of Development and Grants. As a part of our TRAINING PLAN, all of LPTM's Mentors and Program Coordinator have completed Advancing Youth Development (AYD) training proctored by The DC Children and Youth Investment Trust Corporation (CYITC). The training included Lesson Planning and Skills needed for Child-care workers. Our Executive Director and 2 of our Program Consultants also completed AYD supervisor training. All of LPTM's volunteers and staff will complete background checks, CPR training, First aid, and TB examinations before working with our students. During fall 2013, several members of the Program Team are scheduled to complete their National Association for the Education of Young Children (NAEYC) certification. LPTM will earmark over $10,000 in funding from this award to support continued staff training and development. Our ENROLLMENT BREAKDOWN (TOTAL = 105) for our proposed After-school program includes - 30 Students ages 3 - 6 (Tree House), 50 students ages 7 - 9 (Kings), and 25 students ages 10 - 14. Funding from 21st CCLC will allow LPTM to expand programming and vastly improve the quality of academic and enrichment activities to cater to the tremendous needs of our target population. At our proposed facility (Drew Elementary School) 2% of their students are English Learners, but we promote LANGUAGE STUDY. Three (3) of pre-hires are multi-lingual. This is our COMMITMENT TO LANGUAGE GROWTH of our students. 
LPTM’s EXECUTIVE DIRECTOR (ED) leads the organization and ensures that mission and scope “creep” do not occur. To prevent LPTM from moving away from its mission, our ED provides the visionary charge during all staff meetings. Our ED was the recipient of the 2013 John Thompson, Jr. Legacy of a Dream Award from Georgetown University for dedicated commitment to youth service in DC. She is also a recipient of The Eugene &amp; Agnes E. Meyer Foundation’s Exponent Award which acknowledges outstanding non-profit Executive Directors; named 2010 Washingtonian of the Year; and featured in Visionaries in our Midst by Alison Silberberg. Our ED has spent over 26 years of her life as a tireless advocate for youth. Her life’s purpose is to unveil human potential and to nurture that potential until it flourishes into meaningful action. She holds a Bachelor’s Degree in Biology from Xavier University and completed Harvard Business School’s "Strategic Perspectives in Non-profit Management” Executive Education course of study. 
Lorenzo McDonald (LEAD TEACHER) is a junior studying Broadcast Journalism at Bowie State University. Now 21, to get away from the gang violence and drugs of his neighborhood, he joined Life Pieces To Masterpieces 11 years ago. Lorenzo grew up in the Kenilworth Gardens community of Washington, DC as the middle child in a single-parent family of 8 siblings. He acknowledges, “Growing up I saw a lot of things a child should not see…there were a lot of bad examples in the neighborhood.” Lorenzo claims that his time with Life Pieces taught him to challenge himself and that the people at Life Pieces caused him to raise his expectations for his future. Lorenzo will continue to serve as a Lead Teacher in our program.
</t>
  </si>
</sst>
</file>

<file path=xl/styles.xml><?xml version="1.0" encoding="utf-8"?>
<styleSheet xmlns="http://schemas.openxmlformats.org/spreadsheetml/2006/main">
  <numFmts count="2">
    <numFmt numFmtId="44" formatCode="_(&quot;$&quot;* #,##0.00_);_(&quot;$&quot;* \(#,##0.00\);_(&quot;$&quot;* &quot;-&quot;??_);_(@_)"/>
    <numFmt numFmtId="164" formatCode="mm/dd/yy;@"/>
  </numFmts>
  <fonts count="35">
    <font>
      <sz val="10"/>
      <name val="Calibri"/>
    </font>
    <font>
      <sz val="11"/>
      <color theme="1"/>
      <name val="Calibri"/>
      <family val="2"/>
      <scheme val="minor"/>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sz val="16"/>
      <name val="Calibri"/>
      <family val="2"/>
    </font>
    <font>
      <u/>
      <sz val="8.5"/>
      <color indexed="12"/>
      <name val="Arial"/>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b/>
      <sz val="10"/>
      <color indexed="8"/>
      <name val="Calibri"/>
      <family val="2"/>
    </font>
    <font>
      <b/>
      <i/>
      <sz val="11"/>
      <name val="Calibri"/>
      <family val="2"/>
    </font>
    <font>
      <u/>
      <sz val="8.5"/>
      <color theme="10"/>
      <name val="Calibri"/>
      <family val="2"/>
    </font>
    <font>
      <b/>
      <sz val="11"/>
      <color rgb="FFFF0000"/>
      <name val="Calibri"/>
      <family val="2"/>
    </font>
    <font>
      <b/>
      <i/>
      <sz val="10"/>
      <name val="Calibri"/>
      <family val="2"/>
    </font>
    <font>
      <b/>
      <sz val="10"/>
      <color rgb="FFFF0000"/>
      <name val="Calibri"/>
      <family val="2"/>
    </font>
    <font>
      <b/>
      <u/>
      <sz val="11"/>
      <name val="Calibri"/>
      <family val="2"/>
    </font>
    <font>
      <b/>
      <sz val="11"/>
      <color rgb="FFC00000"/>
      <name val="Calibri"/>
      <family val="2"/>
    </font>
    <font>
      <b/>
      <sz val="18"/>
      <name val="Calibri"/>
      <family val="2"/>
    </font>
    <font>
      <b/>
      <sz val="14"/>
      <color indexed="10"/>
      <name val="Calibri"/>
      <family val="2"/>
    </font>
    <font>
      <b/>
      <u/>
      <sz val="14"/>
      <color indexed="10"/>
      <name val="Calibri"/>
      <family val="2"/>
    </font>
    <font>
      <b/>
      <sz val="10.5"/>
      <name val="Calibri"/>
      <family val="2"/>
    </font>
    <font>
      <sz val="10.5"/>
      <name val="Calibri"/>
      <family val="2"/>
    </font>
    <font>
      <b/>
      <sz val="9"/>
      <name val="Calibri"/>
      <family val="2"/>
      <scheme val="minor"/>
    </font>
    <font>
      <sz val="9"/>
      <name val="Calibri"/>
      <family val="2"/>
      <scheme val="minor"/>
    </font>
    <font>
      <sz val="10"/>
      <color rgb="FFFF0000"/>
      <name val="Calibri"/>
      <family val="2"/>
    </font>
    <font>
      <sz val="10"/>
      <color rgb="FF00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s>
  <borders count="106">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ck">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right/>
      <top style="medium">
        <color rgb="FFFF0000"/>
      </top>
      <bottom/>
      <diagonal/>
    </border>
    <border>
      <left/>
      <right/>
      <top style="medium">
        <color indexed="64"/>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s>
  <cellStyleXfs count="8">
    <xf numFmtId="0" fontId="0" fillId="0" borderId="0"/>
    <xf numFmtId="44" fontId="2" fillId="0" borderId="0" applyFont="0" applyFill="0" applyBorder="0" applyAlignment="0" applyProtection="0"/>
    <xf numFmtId="0" fontId="2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 fillId="0" borderId="0"/>
    <xf numFmtId="0" fontId="2" fillId="0" borderId="0"/>
    <xf numFmtId="9" fontId="1" fillId="0" borderId="0" applyFont="0" applyFill="0" applyBorder="0" applyAlignment="0" applyProtection="0"/>
    <xf numFmtId="0" fontId="2" fillId="0" borderId="0"/>
  </cellStyleXfs>
  <cellXfs count="714">
    <xf numFmtId="0" fontId="0" fillId="0" borderId="0" xfId="0"/>
    <xf numFmtId="0" fontId="2" fillId="0" borderId="0" xfId="0" applyFont="1" applyProtection="1"/>
    <xf numFmtId="0" fontId="2" fillId="0" borderId="0" xfId="5" applyFont="1" applyProtection="1"/>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9"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0" borderId="0" xfId="5" applyFont="1" applyBorder="1" applyProtection="1"/>
    <xf numFmtId="0" fontId="2" fillId="0" borderId="0" xfId="0" applyFont="1"/>
    <xf numFmtId="0" fontId="2" fillId="0" borderId="0" xfId="5" applyFont="1" applyAlignment="1" applyProtection="1">
      <alignment vertical="center"/>
    </xf>
    <xf numFmtId="0" fontId="2" fillId="0" borderId="0" xfId="0" applyFont="1" applyFill="1" applyBorder="1" applyAlignment="1">
      <alignment horizontal="center"/>
    </xf>
    <xf numFmtId="0" fontId="2" fillId="8" borderId="12" xfId="0" applyFont="1" applyFill="1" applyBorder="1" applyProtection="1"/>
    <xf numFmtId="0" fontId="2" fillId="8" borderId="6" xfId="0" applyFont="1" applyFill="1" applyBorder="1" applyProtection="1"/>
    <xf numFmtId="0" fontId="2" fillId="8" borderId="13" xfId="0" applyFont="1" applyFill="1" applyBorder="1" applyAlignment="1" applyProtection="1"/>
    <xf numFmtId="0" fontId="2" fillId="8" borderId="9" xfId="0" applyFont="1" applyFill="1" applyBorder="1" applyAlignment="1" applyProtection="1"/>
    <xf numFmtId="0" fontId="2" fillId="8" borderId="14" xfId="0" applyFont="1" applyFill="1" applyBorder="1" applyAlignment="1" applyProtection="1"/>
    <xf numFmtId="0" fontId="2" fillId="8" borderId="15" xfId="0" applyFont="1" applyFill="1" applyBorder="1" applyAlignment="1" applyProtection="1"/>
    <xf numFmtId="0" fontId="2" fillId="0" borderId="0" xfId="0" applyFont="1" applyFill="1" applyProtection="1"/>
    <xf numFmtId="0" fontId="9"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5" borderId="4" xfId="5" applyFont="1" applyFill="1" applyBorder="1" applyAlignment="1" applyProtection="1">
      <alignment vertical="center"/>
    </xf>
    <xf numFmtId="0" fontId="3" fillId="2" borderId="0" xfId="5" applyFont="1" applyFill="1" applyBorder="1" applyProtection="1"/>
    <xf numFmtId="0" fontId="21" fillId="2" borderId="0" xfId="5" applyFont="1" applyFill="1" applyBorder="1" applyAlignment="1" applyProtection="1">
      <alignment horizontal="center" vertical="center" wrapText="1"/>
    </xf>
    <xf numFmtId="0" fontId="11" fillId="6" borderId="13" xfId="5" applyFont="1" applyFill="1" applyBorder="1" applyAlignment="1" applyProtection="1">
      <alignment horizontal="center"/>
    </xf>
    <xf numFmtId="0" fontId="11" fillId="6" borderId="6" xfId="5" applyFont="1" applyFill="1" applyBorder="1" applyAlignment="1" applyProtection="1">
      <alignment horizontal="center" wrapText="1"/>
    </xf>
    <xf numFmtId="0" fontId="3" fillId="5" borderId="6" xfId="0" applyFont="1" applyFill="1" applyBorder="1" applyAlignment="1" applyProtection="1">
      <alignment horizontal="center" vertical="center" shrinkToFit="1"/>
      <protection locked="0"/>
    </xf>
    <xf numFmtId="0" fontId="3" fillId="5" borderId="13" xfId="0" applyFont="1" applyFill="1" applyBorder="1" applyAlignment="1" applyProtection="1">
      <alignment horizontal="center" vertical="center" shrinkToFit="1"/>
      <protection locked="0"/>
    </xf>
    <xf numFmtId="0" fontId="11" fillId="6" borderId="6" xfId="5" applyFont="1" applyFill="1" applyBorder="1" applyAlignment="1" applyProtection="1">
      <alignment horizontal="center"/>
    </xf>
    <xf numFmtId="0" fontId="11" fillId="6" borderId="37" xfId="5" applyFont="1" applyFill="1" applyBorder="1" applyAlignment="1" applyProtection="1">
      <alignment horizontal="center" wrapText="1"/>
    </xf>
    <xf numFmtId="0" fontId="3" fillId="5" borderId="37" xfId="0" applyFont="1" applyFill="1" applyBorder="1" applyAlignment="1" applyProtection="1">
      <alignment horizontal="center" vertical="center" shrinkToFit="1"/>
      <protection locked="0"/>
    </xf>
    <xf numFmtId="0" fontId="2" fillId="8" borderId="16" xfId="0" applyFont="1" applyFill="1" applyBorder="1" applyAlignment="1" applyProtection="1"/>
    <xf numFmtId="0" fontId="2" fillId="5" borderId="0" xfId="0" applyFont="1" applyFill="1" applyBorder="1" applyAlignment="1" applyProtection="1"/>
    <xf numFmtId="164" fontId="2" fillId="7" borderId="17" xfId="0" applyNumberFormat="1" applyFont="1" applyFill="1" applyBorder="1" applyAlignment="1" applyProtection="1">
      <alignment horizontal="center" vertical="center" shrinkToFit="1"/>
      <protection locked="0"/>
    </xf>
    <xf numFmtId="0" fontId="2" fillId="5" borderId="44" xfId="0" applyFont="1" applyFill="1" applyBorder="1" applyAlignment="1" applyProtection="1"/>
    <xf numFmtId="0" fontId="2" fillId="8" borderId="78" xfId="0" applyFont="1" applyFill="1" applyBorder="1" applyAlignment="1" applyProtection="1"/>
    <xf numFmtId="0" fontId="2" fillId="8" borderId="91" xfId="0" applyFont="1" applyFill="1" applyBorder="1" applyProtection="1"/>
    <xf numFmtId="0" fontId="2" fillId="8" borderId="42" xfId="0" applyFont="1" applyFill="1" applyBorder="1" applyProtection="1"/>
    <xf numFmtId="0" fontId="2" fillId="8" borderId="55" xfId="0" applyFont="1" applyFill="1" applyBorder="1" applyAlignment="1" applyProtection="1"/>
    <xf numFmtId="0" fontId="2" fillId="8" borderId="52" xfId="0" applyFont="1" applyFill="1" applyBorder="1" applyAlignment="1" applyProtection="1"/>
    <xf numFmtId="44" fontId="2" fillId="2" borderId="6" xfId="5" applyNumberFormat="1" applyFont="1" applyFill="1" applyBorder="1" applyAlignment="1" applyProtection="1">
      <alignment shrinkToFit="1"/>
      <protection locked="0"/>
    </xf>
    <xf numFmtId="0" fontId="2" fillId="2" borderId="6" xfId="5" applyFont="1" applyFill="1" applyBorder="1" applyAlignment="1" applyProtection="1">
      <alignment shrinkToFit="1"/>
      <protection locked="0"/>
    </xf>
    <xf numFmtId="2" fontId="2" fillId="2" borderId="6" xfId="5" applyNumberFormat="1" applyFont="1" applyFill="1" applyBorder="1" applyAlignment="1" applyProtection="1">
      <alignment shrinkToFit="1"/>
      <protection locked="0"/>
    </xf>
    <xf numFmtId="44" fontId="18" fillId="6" borderId="25" xfId="6" applyNumberFormat="1" applyFont="1" applyFill="1" applyBorder="1" applyAlignment="1" applyProtection="1">
      <alignment horizontal="center" vertical="center"/>
    </xf>
    <xf numFmtId="1" fontId="2" fillId="2" borderId="6" xfId="5" applyNumberFormat="1" applyFont="1" applyFill="1" applyBorder="1" applyAlignment="1" applyProtection="1">
      <alignment shrinkToFit="1"/>
      <protection locked="0"/>
    </xf>
    <xf numFmtId="44" fontId="30" fillId="0" borderId="58" xfId="1" applyFont="1" applyFill="1" applyBorder="1" applyAlignment="1">
      <alignment horizontal="left" vertical="center" wrapText="1" shrinkToFit="1"/>
    </xf>
    <xf numFmtId="44" fontId="30" fillId="0" borderId="43" xfId="1" applyFont="1" applyFill="1" applyBorder="1" applyAlignment="1">
      <alignment horizontal="left" vertical="center" wrapText="1" shrinkToFit="1"/>
    </xf>
    <xf numFmtId="44" fontId="30" fillId="0" borderId="83" xfId="1" applyFont="1" applyFill="1" applyBorder="1" applyAlignment="1">
      <alignment horizontal="left" vertical="center" wrapText="1" shrinkToFit="1"/>
    </xf>
    <xf numFmtId="44" fontId="30" fillId="0" borderId="91" xfId="1" applyFont="1" applyFill="1" applyBorder="1" applyAlignment="1">
      <alignment horizontal="left" vertical="center" wrapText="1" shrinkToFit="1"/>
    </xf>
    <xf numFmtId="44" fontId="30" fillId="0" borderId="6" xfId="1" applyFont="1" applyFill="1" applyBorder="1" applyAlignment="1">
      <alignment horizontal="left" vertical="center" wrapText="1" shrinkToFit="1"/>
    </xf>
    <xf numFmtId="44" fontId="30" fillId="0" borderId="74" xfId="1" applyFont="1" applyFill="1" applyBorder="1" applyAlignment="1">
      <alignment horizontal="left" vertical="center" wrapText="1" shrinkToFit="1"/>
    </xf>
    <xf numFmtId="44" fontId="30" fillId="0" borderId="42" xfId="1" applyFont="1" applyFill="1" applyBorder="1" applyAlignment="1">
      <alignment horizontal="left" vertical="center" wrapText="1" shrinkToFit="1"/>
    </xf>
    <xf numFmtId="44" fontId="30" fillId="0" borderId="96" xfId="1" applyFont="1" applyFill="1" applyBorder="1" applyAlignment="1">
      <alignment horizontal="left" vertical="center" wrapText="1" shrinkToFit="1"/>
    </xf>
    <xf numFmtId="44" fontId="18" fillId="6" borderId="74" xfId="6" applyNumberFormat="1" applyFont="1" applyFill="1" applyBorder="1" applyAlignment="1" applyProtection="1">
      <alignment horizontal="center" vertical="center"/>
    </xf>
    <xf numFmtId="44" fontId="30" fillId="0" borderId="84" xfId="1" applyFont="1" applyFill="1" applyBorder="1" applyAlignment="1">
      <alignment horizontal="left" vertical="center" wrapText="1" shrinkToFit="1"/>
    </xf>
    <xf numFmtId="44" fontId="30" fillId="0" borderId="85" xfId="1" applyFont="1" applyFill="1" applyBorder="1" applyAlignment="1">
      <alignment horizontal="left" vertical="center" wrapText="1" shrinkToFit="1"/>
    </xf>
    <xf numFmtId="44" fontId="30" fillId="0" borderId="86" xfId="1" applyFont="1" applyFill="1" applyBorder="1" applyAlignment="1">
      <alignment horizontal="left" vertical="center" wrapText="1" shrinkToFit="1"/>
    </xf>
    <xf numFmtId="0" fontId="2" fillId="5" borderId="0" xfId="0" applyFont="1" applyFill="1" applyBorder="1" applyAlignment="1" applyProtection="1">
      <alignment horizontal="left" vertical="center" wrapText="1" shrinkToFit="1"/>
    </xf>
    <xf numFmtId="0" fontId="2" fillId="5" borderId="66" xfId="0" applyFont="1" applyFill="1" applyBorder="1" applyAlignment="1" applyProtection="1">
      <alignment horizontal="left" vertical="center" wrapText="1" shrinkToFit="1"/>
    </xf>
    <xf numFmtId="0" fontId="2" fillId="5" borderId="44" xfId="0" applyFont="1" applyFill="1" applyBorder="1" applyAlignment="1" applyProtection="1">
      <alignment horizontal="left" vertical="center" wrapText="1" shrinkToFit="1"/>
    </xf>
    <xf numFmtId="0" fontId="2" fillId="5" borderId="66" xfId="0" applyFont="1" applyFill="1" applyBorder="1" applyAlignment="1" applyProtection="1">
      <alignment vertical="top" wrapText="1" shrinkToFit="1"/>
    </xf>
    <xf numFmtId="0" fontId="2" fillId="5" borderId="0" xfId="0" applyFont="1" applyFill="1" applyBorder="1" applyAlignment="1" applyProtection="1">
      <alignment vertical="top" wrapText="1" shrinkToFit="1"/>
    </xf>
    <xf numFmtId="0" fontId="2" fillId="5" borderId="44" xfId="0" applyFont="1" applyFill="1" applyBorder="1" applyAlignment="1" applyProtection="1">
      <alignment vertical="top" wrapText="1" shrinkToFit="1"/>
    </xf>
    <xf numFmtId="0" fontId="32" fillId="0" borderId="0" xfId="0" applyFont="1" applyBorder="1" applyAlignment="1">
      <alignment vertical="top" wrapText="1"/>
    </xf>
    <xf numFmtId="0" fontId="24" fillId="5" borderId="66" xfId="0" applyFont="1" applyFill="1" applyBorder="1" applyAlignment="1" applyProtection="1">
      <alignment horizontal="left" vertical="center" wrapText="1" shrinkToFit="1"/>
    </xf>
    <xf numFmtId="0" fontId="24" fillId="5" borderId="0" xfId="0" applyFont="1" applyFill="1" applyBorder="1" applyAlignment="1" applyProtection="1">
      <alignment horizontal="left" vertical="center" wrapText="1" shrinkToFit="1"/>
    </xf>
    <xf numFmtId="0" fontId="24" fillId="5" borderId="44" xfId="0" applyFont="1" applyFill="1" applyBorder="1" applyAlignment="1" applyProtection="1">
      <alignment horizontal="left" vertical="center" wrapText="1" shrinkToFit="1"/>
    </xf>
    <xf numFmtId="0" fontId="2" fillId="0" borderId="0" xfId="7" applyFont="1"/>
    <xf numFmtId="0" fontId="2" fillId="2" borderId="0" xfId="7" applyFont="1" applyFill="1"/>
    <xf numFmtId="0" fontId="29" fillId="14" borderId="45" xfId="7" applyFont="1" applyFill="1" applyBorder="1" applyAlignment="1">
      <alignment horizontal="center" vertical="center" wrapText="1" shrinkToFit="1"/>
    </xf>
    <xf numFmtId="0" fontId="29" fillId="14" borderId="61" xfId="7" applyFont="1" applyFill="1" applyBorder="1" applyAlignment="1">
      <alignment horizontal="center" vertical="center" wrapText="1" shrinkToFit="1"/>
    </xf>
    <xf numFmtId="0" fontId="29" fillId="14" borderId="64" xfId="7" applyFont="1" applyFill="1" applyBorder="1" applyAlignment="1">
      <alignment horizontal="center" vertical="center" wrapText="1" shrinkToFit="1"/>
    </xf>
    <xf numFmtId="44" fontId="30" fillId="0" borderId="91" xfId="1" applyFont="1" applyFill="1" applyBorder="1" applyAlignment="1">
      <alignment vertical="center" wrapText="1" shrinkToFit="1"/>
    </xf>
    <xf numFmtId="49" fontId="30" fillId="0" borderId="91" xfId="1" applyNumberFormat="1" applyFont="1" applyFill="1" applyBorder="1" applyAlignment="1">
      <alignment horizontal="left" vertical="center" wrapText="1" shrinkToFit="1"/>
    </xf>
    <xf numFmtId="0" fontId="6" fillId="5" borderId="66" xfId="0" applyFont="1" applyFill="1" applyBorder="1" applyAlignment="1" applyProtection="1">
      <alignment horizontal="center"/>
    </xf>
    <xf numFmtId="0" fontId="6" fillId="5" borderId="0" xfId="0" applyFont="1" applyFill="1" applyBorder="1" applyAlignment="1" applyProtection="1">
      <alignment horizontal="center"/>
    </xf>
    <xf numFmtId="0" fontId="6" fillId="5" borderId="44" xfId="0" applyFont="1" applyFill="1" applyBorder="1" applyAlignment="1" applyProtection="1">
      <alignment horizontal="center"/>
    </xf>
    <xf numFmtId="0" fontId="2" fillId="5" borderId="66"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66"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4" fillId="14" borderId="13" xfId="2" applyFont="1" applyFill="1" applyBorder="1" applyAlignment="1" applyProtection="1">
      <alignment vertical="center"/>
      <protection locked="0"/>
    </xf>
    <xf numFmtId="0" fontId="24" fillId="14" borderId="9" xfId="2" applyFont="1" applyFill="1" applyBorder="1" applyAlignment="1" applyProtection="1">
      <alignment vertical="center"/>
      <protection locked="0"/>
    </xf>
    <xf numFmtId="0" fontId="24" fillId="14" borderId="14" xfId="2" applyFont="1" applyFill="1" applyBorder="1" applyAlignment="1" applyProtection="1">
      <alignment vertical="center"/>
      <protection locked="0"/>
    </xf>
    <xf numFmtId="0" fontId="24" fillId="13" borderId="13" xfId="2" applyFont="1" applyFill="1" applyBorder="1" applyAlignment="1" applyProtection="1">
      <alignment vertical="center"/>
      <protection locked="0"/>
    </xf>
    <xf numFmtId="0" fontId="24" fillId="13" borderId="9" xfId="2" applyFont="1" applyFill="1" applyBorder="1" applyAlignment="1" applyProtection="1">
      <alignment vertical="center"/>
      <protection locked="0"/>
    </xf>
    <xf numFmtId="0" fontId="24" fillId="13" borderId="14" xfId="2" applyFont="1" applyFill="1" applyBorder="1" applyAlignment="1" applyProtection="1">
      <alignment vertical="center"/>
      <protection locked="0"/>
    </xf>
    <xf numFmtId="0" fontId="24" fillId="12" borderId="13" xfId="2" applyFont="1" applyFill="1" applyBorder="1" applyAlignment="1" applyProtection="1">
      <alignment vertical="center"/>
      <protection locked="0"/>
    </xf>
    <xf numFmtId="0" fontId="24" fillId="12" borderId="9" xfId="2" applyFont="1" applyFill="1" applyBorder="1" applyAlignment="1" applyProtection="1">
      <alignment vertical="center"/>
      <protection locked="0"/>
    </xf>
    <xf numFmtId="0" fontId="24" fillId="12" borderId="14" xfId="2" applyFont="1" applyFill="1" applyBorder="1" applyAlignment="1" applyProtection="1">
      <alignment vertical="center"/>
      <protection locked="0"/>
    </xf>
    <xf numFmtId="0" fontId="24" fillId="11" borderId="13" xfId="2" applyFont="1" applyFill="1" applyBorder="1" applyAlignment="1" applyProtection="1">
      <alignment vertical="center"/>
      <protection locked="0"/>
    </xf>
    <xf numFmtId="0" fontId="24" fillId="11" borderId="9" xfId="2" applyFont="1" applyFill="1" applyBorder="1" applyAlignment="1" applyProtection="1">
      <alignment vertical="center"/>
      <protection locked="0"/>
    </xf>
    <xf numFmtId="0" fontId="24" fillId="11" borderId="14" xfId="2" applyFont="1" applyFill="1" applyBorder="1" applyAlignment="1" applyProtection="1">
      <alignment vertical="center"/>
      <protection locked="0"/>
    </xf>
    <xf numFmtId="0" fontId="24" fillId="13" borderId="6" xfId="2" applyFont="1" applyFill="1" applyBorder="1" applyAlignment="1" applyProtection="1">
      <alignment vertical="center"/>
      <protection locked="0"/>
    </xf>
    <xf numFmtId="0" fontId="24" fillId="9" borderId="13" xfId="2" applyFont="1" applyFill="1" applyBorder="1" applyAlignment="1" applyProtection="1">
      <alignment horizontal="left" vertical="center"/>
      <protection locked="0"/>
    </xf>
    <xf numFmtId="0" fontId="24" fillId="9" borderId="9" xfId="2" applyFont="1" applyFill="1" applyBorder="1" applyAlignment="1" applyProtection="1">
      <alignment horizontal="left" vertical="center"/>
      <protection locked="0"/>
    </xf>
    <xf numFmtId="0" fontId="24" fillId="9" borderId="14" xfId="2" applyFont="1" applyFill="1" applyBorder="1" applyAlignment="1" applyProtection="1">
      <alignment horizontal="left" vertical="center"/>
      <protection locked="0"/>
    </xf>
    <xf numFmtId="0" fontId="2" fillId="0" borderId="0" xfId="5" applyFont="1" applyBorder="1" applyAlignment="1" applyProtection="1">
      <alignment horizontal="center"/>
    </xf>
    <xf numFmtId="0" fontId="2" fillId="0" borderId="4" xfId="5" applyFont="1" applyBorder="1" applyAlignment="1" applyProtection="1">
      <alignment horizontal="center"/>
    </xf>
    <xf numFmtId="0" fontId="26" fillId="2" borderId="26" xfId="5" applyFont="1" applyFill="1" applyBorder="1" applyAlignment="1" applyProtection="1">
      <alignment horizontal="center" vertical="center" wrapText="1"/>
    </xf>
    <xf numFmtId="0" fontId="26" fillId="2" borderId="27" xfId="5" applyFont="1" applyFill="1" applyBorder="1" applyAlignment="1" applyProtection="1">
      <alignment horizontal="center" vertical="center" wrapText="1"/>
    </xf>
    <xf numFmtId="0" fontId="26" fillId="2" borderId="23" xfId="5" applyFont="1" applyFill="1" applyBorder="1" applyAlignment="1" applyProtection="1">
      <alignment horizontal="center" vertical="center" wrapText="1"/>
    </xf>
    <xf numFmtId="0" fontId="26" fillId="2" borderId="1" xfId="5" applyFont="1" applyFill="1" applyBorder="1" applyAlignment="1" applyProtection="1">
      <alignment horizontal="center" vertical="center" wrapText="1"/>
    </xf>
    <xf numFmtId="0" fontId="26" fillId="2" borderId="0" xfId="5" applyFont="1" applyFill="1" applyBorder="1" applyAlignment="1" applyProtection="1">
      <alignment horizontal="center" vertical="center" wrapText="1"/>
    </xf>
    <xf numFmtId="0" fontId="26" fillId="2" borderId="2" xfId="5" applyFont="1" applyFill="1" applyBorder="1" applyAlignment="1" applyProtection="1">
      <alignment horizontal="center" vertical="center" wrapText="1"/>
    </xf>
    <xf numFmtId="0" fontId="27" fillId="2" borderId="1" xfId="5" applyFont="1" applyFill="1" applyBorder="1" applyAlignment="1" applyProtection="1">
      <alignment horizontal="center" vertical="center" wrapText="1"/>
    </xf>
    <xf numFmtId="0" fontId="27" fillId="2" borderId="0" xfId="5" applyFont="1" applyFill="1" applyBorder="1" applyAlignment="1" applyProtection="1">
      <alignment horizontal="center" vertical="center" wrapText="1"/>
    </xf>
    <xf numFmtId="0" fontId="27" fillId="2" borderId="2" xfId="5" applyFont="1" applyFill="1" applyBorder="1" applyAlignment="1" applyProtection="1">
      <alignment horizontal="center" vertical="center" wrapText="1"/>
    </xf>
    <xf numFmtId="0" fontId="24" fillId="10" borderId="6" xfId="2" applyFont="1" applyFill="1" applyBorder="1" applyAlignment="1" applyProtection="1">
      <alignment vertical="center"/>
      <protection locked="0"/>
    </xf>
    <xf numFmtId="0" fontId="24" fillId="12" borderId="6" xfId="2" applyFont="1" applyFill="1" applyBorder="1" applyAlignment="1" applyProtection="1">
      <alignment vertical="center"/>
      <protection locked="0"/>
    </xf>
    <xf numFmtId="0" fontId="11" fillId="6" borderId="38" xfId="5" applyFont="1" applyFill="1" applyBorder="1" applyProtection="1"/>
    <xf numFmtId="0" fontId="11" fillId="6" borderId="29" xfId="5" applyFont="1" applyFill="1" applyBorder="1" applyProtection="1"/>
    <xf numFmtId="0" fontId="11" fillId="6" borderId="28" xfId="5" applyFont="1" applyFill="1" applyBorder="1" applyProtection="1"/>
    <xf numFmtId="0" fontId="11" fillId="6" borderId="76" xfId="5" applyFont="1" applyFill="1" applyBorder="1" applyProtection="1"/>
    <xf numFmtId="0" fontId="2" fillId="2" borderId="39" xfId="5" applyFont="1" applyFill="1" applyBorder="1" applyAlignment="1" applyProtection="1">
      <alignment horizontal="left" wrapText="1"/>
      <protection locked="0"/>
    </xf>
    <xf numFmtId="0" fontId="2" fillId="2" borderId="34" xfId="5" applyFont="1" applyFill="1" applyBorder="1" applyAlignment="1" applyProtection="1">
      <alignment horizontal="left" wrapText="1"/>
      <protection locked="0"/>
    </xf>
    <xf numFmtId="0" fontId="2" fillId="2" borderId="35" xfId="5" applyFont="1" applyFill="1" applyBorder="1" applyAlignment="1" applyProtection="1">
      <alignment horizontal="left" wrapText="1"/>
      <protection locked="0"/>
    </xf>
    <xf numFmtId="0" fontId="2" fillId="2" borderId="75" xfId="5" applyFont="1" applyFill="1" applyBorder="1" applyAlignment="1" applyProtection="1">
      <alignment horizontal="left" wrapText="1"/>
      <protection locked="0"/>
    </xf>
    <xf numFmtId="0" fontId="2" fillId="2" borderId="103" xfId="5" applyFont="1" applyFill="1" applyBorder="1" applyAlignment="1" applyProtection="1">
      <alignment horizontal="center" vertical="top" wrapText="1"/>
    </xf>
    <xf numFmtId="0" fontId="2" fillId="2" borderId="104" xfId="5" applyFont="1" applyFill="1" applyBorder="1" applyAlignment="1" applyProtection="1">
      <alignment horizontal="center" vertical="top" wrapText="1"/>
    </xf>
    <xf numFmtId="0" fontId="2" fillId="2" borderId="105" xfId="5" applyFont="1" applyFill="1" applyBorder="1" applyAlignment="1" applyProtection="1">
      <alignment horizontal="center" vertical="top" wrapText="1"/>
    </xf>
    <xf numFmtId="0" fontId="2" fillId="6" borderId="77" xfId="5" applyFont="1" applyFill="1" applyBorder="1" applyAlignment="1" applyProtection="1">
      <alignment horizontal="center"/>
    </xf>
    <xf numFmtId="0" fontId="2" fillId="6" borderId="52" xfId="5" applyFont="1" applyFill="1" applyBorder="1" applyAlignment="1" applyProtection="1">
      <alignment horizontal="center"/>
    </xf>
    <xf numFmtId="0" fontId="2" fillId="6" borderId="66" xfId="5" applyFont="1" applyFill="1" applyBorder="1" applyAlignment="1" applyProtection="1">
      <alignment horizontal="center"/>
    </xf>
    <xf numFmtId="0" fontId="2" fillId="6" borderId="53" xfId="5" applyFont="1" applyFill="1" applyBorder="1" applyAlignment="1" applyProtection="1">
      <alignment horizontal="center"/>
    </xf>
    <xf numFmtId="0" fontId="2" fillId="6" borderId="79" xfId="5" applyFont="1" applyFill="1" applyBorder="1" applyAlignment="1" applyProtection="1">
      <alignment horizontal="center"/>
    </xf>
    <xf numFmtId="0" fontId="2" fillId="6" borderId="40" xfId="5" applyFont="1" applyFill="1" applyBorder="1" applyAlignment="1" applyProtection="1">
      <alignment horizontal="center"/>
    </xf>
    <xf numFmtId="0" fontId="11" fillId="6" borderId="87" xfId="5" applyFont="1" applyFill="1" applyBorder="1" applyAlignment="1" applyProtection="1">
      <alignment horizontal="left"/>
    </xf>
    <xf numFmtId="0" fontId="11" fillId="6" borderId="9" xfId="5" applyFont="1" applyFill="1" applyBorder="1" applyAlignment="1" applyProtection="1">
      <alignment horizontal="left"/>
    </xf>
    <xf numFmtId="0" fontId="4" fillId="4" borderId="38" xfId="5" applyFont="1" applyFill="1" applyBorder="1" applyAlignment="1" applyProtection="1">
      <alignment horizontal="center" vertical="center"/>
    </xf>
    <xf numFmtId="0" fontId="4" fillId="4" borderId="29" xfId="5" applyFont="1" applyFill="1" applyBorder="1" applyAlignment="1" applyProtection="1">
      <alignment horizontal="center" vertical="center"/>
    </xf>
    <xf numFmtId="0" fontId="4" fillId="4" borderId="76" xfId="5" applyFont="1" applyFill="1" applyBorder="1" applyAlignment="1" applyProtection="1">
      <alignment horizontal="center" vertical="center"/>
    </xf>
    <xf numFmtId="0" fontId="4" fillId="4" borderId="37" xfId="5" applyFont="1" applyFill="1" applyBorder="1" applyAlignment="1" applyProtection="1">
      <alignment horizontal="center" vertical="center"/>
    </xf>
    <xf numFmtId="0" fontId="4" fillId="4" borderId="6" xfId="5" applyFont="1" applyFill="1" applyBorder="1" applyAlignment="1" applyProtection="1">
      <alignment horizontal="center" vertical="center"/>
    </xf>
    <xf numFmtId="0" fontId="4" fillId="4" borderId="74" xfId="5" applyFont="1" applyFill="1" applyBorder="1" applyAlignment="1" applyProtection="1">
      <alignment horizontal="center" vertical="center"/>
    </xf>
    <xf numFmtId="0" fontId="11" fillId="6" borderId="6" xfId="5" applyFont="1" applyFill="1" applyBorder="1" applyAlignment="1" applyProtection="1">
      <alignment horizontal="center"/>
    </xf>
    <xf numFmtId="0" fontId="11" fillId="6" borderId="74" xfId="5" applyFont="1" applyFill="1" applyBorder="1" applyAlignment="1" applyProtection="1">
      <alignment horizontal="center"/>
    </xf>
    <xf numFmtId="0" fontId="2" fillId="0" borderId="13" xfId="5" applyFont="1" applyBorder="1" applyAlignment="1" applyProtection="1">
      <alignment horizontal="left"/>
      <protection locked="0"/>
    </xf>
    <xf numFmtId="0" fontId="2" fillId="0" borderId="9" xfId="5" applyFont="1" applyBorder="1" applyAlignment="1" applyProtection="1">
      <alignment horizontal="left"/>
      <protection locked="0"/>
    </xf>
    <xf numFmtId="0" fontId="2" fillId="0" borderId="11" xfId="5" applyFont="1" applyBorder="1" applyAlignment="1" applyProtection="1">
      <alignment horizontal="left"/>
      <protection locked="0"/>
    </xf>
    <xf numFmtId="0" fontId="2" fillId="5" borderId="87" xfId="5" applyFont="1" applyFill="1" applyBorder="1" applyAlignment="1" applyProtection="1">
      <alignment horizontal="left"/>
      <protection locked="0"/>
    </xf>
    <xf numFmtId="0" fontId="2" fillId="5" borderId="9" xfId="5" applyFont="1" applyFill="1" applyBorder="1" applyAlignment="1" applyProtection="1">
      <alignment horizontal="left"/>
      <protection locked="0"/>
    </xf>
    <xf numFmtId="0" fontId="2" fillId="5" borderId="14" xfId="5" applyFont="1" applyFill="1" applyBorder="1" applyAlignment="1" applyProtection="1">
      <alignment horizontal="left"/>
      <protection locked="0"/>
    </xf>
    <xf numFmtId="0" fontId="12" fillId="2" borderId="77" xfId="5" applyFont="1" applyFill="1" applyBorder="1" applyAlignment="1" applyProtection="1">
      <alignment horizontal="left" vertical="center" wrapText="1"/>
    </xf>
    <xf numFmtId="0" fontId="12" fillId="2" borderId="16" xfId="5" applyFont="1" applyFill="1" applyBorder="1" applyAlignment="1" applyProtection="1">
      <alignment horizontal="left" vertical="center" wrapText="1"/>
    </xf>
    <xf numFmtId="0" fontId="12" fillId="2" borderId="78" xfId="5" applyFont="1" applyFill="1" applyBorder="1" applyAlignment="1" applyProtection="1">
      <alignment horizontal="left" vertical="center" wrapText="1"/>
    </xf>
    <xf numFmtId="0" fontId="12" fillId="2" borderId="66" xfId="5" applyFont="1" applyFill="1" applyBorder="1" applyAlignment="1" applyProtection="1">
      <alignment horizontal="left" vertical="center" wrapText="1"/>
    </xf>
    <xf numFmtId="0" fontId="12" fillId="2" borderId="0" xfId="5" applyFont="1" applyFill="1" applyBorder="1" applyAlignment="1" applyProtection="1">
      <alignment horizontal="left" vertical="center" wrapText="1"/>
    </xf>
    <xf numFmtId="0" fontId="12" fillId="2" borderId="44" xfId="5" applyFont="1" applyFill="1" applyBorder="1" applyAlignment="1" applyProtection="1">
      <alignment horizontal="left" vertical="center" wrapText="1"/>
    </xf>
    <xf numFmtId="0" fontId="12" fillId="2" borderId="79" xfId="5" applyFont="1" applyFill="1" applyBorder="1" applyAlignment="1" applyProtection="1">
      <alignment horizontal="left" vertical="center" wrapText="1"/>
    </xf>
    <xf numFmtId="0" fontId="12" fillId="2" borderId="18" xfId="5" applyFont="1" applyFill="1" applyBorder="1" applyAlignment="1" applyProtection="1">
      <alignment horizontal="left" vertical="center" wrapText="1"/>
    </xf>
    <xf numFmtId="0" fontId="12" fillId="2" borderId="80" xfId="5" applyFont="1" applyFill="1" applyBorder="1" applyAlignment="1" applyProtection="1">
      <alignment horizontal="left" vertical="center" wrapText="1"/>
    </xf>
    <xf numFmtId="0" fontId="11" fillId="6" borderId="37" xfId="5" applyFont="1" applyFill="1" applyBorder="1" applyProtection="1"/>
    <xf numFmtId="0" fontId="11" fillId="6" borderId="6" xfId="5" applyFont="1" applyFill="1" applyBorder="1" applyProtection="1"/>
    <xf numFmtId="0" fontId="11" fillId="6" borderId="25" xfId="5" applyFont="1" applyFill="1" applyBorder="1" applyProtection="1"/>
    <xf numFmtId="0" fontId="11" fillId="6" borderId="12" xfId="5" applyFont="1" applyFill="1" applyBorder="1" applyProtection="1"/>
    <xf numFmtId="0" fontId="11" fillId="6" borderId="74" xfId="5" applyFont="1" applyFill="1" applyBorder="1" applyProtection="1"/>
    <xf numFmtId="49" fontId="2" fillId="2" borderId="39" xfId="5" applyNumberFormat="1" applyFont="1" applyFill="1" applyBorder="1" applyAlignment="1" applyProtection="1">
      <alignment horizontal="left" wrapText="1"/>
      <protection locked="0"/>
    </xf>
    <xf numFmtId="49" fontId="2" fillId="2" borderId="34" xfId="5" applyNumberFormat="1" applyFont="1" applyFill="1" applyBorder="1" applyAlignment="1" applyProtection="1">
      <alignment horizontal="left" wrapText="1"/>
      <protection locked="0"/>
    </xf>
    <xf numFmtId="49" fontId="2" fillId="2" borderId="35" xfId="5" applyNumberFormat="1" applyFont="1" applyFill="1" applyBorder="1" applyAlignment="1" applyProtection="1">
      <alignment horizontal="left" wrapText="1"/>
      <protection locked="0"/>
    </xf>
    <xf numFmtId="0" fontId="2" fillId="5" borderId="13" xfId="5" applyFont="1" applyFill="1" applyBorder="1" applyAlignment="1" applyProtection="1">
      <alignment horizontal="left" wrapText="1"/>
      <protection locked="0"/>
    </xf>
    <xf numFmtId="0" fontId="2" fillId="5" borderId="9" xfId="5" applyFont="1" applyFill="1" applyBorder="1" applyAlignment="1" applyProtection="1">
      <alignment horizontal="left" wrapText="1"/>
      <protection locked="0"/>
    </xf>
    <xf numFmtId="0" fontId="2" fillId="5" borderId="11" xfId="5" applyFont="1" applyFill="1" applyBorder="1" applyAlignment="1" applyProtection="1">
      <alignment horizontal="left" wrapText="1"/>
      <protection locked="0"/>
    </xf>
    <xf numFmtId="0" fontId="2" fillId="2" borderId="33" xfId="5" applyFont="1" applyFill="1" applyBorder="1" applyAlignment="1" applyProtection="1">
      <alignment horizontal="left" wrapText="1"/>
      <protection locked="0"/>
    </xf>
    <xf numFmtId="0" fontId="11" fillId="6" borderId="36" xfId="5" applyFont="1" applyFill="1" applyBorder="1" applyProtection="1"/>
    <xf numFmtId="0" fontId="11" fillId="6" borderId="31" xfId="5" applyFont="1" applyFill="1" applyBorder="1" applyProtection="1"/>
    <xf numFmtId="0" fontId="11" fillId="6" borderId="32" xfId="5" applyFont="1" applyFill="1" applyBorder="1" applyProtection="1"/>
    <xf numFmtId="0" fontId="11" fillId="6" borderId="73" xfId="5" applyFont="1" applyFill="1" applyBorder="1" applyProtection="1"/>
    <xf numFmtId="0" fontId="2" fillId="2" borderId="37" xfId="5" applyFont="1" applyFill="1" applyBorder="1" applyAlignment="1" applyProtection="1">
      <alignment horizontal="left" wrapText="1"/>
      <protection locked="0"/>
    </xf>
    <xf numFmtId="0" fontId="2" fillId="2" borderId="6" xfId="5" applyFont="1" applyFill="1" applyBorder="1" applyAlignment="1" applyProtection="1">
      <alignment horizontal="left" wrapText="1"/>
      <protection locked="0"/>
    </xf>
    <xf numFmtId="0" fontId="2" fillId="2" borderId="25" xfId="5" applyFont="1" applyFill="1" applyBorder="1" applyAlignment="1" applyProtection="1">
      <alignment horizontal="left" wrapText="1"/>
      <protection locked="0"/>
    </xf>
    <xf numFmtId="0" fontId="2" fillId="2" borderId="74" xfId="5" applyFont="1" applyFill="1" applyBorder="1" applyAlignment="1" applyProtection="1">
      <alignment horizontal="left" wrapText="1"/>
      <protection locked="0"/>
    </xf>
    <xf numFmtId="0" fontId="2" fillId="2" borderId="12" xfId="5" applyFont="1" applyFill="1" applyBorder="1" applyAlignment="1" applyProtection="1">
      <alignment horizontal="left" wrapText="1"/>
      <protection locked="0"/>
    </xf>
    <xf numFmtId="0" fontId="2" fillId="0" borderId="71" xfId="5" applyFont="1" applyBorder="1" applyAlignment="1" applyProtection="1">
      <alignment horizontal="center"/>
    </xf>
    <xf numFmtId="0" fontId="4" fillId="4" borderId="64" xfId="5" applyFont="1" applyFill="1" applyBorder="1" applyAlignment="1" applyProtection="1">
      <alignment horizontal="center" vertical="center"/>
    </xf>
    <xf numFmtId="0" fontId="4" fillId="4" borderId="72" xfId="5" applyFont="1" applyFill="1" applyBorder="1" applyAlignment="1" applyProtection="1">
      <alignment horizontal="center" vertical="center"/>
    </xf>
    <xf numFmtId="0" fontId="4" fillId="4" borderId="65" xfId="5" applyFont="1" applyFill="1" applyBorder="1" applyAlignment="1" applyProtection="1">
      <alignment horizontal="center" vertical="center"/>
    </xf>
    <xf numFmtId="0" fontId="4" fillId="4" borderId="66" xfId="5" applyFont="1" applyFill="1" applyBorder="1" applyAlignment="1" applyProtection="1">
      <alignment horizontal="center" vertical="center"/>
    </xf>
    <xf numFmtId="0" fontId="4" fillId="4" borderId="0" xfId="5" applyFont="1" applyFill="1" applyBorder="1" applyAlignment="1" applyProtection="1">
      <alignment horizontal="center" vertical="center"/>
    </xf>
    <xf numFmtId="0" fontId="4" fillId="4" borderId="44" xfId="5" applyFont="1" applyFill="1" applyBorder="1" applyAlignment="1" applyProtection="1">
      <alignment horizontal="center" vertical="center"/>
    </xf>
    <xf numFmtId="0" fontId="11" fillId="6" borderId="30" xfId="5" applyFont="1" applyFill="1" applyBorder="1" applyProtection="1"/>
    <xf numFmtId="0" fontId="20" fillId="2" borderId="37" xfId="2" applyFill="1" applyBorder="1" applyAlignment="1" applyProtection="1">
      <alignment horizontal="left" wrapText="1"/>
      <protection locked="0"/>
    </xf>
    <xf numFmtId="0" fontId="12" fillId="0" borderId="77" xfId="5" applyFont="1" applyBorder="1" applyAlignment="1" applyProtection="1">
      <alignment horizontal="left" vertical="center"/>
    </xf>
    <xf numFmtId="0" fontId="12" fillId="0" borderId="16" xfId="5" applyFont="1" applyBorder="1" applyAlignment="1" applyProtection="1">
      <alignment horizontal="left" vertical="center"/>
    </xf>
    <xf numFmtId="0" fontId="12" fillId="0" borderId="78" xfId="5" applyFont="1" applyBorder="1" applyAlignment="1" applyProtection="1">
      <alignment horizontal="left" vertical="center"/>
    </xf>
    <xf numFmtId="0" fontId="11" fillId="6" borderId="13" xfId="5" applyFont="1" applyFill="1" applyBorder="1" applyAlignment="1" applyProtection="1">
      <alignment horizontal="center"/>
    </xf>
    <xf numFmtId="0" fontId="11" fillId="6" borderId="14" xfId="5" applyFont="1" applyFill="1" applyBorder="1" applyAlignment="1" applyProtection="1">
      <alignment horizontal="center"/>
    </xf>
    <xf numFmtId="0" fontId="11" fillId="6" borderId="9" xfId="5" applyFont="1" applyFill="1" applyBorder="1" applyAlignment="1" applyProtection="1">
      <alignment horizontal="center"/>
    </xf>
    <xf numFmtId="44" fontId="2" fillId="0" borderId="0" xfId="5" applyNumberFormat="1" applyFont="1" applyBorder="1" applyAlignment="1" applyProtection="1">
      <alignment horizontal="center"/>
      <protection locked="0"/>
    </xf>
    <xf numFmtId="44" fontId="2" fillId="0" borderId="55" xfId="5" applyNumberFormat="1" applyFont="1" applyBorder="1" applyAlignment="1" applyProtection="1">
      <alignment horizontal="center"/>
      <protection locked="0"/>
    </xf>
    <xf numFmtId="44" fontId="2" fillId="0" borderId="52" xfId="5" applyNumberFormat="1" applyFont="1" applyBorder="1" applyAlignment="1" applyProtection="1">
      <alignment horizontal="center"/>
      <protection locked="0"/>
    </xf>
    <xf numFmtId="44" fontId="2" fillId="0" borderId="57" xfId="5" applyNumberFormat="1" applyFont="1" applyBorder="1" applyAlignment="1" applyProtection="1">
      <alignment horizontal="center"/>
      <protection locked="0"/>
    </xf>
    <xf numFmtId="44" fontId="2" fillId="0" borderId="40" xfId="5" applyNumberFormat="1" applyFont="1" applyBorder="1" applyAlignment="1" applyProtection="1">
      <alignment horizontal="center"/>
      <protection locked="0"/>
    </xf>
    <xf numFmtId="0" fontId="11" fillId="6" borderId="13" xfId="5" applyFont="1" applyFill="1" applyBorder="1" applyAlignment="1" applyProtection="1">
      <alignment horizontal="left"/>
    </xf>
    <xf numFmtId="0" fontId="11" fillId="6" borderId="11" xfId="5" applyFont="1" applyFill="1" applyBorder="1" applyAlignment="1" applyProtection="1">
      <alignment horizontal="left"/>
    </xf>
    <xf numFmtId="0" fontId="2" fillId="6" borderId="55" xfId="5" applyFont="1" applyFill="1" applyBorder="1" applyAlignment="1" applyProtection="1">
      <alignment horizontal="center"/>
    </xf>
    <xf numFmtId="0" fontId="2" fillId="6" borderId="56" xfId="5" applyFont="1" applyFill="1" applyBorder="1" applyAlignment="1" applyProtection="1">
      <alignment horizontal="center"/>
    </xf>
    <xf numFmtId="0" fontId="2" fillId="6" borderId="57" xfId="5" applyFont="1" applyFill="1" applyBorder="1" applyAlignment="1" applyProtection="1">
      <alignment horizontal="center"/>
    </xf>
    <xf numFmtId="0" fontId="2" fillId="6" borderId="78" xfId="5" applyFont="1" applyFill="1" applyBorder="1" applyAlignment="1" applyProtection="1">
      <alignment horizontal="center"/>
    </xf>
    <xf numFmtId="0" fontId="2" fillId="6" borderId="44" xfId="5" applyFont="1" applyFill="1" applyBorder="1" applyAlignment="1" applyProtection="1">
      <alignment horizontal="center"/>
    </xf>
    <xf numFmtId="0" fontId="2" fillId="6" borderId="80" xfId="5" applyFont="1" applyFill="1" applyBorder="1" applyAlignment="1" applyProtection="1">
      <alignment horizontal="center"/>
    </xf>
    <xf numFmtId="0" fontId="15" fillId="0" borderId="0" xfId="5" applyFont="1" applyBorder="1" applyAlignment="1" applyProtection="1">
      <alignment horizontal="center" wrapText="1"/>
    </xf>
    <xf numFmtId="0" fontId="2" fillId="0" borderId="0" xfId="5" applyBorder="1" applyProtection="1"/>
    <xf numFmtId="0" fontId="21" fillId="2" borderId="68" xfId="5" applyFont="1" applyFill="1" applyBorder="1" applyAlignment="1" applyProtection="1">
      <alignment horizontal="center" vertical="center" wrapText="1"/>
    </xf>
    <xf numFmtId="0" fontId="21" fillId="2" borderId="27" xfId="5" applyFont="1" applyFill="1" applyBorder="1" applyAlignment="1" applyProtection="1">
      <alignment horizontal="center" vertical="center" wrapText="1"/>
    </xf>
    <xf numFmtId="0" fontId="21" fillId="2" borderId="81" xfId="5" applyFont="1" applyFill="1" applyBorder="1" applyAlignment="1" applyProtection="1">
      <alignment horizontal="center" vertical="center" wrapText="1"/>
    </xf>
    <xf numFmtId="0" fontId="21" fillId="2" borderId="66" xfId="5" applyFont="1" applyFill="1" applyBorder="1" applyAlignment="1" applyProtection="1">
      <alignment horizontal="center" vertical="center" wrapText="1"/>
    </xf>
    <xf numFmtId="0" fontId="21" fillId="2" borderId="0" xfId="5" applyFont="1" applyFill="1" applyBorder="1" applyAlignment="1" applyProtection="1">
      <alignment horizontal="center" vertical="center" wrapText="1"/>
    </xf>
    <xf numFmtId="0" fontId="21" fillId="2" borderId="44" xfId="5" applyFont="1" applyFill="1" applyBorder="1" applyAlignment="1" applyProtection="1">
      <alignment horizontal="center" vertical="center" wrapText="1"/>
    </xf>
    <xf numFmtId="0" fontId="21" fillId="2" borderId="7" xfId="5" applyFont="1" applyFill="1" applyBorder="1" applyAlignment="1" applyProtection="1">
      <alignment horizontal="center" vertical="center" wrapText="1"/>
    </xf>
    <xf numFmtId="0" fontId="21" fillId="2" borderId="4" xfId="5" applyFont="1" applyFill="1" applyBorder="1" applyAlignment="1" applyProtection="1">
      <alignment horizontal="center" vertical="center" wrapText="1"/>
    </xf>
    <xf numFmtId="0" fontId="21" fillId="2" borderId="67" xfId="5" applyFont="1" applyFill="1" applyBorder="1" applyAlignment="1" applyProtection="1">
      <alignment horizontal="center" vertical="center" wrapText="1"/>
    </xf>
    <xf numFmtId="0" fontId="2" fillId="7" borderId="82" xfId="5" applyFont="1" applyFill="1" applyBorder="1" applyAlignment="1" applyProtection="1">
      <alignment horizontal="left" vertical="top" wrapText="1"/>
    </xf>
    <xf numFmtId="0" fontId="2" fillId="7" borderId="43" xfId="5" applyFont="1" applyFill="1" applyBorder="1" applyAlignment="1" applyProtection="1">
      <alignment horizontal="left" vertical="top" wrapText="1"/>
    </xf>
    <xf numFmtId="164" fontId="2" fillId="7" borderId="43" xfId="5" applyNumberFormat="1" applyFont="1" applyFill="1" applyBorder="1" applyAlignment="1" applyProtection="1">
      <alignment horizontal="right" vertical="top" wrapText="1"/>
    </xf>
    <xf numFmtId="164" fontId="2" fillId="7" borderId="83" xfId="5" applyNumberFormat="1" applyFont="1" applyFill="1" applyBorder="1" applyAlignment="1" applyProtection="1">
      <alignment horizontal="right" vertical="top" wrapText="1"/>
    </xf>
    <xf numFmtId="0" fontId="2" fillId="7" borderId="101" xfId="5" applyFont="1" applyFill="1" applyBorder="1" applyAlignment="1" applyProtection="1">
      <alignment horizontal="left" vertical="top" wrapText="1"/>
    </xf>
    <xf numFmtId="0" fontId="2" fillId="7" borderId="99" xfId="5" applyFont="1" applyFill="1" applyBorder="1" applyAlignment="1" applyProtection="1">
      <alignment horizontal="left" vertical="top" wrapText="1"/>
    </xf>
    <xf numFmtId="0" fontId="2" fillId="7" borderId="102" xfId="5" applyFont="1" applyFill="1" applyBorder="1" applyAlignment="1" applyProtection="1">
      <alignment horizontal="left" vertical="top" wrapText="1"/>
    </xf>
    <xf numFmtId="164" fontId="2" fillId="7" borderId="98" xfId="5" applyNumberFormat="1" applyFont="1" applyFill="1" applyBorder="1" applyAlignment="1" applyProtection="1">
      <alignment horizontal="right" vertical="top" wrapText="1"/>
    </xf>
    <xf numFmtId="164" fontId="2" fillId="7" borderId="99" xfId="5" applyNumberFormat="1" applyFont="1" applyFill="1" applyBorder="1" applyAlignment="1" applyProtection="1">
      <alignment horizontal="right" vertical="top" wrapText="1"/>
    </xf>
    <xf numFmtId="164" fontId="2" fillId="7" borderId="100" xfId="5" applyNumberFormat="1" applyFont="1" applyFill="1" applyBorder="1" applyAlignment="1" applyProtection="1">
      <alignment horizontal="right" vertical="top" wrapText="1"/>
    </xf>
    <xf numFmtId="0" fontId="2" fillId="2" borderId="87" xfId="5" applyFont="1" applyFill="1" applyBorder="1" applyAlignment="1" applyProtection="1">
      <alignment horizontal="left" wrapText="1"/>
      <protection locked="0"/>
    </xf>
    <xf numFmtId="0" fontId="2" fillId="2" borderId="9" xfId="5" applyFont="1" applyFill="1" applyBorder="1" applyAlignment="1" applyProtection="1">
      <alignment horizontal="left" wrapText="1"/>
      <protection locked="0"/>
    </xf>
    <xf numFmtId="0" fontId="2" fillId="2" borderId="89" xfId="5" applyFont="1" applyFill="1" applyBorder="1" applyAlignment="1" applyProtection="1">
      <alignment horizontal="left" wrapText="1"/>
      <protection locked="0"/>
    </xf>
    <xf numFmtId="0" fontId="2" fillId="2" borderId="49" xfId="5" applyFont="1" applyFill="1" applyBorder="1" applyAlignment="1" applyProtection="1">
      <alignment horizontal="left" wrapText="1"/>
      <protection locked="0"/>
    </xf>
    <xf numFmtId="0" fontId="2" fillId="2" borderId="13" xfId="5" applyFont="1" applyFill="1" applyBorder="1" applyAlignment="1" applyProtection="1">
      <alignment horizontal="left" wrapText="1"/>
      <protection locked="0"/>
    </xf>
    <xf numFmtId="0" fontId="2" fillId="2" borderId="11" xfId="5" applyFont="1" applyFill="1" applyBorder="1" applyAlignment="1" applyProtection="1">
      <alignment horizontal="left" wrapText="1"/>
      <protection locked="0"/>
    </xf>
    <xf numFmtId="14" fontId="2" fillId="2" borderId="50" xfId="5" applyNumberFormat="1" applyFont="1" applyFill="1" applyBorder="1" applyAlignment="1" applyProtection="1">
      <alignment horizontal="left" wrapText="1"/>
      <protection locked="0"/>
    </xf>
    <xf numFmtId="0" fontId="2" fillId="2" borderId="88" xfId="5" applyFont="1" applyFill="1" applyBorder="1" applyAlignment="1" applyProtection="1">
      <alignment horizontal="left" wrapText="1"/>
      <protection locked="0"/>
    </xf>
    <xf numFmtId="0" fontId="15" fillId="5" borderId="20" xfId="0" applyFont="1" applyFill="1" applyBorder="1" applyAlignment="1" applyProtection="1">
      <alignment horizontal="left" vertical="top" wrapText="1"/>
      <protection locked="0"/>
    </xf>
    <xf numFmtId="0" fontId="15" fillId="5" borderId="16" xfId="0" applyFont="1" applyFill="1" applyBorder="1" applyAlignment="1" applyProtection="1">
      <alignment horizontal="left" vertical="top" wrapText="1"/>
      <protection locked="0"/>
    </xf>
    <xf numFmtId="0" fontId="15" fillId="5" borderId="19" xfId="0" applyFont="1" applyFill="1" applyBorder="1" applyAlignment="1" applyProtection="1">
      <alignment horizontal="left" vertical="top" wrapText="1"/>
      <protection locked="0"/>
    </xf>
    <xf numFmtId="0" fontId="15" fillId="5" borderId="1" xfId="0" applyFont="1" applyFill="1" applyBorder="1" applyAlignment="1" applyProtection="1">
      <alignment horizontal="left" vertical="top" wrapText="1"/>
      <protection locked="0"/>
    </xf>
    <xf numFmtId="0" fontId="15" fillId="5" borderId="0" xfId="0" applyFont="1" applyFill="1" applyBorder="1" applyAlignment="1" applyProtection="1">
      <alignment horizontal="left" vertical="top" wrapText="1"/>
      <protection locked="0"/>
    </xf>
    <xf numFmtId="0" fontId="15" fillId="5" borderId="2" xfId="0" applyFont="1" applyFill="1" applyBorder="1" applyAlignment="1" applyProtection="1">
      <alignment horizontal="left" vertical="top" wrapText="1"/>
      <protection locked="0"/>
    </xf>
    <xf numFmtId="0" fontId="15" fillId="5" borderId="3" xfId="0" applyFont="1" applyFill="1" applyBorder="1" applyAlignment="1" applyProtection="1">
      <alignment horizontal="left" vertical="top" wrapText="1"/>
      <protection locked="0"/>
    </xf>
    <xf numFmtId="0" fontId="15" fillId="5" borderId="4" xfId="0" applyFont="1" applyFill="1" applyBorder="1" applyAlignment="1" applyProtection="1">
      <alignment horizontal="left" vertical="top" wrapText="1"/>
      <protection locked="0"/>
    </xf>
    <xf numFmtId="0" fontId="15" fillId="5" borderId="5" xfId="0" applyFont="1" applyFill="1" applyBorder="1" applyAlignment="1" applyProtection="1">
      <alignment horizontal="left" vertical="top" wrapText="1"/>
      <protection locked="0"/>
    </xf>
    <xf numFmtId="0" fontId="6" fillId="12" borderId="26" xfId="0" applyFont="1" applyFill="1" applyBorder="1" applyAlignment="1" applyProtection="1">
      <alignment horizontal="center" vertical="center" wrapText="1" shrinkToFit="1"/>
    </xf>
    <xf numFmtId="0" fontId="6" fillId="12" borderId="27" xfId="0" applyFont="1" applyFill="1" applyBorder="1" applyAlignment="1" applyProtection="1">
      <alignment horizontal="center" vertical="center" wrapText="1" shrinkToFit="1"/>
    </xf>
    <xf numFmtId="0" fontId="6" fillId="12" borderId="23" xfId="0" applyFont="1" applyFill="1" applyBorder="1" applyAlignment="1" applyProtection="1">
      <alignment horizontal="center" vertical="center" wrapText="1" shrinkToFit="1"/>
    </xf>
    <xf numFmtId="0" fontId="6" fillId="12" borderId="1" xfId="0" applyFont="1" applyFill="1" applyBorder="1" applyAlignment="1" applyProtection="1">
      <alignment horizontal="center" vertical="center" wrapText="1" shrinkToFit="1"/>
    </xf>
    <xf numFmtId="0" fontId="6" fillId="12" borderId="0" xfId="0" applyFont="1" applyFill="1" applyBorder="1" applyAlignment="1" applyProtection="1">
      <alignment horizontal="center" vertical="center" wrapText="1" shrinkToFit="1"/>
    </xf>
    <xf numFmtId="0" fontId="6" fillId="12" borderId="2" xfId="0" applyFont="1" applyFill="1" applyBorder="1" applyAlignment="1" applyProtection="1">
      <alignment horizontal="center" vertical="center" wrapText="1" shrinkToFit="1"/>
    </xf>
    <xf numFmtId="0" fontId="2" fillId="5" borderId="20" xfId="0" applyFont="1" applyFill="1" applyBorder="1" applyAlignment="1" applyProtection="1">
      <alignment horizontal="left" vertical="center" wrapText="1" shrinkToFit="1"/>
    </xf>
    <xf numFmtId="0" fontId="2" fillId="5" borderId="16" xfId="0" applyFont="1" applyFill="1" applyBorder="1" applyAlignment="1" applyProtection="1">
      <alignment horizontal="left" vertical="center" wrapText="1" shrinkToFit="1"/>
    </xf>
    <xf numFmtId="0" fontId="2" fillId="5" borderId="19" xfId="0" applyFont="1" applyFill="1" applyBorder="1" applyAlignment="1" applyProtection="1">
      <alignment horizontal="left" vertical="center" wrapText="1" shrinkToFit="1"/>
    </xf>
    <xf numFmtId="0" fontId="2" fillId="5" borderId="1" xfId="0" applyFont="1" applyFill="1" applyBorder="1" applyAlignment="1" applyProtection="1">
      <alignment horizontal="left" vertical="center" wrapText="1" shrinkToFit="1"/>
    </xf>
    <xf numFmtId="0" fontId="2" fillId="5" borderId="0" xfId="0" applyFont="1" applyFill="1" applyBorder="1" applyAlignment="1" applyProtection="1">
      <alignment horizontal="left" vertical="center" wrapText="1" shrinkToFit="1"/>
    </xf>
    <xf numFmtId="0" fontId="2" fillId="5" borderId="2" xfId="0" applyFont="1" applyFill="1" applyBorder="1" applyAlignment="1" applyProtection="1">
      <alignment horizontal="left" vertical="center" wrapText="1" shrinkToFit="1"/>
    </xf>
    <xf numFmtId="0" fontId="2" fillId="5" borderId="21" xfId="0" applyFont="1" applyFill="1" applyBorder="1" applyAlignment="1" applyProtection="1">
      <alignment horizontal="left" vertical="center" wrapText="1" shrinkToFit="1"/>
    </xf>
    <xf numFmtId="0" fontId="2" fillId="5" borderId="18" xfId="0" applyFont="1" applyFill="1" applyBorder="1" applyAlignment="1" applyProtection="1">
      <alignment horizontal="left" vertical="center" wrapText="1" shrinkToFit="1"/>
    </xf>
    <xf numFmtId="0" fontId="2" fillId="5" borderId="22" xfId="0" applyFont="1" applyFill="1" applyBorder="1" applyAlignment="1" applyProtection="1">
      <alignment horizontal="left" vertical="center" wrapText="1" shrinkToFit="1"/>
    </xf>
    <xf numFmtId="0" fontId="6" fillId="12" borderId="64" xfId="0" applyFont="1" applyFill="1" applyBorder="1" applyAlignment="1" applyProtection="1">
      <alignment horizontal="center" vertical="center" wrapText="1" shrinkToFit="1"/>
    </xf>
    <xf numFmtId="0" fontId="6" fillId="12" borderId="72" xfId="0" applyFont="1" applyFill="1" applyBorder="1" applyAlignment="1" applyProtection="1">
      <alignment horizontal="center" vertical="center" wrapText="1" shrinkToFit="1"/>
    </xf>
    <xf numFmtId="0" fontId="6" fillId="12" borderId="65" xfId="0" applyFont="1" applyFill="1" applyBorder="1" applyAlignment="1" applyProtection="1">
      <alignment horizontal="center" vertical="center" wrapText="1" shrinkToFit="1"/>
    </xf>
    <xf numFmtId="0" fontId="6" fillId="12" borderId="66" xfId="0" applyFont="1" applyFill="1" applyBorder="1" applyAlignment="1" applyProtection="1">
      <alignment horizontal="center" vertical="center" wrapText="1" shrinkToFit="1"/>
    </xf>
    <xf numFmtId="0" fontId="6" fillId="12" borderId="44" xfId="0" applyFont="1" applyFill="1" applyBorder="1" applyAlignment="1" applyProtection="1">
      <alignment horizontal="center" vertical="center" wrapText="1" shrinkToFit="1"/>
    </xf>
    <xf numFmtId="0" fontId="2" fillId="5" borderId="77" xfId="0" applyFont="1" applyFill="1" applyBorder="1" applyAlignment="1" applyProtection="1">
      <alignment horizontal="left" vertical="center" wrapText="1" shrinkToFit="1"/>
    </xf>
    <xf numFmtId="0" fontId="2" fillId="5" borderId="78" xfId="0" applyFont="1" applyFill="1" applyBorder="1" applyAlignment="1" applyProtection="1">
      <alignment horizontal="left" vertical="center" wrapText="1" shrinkToFit="1"/>
    </xf>
    <xf numFmtId="0" fontId="2" fillId="5" borderId="66" xfId="0" applyFont="1" applyFill="1" applyBorder="1" applyAlignment="1" applyProtection="1">
      <alignment horizontal="left" vertical="center" wrapText="1" shrinkToFit="1"/>
    </xf>
    <xf numFmtId="0" fontId="2" fillId="5" borderId="44" xfId="0" applyFont="1" applyFill="1" applyBorder="1" applyAlignment="1" applyProtection="1">
      <alignment horizontal="left" vertical="center" wrapText="1" shrinkToFit="1"/>
    </xf>
    <xf numFmtId="0" fontId="2" fillId="5" borderId="79" xfId="0" applyFont="1" applyFill="1" applyBorder="1" applyAlignment="1" applyProtection="1">
      <alignment horizontal="left" vertical="center" wrapText="1" shrinkToFit="1"/>
    </xf>
    <xf numFmtId="0" fontId="2" fillId="5" borderId="80" xfId="0" applyFont="1" applyFill="1" applyBorder="1" applyAlignment="1" applyProtection="1">
      <alignment horizontal="left" vertical="center" wrapText="1" shrinkToFit="1"/>
    </xf>
    <xf numFmtId="0" fontId="2" fillId="8" borderId="77" xfId="0" applyFont="1" applyFill="1" applyBorder="1" applyAlignment="1" applyProtection="1">
      <alignment horizontal="center"/>
    </xf>
    <xf numFmtId="0" fontId="2" fillId="8" borderId="16" xfId="0" applyFont="1" applyFill="1" applyBorder="1" applyAlignment="1" applyProtection="1">
      <alignment horizontal="center"/>
    </xf>
    <xf numFmtId="0" fontId="2" fillId="8" borderId="78" xfId="0" applyFont="1" applyFill="1" applyBorder="1" applyAlignment="1" applyProtection="1">
      <alignment horizontal="center"/>
    </xf>
    <xf numFmtId="0" fontId="2" fillId="5" borderId="66"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15" fillId="5" borderId="77" xfId="0" applyFont="1" applyFill="1" applyBorder="1" applyAlignment="1" applyProtection="1">
      <alignment horizontal="left" vertical="top" wrapText="1"/>
      <protection locked="0"/>
    </xf>
    <xf numFmtId="0" fontId="15" fillId="5" borderId="78" xfId="0" applyFont="1" applyFill="1" applyBorder="1" applyAlignment="1" applyProtection="1">
      <alignment horizontal="left" vertical="top" wrapText="1"/>
      <protection locked="0"/>
    </xf>
    <xf numFmtId="0" fontId="15" fillId="5" borderId="66" xfId="0" applyFont="1" applyFill="1" applyBorder="1" applyAlignment="1" applyProtection="1">
      <alignment horizontal="left" vertical="top" wrapText="1"/>
      <protection locked="0"/>
    </xf>
    <xf numFmtId="0" fontId="15" fillId="5" borderId="44" xfId="0" applyFont="1" applyFill="1" applyBorder="1" applyAlignment="1" applyProtection="1">
      <alignment horizontal="left" vertical="top" wrapText="1"/>
      <protection locked="0"/>
    </xf>
    <xf numFmtId="0" fontId="15" fillId="5" borderId="69" xfId="0" applyFont="1" applyFill="1" applyBorder="1" applyAlignment="1" applyProtection="1">
      <alignment horizontal="left" vertical="top" wrapText="1"/>
      <protection locked="0"/>
    </xf>
    <xf numFmtId="0" fontId="15" fillId="5" borderId="70" xfId="0" applyFont="1" applyFill="1" applyBorder="1" applyAlignment="1" applyProtection="1">
      <alignment horizontal="left" vertical="top" wrapText="1"/>
      <protection locked="0"/>
    </xf>
    <xf numFmtId="0" fontId="15" fillId="5" borderId="90" xfId="0" applyFont="1" applyFill="1" applyBorder="1" applyAlignment="1" applyProtection="1">
      <alignment horizontal="left" vertical="top" wrapText="1"/>
      <protection locked="0"/>
    </xf>
    <xf numFmtId="0" fontId="2" fillId="5" borderId="77" xfId="0" applyFont="1" applyFill="1" applyBorder="1" applyAlignment="1" applyProtection="1">
      <alignment horizontal="left" vertical="center" wrapText="1"/>
    </xf>
    <xf numFmtId="0" fontId="2" fillId="5" borderId="16" xfId="0" applyFont="1" applyFill="1" applyBorder="1" applyAlignment="1" applyProtection="1">
      <alignment horizontal="left" vertical="center" wrapText="1"/>
    </xf>
    <xf numFmtId="0" fontId="2" fillId="5" borderId="78" xfId="0" applyFont="1" applyFill="1" applyBorder="1" applyAlignment="1" applyProtection="1">
      <alignment horizontal="left" vertical="center" wrapText="1"/>
    </xf>
    <xf numFmtId="0" fontId="2" fillId="5" borderId="44" xfId="0" applyFont="1" applyFill="1" applyBorder="1" applyAlignment="1" applyProtection="1">
      <alignment horizontal="left" vertical="center" wrapText="1"/>
    </xf>
    <xf numFmtId="0" fontId="2" fillId="5" borderId="79" xfId="0" applyFont="1" applyFill="1" applyBorder="1" applyAlignment="1" applyProtection="1">
      <alignment horizontal="left" vertical="center" wrapText="1"/>
    </xf>
    <xf numFmtId="0" fontId="2" fillId="5" borderId="18" xfId="0" applyFont="1" applyFill="1" applyBorder="1" applyAlignment="1" applyProtection="1">
      <alignment horizontal="left" vertical="center" wrapText="1"/>
    </xf>
    <xf numFmtId="0" fontId="2" fillId="5" borderId="80" xfId="0" applyFont="1" applyFill="1" applyBorder="1" applyAlignment="1" applyProtection="1">
      <alignment horizontal="left" vertical="center" wrapText="1"/>
    </xf>
    <xf numFmtId="0" fontId="6" fillId="7" borderId="87" xfId="0" applyFont="1" applyFill="1" applyBorder="1" applyAlignment="1" applyProtection="1">
      <alignment horizontal="center"/>
    </xf>
    <xf numFmtId="0" fontId="6" fillId="7" borderId="9" xfId="0" applyFont="1" applyFill="1" applyBorder="1" applyAlignment="1" applyProtection="1">
      <alignment horizontal="center"/>
    </xf>
    <xf numFmtId="0" fontId="6" fillId="7" borderId="11" xfId="0" applyFont="1" applyFill="1" applyBorder="1" applyAlignment="1" applyProtection="1">
      <alignment horizontal="center"/>
    </xf>
    <xf numFmtId="0" fontId="6" fillId="7" borderId="82" xfId="0" applyFont="1" applyFill="1" applyBorder="1" applyAlignment="1" applyProtection="1">
      <alignment horizontal="center"/>
    </xf>
    <xf numFmtId="0" fontId="6" fillId="7" borderId="43" xfId="0" applyFont="1" applyFill="1" applyBorder="1" applyAlignment="1" applyProtection="1">
      <alignment horizontal="center"/>
    </xf>
    <xf numFmtId="0" fontId="6" fillId="7" borderId="83" xfId="0" applyFont="1" applyFill="1" applyBorder="1" applyAlignment="1" applyProtection="1">
      <alignment horizontal="center"/>
    </xf>
    <xf numFmtId="0" fontId="2" fillId="5" borderId="66"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66"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3" fillId="5" borderId="77" xfId="0" applyFont="1" applyFill="1" applyBorder="1" applyAlignment="1" applyProtection="1">
      <alignment horizontal="center" vertical="center" wrapText="1"/>
    </xf>
    <xf numFmtId="0" fontId="23" fillId="5" borderId="16" xfId="0" applyFont="1" applyFill="1" applyBorder="1" applyAlignment="1" applyProtection="1">
      <alignment horizontal="center" vertical="center" wrapText="1"/>
    </xf>
    <xf numFmtId="0" fontId="23" fillId="5" borderId="78" xfId="0" applyFont="1" applyFill="1" applyBorder="1" applyAlignment="1" applyProtection="1">
      <alignment horizontal="center" vertical="center" wrapText="1"/>
    </xf>
    <xf numFmtId="0" fontId="23" fillId="5" borderId="66"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wrapText="1"/>
    </xf>
    <xf numFmtId="0" fontId="23" fillId="5" borderId="69" xfId="0" applyFont="1" applyFill="1" applyBorder="1" applyAlignment="1" applyProtection="1">
      <alignment horizontal="center" vertical="center" wrapText="1"/>
    </xf>
    <xf numFmtId="0" fontId="23" fillId="5" borderId="70" xfId="0" applyFont="1" applyFill="1" applyBorder="1" applyAlignment="1" applyProtection="1">
      <alignment horizontal="center" vertical="center" wrapText="1"/>
    </xf>
    <xf numFmtId="0" fontId="23" fillId="5" borderId="90" xfId="0" applyFont="1" applyFill="1" applyBorder="1" applyAlignment="1" applyProtection="1">
      <alignment horizontal="center" vertical="center" wrapText="1"/>
    </xf>
    <xf numFmtId="0" fontId="2" fillId="8" borderId="79" xfId="0" applyFont="1" applyFill="1" applyBorder="1" applyAlignment="1" applyProtection="1">
      <alignment horizontal="center"/>
    </xf>
    <xf numFmtId="0" fontId="2" fillId="8" borderId="18" xfId="0" applyFont="1" applyFill="1" applyBorder="1" applyAlignment="1" applyProtection="1">
      <alignment horizontal="center"/>
    </xf>
    <xf numFmtId="0" fontId="2" fillId="8" borderId="80" xfId="0" applyFont="1" applyFill="1" applyBorder="1" applyAlignment="1" applyProtection="1">
      <alignment horizontal="center"/>
    </xf>
    <xf numFmtId="0" fontId="17" fillId="5" borderId="37" xfId="0"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17" fillId="5" borderId="74" xfId="0" applyFont="1" applyFill="1" applyBorder="1" applyAlignment="1" applyProtection="1">
      <alignment horizontal="center" vertical="center" wrapText="1"/>
    </xf>
    <xf numFmtId="0" fontId="2" fillId="5" borderId="44" xfId="0" applyFont="1" applyFill="1" applyBorder="1" applyAlignment="1" applyProtection="1">
      <alignment horizontal="left"/>
    </xf>
    <xf numFmtId="0" fontId="2" fillId="8" borderId="87" xfId="0" applyFont="1" applyFill="1" applyBorder="1" applyAlignment="1" applyProtection="1">
      <alignment horizontal="center"/>
    </xf>
    <xf numFmtId="0" fontId="2" fillId="8" borderId="9" xfId="0" applyFont="1" applyFill="1" applyBorder="1" applyAlignment="1" applyProtection="1">
      <alignment horizontal="center"/>
    </xf>
    <xf numFmtId="0" fontId="2" fillId="8" borderId="11" xfId="0" applyFont="1" applyFill="1" applyBorder="1" applyAlignment="1" applyProtection="1">
      <alignment horizontal="center"/>
    </xf>
    <xf numFmtId="0" fontId="34" fillId="0" borderId="66" xfId="0" applyFont="1" applyBorder="1" applyAlignment="1">
      <alignment horizontal="left" vertical="center" wrapText="1"/>
    </xf>
    <xf numFmtId="0" fontId="34" fillId="0" borderId="0" xfId="0" applyFont="1" applyBorder="1" applyAlignment="1">
      <alignment horizontal="left" vertical="center" wrapText="1"/>
    </xf>
    <xf numFmtId="0" fontId="34" fillId="5" borderId="66"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6" fillId="7" borderId="37" xfId="0" applyFont="1" applyFill="1" applyBorder="1" applyAlignment="1" applyProtection="1">
      <alignment horizontal="center"/>
    </xf>
    <xf numFmtId="0" fontId="6" fillId="7" borderId="6" xfId="0" applyFont="1" applyFill="1" applyBorder="1" applyAlignment="1" applyProtection="1">
      <alignment horizontal="center"/>
    </xf>
    <xf numFmtId="0" fontId="6" fillId="7" borderId="74" xfId="0" applyFont="1" applyFill="1" applyBorder="1" applyAlignment="1" applyProtection="1">
      <alignment horizontal="center"/>
    </xf>
    <xf numFmtId="0" fontId="6" fillId="12" borderId="79" xfId="0" applyFont="1" applyFill="1" applyBorder="1" applyAlignment="1" applyProtection="1">
      <alignment horizontal="center" vertical="center" wrapText="1" shrinkToFit="1"/>
    </xf>
    <xf numFmtId="0" fontId="6" fillId="12" borderId="18" xfId="0" applyFont="1" applyFill="1" applyBorder="1" applyAlignment="1" applyProtection="1">
      <alignment horizontal="center" vertical="center" wrapText="1" shrinkToFit="1"/>
    </xf>
    <xf numFmtId="0" fontId="6" fillId="12" borderId="80" xfId="0" applyFont="1" applyFill="1" applyBorder="1" applyAlignment="1" applyProtection="1">
      <alignment horizontal="center" vertical="center" wrapText="1" shrinkToFit="1"/>
    </xf>
    <xf numFmtId="0" fontId="24" fillId="5" borderId="66" xfId="0" applyFont="1" applyFill="1" applyBorder="1" applyAlignment="1" applyProtection="1">
      <alignment horizontal="left" vertical="center" wrapText="1" shrinkToFit="1"/>
    </xf>
    <xf numFmtId="0" fontId="24" fillId="5" borderId="0" xfId="0" applyFont="1" applyFill="1" applyBorder="1" applyAlignment="1" applyProtection="1">
      <alignment horizontal="left" vertical="center" wrapText="1" shrinkToFit="1"/>
    </xf>
    <xf numFmtId="0" fontId="24" fillId="5" borderId="44" xfId="0" applyFont="1" applyFill="1" applyBorder="1" applyAlignment="1" applyProtection="1">
      <alignment horizontal="left" vertical="center" wrapText="1" shrinkToFit="1"/>
    </xf>
    <xf numFmtId="0" fontId="24" fillId="5" borderId="66" xfId="0" applyFont="1" applyFill="1" applyBorder="1" applyAlignment="1" applyProtection="1">
      <alignment vertical="center" wrapText="1" shrinkToFit="1"/>
    </xf>
    <xf numFmtId="0" fontId="24" fillId="5" borderId="0" xfId="0" applyFont="1" applyFill="1" applyBorder="1" applyAlignment="1" applyProtection="1">
      <alignment vertical="center" wrapText="1" shrinkToFit="1"/>
    </xf>
    <xf numFmtId="0" fontId="24" fillId="5" borderId="44" xfId="0" applyFont="1" applyFill="1" applyBorder="1" applyAlignment="1" applyProtection="1">
      <alignment vertical="center" wrapText="1" shrinkToFi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90" xfId="0" applyFont="1" applyBorder="1" applyAlignment="1">
      <alignment horizontal="center" vertical="center" wrapText="1"/>
    </xf>
    <xf numFmtId="0" fontId="15" fillId="5" borderId="64" xfId="0" applyFont="1" applyFill="1" applyBorder="1" applyAlignment="1" applyProtection="1">
      <alignment horizontal="left" vertical="top" wrapText="1"/>
      <protection locked="0"/>
    </xf>
    <xf numFmtId="0" fontId="15" fillId="5" borderId="72" xfId="0" applyFont="1" applyFill="1" applyBorder="1" applyAlignment="1" applyProtection="1">
      <alignment horizontal="left" vertical="top" wrapText="1"/>
      <protection locked="0"/>
    </xf>
    <xf numFmtId="0" fontId="15" fillId="5" borderId="65" xfId="0" applyFont="1" applyFill="1" applyBorder="1" applyAlignment="1" applyProtection="1">
      <alignment horizontal="left" vertical="top" wrapText="1"/>
      <protection locked="0"/>
    </xf>
    <xf numFmtId="0" fontId="32" fillId="0" borderId="61"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63" xfId="0" applyFont="1" applyBorder="1" applyAlignment="1">
      <alignment horizontal="center" vertical="center" wrapText="1"/>
    </xf>
    <xf numFmtId="0" fontId="2" fillId="5" borderId="64" xfId="0" applyFont="1" applyFill="1" applyBorder="1" applyAlignment="1" applyProtection="1">
      <alignment horizontal="left" vertical="center" wrapText="1" shrinkToFit="1"/>
    </xf>
    <xf numFmtId="0" fontId="2" fillId="5" borderId="72" xfId="0" applyFont="1" applyFill="1" applyBorder="1" applyAlignment="1" applyProtection="1">
      <alignment horizontal="left" vertical="center" wrapText="1" shrinkToFit="1"/>
    </xf>
    <xf numFmtId="0" fontId="2" fillId="5" borderId="65" xfId="0" applyFont="1" applyFill="1" applyBorder="1" applyAlignment="1" applyProtection="1">
      <alignment horizontal="left" vertical="center" wrapText="1" shrinkToFit="1"/>
    </xf>
    <xf numFmtId="0" fontId="2" fillId="5" borderId="69" xfId="0" applyFont="1" applyFill="1" applyBorder="1" applyAlignment="1" applyProtection="1">
      <alignment horizontal="left" vertical="center" wrapText="1" shrinkToFit="1"/>
    </xf>
    <xf numFmtId="0" fontId="2" fillId="5" borderId="70" xfId="0" applyFont="1" applyFill="1" applyBorder="1" applyAlignment="1" applyProtection="1">
      <alignment horizontal="left" vertical="center" wrapText="1" shrinkToFit="1"/>
    </xf>
    <xf numFmtId="0" fontId="2" fillId="5" borderId="90" xfId="0" applyFont="1" applyFill="1" applyBorder="1" applyAlignment="1" applyProtection="1">
      <alignment horizontal="left" vertical="center" wrapText="1" shrinkToFit="1"/>
    </xf>
    <xf numFmtId="0" fontId="32" fillId="0" borderId="61" xfId="0" applyFont="1" applyBorder="1" applyAlignment="1">
      <alignment horizontal="left" vertical="top" wrapText="1"/>
    </xf>
    <xf numFmtId="0" fontId="32" fillId="0" borderId="62" xfId="0" applyFont="1" applyBorder="1" applyAlignment="1">
      <alignment horizontal="left" vertical="top" wrapText="1"/>
    </xf>
    <xf numFmtId="0" fontId="32" fillId="0" borderId="63" xfId="0" applyFont="1" applyBorder="1" applyAlignment="1">
      <alignment horizontal="left" vertical="top" wrapText="1"/>
    </xf>
    <xf numFmtId="0" fontId="32" fillId="0" borderId="64" xfId="0" applyFont="1" applyBorder="1" applyAlignment="1">
      <alignment horizontal="left" vertical="top" wrapText="1"/>
    </xf>
    <xf numFmtId="0" fontId="32" fillId="0" borderId="65" xfId="0" applyFont="1" applyBorder="1" applyAlignment="1">
      <alignment horizontal="left" vertical="top" wrapText="1"/>
    </xf>
    <xf numFmtId="0" fontId="32" fillId="0" borderId="66" xfId="0" applyFont="1" applyBorder="1" applyAlignment="1">
      <alignment horizontal="left" vertical="top" wrapText="1"/>
    </xf>
    <xf numFmtId="0" fontId="32" fillId="0" borderId="44" xfId="0" applyFont="1" applyBorder="1" applyAlignment="1">
      <alignment horizontal="left" vertical="top" wrapText="1"/>
    </xf>
    <xf numFmtId="0" fontId="32" fillId="0" borderId="69" xfId="0" applyFont="1" applyBorder="1" applyAlignment="1">
      <alignment horizontal="left" vertical="top" wrapText="1"/>
    </xf>
    <xf numFmtId="0" fontId="32" fillId="0" borderId="90" xfId="0" applyFont="1" applyBorder="1" applyAlignment="1">
      <alignment horizontal="left" vertical="top" wrapText="1"/>
    </xf>
    <xf numFmtId="0" fontId="31" fillId="0" borderId="7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70" xfId="0" applyFont="1" applyBorder="1" applyAlignment="1">
      <alignment horizontal="center" vertical="center" wrapText="1"/>
    </xf>
    <xf numFmtId="0" fontId="32" fillId="0" borderId="0" xfId="0" applyFont="1" applyBorder="1" applyAlignment="1">
      <alignment horizontal="left" vertical="top" wrapText="1"/>
    </xf>
    <xf numFmtId="0" fontId="32" fillId="0" borderId="70" xfId="0" applyFont="1" applyBorder="1" applyAlignment="1">
      <alignment horizontal="left" vertical="top" wrapText="1"/>
    </xf>
    <xf numFmtId="0" fontId="2" fillId="5" borderId="77" xfId="0" applyNumberFormat="1" applyFont="1" applyFill="1" applyBorder="1" applyAlignment="1" applyProtection="1">
      <alignment horizontal="left" vertical="center" wrapText="1" shrinkToFit="1"/>
    </xf>
    <xf numFmtId="0" fontId="2" fillId="5" borderId="16" xfId="0" applyNumberFormat="1" applyFont="1" applyFill="1" applyBorder="1" applyAlignment="1" applyProtection="1">
      <alignment horizontal="left" vertical="center" wrapText="1" shrinkToFit="1"/>
    </xf>
    <xf numFmtId="0" fontId="2" fillId="5" borderId="78" xfId="0" applyNumberFormat="1" applyFont="1" applyFill="1" applyBorder="1" applyAlignment="1" applyProtection="1">
      <alignment horizontal="left" vertical="center" wrapText="1" shrinkToFit="1"/>
    </xf>
    <xf numFmtId="0" fontId="2" fillId="5" borderId="66" xfId="0" applyNumberFormat="1" applyFont="1" applyFill="1" applyBorder="1" applyAlignment="1" applyProtection="1">
      <alignment horizontal="left" vertical="center" wrapText="1" shrinkToFit="1"/>
    </xf>
    <xf numFmtId="0" fontId="2" fillId="5" borderId="0" xfId="0" applyNumberFormat="1" applyFont="1" applyFill="1" applyBorder="1" applyAlignment="1" applyProtection="1">
      <alignment horizontal="left" vertical="center" wrapText="1" shrinkToFit="1"/>
    </xf>
    <xf numFmtId="0" fontId="2" fillId="5" borderId="44" xfId="0" applyNumberFormat="1" applyFont="1" applyFill="1" applyBorder="1" applyAlignment="1" applyProtection="1">
      <alignment horizontal="left" vertical="center" wrapText="1" shrinkToFit="1"/>
    </xf>
    <xf numFmtId="0" fontId="2" fillId="5" borderId="79" xfId="0" applyNumberFormat="1" applyFont="1" applyFill="1" applyBorder="1" applyAlignment="1" applyProtection="1">
      <alignment horizontal="left" vertical="center" wrapText="1" shrinkToFit="1"/>
    </xf>
    <xf numFmtId="0" fontId="2" fillId="5" borderId="18" xfId="0" applyNumberFormat="1" applyFont="1" applyFill="1" applyBorder="1" applyAlignment="1" applyProtection="1">
      <alignment horizontal="left" vertical="center" wrapText="1" shrinkToFit="1"/>
    </xf>
    <xf numFmtId="0" fontId="2" fillId="5" borderId="80" xfId="0" applyNumberFormat="1" applyFont="1" applyFill="1" applyBorder="1" applyAlignment="1" applyProtection="1">
      <alignment horizontal="left" vertical="center" wrapText="1" shrinkToFit="1"/>
    </xf>
    <xf numFmtId="0" fontId="2" fillId="5" borderId="69" xfId="0" applyFont="1" applyFill="1" applyBorder="1" applyAlignment="1" applyProtection="1">
      <alignment horizontal="left" vertical="center" wrapText="1"/>
    </xf>
    <xf numFmtId="0" fontId="2" fillId="5" borderId="70" xfId="0" applyFont="1" applyFill="1" applyBorder="1" applyAlignment="1" applyProtection="1">
      <alignment horizontal="left" vertical="center" wrapText="1"/>
    </xf>
    <xf numFmtId="0" fontId="2" fillId="5" borderId="90" xfId="0" applyFont="1" applyFill="1" applyBorder="1" applyAlignment="1" applyProtection="1">
      <alignment horizontal="left" vertical="center" wrapText="1"/>
    </xf>
    <xf numFmtId="0" fontId="2" fillId="5" borderId="64" xfId="0" applyNumberFormat="1" applyFont="1" applyFill="1" applyBorder="1" applyAlignment="1" applyProtection="1">
      <alignment horizontal="left" vertical="center" wrapText="1"/>
    </xf>
    <xf numFmtId="0" fontId="2" fillId="5" borderId="72" xfId="0" applyNumberFormat="1" applyFont="1" applyFill="1" applyBorder="1" applyAlignment="1" applyProtection="1">
      <alignment horizontal="left" vertical="center" wrapText="1"/>
    </xf>
    <xf numFmtId="0" fontId="2" fillId="5" borderId="65" xfId="0" applyNumberFormat="1" applyFont="1" applyFill="1" applyBorder="1" applyAlignment="1" applyProtection="1">
      <alignment horizontal="left" vertical="center" wrapText="1"/>
    </xf>
    <xf numFmtId="0" fontId="2" fillId="5" borderId="66" xfId="0" applyNumberFormat="1" applyFont="1" applyFill="1" applyBorder="1" applyAlignment="1" applyProtection="1">
      <alignment horizontal="left" vertical="center" wrapText="1"/>
    </xf>
    <xf numFmtId="0" fontId="2" fillId="5" borderId="0" xfId="0" applyNumberFormat="1" applyFont="1" applyFill="1" applyBorder="1" applyAlignment="1" applyProtection="1">
      <alignment horizontal="left" vertical="center" wrapText="1"/>
    </xf>
    <xf numFmtId="0" fontId="2" fillId="5" borderId="44" xfId="0" applyNumberFormat="1" applyFont="1" applyFill="1" applyBorder="1" applyAlignment="1" applyProtection="1">
      <alignment horizontal="left" vertical="center" wrapText="1"/>
    </xf>
    <xf numFmtId="0" fontId="2" fillId="5" borderId="69" xfId="0" applyNumberFormat="1" applyFont="1" applyFill="1" applyBorder="1" applyAlignment="1" applyProtection="1">
      <alignment horizontal="left" vertical="center" wrapText="1"/>
    </xf>
    <xf numFmtId="0" fontId="2" fillId="5" borderId="70" xfId="0" applyNumberFormat="1" applyFont="1" applyFill="1" applyBorder="1" applyAlignment="1" applyProtection="1">
      <alignment horizontal="left" vertical="center" wrapText="1"/>
    </xf>
    <xf numFmtId="0" fontId="2" fillId="5" borderId="90" xfId="0" applyNumberFormat="1" applyFont="1" applyFill="1" applyBorder="1" applyAlignment="1" applyProtection="1">
      <alignment horizontal="left" vertical="center" wrapText="1"/>
    </xf>
    <xf numFmtId="0" fontId="2" fillId="0" borderId="64" xfId="0" applyNumberFormat="1" applyFont="1" applyBorder="1" applyAlignment="1" applyProtection="1">
      <alignment horizontal="left" vertical="center" wrapText="1"/>
    </xf>
    <xf numFmtId="0" fontId="2" fillId="0" borderId="72" xfId="0" applyNumberFormat="1" applyFont="1" applyBorder="1" applyAlignment="1" applyProtection="1">
      <alignment horizontal="left" vertical="center" wrapText="1"/>
    </xf>
    <xf numFmtId="0" fontId="2" fillId="0" borderId="65" xfId="0" applyNumberFormat="1" applyFont="1" applyBorder="1" applyAlignment="1" applyProtection="1">
      <alignment horizontal="left" vertical="center" wrapText="1"/>
    </xf>
    <xf numFmtId="0" fontId="2" fillId="0" borderId="66" xfId="0" applyNumberFormat="1" applyFont="1" applyBorder="1" applyAlignment="1" applyProtection="1">
      <alignment horizontal="left" vertical="center" wrapText="1"/>
    </xf>
    <xf numFmtId="0" fontId="2" fillId="0" borderId="0" xfId="0" applyNumberFormat="1" applyFont="1" applyBorder="1" applyAlignment="1" applyProtection="1">
      <alignment horizontal="left" vertical="center" wrapText="1"/>
    </xf>
    <xf numFmtId="0" fontId="2" fillId="0" borderId="44" xfId="0" applyNumberFormat="1" applyFont="1" applyBorder="1" applyAlignment="1" applyProtection="1">
      <alignment horizontal="left" vertical="center" wrapText="1"/>
    </xf>
    <xf numFmtId="0" fontId="2" fillId="0" borderId="69" xfId="0" applyNumberFormat="1" applyFont="1" applyBorder="1" applyAlignment="1" applyProtection="1">
      <alignment horizontal="left" vertical="center" wrapText="1"/>
    </xf>
    <xf numFmtId="0" fontId="2" fillId="0" borderId="70" xfId="0" applyNumberFormat="1" applyFont="1" applyBorder="1" applyAlignment="1" applyProtection="1">
      <alignment horizontal="left" vertical="center" wrapText="1"/>
    </xf>
    <xf numFmtId="0" fontId="2" fillId="0" borderId="90" xfId="0" applyNumberFormat="1" applyFont="1" applyBorder="1" applyAlignment="1" applyProtection="1">
      <alignment horizontal="left" vertical="center" wrapText="1"/>
    </xf>
    <xf numFmtId="0" fontId="2" fillId="0" borderId="64" xfId="0" applyFont="1" applyBorder="1" applyAlignment="1" applyProtection="1">
      <alignment horizontal="left" vertical="center" wrapText="1"/>
    </xf>
    <xf numFmtId="0" fontId="2" fillId="0" borderId="72" xfId="0" applyFont="1" applyBorder="1" applyAlignment="1" applyProtection="1">
      <alignment horizontal="left" vertical="center" wrapText="1"/>
    </xf>
    <xf numFmtId="0" fontId="2" fillId="0" borderId="65" xfId="0" applyFont="1" applyBorder="1" applyAlignment="1" applyProtection="1">
      <alignment horizontal="left" vertical="center" wrapText="1"/>
    </xf>
    <xf numFmtId="0" fontId="2" fillId="0" borderId="6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69" xfId="0" applyFont="1" applyBorder="1" applyAlignment="1" applyProtection="1">
      <alignment horizontal="left" vertical="center" wrapText="1"/>
    </xf>
    <xf numFmtId="0" fontId="2" fillId="0" borderId="70" xfId="0" applyFont="1" applyBorder="1" applyAlignment="1" applyProtection="1">
      <alignment horizontal="left" vertical="center" wrapText="1"/>
    </xf>
    <xf numFmtId="0" fontId="2" fillId="0" borderId="90" xfId="0" applyFont="1" applyBorder="1" applyAlignment="1" applyProtection="1">
      <alignment horizontal="left" vertical="center" wrapText="1"/>
    </xf>
    <xf numFmtId="0" fontId="2" fillId="0" borderId="64" xfId="0" applyFont="1" applyBorder="1" applyAlignment="1" applyProtection="1">
      <alignment horizontal="left" vertical="center"/>
    </xf>
    <xf numFmtId="0" fontId="2" fillId="0" borderId="72" xfId="0" applyFont="1" applyBorder="1" applyAlignment="1" applyProtection="1">
      <alignment horizontal="left" vertical="center"/>
    </xf>
    <xf numFmtId="0" fontId="2" fillId="0" borderId="65" xfId="0" applyFont="1" applyBorder="1" applyAlignment="1" applyProtection="1">
      <alignment horizontal="left" vertical="center"/>
    </xf>
    <xf numFmtId="0" fontId="2" fillId="0" borderId="66"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0" borderId="69" xfId="0" applyFont="1" applyBorder="1" applyAlignment="1" applyProtection="1">
      <alignment horizontal="left" vertical="center"/>
    </xf>
    <xf numFmtId="0" fontId="2" fillId="0" borderId="70" xfId="0" applyFont="1" applyBorder="1" applyAlignment="1" applyProtection="1">
      <alignment horizontal="left" vertical="center"/>
    </xf>
    <xf numFmtId="0" fontId="2" fillId="0" borderId="90" xfId="0" applyFont="1" applyBorder="1" applyAlignment="1" applyProtection="1">
      <alignment horizontal="left" vertical="center"/>
    </xf>
    <xf numFmtId="0" fontId="6" fillId="7" borderId="82" xfId="5" applyFont="1" applyFill="1" applyBorder="1" applyAlignment="1" applyProtection="1">
      <alignment horizontal="left" vertical="center" wrapText="1"/>
    </xf>
    <xf numFmtId="0" fontId="6" fillId="7" borderId="43" xfId="5" applyFont="1" applyFill="1" applyBorder="1" applyAlignment="1" applyProtection="1">
      <alignment horizontal="left" vertical="center" wrapText="1"/>
    </xf>
    <xf numFmtId="9" fontId="11" fillId="5" borderId="92" xfId="5" applyNumberFormat="1" applyFont="1" applyFill="1" applyBorder="1" applyAlignment="1" applyProtection="1">
      <alignment horizontal="left" vertical="top" wrapText="1"/>
      <protection locked="0"/>
    </xf>
    <xf numFmtId="9" fontId="11" fillId="5" borderId="8" xfId="5" applyNumberFormat="1" applyFont="1" applyFill="1" applyBorder="1" applyAlignment="1" applyProtection="1">
      <alignment horizontal="left" vertical="top" wrapText="1"/>
      <protection locked="0"/>
    </xf>
    <xf numFmtId="9" fontId="11" fillId="5" borderId="10" xfId="5" applyNumberFormat="1" applyFont="1" applyFill="1" applyBorder="1" applyAlignment="1" applyProtection="1">
      <alignment horizontal="left" vertical="top" wrapText="1"/>
      <protection locked="0"/>
    </xf>
    <xf numFmtId="0" fontId="2" fillId="7" borderId="77" xfId="5" applyFont="1" applyFill="1" applyBorder="1" applyAlignment="1" applyProtection="1">
      <alignment horizontal="left" vertical="center" wrapText="1"/>
    </xf>
    <xf numFmtId="0" fontId="2" fillId="7" borderId="16" xfId="5" applyFont="1" applyFill="1" applyBorder="1" applyAlignment="1" applyProtection="1">
      <alignment horizontal="left" vertical="center" wrapText="1"/>
    </xf>
    <xf numFmtId="0" fontId="2" fillId="7" borderId="78" xfId="5" applyFont="1" applyFill="1" applyBorder="1" applyAlignment="1" applyProtection="1">
      <alignment horizontal="left" vertical="center" wrapText="1"/>
    </xf>
    <xf numFmtId="0" fontId="2" fillId="7" borderId="66" xfId="5" applyFont="1" applyFill="1" applyBorder="1" applyAlignment="1" applyProtection="1">
      <alignment horizontal="left" vertical="center" wrapText="1"/>
    </xf>
    <xf numFmtId="0" fontId="2" fillId="7" borderId="0" xfId="5" applyFont="1" applyFill="1" applyBorder="1" applyAlignment="1" applyProtection="1">
      <alignment horizontal="left" vertical="center" wrapText="1"/>
    </xf>
    <xf numFmtId="0" fontId="2" fillId="7" borderId="44" xfId="5" applyFont="1" applyFill="1" applyBorder="1" applyAlignment="1" applyProtection="1">
      <alignment horizontal="left" vertical="center" wrapText="1"/>
    </xf>
    <xf numFmtId="0" fontId="15" fillId="8" borderId="45" xfId="0" applyFont="1" applyFill="1" applyBorder="1" applyAlignment="1" applyProtection="1">
      <alignment horizontal="center" vertical="top" wrapText="1"/>
      <protection locked="0"/>
    </xf>
    <xf numFmtId="0" fontId="15" fillId="8" borderId="46" xfId="0" applyFont="1" applyFill="1" applyBorder="1" applyAlignment="1" applyProtection="1">
      <alignment horizontal="center" vertical="top" wrapText="1"/>
      <protection locked="0"/>
    </xf>
    <xf numFmtId="0" fontId="15" fillId="8" borderId="47" xfId="0" applyFont="1" applyFill="1" applyBorder="1" applyAlignment="1" applyProtection="1">
      <alignment horizontal="center" vertical="top" wrapText="1"/>
      <protection locked="0"/>
    </xf>
    <xf numFmtId="0" fontId="2" fillId="8" borderId="64" xfId="0" applyFont="1" applyFill="1" applyBorder="1" applyAlignment="1" applyProtection="1">
      <alignment horizontal="center"/>
    </xf>
    <xf numFmtId="0" fontId="2" fillId="8" borderId="72" xfId="0" applyFont="1" applyFill="1" applyBorder="1" applyAlignment="1" applyProtection="1">
      <alignment horizontal="center"/>
    </xf>
    <xf numFmtId="0" fontId="2" fillId="8" borderId="65" xfId="0" applyFont="1" applyFill="1" applyBorder="1" applyAlignment="1" applyProtection="1">
      <alignment horizontal="center"/>
    </xf>
    <xf numFmtId="0" fontId="2" fillId="8" borderId="66" xfId="0" applyFont="1" applyFill="1" applyBorder="1" applyAlignment="1" applyProtection="1">
      <alignment horizontal="center"/>
    </xf>
    <xf numFmtId="0" fontId="2" fillId="8" borderId="0" xfId="0" applyFont="1" applyFill="1" applyBorder="1" applyAlignment="1" applyProtection="1">
      <alignment horizontal="center"/>
    </xf>
    <xf numFmtId="0" fontId="2" fillId="8" borderId="44" xfId="0" applyFont="1" applyFill="1" applyBorder="1" applyAlignment="1" applyProtection="1">
      <alignment horizontal="center"/>
    </xf>
    <xf numFmtId="0" fontId="2" fillId="8" borderId="69" xfId="0" applyFont="1" applyFill="1" applyBorder="1" applyAlignment="1" applyProtection="1">
      <alignment horizontal="center"/>
    </xf>
    <xf numFmtId="0" fontId="2" fillId="8" borderId="70" xfId="0" applyFont="1" applyFill="1" applyBorder="1" applyAlignment="1" applyProtection="1">
      <alignment horizontal="center"/>
    </xf>
    <xf numFmtId="0" fontId="2" fillId="8" borderId="90" xfId="0" applyFont="1" applyFill="1" applyBorder="1" applyAlignment="1" applyProtection="1">
      <alignment horizontal="center"/>
    </xf>
    <xf numFmtId="0" fontId="2" fillId="2" borderId="87" xfId="5" applyFont="1" applyFill="1" applyBorder="1" applyAlignment="1" applyProtection="1">
      <alignment shrinkToFit="1"/>
      <protection locked="0"/>
    </xf>
    <xf numFmtId="0" fontId="2" fillId="2" borderId="9" xfId="5" applyFont="1" applyFill="1" applyBorder="1" applyAlignment="1" applyProtection="1">
      <alignment shrinkToFit="1"/>
      <protection locked="0"/>
    </xf>
    <xf numFmtId="0" fontId="2" fillId="2" borderId="14" xfId="5" applyFont="1" applyFill="1" applyBorder="1" applyAlignment="1" applyProtection="1">
      <alignment shrinkToFit="1"/>
      <protection locked="0"/>
    </xf>
    <xf numFmtId="0" fontId="2" fillId="2" borderId="13" xfId="5" applyFont="1" applyFill="1" applyBorder="1" applyAlignment="1" applyProtection="1">
      <alignment shrinkToFit="1"/>
      <protection locked="0"/>
    </xf>
    <xf numFmtId="0" fontId="2" fillId="2" borderId="11" xfId="5" applyFont="1" applyFill="1" applyBorder="1" applyAlignment="1" applyProtection="1">
      <alignment shrinkToFit="1"/>
      <protection locked="0"/>
    </xf>
    <xf numFmtId="0" fontId="18" fillId="6" borderId="101" xfId="5" applyFont="1" applyFill="1" applyBorder="1" applyAlignment="1" applyProtection="1">
      <alignment horizontal="left" vertical="center"/>
    </xf>
    <xf numFmtId="0" fontId="18" fillId="6" borderId="99" xfId="5" applyFont="1" applyFill="1" applyBorder="1" applyAlignment="1" applyProtection="1">
      <alignment horizontal="left" vertical="center"/>
    </xf>
    <xf numFmtId="0" fontId="18" fillId="6" borderId="102" xfId="5" applyFont="1" applyFill="1" applyBorder="1" applyAlignment="1" applyProtection="1">
      <alignment horizontal="left" vertical="center"/>
    </xf>
    <xf numFmtId="44" fontId="18" fillId="6" borderId="98" xfId="5" applyNumberFormat="1" applyFont="1" applyFill="1" applyBorder="1" applyAlignment="1" applyProtection="1">
      <alignment horizontal="left" vertical="center"/>
    </xf>
    <xf numFmtId="44" fontId="18" fillId="6" borderId="99" xfId="5" applyNumberFormat="1" applyFont="1" applyFill="1" applyBorder="1" applyAlignment="1" applyProtection="1">
      <alignment horizontal="left" vertical="center"/>
    </xf>
    <xf numFmtId="44" fontId="18" fillId="6" borderId="100" xfId="5" applyNumberFormat="1" applyFont="1" applyFill="1" applyBorder="1" applyAlignment="1" applyProtection="1">
      <alignment horizontal="left" vertical="center"/>
    </xf>
    <xf numFmtId="0" fontId="18" fillId="6" borderId="87" xfId="5" applyFont="1" applyFill="1" applyBorder="1" applyAlignment="1" applyProtection="1">
      <alignment horizontal="center" vertical="center"/>
    </xf>
    <xf numFmtId="0" fontId="18" fillId="6" borderId="9" xfId="5" applyFont="1" applyFill="1" applyBorder="1" applyAlignment="1" applyProtection="1">
      <alignment horizontal="center" vertical="center"/>
    </xf>
    <xf numFmtId="0" fontId="18" fillId="6" borderId="14" xfId="5" applyFont="1" applyFill="1" applyBorder="1" applyAlignment="1" applyProtection="1">
      <alignment horizontal="center" vertical="center"/>
    </xf>
    <xf numFmtId="0" fontId="17" fillId="3" borderId="77" xfId="5" applyFont="1" applyFill="1" applyBorder="1" applyAlignment="1" applyProtection="1">
      <alignment horizontal="center" vertical="center" wrapText="1"/>
    </xf>
    <xf numFmtId="0" fontId="17" fillId="3" borderId="16" xfId="5" applyFont="1" applyFill="1" applyBorder="1" applyAlignment="1" applyProtection="1">
      <alignment horizontal="center" vertical="center" wrapText="1"/>
    </xf>
    <xf numFmtId="0" fontId="17" fillId="3" borderId="78" xfId="5" applyFont="1" applyFill="1" applyBorder="1" applyAlignment="1" applyProtection="1">
      <alignment horizontal="center" vertical="center" wrapText="1"/>
    </xf>
    <xf numFmtId="0" fontId="17" fillId="3" borderId="79" xfId="5" applyFont="1" applyFill="1" applyBorder="1" applyAlignment="1" applyProtection="1">
      <alignment horizontal="center" vertical="center" wrapText="1"/>
    </xf>
    <xf numFmtId="0" fontId="17" fillId="3" borderId="18" xfId="5" applyFont="1" applyFill="1" applyBorder="1" applyAlignment="1" applyProtection="1">
      <alignment horizontal="center" vertical="center" wrapText="1"/>
    </xf>
    <xf numFmtId="0" fontId="17" fillId="3" borderId="80" xfId="5" applyFont="1" applyFill="1" applyBorder="1" applyAlignment="1" applyProtection="1">
      <alignment horizontal="center" vertical="center" wrapText="1"/>
    </xf>
    <xf numFmtId="0" fontId="17" fillId="3" borderId="87" xfId="5" applyFont="1" applyFill="1" applyBorder="1" applyAlignment="1" applyProtection="1">
      <alignment horizontal="center" vertical="center" wrapText="1"/>
    </xf>
    <xf numFmtId="0" fontId="17" fillId="3" borderId="9" xfId="5" applyFont="1" applyFill="1" applyBorder="1" applyAlignment="1" applyProtection="1">
      <alignment horizontal="center" vertical="center" wrapText="1"/>
    </xf>
    <xf numFmtId="0" fontId="17" fillId="3" borderId="11" xfId="5" applyFont="1" applyFill="1" applyBorder="1" applyAlignment="1" applyProtection="1">
      <alignment horizontal="center" vertical="center" wrapText="1"/>
    </xf>
    <xf numFmtId="0" fontId="11" fillId="3" borderId="77" xfId="5" applyFont="1" applyFill="1" applyBorder="1" applyAlignment="1" applyProtection="1">
      <alignment horizontal="center" vertical="center" wrapText="1"/>
    </xf>
    <xf numFmtId="0" fontId="11" fillId="3" borderId="16" xfId="5" applyFont="1" applyFill="1" applyBorder="1" applyAlignment="1" applyProtection="1">
      <alignment horizontal="center" vertical="center" wrapText="1"/>
    </xf>
    <xf numFmtId="0" fontId="11" fillId="3" borderId="52" xfId="5" applyFont="1" applyFill="1" applyBorder="1" applyAlignment="1" applyProtection="1">
      <alignment horizontal="center" vertical="center" wrapText="1"/>
    </xf>
    <xf numFmtId="0" fontId="11" fillId="3" borderId="66" xfId="5" applyFont="1" applyFill="1" applyBorder="1" applyAlignment="1" applyProtection="1">
      <alignment horizontal="center" vertical="center" wrapText="1"/>
    </xf>
    <xf numFmtId="0" fontId="11" fillId="3" borderId="0" xfId="5" applyFont="1" applyFill="1" applyBorder="1" applyAlignment="1" applyProtection="1">
      <alignment horizontal="center" vertical="center" wrapText="1"/>
    </xf>
    <xf numFmtId="0" fontId="11" fillId="3" borderId="53" xfId="5" applyFont="1" applyFill="1" applyBorder="1" applyAlignment="1" applyProtection="1">
      <alignment horizontal="center" vertical="center" wrapText="1"/>
    </xf>
    <xf numFmtId="0" fontId="11" fillId="3" borderId="79" xfId="5" applyFont="1" applyFill="1" applyBorder="1" applyAlignment="1" applyProtection="1">
      <alignment horizontal="center" vertical="center" wrapText="1"/>
    </xf>
    <xf numFmtId="0" fontId="11" fillId="3" borderId="18" xfId="5" applyFont="1" applyFill="1" applyBorder="1" applyAlignment="1" applyProtection="1">
      <alignment horizontal="center" vertical="center" wrapText="1"/>
    </xf>
    <xf numFmtId="0" fontId="11" fillId="3" borderId="40" xfId="5" applyFont="1" applyFill="1" applyBorder="1" applyAlignment="1" applyProtection="1">
      <alignment horizontal="center" vertical="center" wrapText="1"/>
    </xf>
    <xf numFmtId="0" fontId="11" fillId="3" borderId="42" xfId="5" applyFont="1" applyFill="1" applyBorder="1" applyAlignment="1" applyProtection="1">
      <alignment horizontal="center" vertical="center" wrapText="1"/>
    </xf>
    <xf numFmtId="0" fontId="11" fillId="3" borderId="54" xfId="5" applyFont="1" applyFill="1" applyBorder="1" applyAlignment="1" applyProtection="1">
      <alignment horizontal="center" vertical="center" wrapText="1"/>
    </xf>
    <xf numFmtId="0" fontId="11" fillId="3" borderId="29" xfId="5" applyFont="1" applyFill="1" applyBorder="1" applyAlignment="1" applyProtection="1">
      <alignment horizontal="center" vertical="center" wrapText="1"/>
    </xf>
    <xf numFmtId="0" fontId="11" fillId="3" borderId="6" xfId="5" applyFont="1" applyFill="1" applyBorder="1" applyAlignment="1" applyProtection="1">
      <alignment horizontal="center" vertical="center" wrapText="1"/>
    </xf>
    <xf numFmtId="0" fontId="11" fillId="3" borderId="55" xfId="5" applyFont="1" applyFill="1" applyBorder="1" applyAlignment="1" applyProtection="1">
      <alignment horizontal="center" vertical="center" wrapText="1"/>
    </xf>
    <xf numFmtId="0" fontId="11" fillId="3" borderId="78" xfId="5" applyFont="1" applyFill="1" applyBorder="1" applyAlignment="1" applyProtection="1">
      <alignment horizontal="center" vertical="center" wrapText="1"/>
    </xf>
    <xf numFmtId="0" fontId="11" fillId="3" borderId="56" xfId="5" applyFont="1" applyFill="1" applyBorder="1" applyAlignment="1" applyProtection="1">
      <alignment horizontal="center" vertical="center" wrapText="1"/>
    </xf>
    <xf numFmtId="0" fontId="11" fillId="3" borderId="44" xfId="5" applyFont="1" applyFill="1" applyBorder="1" applyAlignment="1" applyProtection="1">
      <alignment horizontal="center" vertical="center" wrapText="1"/>
    </xf>
    <xf numFmtId="0" fontId="11" fillId="3" borderId="57" xfId="5" applyFont="1" applyFill="1" applyBorder="1" applyAlignment="1" applyProtection="1">
      <alignment horizontal="center" vertical="center" wrapText="1"/>
    </xf>
    <xf numFmtId="0" fontId="11" fillId="3" borderId="80" xfId="5" applyFont="1" applyFill="1" applyBorder="1" applyAlignment="1" applyProtection="1">
      <alignment horizontal="center" vertical="center" wrapText="1"/>
    </xf>
    <xf numFmtId="0" fontId="15" fillId="4" borderId="87" xfId="5" applyFont="1" applyFill="1" applyBorder="1" applyAlignment="1" applyProtection="1">
      <alignment horizontal="center" vertical="center" wrapText="1"/>
    </xf>
    <xf numFmtId="0" fontId="15" fillId="4" borderId="9" xfId="5" applyFont="1" applyFill="1" applyBorder="1" applyAlignment="1" applyProtection="1">
      <alignment horizontal="center" vertical="center" wrapText="1"/>
    </xf>
    <xf numFmtId="0" fontId="15" fillId="4" borderId="11" xfId="5" applyFont="1" applyFill="1" applyBorder="1" applyAlignment="1" applyProtection="1">
      <alignment horizontal="center" vertical="center" wrapText="1"/>
    </xf>
    <xf numFmtId="44" fontId="18" fillId="6" borderId="13" xfId="5" applyNumberFormat="1" applyFont="1" applyFill="1" applyBorder="1" applyAlignment="1" applyProtection="1">
      <alignment horizontal="left" vertical="center"/>
    </xf>
    <xf numFmtId="44" fontId="18" fillId="6" borderId="9" xfId="5" applyNumberFormat="1" applyFont="1" applyFill="1" applyBorder="1" applyAlignment="1" applyProtection="1">
      <alignment horizontal="left" vertical="center"/>
    </xf>
    <xf numFmtId="44" fontId="18" fillId="6" borderId="11" xfId="5" applyNumberFormat="1" applyFont="1" applyFill="1" applyBorder="1" applyAlignment="1" applyProtection="1">
      <alignment horizontal="left" vertical="center"/>
    </xf>
    <xf numFmtId="0" fontId="2" fillId="0" borderId="9" xfId="5" applyBorder="1" applyProtection="1">
      <protection locked="0"/>
    </xf>
    <xf numFmtId="0" fontId="2" fillId="0" borderId="11" xfId="5" applyBorder="1" applyProtection="1">
      <protection locked="0"/>
    </xf>
    <xf numFmtId="0" fontId="2" fillId="0" borderId="16" xfId="5" applyBorder="1" applyProtection="1"/>
    <xf numFmtId="0" fontId="2" fillId="0" borderId="78" xfId="5" applyBorder="1" applyProtection="1"/>
    <xf numFmtId="0" fontId="2" fillId="0" borderId="56" xfId="5" applyBorder="1" applyProtection="1"/>
    <xf numFmtId="0" fontId="2" fillId="0" borderId="44" xfId="5" applyBorder="1" applyProtection="1"/>
    <xf numFmtId="0" fontId="2" fillId="0" borderId="57" xfId="5" applyBorder="1" applyProtection="1"/>
    <xf numFmtId="0" fontId="2" fillId="0" borderId="18" xfId="5" applyBorder="1" applyProtection="1"/>
    <xf numFmtId="0" fontId="2" fillId="0" borderId="80" xfId="5" applyBorder="1" applyProtection="1"/>
    <xf numFmtId="0" fontId="18" fillId="6" borderId="6" xfId="5" applyFont="1" applyFill="1" applyBorder="1" applyAlignment="1" applyProtection="1">
      <alignment horizontal="left" vertical="center"/>
    </xf>
    <xf numFmtId="0" fontId="17" fillId="6" borderId="37" xfId="5" applyFont="1" applyFill="1" applyBorder="1" applyAlignment="1" applyProtection="1">
      <alignment horizontal="center" vertical="center" wrapText="1"/>
    </xf>
    <xf numFmtId="0" fontId="17" fillId="6" borderId="6" xfId="5" applyFont="1" applyFill="1" applyBorder="1" applyAlignment="1" applyProtection="1">
      <alignment horizontal="center" vertical="center" wrapText="1"/>
    </xf>
    <xf numFmtId="0" fontId="17" fillId="6" borderId="74" xfId="5" applyFont="1" applyFill="1" applyBorder="1" applyAlignment="1" applyProtection="1">
      <alignment horizontal="center" vertical="center" wrapText="1"/>
    </xf>
    <xf numFmtId="0" fontId="11" fillId="6" borderId="77" xfId="5" applyFont="1" applyFill="1" applyBorder="1" applyAlignment="1" applyProtection="1">
      <alignment horizontal="center" vertical="center" wrapText="1"/>
    </xf>
    <xf numFmtId="0" fontId="11" fillId="6" borderId="52" xfId="5" applyFont="1" applyFill="1" applyBorder="1" applyAlignment="1" applyProtection="1">
      <alignment horizontal="center" vertical="center" wrapText="1"/>
    </xf>
    <xf numFmtId="0" fontId="11" fillId="6" borderId="66" xfId="5" applyFont="1" applyFill="1" applyBorder="1" applyAlignment="1" applyProtection="1">
      <alignment horizontal="center" vertical="center" wrapText="1"/>
    </xf>
    <xf numFmtId="0" fontId="11" fillId="6" borderId="53" xfId="5" applyFont="1" applyFill="1" applyBorder="1" applyAlignment="1" applyProtection="1">
      <alignment horizontal="center" vertical="center" wrapText="1"/>
    </xf>
    <xf numFmtId="0" fontId="11" fillId="6" borderId="79" xfId="5" applyFont="1" applyFill="1" applyBorder="1" applyAlignment="1" applyProtection="1">
      <alignment horizontal="center" vertical="center" wrapText="1"/>
    </xf>
    <xf numFmtId="0" fontId="11" fillId="6" borderId="40" xfId="5" applyFont="1" applyFill="1" applyBorder="1" applyAlignment="1" applyProtection="1">
      <alignment horizontal="center" vertical="center" wrapText="1"/>
    </xf>
    <xf numFmtId="0" fontId="11" fillId="6" borderId="42" xfId="5" applyFont="1" applyFill="1" applyBorder="1" applyAlignment="1" applyProtection="1">
      <alignment horizontal="center" vertical="center" wrapText="1"/>
    </xf>
    <xf numFmtId="0" fontId="11" fillId="6" borderId="54" xfId="5" applyFont="1" applyFill="1" applyBorder="1" applyAlignment="1" applyProtection="1">
      <alignment horizontal="center" vertical="center" wrapText="1"/>
    </xf>
    <xf numFmtId="0" fontId="11" fillId="6" borderId="29" xfId="5" applyFont="1" applyFill="1" applyBorder="1" applyAlignment="1" applyProtection="1">
      <alignment horizontal="center" vertical="center" wrapText="1"/>
    </xf>
    <xf numFmtId="0" fontId="11" fillId="6" borderId="42" xfId="5" applyFont="1" applyFill="1" applyBorder="1" applyAlignment="1" applyProtection="1">
      <alignment horizontal="center" vertical="center" wrapText="1" shrinkToFit="1"/>
    </xf>
    <xf numFmtId="0" fontId="11" fillId="6" borderId="54" xfId="5" applyFont="1" applyFill="1" applyBorder="1" applyAlignment="1" applyProtection="1">
      <alignment horizontal="center" vertical="center" wrapText="1" shrinkToFit="1"/>
    </xf>
    <xf numFmtId="0" fontId="11" fillId="6" borderId="29" xfId="5" applyFont="1" applyFill="1" applyBorder="1" applyAlignment="1" applyProtection="1">
      <alignment horizontal="center" vertical="center" wrapText="1" shrinkToFit="1"/>
    </xf>
    <xf numFmtId="0" fontId="11" fillId="6" borderId="6" xfId="5" applyFont="1" applyFill="1" applyBorder="1" applyAlignment="1" applyProtection="1">
      <alignment horizontal="center" vertical="center" wrapText="1"/>
    </xf>
    <xf numFmtId="0" fontId="11" fillId="6" borderId="55" xfId="5" applyFont="1" applyFill="1" applyBorder="1" applyAlignment="1" applyProtection="1">
      <alignment horizontal="center" vertical="center" wrapText="1"/>
    </xf>
    <xf numFmtId="0" fontId="11" fillId="6" borderId="16" xfId="5" applyFont="1" applyFill="1" applyBorder="1" applyAlignment="1" applyProtection="1">
      <alignment horizontal="center" vertical="center" wrapText="1"/>
    </xf>
    <xf numFmtId="0" fontId="11" fillId="6" borderId="78" xfId="5" applyFont="1" applyFill="1" applyBorder="1" applyAlignment="1" applyProtection="1">
      <alignment horizontal="center" vertical="center" wrapText="1"/>
    </xf>
    <xf numFmtId="0" fontId="11" fillId="6" borderId="56" xfId="5" applyFont="1" applyFill="1" applyBorder="1" applyAlignment="1" applyProtection="1">
      <alignment horizontal="center" vertical="center" wrapText="1"/>
    </xf>
    <xf numFmtId="0" fontId="11" fillId="6" borderId="0" xfId="5" applyFont="1" applyFill="1" applyBorder="1" applyAlignment="1" applyProtection="1">
      <alignment horizontal="center" vertical="center" wrapText="1"/>
    </xf>
    <xf numFmtId="0" fontId="11" fillId="6" borderId="44" xfId="5" applyFont="1" applyFill="1" applyBorder="1" applyAlignment="1" applyProtection="1">
      <alignment horizontal="center" vertical="center" wrapText="1"/>
    </xf>
    <xf numFmtId="0" fontId="11" fillId="6" borderId="57" xfId="5" applyFont="1" applyFill="1" applyBorder="1" applyAlignment="1" applyProtection="1">
      <alignment horizontal="center" vertical="center" wrapText="1"/>
    </xf>
    <xf numFmtId="0" fontId="11" fillId="6" borderId="18" xfId="5" applyFont="1" applyFill="1" applyBorder="1" applyAlignment="1" applyProtection="1">
      <alignment horizontal="center" vertical="center" wrapText="1"/>
    </xf>
    <xf numFmtId="0" fontId="11" fillId="6" borderId="80" xfId="5" applyFont="1" applyFill="1" applyBorder="1" applyAlignment="1" applyProtection="1">
      <alignment horizontal="center" vertical="center" wrapText="1"/>
    </xf>
    <xf numFmtId="0" fontId="6" fillId="11" borderId="64" xfId="5" applyFont="1" applyFill="1" applyBorder="1" applyAlignment="1" applyProtection="1">
      <alignment horizontal="center" vertical="center" wrapText="1" shrinkToFit="1"/>
    </xf>
    <xf numFmtId="0" fontId="6" fillId="11" borderId="72" xfId="5" applyFont="1" applyFill="1" applyBorder="1" applyAlignment="1" applyProtection="1">
      <alignment horizontal="center" vertical="center" wrapText="1" shrinkToFit="1"/>
    </xf>
    <xf numFmtId="0" fontId="6" fillId="11" borderId="65" xfId="5" applyFont="1" applyFill="1" applyBorder="1" applyAlignment="1" applyProtection="1">
      <alignment horizontal="center" vertical="center" wrapText="1" shrinkToFit="1"/>
    </xf>
    <xf numFmtId="0" fontId="6" fillId="11" borderId="66" xfId="5" applyFont="1" applyFill="1" applyBorder="1" applyAlignment="1" applyProtection="1">
      <alignment horizontal="center" vertical="center" wrapText="1" shrinkToFit="1"/>
    </xf>
    <xf numFmtId="0" fontId="6" fillId="11" borderId="0" xfId="5" applyFont="1" applyFill="1" applyBorder="1" applyAlignment="1" applyProtection="1">
      <alignment horizontal="center" vertical="center" wrapText="1" shrinkToFit="1"/>
    </xf>
    <xf numFmtId="0" fontId="6" fillId="11" borderId="44" xfId="5" applyFont="1" applyFill="1" applyBorder="1" applyAlignment="1" applyProtection="1">
      <alignment horizontal="center" vertical="center" wrapText="1" shrinkToFit="1"/>
    </xf>
    <xf numFmtId="0" fontId="2" fillId="5" borderId="77" xfId="5" applyFont="1" applyFill="1" applyBorder="1" applyAlignment="1" applyProtection="1">
      <alignment horizontal="center" vertical="center" wrapText="1" shrinkToFit="1"/>
    </xf>
    <xf numFmtId="0" fontId="2" fillId="5" borderId="16" xfId="5" applyFont="1" applyFill="1" applyBorder="1" applyAlignment="1" applyProtection="1">
      <alignment horizontal="center" vertical="center" wrapText="1" shrinkToFit="1"/>
    </xf>
    <xf numFmtId="0" fontId="2" fillId="5" borderId="78" xfId="5" applyFont="1" applyFill="1" applyBorder="1" applyAlignment="1" applyProtection="1">
      <alignment horizontal="center" vertical="center" wrapText="1" shrinkToFit="1"/>
    </xf>
    <xf numFmtId="0" fontId="2" fillId="5" borderId="79" xfId="5" applyFont="1" applyFill="1" applyBorder="1" applyAlignment="1" applyProtection="1">
      <alignment horizontal="center" vertical="center" wrapText="1" shrinkToFit="1"/>
    </xf>
    <xf numFmtId="0" fontId="2" fillId="5" borderId="18" xfId="5" applyFont="1" applyFill="1" applyBorder="1" applyAlignment="1" applyProtection="1">
      <alignment horizontal="center" vertical="center" wrapText="1" shrinkToFit="1"/>
    </xf>
    <xf numFmtId="0" fontId="2" fillId="5" borderId="80" xfId="5" applyFont="1" applyFill="1" applyBorder="1" applyAlignment="1" applyProtection="1">
      <alignment horizontal="center" vertical="center" wrapText="1" shrinkToFit="1"/>
    </xf>
    <xf numFmtId="0" fontId="18" fillId="6" borderId="87" xfId="5" applyFont="1" applyFill="1" applyBorder="1" applyAlignment="1" applyProtection="1">
      <alignment horizontal="left" vertical="center"/>
    </xf>
    <xf numFmtId="0" fontId="18" fillId="6" borderId="9" xfId="5" applyFont="1" applyFill="1" applyBorder="1" applyAlignment="1" applyProtection="1">
      <alignment horizontal="left" vertical="center"/>
    </xf>
    <xf numFmtId="0" fontId="18" fillId="6" borderId="14" xfId="5" applyFont="1" applyFill="1" applyBorder="1" applyAlignment="1" applyProtection="1">
      <alignment horizontal="left" vertical="center"/>
    </xf>
    <xf numFmtId="0" fontId="15" fillId="4" borderId="77" xfId="5" applyFont="1" applyFill="1" applyBorder="1" applyAlignment="1" applyProtection="1">
      <alignment horizontal="center" vertical="center" wrapText="1"/>
    </xf>
    <xf numFmtId="0" fontId="15" fillId="4" borderId="16" xfId="5" applyFont="1" applyFill="1" applyBorder="1" applyAlignment="1" applyProtection="1">
      <alignment horizontal="center" vertical="center" wrapText="1"/>
    </xf>
    <xf numFmtId="0" fontId="15" fillId="4" borderId="78" xfId="5" applyFont="1" applyFill="1" applyBorder="1" applyAlignment="1" applyProtection="1">
      <alignment horizontal="center" vertical="center" wrapText="1"/>
    </xf>
    <xf numFmtId="0" fontId="18" fillId="6" borderId="89" xfId="5" applyFont="1" applyFill="1" applyBorder="1" applyAlignment="1" applyProtection="1">
      <alignment horizontal="left" vertical="center"/>
    </xf>
    <xf numFmtId="0" fontId="18" fillId="6" borderId="49" xfId="5" applyFont="1" applyFill="1" applyBorder="1" applyAlignment="1" applyProtection="1">
      <alignment horizontal="left" vertical="center"/>
    </xf>
    <xf numFmtId="0" fontId="18" fillId="6" borderId="41" xfId="5" applyFont="1" applyFill="1" applyBorder="1" applyAlignment="1" applyProtection="1">
      <alignment horizontal="left" vertical="center"/>
    </xf>
    <xf numFmtId="44" fontId="18" fillId="6" borderId="50" xfId="5" applyNumberFormat="1" applyFont="1" applyFill="1" applyBorder="1" applyAlignment="1" applyProtection="1">
      <alignment horizontal="left" vertical="center"/>
    </xf>
    <xf numFmtId="44" fontId="18" fillId="6" borderId="49" xfId="5" applyNumberFormat="1" applyFont="1" applyFill="1" applyBorder="1" applyAlignment="1" applyProtection="1">
      <alignment horizontal="left" vertical="center"/>
    </xf>
    <xf numFmtId="44" fontId="18" fillId="6" borderId="88" xfId="5" applyNumberFormat="1" applyFont="1" applyFill="1" applyBorder="1" applyAlignment="1" applyProtection="1">
      <alignment horizontal="left" vertical="center"/>
    </xf>
    <xf numFmtId="0" fontId="11" fillId="6" borderId="61" xfId="5" applyFont="1" applyFill="1" applyBorder="1" applyAlignment="1" applyProtection="1">
      <alignment horizontal="center" vertical="center" textRotation="90"/>
    </xf>
    <xf numFmtId="0" fontId="11" fillId="6" borderId="62" xfId="5" applyFont="1" applyFill="1" applyBorder="1" applyAlignment="1" applyProtection="1">
      <alignment horizontal="center" vertical="center" textRotation="90"/>
    </xf>
    <xf numFmtId="0" fontId="11" fillId="5" borderId="64" xfId="5" applyFont="1" applyFill="1" applyBorder="1" applyAlignment="1" applyProtection="1">
      <alignment horizontal="center" vertical="center" wrapText="1"/>
    </xf>
    <xf numFmtId="0" fontId="11" fillId="5" borderId="72" xfId="5" applyFont="1" applyFill="1" applyBorder="1" applyAlignment="1" applyProtection="1">
      <alignment horizontal="center" vertical="center" wrapText="1"/>
    </xf>
    <xf numFmtId="0" fontId="11" fillId="5" borderId="65" xfId="5" applyFont="1" applyFill="1" applyBorder="1" applyAlignment="1" applyProtection="1">
      <alignment horizontal="center" vertical="center" wrapText="1"/>
    </xf>
    <xf numFmtId="0" fontId="11" fillId="5" borderId="66" xfId="5" applyFont="1" applyFill="1" applyBorder="1" applyAlignment="1" applyProtection="1">
      <alignment horizontal="center" vertical="center" wrapText="1"/>
    </xf>
    <xf numFmtId="0" fontId="11" fillId="5" borderId="0" xfId="5" applyFont="1" applyFill="1" applyBorder="1" applyAlignment="1" applyProtection="1">
      <alignment horizontal="center" vertical="center" wrapText="1"/>
    </xf>
    <xf numFmtId="0" fontId="11" fillId="5" borderId="44" xfId="5" applyFont="1" applyFill="1" applyBorder="1" applyAlignment="1" applyProtection="1">
      <alignment horizontal="center" vertical="center" wrapText="1"/>
    </xf>
    <xf numFmtId="0" fontId="11" fillId="5" borderId="69" xfId="5" applyFont="1" applyFill="1" applyBorder="1" applyAlignment="1" applyProtection="1">
      <alignment horizontal="center" vertical="center" wrapText="1"/>
    </xf>
    <xf numFmtId="0" fontId="11" fillId="5" borderId="70" xfId="5" applyFont="1" applyFill="1" applyBorder="1" applyAlignment="1" applyProtection="1">
      <alignment horizontal="center" vertical="center" wrapText="1"/>
    </xf>
    <xf numFmtId="0" fontId="11" fillId="5" borderId="90" xfId="5" applyFont="1" applyFill="1" applyBorder="1" applyAlignment="1" applyProtection="1">
      <alignment horizontal="center" vertical="center" wrapText="1"/>
    </xf>
    <xf numFmtId="44" fontId="2" fillId="8" borderId="64" xfId="1" applyFont="1" applyFill="1" applyBorder="1" applyAlignment="1" applyProtection="1">
      <alignment horizontal="center"/>
    </xf>
    <xf numFmtId="44" fontId="2" fillId="8" borderId="72" xfId="1" applyFont="1" applyFill="1" applyBorder="1" applyAlignment="1" applyProtection="1">
      <alignment horizontal="center"/>
    </xf>
    <xf numFmtId="44" fontId="2" fillId="8" borderId="65" xfId="1" applyFont="1" applyFill="1" applyBorder="1" applyAlignment="1" applyProtection="1">
      <alignment horizontal="center"/>
    </xf>
    <xf numFmtId="44" fontId="2" fillId="8" borderId="66" xfId="1" applyFont="1" applyFill="1" applyBorder="1" applyAlignment="1" applyProtection="1">
      <alignment horizontal="center"/>
    </xf>
    <xf numFmtId="44" fontId="2" fillId="8" borderId="0" xfId="1" applyFont="1" applyFill="1" applyBorder="1" applyAlignment="1" applyProtection="1">
      <alignment horizontal="center"/>
    </xf>
    <xf numFmtId="44" fontId="2" fillId="8" borderId="44" xfId="1" applyFont="1" applyFill="1" applyBorder="1" applyAlignment="1" applyProtection="1">
      <alignment horizontal="center"/>
    </xf>
    <xf numFmtId="44" fontId="2" fillId="8" borderId="69" xfId="1" applyFont="1" applyFill="1" applyBorder="1" applyAlignment="1" applyProtection="1">
      <alignment horizontal="center"/>
    </xf>
    <xf numFmtId="44" fontId="2" fillId="8" borderId="70" xfId="1" applyFont="1" applyFill="1" applyBorder="1" applyAlignment="1" applyProtection="1">
      <alignment horizontal="center"/>
    </xf>
    <xf numFmtId="44" fontId="2" fillId="8" borderId="90" xfId="1" applyFont="1" applyFill="1" applyBorder="1" applyAlignment="1" applyProtection="1">
      <alignment horizontal="center"/>
    </xf>
    <xf numFmtId="44" fontId="2" fillId="2" borderId="58" xfId="1" applyFont="1" applyFill="1" applyBorder="1" applyAlignment="1" applyProtection="1">
      <alignment horizontal="center"/>
    </xf>
    <xf numFmtId="44" fontId="2" fillId="2" borderId="59" xfId="1" applyFont="1" applyFill="1" applyBorder="1" applyAlignment="1" applyProtection="1">
      <alignment horizontal="center"/>
    </xf>
    <xf numFmtId="44" fontId="2" fillId="2" borderId="60" xfId="1" applyFont="1" applyFill="1" applyBorder="1" applyAlignment="1" applyProtection="1">
      <alignment horizontal="center"/>
    </xf>
    <xf numFmtId="0" fontId="11" fillId="7" borderId="61" xfId="5" applyFont="1" applyFill="1" applyBorder="1" applyAlignment="1" applyProtection="1">
      <alignment horizontal="center" vertical="center" wrapText="1"/>
    </xf>
    <xf numFmtId="0" fontId="11" fillId="7" borderId="62" xfId="5" applyFont="1" applyFill="1" applyBorder="1" applyAlignment="1" applyProtection="1">
      <alignment horizontal="center" vertical="center" wrapText="1"/>
    </xf>
    <xf numFmtId="44" fontId="2" fillId="7" borderId="61" xfId="1" applyFont="1" applyFill="1" applyBorder="1" applyAlignment="1" applyProtection="1">
      <alignment horizontal="center"/>
    </xf>
    <xf numFmtId="44" fontId="2" fillId="7" borderId="62" xfId="1" applyFont="1" applyFill="1" applyBorder="1" applyAlignment="1" applyProtection="1">
      <alignment horizontal="center"/>
    </xf>
    <xf numFmtId="44" fontId="2" fillId="7" borderId="63" xfId="1" applyFont="1" applyFill="1" applyBorder="1" applyAlignment="1" applyProtection="1">
      <alignment horizontal="center"/>
    </xf>
    <xf numFmtId="44" fontId="2" fillId="6" borderId="61" xfId="1" applyFont="1" applyFill="1" applyBorder="1" applyAlignment="1" applyProtection="1">
      <alignment horizontal="center"/>
    </xf>
    <xf numFmtId="44" fontId="2" fillId="6" borderId="62" xfId="1" applyFont="1" applyFill="1" applyBorder="1" applyAlignment="1" applyProtection="1">
      <alignment horizontal="center"/>
    </xf>
    <xf numFmtId="44" fontId="2" fillId="6" borderId="63" xfId="1" applyFont="1" applyFill="1" applyBorder="1" applyAlignment="1" applyProtection="1">
      <alignment horizontal="center"/>
    </xf>
    <xf numFmtId="0" fontId="11" fillId="7" borderId="64" xfId="5" applyFont="1" applyFill="1" applyBorder="1" applyAlignment="1" applyProtection="1">
      <alignment horizontal="center" vertical="center" wrapText="1"/>
    </xf>
    <xf numFmtId="0" fontId="11" fillId="7" borderId="65" xfId="5" applyFont="1" applyFill="1" applyBorder="1" applyAlignment="1" applyProtection="1">
      <alignment horizontal="center" vertical="center" wrapText="1"/>
    </xf>
    <xf numFmtId="0" fontId="11" fillId="7" borderId="66" xfId="5" applyFont="1" applyFill="1" applyBorder="1" applyAlignment="1" applyProtection="1">
      <alignment horizontal="center" vertical="center" wrapText="1"/>
    </xf>
    <xf numFmtId="0" fontId="11" fillId="7" borderId="44" xfId="5" applyFont="1" applyFill="1" applyBorder="1" applyAlignment="1" applyProtection="1">
      <alignment horizontal="center" vertical="center" wrapText="1"/>
    </xf>
    <xf numFmtId="44" fontId="2" fillId="5" borderId="61" xfId="1" applyFont="1" applyFill="1" applyBorder="1" applyAlignment="1" applyProtection="1">
      <alignment horizontal="center"/>
    </xf>
    <xf numFmtId="44" fontId="2" fillId="5" borderId="62" xfId="1" applyFont="1" applyFill="1" applyBorder="1" applyAlignment="1" applyProtection="1">
      <alignment horizontal="center"/>
    </xf>
    <xf numFmtId="44" fontId="2" fillId="5" borderId="63" xfId="1" applyFont="1" applyFill="1" applyBorder="1" applyAlignment="1" applyProtection="1">
      <alignment horizontal="center"/>
    </xf>
    <xf numFmtId="0" fontId="11" fillId="6" borderId="64" xfId="5" applyFont="1" applyFill="1" applyBorder="1" applyAlignment="1" applyProtection="1">
      <alignment horizontal="center" vertical="center"/>
    </xf>
    <xf numFmtId="0" fontId="11" fillId="6" borderId="72" xfId="5" applyFont="1" applyFill="1" applyBorder="1" applyAlignment="1" applyProtection="1">
      <alignment horizontal="center" vertical="center"/>
    </xf>
    <xf numFmtId="0" fontId="11" fillId="6" borderId="65" xfId="5" applyFont="1" applyFill="1" applyBorder="1" applyAlignment="1" applyProtection="1">
      <alignment horizontal="center" vertical="center"/>
    </xf>
    <xf numFmtId="0" fontId="11" fillId="6" borderId="66" xfId="5" applyFont="1" applyFill="1" applyBorder="1" applyAlignment="1" applyProtection="1">
      <alignment horizontal="center" vertical="center"/>
    </xf>
    <xf numFmtId="0" fontId="11" fillId="6" borderId="0" xfId="5" applyFont="1" applyFill="1" applyBorder="1" applyAlignment="1" applyProtection="1">
      <alignment horizontal="center" vertical="center"/>
    </xf>
    <xf numFmtId="0" fontId="11" fillId="6" borderId="44" xfId="5" applyFont="1" applyFill="1" applyBorder="1" applyAlignment="1" applyProtection="1">
      <alignment horizontal="center" vertical="center"/>
    </xf>
    <xf numFmtId="0" fontId="11" fillId="6" borderId="69" xfId="5" applyFont="1" applyFill="1" applyBorder="1" applyAlignment="1" applyProtection="1">
      <alignment horizontal="center" vertical="center"/>
    </xf>
    <xf numFmtId="0" fontId="11" fillId="6" borderId="70" xfId="5" applyFont="1" applyFill="1" applyBorder="1" applyAlignment="1" applyProtection="1">
      <alignment horizontal="center" vertical="center"/>
    </xf>
    <xf numFmtId="0" fontId="11" fillId="6" borderId="90" xfId="5" applyFont="1" applyFill="1" applyBorder="1" applyAlignment="1" applyProtection="1">
      <alignment horizontal="center" vertical="center"/>
    </xf>
    <xf numFmtId="0" fontId="11" fillId="6" borderId="65" xfId="5" applyFont="1" applyFill="1" applyBorder="1" applyAlignment="1" applyProtection="1">
      <alignment horizontal="center" vertical="center" wrapText="1"/>
    </xf>
    <xf numFmtId="0" fontId="11" fillId="6" borderId="90" xfId="5" applyFont="1" applyFill="1" applyBorder="1" applyAlignment="1" applyProtection="1">
      <alignment horizontal="center" vertical="center" wrapText="1"/>
    </xf>
    <xf numFmtId="0" fontId="11" fillId="6" borderId="64" xfId="5" applyFont="1" applyFill="1" applyBorder="1" applyAlignment="1" applyProtection="1">
      <alignment horizontal="center" vertical="center" wrapText="1"/>
    </xf>
    <xf numFmtId="0" fontId="11" fillId="6" borderId="72" xfId="5" applyFont="1" applyFill="1" applyBorder="1" applyAlignment="1" applyProtection="1">
      <alignment horizontal="center" vertical="center" wrapText="1"/>
    </xf>
    <xf numFmtId="0" fontId="11" fillId="6" borderId="69" xfId="5" applyFont="1" applyFill="1" applyBorder="1" applyAlignment="1" applyProtection="1">
      <alignment horizontal="center" vertical="center" wrapText="1"/>
    </xf>
    <xf numFmtId="0" fontId="11" fillId="6" borderId="70" xfId="5" applyFont="1" applyFill="1" applyBorder="1" applyAlignment="1" applyProtection="1">
      <alignment horizontal="center" vertical="center" wrapText="1"/>
    </xf>
    <xf numFmtId="0" fontId="11" fillId="11" borderId="64" xfId="5" applyFont="1" applyFill="1" applyBorder="1" applyAlignment="1" applyProtection="1">
      <alignment horizontal="center" vertical="center" wrapText="1"/>
    </xf>
    <xf numFmtId="0" fontId="11" fillId="11" borderId="72" xfId="5" applyFont="1" applyFill="1" applyBorder="1" applyAlignment="1" applyProtection="1">
      <alignment horizontal="center" vertical="center"/>
    </xf>
    <xf numFmtId="0" fontId="11" fillId="11" borderId="66" xfId="5" applyFont="1" applyFill="1" applyBorder="1" applyAlignment="1" applyProtection="1">
      <alignment horizontal="center" vertical="center"/>
    </xf>
    <xf numFmtId="0" fontId="11" fillId="11" borderId="0" xfId="5" applyFont="1" applyFill="1" applyBorder="1" applyAlignment="1" applyProtection="1">
      <alignment horizontal="center" vertical="center"/>
    </xf>
    <xf numFmtId="0" fontId="11" fillId="11" borderId="69" xfId="5" applyFont="1" applyFill="1" applyBorder="1" applyAlignment="1" applyProtection="1">
      <alignment horizontal="center" vertical="center"/>
    </xf>
    <xf numFmtId="44" fontId="2" fillId="11" borderId="61" xfId="1" applyFont="1" applyFill="1" applyBorder="1" applyAlignment="1" applyProtection="1">
      <alignment horizontal="center"/>
    </xf>
    <xf numFmtId="44" fontId="2" fillId="11" borderId="62" xfId="1" applyFont="1" applyFill="1" applyBorder="1" applyAlignment="1" applyProtection="1">
      <alignment horizontal="center"/>
    </xf>
    <xf numFmtId="44" fontId="2" fillId="11" borderId="63" xfId="1" applyFont="1" applyFill="1" applyBorder="1" applyAlignment="1" applyProtection="1">
      <alignment horizontal="center"/>
    </xf>
    <xf numFmtId="0" fontId="2" fillId="2" borderId="24" xfId="5" applyFont="1" applyFill="1" applyBorder="1" applyAlignment="1" applyProtection="1">
      <alignment shrinkToFit="1"/>
      <protection locked="0"/>
    </xf>
    <xf numFmtId="0" fontId="2" fillId="2" borderId="15" xfId="5" applyFont="1" applyFill="1" applyBorder="1" applyAlignment="1" applyProtection="1">
      <alignment shrinkToFit="1"/>
      <protection locked="0"/>
    </xf>
    <xf numFmtId="0" fontId="18" fillId="6" borderId="48" xfId="5" applyFont="1" applyFill="1" applyBorder="1" applyAlignment="1" applyProtection="1">
      <alignment horizontal="left" vertical="center"/>
    </xf>
    <xf numFmtId="44" fontId="18" fillId="6" borderId="51" xfId="5" applyNumberFormat="1" applyFont="1" applyFill="1" applyBorder="1" applyAlignment="1" applyProtection="1">
      <alignment horizontal="left" vertical="center"/>
    </xf>
    <xf numFmtId="0" fontId="15" fillId="4" borderId="24" xfId="5" applyFont="1" applyFill="1" applyBorder="1" applyAlignment="1" applyProtection="1">
      <alignment horizontal="center" vertical="center" wrapText="1"/>
    </xf>
    <xf numFmtId="0" fontId="15" fillId="4" borderId="15" xfId="5" applyFont="1" applyFill="1" applyBorder="1" applyAlignment="1" applyProtection="1">
      <alignment horizontal="center" vertical="center" wrapText="1"/>
    </xf>
    <xf numFmtId="0" fontId="17" fillId="3" borderId="24" xfId="5" applyFont="1" applyFill="1" applyBorder="1" applyAlignment="1" applyProtection="1">
      <alignment horizontal="center" vertical="center" wrapText="1"/>
    </xf>
    <xf numFmtId="0" fontId="17" fillId="3" borderId="15" xfId="5" applyFont="1" applyFill="1" applyBorder="1" applyAlignment="1" applyProtection="1">
      <alignment horizontal="center" vertical="center" wrapText="1"/>
    </xf>
    <xf numFmtId="0" fontId="11" fillId="3" borderId="20" xfId="5" applyFont="1" applyFill="1" applyBorder="1" applyAlignment="1" applyProtection="1">
      <alignment horizontal="center" vertical="center" wrapText="1"/>
    </xf>
    <xf numFmtId="0" fontId="11" fillId="3" borderId="1" xfId="5" applyFont="1" applyFill="1" applyBorder="1" applyAlignment="1" applyProtection="1">
      <alignment horizontal="center" vertical="center" wrapText="1"/>
    </xf>
    <xf numFmtId="0" fontId="11" fillId="3" borderId="21" xfId="5" applyFont="1" applyFill="1" applyBorder="1" applyAlignment="1" applyProtection="1">
      <alignment horizontal="center" vertical="center" wrapText="1"/>
    </xf>
    <xf numFmtId="0" fontId="11" fillId="3" borderId="19" xfId="5" applyFont="1" applyFill="1" applyBorder="1" applyAlignment="1" applyProtection="1">
      <alignment horizontal="center" vertical="center" wrapText="1"/>
    </xf>
    <xf numFmtId="0" fontId="11" fillId="3" borderId="2" xfId="5" applyFont="1" applyFill="1" applyBorder="1" applyAlignment="1" applyProtection="1">
      <alignment horizontal="center" vertical="center" wrapText="1"/>
    </xf>
    <xf numFmtId="0" fontId="11" fillId="3" borderId="22" xfId="5" applyFont="1" applyFill="1" applyBorder="1" applyAlignment="1" applyProtection="1">
      <alignment horizontal="center" vertical="center" wrapText="1"/>
    </xf>
    <xf numFmtId="0" fontId="6" fillId="13" borderId="26" xfId="5" applyFont="1" applyFill="1" applyBorder="1" applyAlignment="1" applyProtection="1">
      <alignment horizontal="center" vertical="center" wrapText="1" shrinkToFit="1"/>
    </xf>
    <xf numFmtId="0" fontId="6" fillId="13" borderId="27" xfId="5" applyFont="1" applyFill="1" applyBorder="1" applyAlignment="1" applyProtection="1">
      <alignment horizontal="center" vertical="center" wrapText="1" shrinkToFit="1"/>
    </xf>
    <xf numFmtId="0" fontId="6" fillId="13" borderId="23" xfId="5" applyFont="1" applyFill="1" applyBorder="1" applyAlignment="1" applyProtection="1">
      <alignment horizontal="center" vertical="center" wrapText="1" shrinkToFit="1"/>
    </xf>
    <xf numFmtId="0" fontId="6" fillId="13" borderId="1" xfId="5" applyFont="1" applyFill="1" applyBorder="1" applyAlignment="1" applyProtection="1">
      <alignment horizontal="center" vertical="center" wrapText="1" shrinkToFit="1"/>
    </xf>
    <xf numFmtId="0" fontId="6" fillId="13" borderId="0" xfId="5" applyFont="1" applyFill="1" applyBorder="1" applyAlignment="1" applyProtection="1">
      <alignment horizontal="center" vertical="center" wrapText="1" shrinkToFit="1"/>
    </xf>
    <xf numFmtId="0" fontId="6" fillId="13" borderId="2" xfId="5" applyFont="1" applyFill="1" applyBorder="1" applyAlignment="1" applyProtection="1">
      <alignment horizontal="center" vertical="center" wrapText="1" shrinkToFit="1"/>
    </xf>
    <xf numFmtId="0" fontId="2" fillId="5" borderId="20" xfId="5" applyFont="1" applyFill="1" applyBorder="1" applyAlignment="1" applyProtection="1">
      <alignment horizontal="center" vertical="center" wrapText="1" shrinkToFit="1"/>
    </xf>
    <xf numFmtId="0" fontId="2" fillId="5" borderId="19" xfId="5" applyFont="1" applyFill="1" applyBorder="1" applyAlignment="1" applyProtection="1">
      <alignment horizontal="center" vertical="center" wrapText="1" shrinkToFit="1"/>
    </xf>
    <xf numFmtId="0" fontId="2" fillId="5" borderId="21" xfId="5" applyFont="1" applyFill="1" applyBorder="1" applyAlignment="1" applyProtection="1">
      <alignment horizontal="center" vertical="center" wrapText="1" shrinkToFit="1"/>
    </xf>
    <xf numFmtId="0" fontId="2" fillId="5" borderId="22" xfId="5" applyFont="1" applyFill="1" applyBorder="1" applyAlignment="1" applyProtection="1">
      <alignment horizontal="center" vertical="center" wrapText="1" shrinkToFit="1"/>
    </xf>
    <xf numFmtId="0" fontId="17" fillId="6" borderId="12" xfId="5" applyFont="1" applyFill="1" applyBorder="1" applyAlignment="1" applyProtection="1">
      <alignment horizontal="center" vertical="center" wrapText="1"/>
    </xf>
    <xf numFmtId="0" fontId="17" fillId="6" borderId="25" xfId="5" applyFont="1" applyFill="1" applyBorder="1" applyAlignment="1" applyProtection="1">
      <alignment horizontal="center" vertical="center" wrapText="1"/>
    </xf>
    <xf numFmtId="0" fontId="11" fillId="6" borderId="20" xfId="5" applyFont="1" applyFill="1" applyBorder="1" applyAlignment="1" applyProtection="1">
      <alignment horizontal="center" vertical="center" wrapText="1"/>
    </xf>
    <xf numFmtId="0" fontId="11" fillId="6" borderId="1" xfId="5" applyFont="1" applyFill="1" applyBorder="1" applyAlignment="1" applyProtection="1">
      <alignment horizontal="center" vertical="center" wrapText="1"/>
    </xf>
    <xf numFmtId="0" fontId="11" fillId="6" borderId="21" xfId="5" applyFont="1" applyFill="1" applyBorder="1" applyAlignment="1" applyProtection="1">
      <alignment horizontal="center" vertical="center" wrapText="1"/>
    </xf>
    <xf numFmtId="0" fontId="11" fillId="6" borderId="19" xfId="5" applyFont="1" applyFill="1" applyBorder="1" applyAlignment="1" applyProtection="1">
      <alignment horizontal="center" vertical="center" wrapText="1"/>
    </xf>
    <xf numFmtId="0" fontId="11" fillId="6" borderId="2" xfId="5" applyFont="1" applyFill="1" applyBorder="1" applyAlignment="1" applyProtection="1">
      <alignment horizontal="center" vertical="center" wrapText="1"/>
    </xf>
    <xf numFmtId="0" fontId="11" fillId="6" borderId="22" xfId="5" applyFont="1" applyFill="1" applyBorder="1" applyAlignment="1" applyProtection="1">
      <alignment horizontal="center" vertical="center" wrapText="1"/>
    </xf>
    <xf numFmtId="0" fontId="18" fillId="6" borderId="24" xfId="5" applyFont="1" applyFill="1" applyBorder="1" applyAlignment="1" applyProtection="1">
      <alignment horizontal="center" vertical="center"/>
    </xf>
    <xf numFmtId="0" fontId="2" fillId="0" borderId="19" xfId="5" applyBorder="1" applyProtection="1"/>
    <xf numFmtId="0" fontId="2" fillId="0" borderId="2" xfId="5" applyBorder="1" applyProtection="1"/>
    <xf numFmtId="0" fontId="2" fillId="0" borderId="22" xfId="5" applyBorder="1" applyProtection="1"/>
    <xf numFmtId="0" fontId="2" fillId="0" borderId="15" xfId="5" applyBorder="1" applyProtection="1">
      <protection locked="0"/>
    </xf>
    <xf numFmtId="0" fontId="18" fillId="6" borderId="24" xfId="5" applyFont="1" applyFill="1" applyBorder="1" applyAlignment="1" applyProtection="1">
      <alignment horizontal="left" vertical="center"/>
    </xf>
    <xf numFmtId="44" fontId="18" fillId="6" borderId="15" xfId="5" applyNumberFormat="1" applyFont="1" applyFill="1" applyBorder="1" applyAlignment="1" applyProtection="1">
      <alignment horizontal="left" vertical="center"/>
    </xf>
    <xf numFmtId="0" fontId="17" fillId="3" borderId="20" xfId="5" applyFont="1" applyFill="1" applyBorder="1" applyAlignment="1" applyProtection="1">
      <alignment horizontal="center" vertical="center" wrapText="1"/>
    </xf>
    <xf numFmtId="0" fontId="17" fillId="3" borderId="19" xfId="5" applyFont="1" applyFill="1" applyBorder="1" applyAlignment="1" applyProtection="1">
      <alignment horizontal="center" vertical="center" wrapText="1"/>
    </xf>
    <xf numFmtId="0" fontId="17" fillId="3" borderId="21" xfId="5" applyFont="1" applyFill="1" applyBorder="1" applyAlignment="1" applyProtection="1">
      <alignment horizontal="center" vertical="center" wrapText="1"/>
    </xf>
    <xf numFmtId="0" fontId="17" fillId="3" borderId="22" xfId="5" applyFont="1" applyFill="1" applyBorder="1" applyAlignment="1" applyProtection="1">
      <alignment horizontal="center" vertical="center" wrapText="1"/>
    </xf>
    <xf numFmtId="0" fontId="11" fillId="13" borderId="64" xfId="5" applyFont="1" applyFill="1" applyBorder="1" applyAlignment="1" applyProtection="1">
      <alignment horizontal="center" vertical="center" wrapText="1"/>
    </xf>
    <xf numFmtId="0" fontId="11" fillId="13" borderId="72" xfId="5" applyFont="1" applyFill="1" applyBorder="1" applyAlignment="1" applyProtection="1">
      <alignment horizontal="center" vertical="center"/>
    </xf>
    <xf numFmtId="0" fontId="11" fillId="13" borderId="66" xfId="5" applyFont="1" applyFill="1" applyBorder="1" applyAlignment="1" applyProtection="1">
      <alignment horizontal="center" vertical="center"/>
    </xf>
    <xf numFmtId="0" fontId="11" fillId="13" borderId="0" xfId="5" applyFont="1" applyFill="1" applyBorder="1" applyAlignment="1" applyProtection="1">
      <alignment horizontal="center" vertical="center"/>
    </xf>
    <xf numFmtId="0" fontId="11" fillId="13" borderId="69" xfId="5" applyFont="1" applyFill="1" applyBorder="1" applyAlignment="1" applyProtection="1">
      <alignment horizontal="center" vertical="center"/>
    </xf>
    <xf numFmtId="44" fontId="2" fillId="13" borderId="61" xfId="1" applyFont="1" applyFill="1" applyBorder="1" applyAlignment="1" applyProtection="1">
      <alignment horizontal="center"/>
    </xf>
    <xf numFmtId="44" fontId="2" fillId="13" borderId="62" xfId="1" applyFont="1" applyFill="1" applyBorder="1" applyAlignment="1" applyProtection="1">
      <alignment horizontal="center"/>
    </xf>
    <xf numFmtId="44" fontId="2" fillId="13" borderId="63" xfId="1" applyFont="1" applyFill="1" applyBorder="1" applyAlignment="1" applyProtection="1">
      <alignment horizontal="center"/>
    </xf>
    <xf numFmtId="0" fontId="6" fillId="9" borderId="26" xfId="5" applyFont="1" applyFill="1" applyBorder="1" applyAlignment="1" applyProtection="1">
      <alignment horizontal="center" vertical="center" wrapText="1" shrinkToFit="1"/>
    </xf>
    <xf numFmtId="0" fontId="6" fillId="9" borderId="27" xfId="5" applyFont="1" applyFill="1" applyBorder="1" applyAlignment="1" applyProtection="1">
      <alignment horizontal="center" vertical="center" wrapText="1" shrinkToFit="1"/>
    </xf>
    <xf numFmtId="0" fontId="6" fillId="9" borderId="23" xfId="5" applyFont="1" applyFill="1" applyBorder="1" applyAlignment="1" applyProtection="1">
      <alignment horizontal="center" vertical="center" wrapText="1" shrinkToFit="1"/>
    </xf>
    <xf numFmtId="0" fontId="6" fillId="9" borderId="1" xfId="5" applyFont="1" applyFill="1" applyBorder="1" applyAlignment="1" applyProtection="1">
      <alignment horizontal="center" vertical="center" wrapText="1" shrinkToFit="1"/>
    </xf>
    <xf numFmtId="0" fontId="6" fillId="9" borderId="0" xfId="5" applyFont="1" applyFill="1" applyBorder="1" applyAlignment="1" applyProtection="1">
      <alignment horizontal="center" vertical="center" wrapText="1" shrinkToFit="1"/>
    </xf>
    <xf numFmtId="0" fontId="6" fillId="9" borderId="2" xfId="5" applyFont="1" applyFill="1" applyBorder="1" applyAlignment="1" applyProtection="1">
      <alignment horizontal="center" vertical="center" wrapText="1" shrinkToFit="1"/>
    </xf>
    <xf numFmtId="0" fontId="11" fillId="9" borderId="64" xfId="5" applyFont="1" applyFill="1" applyBorder="1" applyAlignment="1" applyProtection="1">
      <alignment horizontal="center" vertical="center" wrapText="1"/>
    </xf>
    <xf numFmtId="0" fontId="11" fillId="9" borderId="72" xfId="5" applyFont="1" applyFill="1" applyBorder="1" applyAlignment="1" applyProtection="1">
      <alignment horizontal="center" vertical="center"/>
    </xf>
    <xf numFmtId="0" fontId="11" fillId="9" borderId="66" xfId="5" applyFont="1" applyFill="1" applyBorder="1" applyAlignment="1" applyProtection="1">
      <alignment horizontal="center" vertical="center"/>
    </xf>
    <xf numFmtId="0" fontId="11" fillId="9" borderId="0" xfId="5" applyFont="1" applyFill="1" applyBorder="1" applyAlignment="1" applyProtection="1">
      <alignment horizontal="center" vertical="center"/>
    </xf>
    <xf numFmtId="0" fontId="11" fillId="9" borderId="69" xfId="5" applyFont="1" applyFill="1" applyBorder="1" applyAlignment="1" applyProtection="1">
      <alignment horizontal="center" vertical="center"/>
    </xf>
    <xf numFmtId="44" fontId="2" fillId="9" borderId="61" xfId="1" applyFont="1" applyFill="1" applyBorder="1" applyAlignment="1" applyProtection="1">
      <alignment horizontal="center"/>
    </xf>
    <xf numFmtId="44" fontId="2" fillId="9" borderId="62" xfId="1" applyFont="1" applyFill="1" applyBorder="1" applyAlignment="1" applyProtection="1">
      <alignment horizontal="center"/>
    </xf>
    <xf numFmtId="44" fontId="2" fillId="9" borderId="63" xfId="1" applyFont="1" applyFill="1" applyBorder="1" applyAlignment="1" applyProtection="1">
      <alignment horizontal="center"/>
    </xf>
    <xf numFmtId="0" fontId="11" fillId="14" borderId="93" xfId="7" applyFont="1" applyFill="1" applyBorder="1" applyAlignment="1">
      <alignment horizontal="center" vertical="center" wrapText="1" shrinkToFit="1"/>
    </xf>
    <xf numFmtId="0" fontId="11" fillId="14" borderId="94" xfId="7" applyFont="1" applyFill="1" applyBorder="1" applyAlignment="1">
      <alignment horizontal="center" vertical="center" wrapText="1" shrinkToFit="1"/>
    </xf>
    <xf numFmtId="0" fontId="11" fillId="14" borderId="95" xfId="7" applyFont="1" applyFill="1" applyBorder="1" applyAlignment="1">
      <alignment horizontal="center" vertical="center" wrapText="1" shrinkToFit="1"/>
    </xf>
    <xf numFmtId="0" fontId="11" fillId="6" borderId="93" xfId="7" applyFont="1" applyFill="1" applyBorder="1" applyAlignment="1">
      <alignment horizontal="center" vertical="center" textRotation="90" wrapText="1" shrinkToFit="1"/>
    </xf>
    <xf numFmtId="0" fontId="11" fillId="6" borderId="94" xfId="7" applyFont="1" applyFill="1" applyBorder="1" applyAlignment="1">
      <alignment horizontal="center" vertical="center" textRotation="90" wrapText="1" shrinkToFit="1"/>
    </xf>
    <xf numFmtId="0" fontId="11" fillId="6" borderId="95" xfId="7" applyFont="1" applyFill="1" applyBorder="1" applyAlignment="1">
      <alignment horizontal="center" vertical="center" textRotation="90" wrapText="1" shrinkToFit="1"/>
    </xf>
    <xf numFmtId="0" fontId="6" fillId="14" borderId="82" xfId="7" applyFont="1" applyFill="1" applyBorder="1" applyAlignment="1">
      <alignment horizontal="center" vertical="center" wrapText="1" shrinkToFit="1"/>
    </xf>
    <xf numFmtId="0" fontId="6" fillId="14" borderId="43" xfId="7" applyFont="1" applyFill="1" applyBorder="1" applyAlignment="1">
      <alignment horizontal="center" vertical="center" wrapText="1" shrinkToFit="1"/>
    </xf>
    <xf numFmtId="0" fontId="6" fillId="14" borderId="83" xfId="7" applyFont="1" applyFill="1" applyBorder="1" applyAlignment="1">
      <alignment horizontal="center" vertical="center" wrapText="1" shrinkToFit="1"/>
    </xf>
    <xf numFmtId="0" fontId="6" fillId="14" borderId="84" xfId="7" applyFont="1" applyFill="1" applyBorder="1" applyAlignment="1">
      <alignment horizontal="center" vertical="center" wrapText="1" shrinkToFit="1"/>
    </xf>
    <xf numFmtId="0" fontId="6" fillId="14" borderId="85" xfId="7" applyFont="1" applyFill="1" applyBorder="1" applyAlignment="1">
      <alignment horizontal="center" vertical="center" wrapText="1" shrinkToFit="1"/>
    </xf>
    <xf numFmtId="0" fontId="6" fillId="14" borderId="86" xfId="7" applyFont="1" applyFill="1" applyBorder="1" applyAlignment="1">
      <alignment horizontal="center" vertical="center" wrapText="1" shrinkToFit="1"/>
    </xf>
    <xf numFmtId="0" fontId="2" fillId="0" borderId="82" xfId="7" applyFont="1" applyFill="1" applyBorder="1" applyAlignment="1">
      <alignment horizontal="center" vertical="center" wrapText="1" shrinkToFit="1"/>
    </xf>
    <xf numFmtId="0" fontId="2" fillId="0" borderId="43" xfId="7" applyFont="1" applyFill="1" applyBorder="1" applyAlignment="1">
      <alignment horizontal="center" vertical="center" wrapText="1" shrinkToFit="1"/>
    </xf>
    <xf numFmtId="0" fontId="2" fillId="0" borderId="83" xfId="7" applyFont="1" applyFill="1" applyBorder="1" applyAlignment="1">
      <alignment horizontal="center" vertical="center" wrapText="1" shrinkToFit="1"/>
    </xf>
    <xf numFmtId="0" fontId="2" fillId="0" borderId="37" xfId="7" applyFont="1" applyFill="1" applyBorder="1" applyAlignment="1">
      <alignment horizontal="center" vertical="center" wrapText="1" shrinkToFit="1"/>
    </xf>
    <xf numFmtId="0" fontId="2" fillId="0" borderId="6" xfId="7" applyFont="1" applyFill="1" applyBorder="1" applyAlignment="1">
      <alignment horizontal="center" vertical="center" wrapText="1" shrinkToFit="1"/>
    </xf>
    <xf numFmtId="0" fontId="2" fillId="0" borderId="74" xfId="7" applyFont="1" applyFill="1" applyBorder="1" applyAlignment="1">
      <alignment horizontal="center" vertical="center" wrapText="1" shrinkToFit="1"/>
    </xf>
    <xf numFmtId="0" fontId="11" fillId="6" borderId="64" xfId="7" applyFont="1" applyFill="1" applyBorder="1" applyAlignment="1">
      <alignment horizontal="center" vertical="center" wrapText="1" shrinkToFit="1"/>
    </xf>
    <xf numFmtId="0" fontId="11" fillId="6" borderId="65" xfId="7" applyFont="1" applyFill="1" applyBorder="1" applyAlignment="1">
      <alignment horizontal="center" vertical="center" wrapText="1" shrinkToFit="1"/>
    </xf>
    <xf numFmtId="0" fontId="11" fillId="6" borderId="66" xfId="7" applyFont="1" applyFill="1" applyBorder="1" applyAlignment="1">
      <alignment horizontal="center" vertical="center" wrapText="1" shrinkToFit="1"/>
    </xf>
    <xf numFmtId="0" fontId="11" fillId="6" borderId="44" xfId="7" applyFont="1" applyFill="1" applyBorder="1" applyAlignment="1">
      <alignment horizontal="center" vertical="center" wrapText="1" shrinkToFit="1"/>
    </xf>
    <xf numFmtId="0" fontId="11" fillId="6" borderId="69" xfId="7" applyFont="1" applyFill="1" applyBorder="1" applyAlignment="1">
      <alignment horizontal="center" vertical="center" wrapText="1" shrinkToFit="1"/>
    </xf>
    <xf numFmtId="0" fontId="11" fillId="6" borderId="90" xfId="7" applyFont="1" applyFill="1" applyBorder="1" applyAlignment="1">
      <alignment horizontal="center" vertical="center" wrapText="1" shrinkToFit="1"/>
    </xf>
    <xf numFmtId="0" fontId="11" fillId="6" borderId="97" xfId="7" applyFont="1" applyFill="1" applyBorder="1" applyAlignment="1">
      <alignment horizontal="center" vertical="center" wrapText="1" shrinkToFit="1"/>
    </xf>
    <xf numFmtId="0" fontId="11" fillId="6" borderId="43" xfId="7" applyFont="1" applyFill="1" applyBorder="1" applyAlignment="1">
      <alignment horizontal="center" vertical="center" wrapText="1" shrinkToFit="1"/>
    </xf>
    <xf numFmtId="0" fontId="11" fillId="6" borderId="83" xfId="7" applyFont="1" applyFill="1" applyBorder="1" applyAlignment="1">
      <alignment horizontal="center" vertical="center" wrapText="1" shrinkToFit="1"/>
    </xf>
    <xf numFmtId="0" fontId="11" fillId="6" borderId="14" xfId="7" applyFont="1" applyFill="1" applyBorder="1" applyAlignment="1">
      <alignment horizontal="center" vertical="center" wrapText="1" shrinkToFit="1"/>
    </xf>
    <xf numFmtId="0" fontId="11" fillId="6" borderId="6" xfId="7" applyFont="1" applyFill="1" applyBorder="1" applyAlignment="1">
      <alignment horizontal="center" vertical="center" wrapText="1" shrinkToFit="1"/>
    </xf>
    <xf numFmtId="0" fontId="11" fillId="6" borderId="74" xfId="7" applyFont="1" applyFill="1" applyBorder="1" applyAlignment="1">
      <alignment horizontal="center" vertical="center" wrapText="1" shrinkToFit="1"/>
    </xf>
    <xf numFmtId="0" fontId="11" fillId="6" borderId="52" xfId="7" applyFont="1" applyFill="1" applyBorder="1" applyAlignment="1">
      <alignment horizontal="center" vertical="center" wrapText="1" shrinkToFit="1"/>
    </xf>
    <xf numFmtId="0" fontId="11" fillId="6" borderId="42" xfId="7" applyFont="1" applyFill="1" applyBorder="1" applyAlignment="1">
      <alignment horizontal="center" vertical="center" wrapText="1" shrinkToFit="1"/>
    </xf>
    <xf numFmtId="0" fontId="11" fillId="6" borderId="96" xfId="7" applyFont="1" applyFill="1" applyBorder="1" applyAlignment="1">
      <alignment horizontal="center" vertical="center" wrapText="1" shrinkToFit="1"/>
    </xf>
    <xf numFmtId="0" fontId="11" fillId="14" borderId="65" xfId="7" applyFont="1" applyFill="1" applyBorder="1" applyAlignment="1">
      <alignment horizontal="center" vertical="center" wrapText="1" shrinkToFit="1"/>
    </xf>
    <xf numFmtId="0" fontId="11" fillId="14" borderId="44" xfId="7" applyFont="1" applyFill="1" applyBorder="1" applyAlignment="1">
      <alignment horizontal="center" vertical="center" wrapText="1" shrinkToFit="1"/>
    </xf>
    <xf numFmtId="0" fontId="11" fillId="14" borderId="90" xfId="7" applyFont="1" applyFill="1" applyBorder="1" applyAlignment="1">
      <alignment horizontal="center" vertical="center" wrapText="1" shrinkToFit="1"/>
    </xf>
  </cellXfs>
  <cellStyles count="8">
    <cellStyle name="Currency 2" xfId="1"/>
    <cellStyle name="Hyperlink" xfId="2" builtinId="8"/>
    <cellStyle name="Hyperlink 2" xfId="3"/>
    <cellStyle name="Normal" xfId="0" builtinId="0"/>
    <cellStyle name="Normal 2" xfId="4"/>
    <cellStyle name="Normal 3" xfId="5"/>
    <cellStyle name="Normal 4" xfId="7"/>
    <cellStyle name="Percent 2" xfId="6"/>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28575</xdr:colOff>
      <xdr:row>21</xdr:row>
      <xdr:rowOff>66676</xdr:rowOff>
    </xdr:from>
    <xdr:to>
      <xdr:col>9</xdr:col>
      <xdr:colOff>704850</xdr:colOff>
      <xdr:row>24</xdr:row>
      <xdr:rowOff>228600</xdr:rowOff>
    </xdr:to>
    <xdr:sp macro="" textlink="">
      <xdr:nvSpPr>
        <xdr:cNvPr id="4" name="AutoShape 23"/>
        <xdr:cNvSpPr>
          <a:spLocks noChangeArrowheads="1"/>
        </xdr:cNvSpPr>
      </xdr:nvSpPr>
      <xdr:spPr bwMode="auto">
        <a:xfrm>
          <a:off x="7362825" y="5743576"/>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47625</xdr:colOff>
      <xdr:row>15</xdr:row>
      <xdr:rowOff>0</xdr:rowOff>
    </xdr:from>
    <xdr:to>
      <xdr:col>6</xdr:col>
      <xdr:colOff>981075</xdr:colOff>
      <xdr:row>31</xdr:row>
      <xdr:rowOff>0</xdr:rowOff>
    </xdr:to>
    <xdr:sp macro="" textlink="">
      <xdr:nvSpPr>
        <xdr:cNvPr id="12" name="Left Brace 11"/>
        <xdr:cNvSpPr/>
      </xdr:nvSpPr>
      <xdr:spPr>
        <a:xfrm flipH="1">
          <a:off x="6334125" y="3790950"/>
          <a:ext cx="933450" cy="5029200"/>
        </a:xfrm>
        <a:prstGeom prst="leftBrace">
          <a:avLst>
            <a:gd name="adj1" fmla="val 8333"/>
            <a:gd name="adj2" fmla="val 4962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editAs="oneCell">
    <xdr:from>
      <xdr:col>4</xdr:col>
      <xdr:colOff>638175</xdr:colOff>
      <xdr:row>0</xdr:row>
      <xdr:rowOff>76200</xdr:rowOff>
    </xdr:from>
    <xdr:to>
      <xdr:col>5</xdr:col>
      <xdr:colOff>419553</xdr:colOff>
      <xdr:row>1</xdr:row>
      <xdr:rowOff>142954</xdr:rowOff>
    </xdr:to>
    <xdr:pic>
      <xdr:nvPicPr>
        <xdr:cNvPr id="6" name="Picture 5"/>
        <xdr:cNvPicPr>
          <a:picLocks noChangeAspect="1"/>
        </xdr:cNvPicPr>
      </xdr:nvPicPr>
      <xdr:blipFill>
        <a:blip xmlns:r="http://schemas.openxmlformats.org/officeDocument/2006/relationships" r:embed="rId1" cstate="print"/>
        <a:stretch>
          <a:fillRect/>
        </a:stretch>
      </xdr:blipFill>
      <xdr:spPr>
        <a:xfrm>
          <a:off x="4829175" y="76200"/>
          <a:ext cx="829128" cy="914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638175</xdr:colOff>
      <xdr:row>0</xdr:row>
      <xdr:rowOff>66675</xdr:rowOff>
    </xdr:from>
    <xdr:to>
      <xdr:col>5</xdr:col>
      <xdr:colOff>419553</xdr:colOff>
      <xdr:row>0</xdr:row>
      <xdr:rowOff>981154</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4829175" y="66675"/>
          <a:ext cx="829128" cy="914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ommunity%20Learning\21st%20CCLC\FY2013\Approved%20Budgets%20&amp;%20Trackers\21st.CCLC_Budget%20Approval%20Form_10.12.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unity%20Learning\21st%20CCLC\FY2012\Application%20Template\21st.CCLC_2011-2012_Application_09.09.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munity%20Learning\21st%20CCLC\FY2013\Competition%20Documents\RFA%20Applic%20Assur%20etc\21st.CCLC_2012-2013_Application_03.09.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L\School%20Improvement\FFY%202009%20Application%20Forms\1003(a)_LEA.Application.FFY.2008.and.FFY.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L\Consolidated%20Application\FFY%202011%20Consolidated%20Apps\ConApp_FFY.2011.Phase.II.Application_05-19-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Budget Approval Form"/>
      <sheetName val="Budget Adjustment Request Form"/>
      <sheetName val=" Budget Adjustment Instructions"/>
      <sheetName val="Sheet1"/>
    </sheetNames>
    <sheetDataSet>
      <sheetData sheetId="0" refreshError="1"/>
      <sheetData sheetId="1" refreshError="1"/>
      <sheetData sheetId="2" refreshError="1"/>
      <sheetData sheetId="3" refreshError="1"/>
      <sheetData sheetId="4">
        <row r="1">
          <cell r="A1" t="str">
            <v>Fiscal Year 2011 (September 1, 2010 - August 31, 2011)</v>
          </cell>
          <cell r="B1" t="str">
            <v>Instruction</v>
          </cell>
        </row>
        <row r="2">
          <cell r="A2" t="str">
            <v>Fiscal Year 2012 (September 1, 2011 - August 31, 2012)</v>
          </cell>
          <cell r="B2" t="str">
            <v>Support Services</v>
          </cell>
        </row>
        <row r="3">
          <cell r="A3" t="str">
            <v>Fiscal Year 2013 (September 1, 2012 - August 31, 2013)</v>
          </cell>
          <cell r="B3" t="str">
            <v>Administrative Costs</v>
          </cell>
        </row>
        <row r="4">
          <cell r="A4" t="str">
            <v>Fiscal Year 2014 (September 1, 2013 - August 31, 2014)</v>
          </cell>
          <cell r="B4" t="str">
            <v>Operations and Maintenance of Non-Instructional Services</v>
          </cell>
        </row>
        <row r="5">
          <cell r="B5" t="str">
            <v>Student Transportation</v>
          </cell>
        </row>
        <row r="6">
          <cell r="B6" t="str">
            <v>Other (Specify)</v>
          </cell>
        </row>
        <row r="7">
          <cell r="B7" t="str">
            <v>INDIRECT COSTS</v>
          </cell>
        </row>
        <row r="9">
          <cell r="A9" t="str">
            <v>Achieve Tutoring</v>
          </cell>
        </row>
        <row r="10">
          <cell r="A10" t="str">
            <v>AFC Scholarship Foundation, Inc.</v>
          </cell>
        </row>
        <row r="11">
          <cell r="A11" t="str">
            <v>Beacon House</v>
          </cell>
        </row>
        <row r="12">
          <cell r="A12" t="str">
            <v>City Gate, Inc.</v>
          </cell>
        </row>
        <row r="13">
          <cell r="A13" t="str">
            <v>City Kids</v>
          </cell>
        </row>
        <row r="14">
          <cell r="A14" t="str">
            <v>DC Scholars Public Charter School</v>
          </cell>
        </row>
        <row r="15">
          <cell r="A15" t="str">
            <v>District of Columbia Public Schools (DCPS)</v>
          </cell>
        </row>
        <row r="16">
          <cell r="A16" t="str">
            <v>Elsie Whitlow Stokes Public Charter School</v>
          </cell>
        </row>
        <row r="17">
          <cell r="A17" t="str">
            <v>Friendship Public Charter School</v>
          </cell>
        </row>
        <row r="18">
          <cell r="A18" t="str">
            <v>Higher Achievement Program</v>
          </cell>
        </row>
        <row r="19">
          <cell r="A19" t="str">
            <v>Horton's Kids</v>
          </cell>
        </row>
        <row r="20">
          <cell r="A20" t="str">
            <v>LifeSTARTS Youth &amp; Family Services</v>
          </cell>
        </row>
        <row r="21">
          <cell r="A21" t="str">
            <v>Metropolitan Day School</v>
          </cell>
        </row>
        <row r="22">
          <cell r="A22" t="str">
            <v>New Community for Children</v>
          </cell>
        </row>
        <row r="23">
          <cell r="A23" t="str">
            <v>Paxen Learning Corporation</v>
          </cell>
        </row>
        <row r="24">
          <cell r="A24" t="str">
            <v>People Animals Love</v>
          </cell>
        </row>
        <row r="25">
          <cell r="A25" t="str">
            <v>Sasha Bruce Youthwork, Inc.</v>
          </cell>
        </row>
        <row r="26">
          <cell r="A26" t="str">
            <v>Save the Children, Inc.</v>
          </cell>
        </row>
        <row r="27">
          <cell r="A27" t="str">
            <v>The Fishing School</v>
          </cell>
        </row>
        <row r="28">
          <cell r="A28" t="str">
            <v>The Literacy Lab</v>
          </cell>
        </row>
        <row r="29">
          <cell r="A29" t="str">
            <v>The SEED School of Washington, DC</v>
          </cell>
        </row>
        <row r="30">
          <cell r="A30" t="str">
            <v>Thurgood Marshall Academy Public Charter High School</v>
          </cell>
        </row>
        <row r="31">
          <cell r="A31" t="str">
            <v>YOUR Community Center</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Application Cover Page"/>
      <sheetName val="C1-Program Abstract"/>
      <sheetName val="C2-Competitive Priority Pts."/>
      <sheetName val="C3-Needs &amp; Resource Assessment"/>
      <sheetName val="C4-Sec. 1-Program Design"/>
      <sheetName val="C4-Sec. 2-Measurable Objectives"/>
      <sheetName val="C5-Program Staff &amp; Training"/>
      <sheetName val="C6-Program Eval. &amp; Monitoring"/>
      <sheetName val="C7-Sustainability"/>
      <sheetName val="Year 1 Budget Narrative"/>
      <sheetName val="Year 1 Budget"/>
      <sheetName val="Year 2 Budget Narrative"/>
      <sheetName val="Year 2 Budget"/>
      <sheetName val="Year 3 Budget Narrative"/>
      <sheetName val="Year 3 Budget"/>
      <sheetName val="Sheet1"/>
    </sheetNames>
    <sheetDataSet>
      <sheetData sheetId="0" refreshError="1"/>
      <sheetData sheetId="1">
        <row r="57">
          <cell r="A57"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Administrator</v>
          </cell>
        </row>
        <row r="2">
          <cell r="A2" t="str">
            <v>Chancellor</v>
          </cell>
        </row>
        <row r="14">
          <cell r="A14" t="str">
            <v>Yes</v>
          </cell>
        </row>
        <row r="15">
          <cell r="A15" t="str">
            <v>No</v>
          </cell>
        </row>
        <row r="18">
          <cell r="A18" t="str">
            <v>Community-Based (Non-Profit)</v>
          </cell>
        </row>
        <row r="19">
          <cell r="A19" t="str">
            <v>Community-Based (For-Profit)</v>
          </cell>
        </row>
        <row r="20">
          <cell r="A20" t="str">
            <v>DCPS Local Educational Agency</v>
          </cell>
        </row>
        <row r="21">
          <cell r="A21" t="str">
            <v>Public Charter School Local Educational Agency</v>
          </cell>
        </row>
        <row r="22">
          <cell r="A22" t="str">
            <v>Private School</v>
          </cell>
        </row>
        <row r="23">
          <cell r="A23" t="str">
            <v>College/University</v>
          </cell>
        </row>
        <row r="24">
          <cell r="A24" t="str">
            <v>Faith Based Organization</v>
          </cell>
        </row>
        <row r="25">
          <cell r="A25" t="str">
            <v>Governmental Entity</v>
          </cell>
        </row>
        <row r="26">
          <cell r="A26" t="str">
            <v>For-Profit Business</v>
          </cell>
        </row>
        <row r="27">
          <cell r="A27" t="str">
            <v>Other</v>
          </cell>
        </row>
        <row r="28">
          <cell r="A28" t="str">
            <v>Select One</v>
          </cell>
        </row>
        <row r="31">
          <cell r="A31" t="str">
            <v>Instruction</v>
          </cell>
        </row>
        <row r="32">
          <cell r="A32" t="str">
            <v>Support Services</v>
          </cell>
        </row>
        <row r="33">
          <cell r="A33" t="str">
            <v>Administration</v>
          </cell>
        </row>
        <row r="34">
          <cell r="A34" t="str">
            <v>Operations &amp; Maintenance</v>
          </cell>
        </row>
        <row r="35">
          <cell r="A35" t="str">
            <v>Student Transportation</v>
          </cell>
        </row>
        <row r="36">
          <cell r="A36" t="str">
            <v>Other</v>
          </cell>
        </row>
        <row r="38">
          <cell r="A38" t="str">
            <v>Indirect Costs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Application Cover Page"/>
      <sheetName val="C1-Program Abstract"/>
      <sheetName val="C2-Competitive Priority Pts."/>
      <sheetName val="C3-Needs &amp; Resource Assessment"/>
      <sheetName val="C4-Sec. 1-Program Design"/>
      <sheetName val="C4-Sec. 2-Measurable Objectives"/>
      <sheetName val="C5-Program Staff &amp; Training"/>
      <sheetName val="C6-Program Eval. &amp; Monitoring"/>
      <sheetName val="C7-Sustainability"/>
      <sheetName val="Year 1 Budget Narrative"/>
      <sheetName val="Year 1 Budget"/>
      <sheetName val="Year 2 Budget Narrative"/>
      <sheetName val="Year 2 Budget"/>
      <sheetName val="Year 3 Budget Narrative"/>
      <sheetName val="Year 3 Budget"/>
      <sheetName val="Budget Definitions"/>
      <sheetName val="Sheet1"/>
    </sheetNames>
    <sheetDataSet>
      <sheetData sheetId="0"/>
      <sheetData sheetId="1">
        <row r="59">
          <cell r="A59" t="str">
            <v>X</v>
          </cell>
        </row>
      </sheetData>
      <sheetData sheetId="2"/>
      <sheetData sheetId="3"/>
      <sheetData sheetId="4"/>
      <sheetData sheetId="5"/>
      <sheetData sheetId="6"/>
      <sheetData sheetId="7"/>
      <sheetData sheetId="8"/>
      <sheetData sheetId="9"/>
      <sheetData sheetId="10">
        <row r="152">
          <cell r="F152">
            <v>0</v>
          </cell>
        </row>
      </sheetData>
      <sheetData sheetId="11"/>
      <sheetData sheetId="12">
        <row r="247">
          <cell r="F247">
            <v>0</v>
          </cell>
        </row>
      </sheetData>
      <sheetData sheetId="13"/>
      <sheetData sheetId="14">
        <row r="247">
          <cell r="F247">
            <v>0</v>
          </cell>
        </row>
      </sheetData>
      <sheetData sheetId="15"/>
      <sheetData sheetId="16"/>
      <sheetData sheetId="17">
        <row r="1">
          <cell r="A1" t="str">
            <v>Administrator</v>
          </cell>
        </row>
        <row r="2">
          <cell r="A2" t="str">
            <v>Chancellor</v>
          </cell>
        </row>
        <row r="14">
          <cell r="A14" t="str">
            <v>Yes</v>
          </cell>
        </row>
        <row r="15">
          <cell r="A15" t="str">
            <v>No</v>
          </cell>
        </row>
        <row r="18">
          <cell r="A18" t="str">
            <v>Community-Based (Non-Profit)</v>
          </cell>
        </row>
        <row r="19">
          <cell r="A19" t="str">
            <v>Community-Based (For-Profit)</v>
          </cell>
        </row>
        <row r="20">
          <cell r="A20" t="str">
            <v>DCPS Local Educational Agency</v>
          </cell>
        </row>
        <row r="21">
          <cell r="A21" t="str">
            <v>Public Charter School Local Educational Agency</v>
          </cell>
        </row>
        <row r="22">
          <cell r="A22" t="str">
            <v>Private School</v>
          </cell>
        </row>
        <row r="23">
          <cell r="A23" t="str">
            <v>College/University</v>
          </cell>
        </row>
        <row r="24">
          <cell r="A24" t="str">
            <v>Faith Based Organization</v>
          </cell>
        </row>
        <row r="25">
          <cell r="A25" t="str">
            <v>Governmental Entity</v>
          </cell>
        </row>
        <row r="26">
          <cell r="A26" t="str">
            <v>For-Profit Business</v>
          </cell>
        </row>
        <row r="27">
          <cell r="A27" t="str">
            <v>Other</v>
          </cell>
        </row>
        <row r="28">
          <cell r="A28" t="str">
            <v>Select One</v>
          </cell>
        </row>
        <row r="31">
          <cell r="A31" t="str">
            <v>Instruction</v>
          </cell>
        </row>
        <row r="32">
          <cell r="A32" t="str">
            <v>Support Services</v>
          </cell>
        </row>
        <row r="33">
          <cell r="A33" t="str">
            <v>Administration</v>
          </cell>
        </row>
        <row r="34">
          <cell r="A34" t="str">
            <v>Operations &amp; Maintenance</v>
          </cell>
        </row>
        <row r="35">
          <cell r="A35" t="str">
            <v>Student Transportation</v>
          </cell>
        </row>
        <row r="36">
          <cell r="A36" t="str">
            <v>Other</v>
          </cell>
        </row>
        <row r="38">
          <cell r="A38" t="str">
            <v>Indirect Costs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9"/>
      <sheetData sheetId="10"/>
      <sheetData sheetId="11"/>
      <sheetData sheetId="12">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3"/>
      <sheetData sheetId="14"/>
      <sheetData sheetId="15"/>
      <sheetData sheetId="16">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7"/>
      <sheetData sheetId="18"/>
      <sheetData sheetId="19">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J33"/>
  <sheetViews>
    <sheetView topLeftCell="A25" zoomScaleNormal="100" workbookViewId="0">
      <selection activeCell="C26" sqref="C26:F26"/>
    </sheetView>
  </sheetViews>
  <sheetFormatPr defaultRowHeight="12.75"/>
  <cols>
    <col min="1" max="10" width="15.7109375" style="2" customWidth="1"/>
    <col min="11" max="51" width="4.7109375" style="2" customWidth="1"/>
    <col min="52" max="16384" width="9.140625" style="2"/>
  </cols>
  <sheetData>
    <row r="1" spans="1:10" ht="66.75" customHeight="1">
      <c r="A1" s="107"/>
      <c r="B1" s="107"/>
      <c r="C1" s="107"/>
      <c r="D1" s="107"/>
      <c r="E1" s="107"/>
      <c r="F1" s="107"/>
      <c r="G1" s="107"/>
      <c r="H1" s="107"/>
      <c r="I1" s="107"/>
      <c r="J1" s="107"/>
    </row>
    <row r="2" spans="1:10" ht="15" customHeight="1" thickBot="1">
      <c r="A2" s="108"/>
      <c r="B2" s="108"/>
      <c r="C2" s="108"/>
      <c r="D2" s="108"/>
      <c r="E2" s="108"/>
      <c r="F2" s="108"/>
      <c r="G2" s="108"/>
      <c r="H2" s="108"/>
      <c r="I2" s="108"/>
      <c r="J2" s="108"/>
    </row>
    <row r="3" spans="1:10" ht="15" customHeight="1" thickTop="1">
      <c r="A3" s="109" t="s">
        <v>235</v>
      </c>
      <c r="B3" s="110"/>
      <c r="C3" s="110"/>
      <c r="D3" s="110"/>
      <c r="E3" s="110"/>
      <c r="F3" s="110"/>
      <c r="G3" s="110"/>
      <c r="H3" s="110"/>
      <c r="I3" s="110"/>
      <c r="J3" s="111"/>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5" customHeight="1">
      <c r="A8" s="112"/>
      <c r="B8" s="113"/>
      <c r="C8" s="113"/>
      <c r="D8" s="113"/>
      <c r="E8" s="113"/>
      <c r="F8" s="113"/>
      <c r="G8" s="113"/>
      <c r="H8" s="113"/>
      <c r="I8" s="113"/>
      <c r="J8" s="114"/>
    </row>
    <row r="9" spans="1:10" ht="15" customHeight="1">
      <c r="A9" s="112"/>
      <c r="B9" s="113"/>
      <c r="C9" s="113"/>
      <c r="D9" s="113"/>
      <c r="E9" s="113"/>
      <c r="F9" s="113"/>
      <c r="G9" s="113"/>
      <c r="H9" s="113"/>
      <c r="I9" s="113"/>
      <c r="J9" s="114"/>
    </row>
    <row r="10" spans="1:10" ht="15" customHeight="1">
      <c r="A10" s="115" t="s">
        <v>229</v>
      </c>
      <c r="B10" s="116"/>
      <c r="C10" s="116"/>
      <c r="D10" s="116"/>
      <c r="E10" s="116"/>
      <c r="F10" s="116"/>
      <c r="G10" s="116"/>
      <c r="H10" s="116"/>
      <c r="I10" s="116"/>
      <c r="J10" s="117"/>
    </row>
    <row r="11" spans="1:10" ht="15" customHeight="1">
      <c r="A11" s="115"/>
      <c r="B11" s="116"/>
      <c r="C11" s="116"/>
      <c r="D11" s="116"/>
      <c r="E11" s="116"/>
      <c r="F11" s="116"/>
      <c r="G11" s="116"/>
      <c r="H11" s="116"/>
      <c r="I11" s="116"/>
      <c r="J11" s="117"/>
    </row>
    <row r="12" spans="1:10" s="17" customFormat="1" ht="21" customHeight="1">
      <c r="A12" s="115"/>
      <c r="B12" s="116"/>
      <c r="C12" s="116"/>
      <c r="D12" s="116"/>
      <c r="E12" s="116"/>
      <c r="F12" s="116"/>
      <c r="G12" s="116"/>
      <c r="H12" s="116"/>
      <c r="I12" s="116"/>
      <c r="J12" s="117"/>
    </row>
    <row r="13" spans="1:10" s="17" customFormat="1" ht="21" customHeight="1" thickBot="1">
      <c r="A13" s="5"/>
      <c r="B13" s="6"/>
      <c r="C13" s="7"/>
      <c r="D13" s="7"/>
      <c r="E13" s="7"/>
      <c r="F13" s="7"/>
      <c r="G13" s="7"/>
      <c r="H13" s="7"/>
      <c r="I13" s="6"/>
      <c r="J13" s="8"/>
    </row>
    <row r="14" spans="1:10" ht="15" customHeight="1" thickTop="1">
      <c r="A14" s="9"/>
      <c r="B14" s="3"/>
      <c r="C14" s="3"/>
      <c r="D14" s="3"/>
      <c r="E14" s="3"/>
      <c r="F14" s="3"/>
      <c r="G14" s="3"/>
      <c r="H14" s="3"/>
      <c r="I14" s="3"/>
      <c r="J14" s="4"/>
    </row>
    <row r="15" spans="1:10" ht="24.95" customHeight="1">
      <c r="A15" s="10"/>
      <c r="B15" s="28"/>
      <c r="C15" s="11" t="s">
        <v>0</v>
      </c>
      <c r="D15" s="29"/>
      <c r="E15" s="29"/>
      <c r="F15" s="29"/>
      <c r="G15" s="12"/>
      <c r="H15" s="12"/>
      <c r="I15" s="12"/>
      <c r="J15" s="13"/>
    </row>
    <row r="16" spans="1:10" ht="24.95" customHeight="1">
      <c r="A16" s="10"/>
      <c r="B16" s="30">
        <v>1</v>
      </c>
      <c r="C16" s="118" t="s">
        <v>155</v>
      </c>
      <c r="D16" s="118"/>
      <c r="E16" s="118"/>
      <c r="F16" s="118"/>
      <c r="G16" s="32"/>
      <c r="H16" s="12"/>
      <c r="I16" s="12"/>
      <c r="J16" s="13"/>
    </row>
    <row r="17" spans="1:10" ht="24.95" customHeight="1">
      <c r="A17" s="10"/>
      <c r="B17" s="30">
        <v>2</v>
      </c>
      <c r="C17" s="119" t="s">
        <v>132</v>
      </c>
      <c r="D17" s="119"/>
      <c r="E17" s="119"/>
      <c r="F17" s="119"/>
      <c r="G17" s="32"/>
      <c r="H17" s="12"/>
      <c r="I17" s="12"/>
      <c r="J17" s="13"/>
    </row>
    <row r="18" spans="1:10" ht="24.95" customHeight="1">
      <c r="A18" s="10"/>
      <c r="B18" s="30">
        <v>3</v>
      </c>
      <c r="C18" s="119" t="s">
        <v>133</v>
      </c>
      <c r="D18" s="119"/>
      <c r="E18" s="119"/>
      <c r="F18" s="119"/>
      <c r="G18" s="32"/>
      <c r="H18" s="12"/>
      <c r="I18" s="12"/>
      <c r="J18" s="13"/>
    </row>
    <row r="19" spans="1:10" ht="24.95" customHeight="1">
      <c r="A19" s="10"/>
      <c r="B19" s="30">
        <v>4</v>
      </c>
      <c r="C19" s="119" t="s">
        <v>134</v>
      </c>
      <c r="D19" s="119"/>
      <c r="E19" s="119"/>
      <c r="F19" s="119"/>
      <c r="G19" s="32"/>
      <c r="H19" s="12"/>
      <c r="I19" s="12"/>
      <c r="J19" s="13"/>
    </row>
    <row r="20" spans="1:10" ht="24.95" customHeight="1">
      <c r="A20" s="10"/>
      <c r="B20" s="30">
        <v>5</v>
      </c>
      <c r="C20" s="97" t="s">
        <v>135</v>
      </c>
      <c r="D20" s="98"/>
      <c r="E20" s="98"/>
      <c r="F20" s="99"/>
      <c r="G20" s="32"/>
      <c r="H20" s="12"/>
      <c r="I20" s="12"/>
      <c r="J20" s="13"/>
    </row>
    <row r="21" spans="1:10" ht="24.95" customHeight="1">
      <c r="A21" s="10"/>
      <c r="B21" s="30">
        <v>6</v>
      </c>
      <c r="C21" s="97" t="s">
        <v>136</v>
      </c>
      <c r="D21" s="98"/>
      <c r="E21" s="98"/>
      <c r="F21" s="99"/>
      <c r="G21" s="32"/>
      <c r="H21" s="12"/>
      <c r="I21" s="12"/>
      <c r="J21" s="13"/>
    </row>
    <row r="22" spans="1:10" ht="24.95" customHeight="1">
      <c r="A22" s="10"/>
      <c r="B22" s="30">
        <v>7</v>
      </c>
      <c r="C22" s="97" t="s">
        <v>137</v>
      </c>
      <c r="D22" s="98"/>
      <c r="E22" s="98"/>
      <c r="F22" s="99"/>
      <c r="G22" s="32"/>
      <c r="H22" s="12"/>
      <c r="I22" s="12"/>
      <c r="J22" s="13"/>
    </row>
    <row r="23" spans="1:10" ht="24.95" customHeight="1">
      <c r="A23" s="10"/>
      <c r="B23" s="30">
        <v>8</v>
      </c>
      <c r="C23" s="97" t="s">
        <v>138</v>
      </c>
      <c r="D23" s="98"/>
      <c r="E23" s="98"/>
      <c r="F23" s="99"/>
      <c r="G23" s="32"/>
      <c r="H23" s="12"/>
      <c r="I23" s="12"/>
      <c r="J23" s="13"/>
    </row>
    <row r="24" spans="1:10" ht="24.95" customHeight="1">
      <c r="A24" s="10"/>
      <c r="B24" s="30">
        <v>9</v>
      </c>
      <c r="C24" s="97" t="s">
        <v>139</v>
      </c>
      <c r="D24" s="98"/>
      <c r="E24" s="98"/>
      <c r="F24" s="99"/>
      <c r="G24" s="32"/>
      <c r="H24" s="12"/>
      <c r="I24" s="12"/>
      <c r="J24" s="13"/>
    </row>
    <row r="25" spans="1:10" ht="24.95" customHeight="1">
      <c r="A25" s="10"/>
      <c r="B25" s="30">
        <v>10</v>
      </c>
      <c r="C25" s="100" t="s">
        <v>140</v>
      </c>
      <c r="D25" s="101"/>
      <c r="E25" s="101"/>
      <c r="F25" s="102"/>
      <c r="G25" s="32"/>
      <c r="H25" s="12"/>
      <c r="I25" s="12"/>
      <c r="J25" s="13"/>
    </row>
    <row r="26" spans="1:10" ht="24.95" customHeight="1">
      <c r="A26" s="10"/>
      <c r="B26" s="30">
        <v>11</v>
      </c>
      <c r="C26" s="100" t="s">
        <v>141</v>
      </c>
      <c r="D26" s="101"/>
      <c r="E26" s="101"/>
      <c r="F26" s="102"/>
      <c r="G26" s="32"/>
      <c r="H26" s="12"/>
      <c r="I26" s="12"/>
      <c r="J26" s="13"/>
    </row>
    <row r="27" spans="1:10" ht="24.95" customHeight="1">
      <c r="A27" s="10"/>
      <c r="B27" s="30">
        <v>12</v>
      </c>
      <c r="C27" s="103" t="s">
        <v>142</v>
      </c>
      <c r="D27" s="103"/>
      <c r="E27" s="103"/>
      <c r="F27" s="103"/>
      <c r="G27" s="32"/>
      <c r="H27" s="12"/>
      <c r="I27" s="12"/>
      <c r="J27" s="13"/>
    </row>
    <row r="28" spans="1:10" ht="24.95" customHeight="1">
      <c r="A28" s="10"/>
      <c r="B28" s="30">
        <v>13</v>
      </c>
      <c r="C28" s="94" t="s">
        <v>143</v>
      </c>
      <c r="D28" s="95"/>
      <c r="E28" s="95"/>
      <c r="F28" s="96"/>
      <c r="G28" s="32"/>
      <c r="H28" s="12"/>
      <c r="I28" s="12"/>
      <c r="J28" s="13"/>
    </row>
    <row r="29" spans="1:10" ht="24.95" customHeight="1">
      <c r="A29" s="10"/>
      <c r="B29" s="30">
        <v>14</v>
      </c>
      <c r="C29" s="104" t="s">
        <v>171</v>
      </c>
      <c r="D29" s="105"/>
      <c r="E29" s="105"/>
      <c r="F29" s="106"/>
      <c r="G29" s="32"/>
      <c r="H29" s="12"/>
      <c r="I29" s="12"/>
      <c r="J29" s="13"/>
    </row>
    <row r="30" spans="1:10" ht="24.95" customHeight="1">
      <c r="A30" s="10"/>
      <c r="B30" s="30">
        <v>15</v>
      </c>
      <c r="C30" s="104" t="s">
        <v>172</v>
      </c>
      <c r="D30" s="105"/>
      <c r="E30" s="105"/>
      <c r="F30" s="106"/>
      <c r="G30" s="32"/>
      <c r="H30" s="12"/>
      <c r="I30" s="12"/>
      <c r="J30" s="13"/>
    </row>
    <row r="31" spans="1:10" ht="24.95" customHeight="1">
      <c r="A31" s="10"/>
      <c r="B31" s="30">
        <v>16</v>
      </c>
      <c r="C31" s="91" t="s">
        <v>56</v>
      </c>
      <c r="D31" s="92"/>
      <c r="E31" s="92"/>
      <c r="F31" s="93"/>
      <c r="G31" s="32"/>
      <c r="H31" s="12"/>
      <c r="I31" s="12"/>
      <c r="J31" s="13"/>
    </row>
    <row r="32" spans="1:10" ht="15" customHeight="1" thickBot="1">
      <c r="A32" s="14"/>
      <c r="B32" s="31"/>
      <c r="C32" s="31"/>
      <c r="D32" s="31"/>
      <c r="E32" s="31"/>
      <c r="F32" s="31"/>
      <c r="G32" s="15"/>
      <c r="H32" s="15"/>
      <c r="I32" s="15"/>
      <c r="J32" s="16"/>
    </row>
    <row r="33" ht="13.5" thickTop="1"/>
  </sheetData>
  <sheetProtection password="BE25" sheet="1" objects="1" scenarios="1" selectLockedCells="1"/>
  <mergeCells count="19">
    <mergeCell ref="A1:J2"/>
    <mergeCell ref="A3:J9"/>
    <mergeCell ref="A10:J12"/>
    <mergeCell ref="C22:F22"/>
    <mergeCell ref="C20:F20"/>
    <mergeCell ref="C16:F16"/>
    <mergeCell ref="C17:F17"/>
    <mergeCell ref="C18:F18"/>
    <mergeCell ref="C19:F19"/>
    <mergeCell ref="C21:F21"/>
    <mergeCell ref="C31:F31"/>
    <mergeCell ref="C28:F28"/>
    <mergeCell ref="C23:F23"/>
    <mergeCell ref="C24:F24"/>
    <mergeCell ref="C25:F25"/>
    <mergeCell ref="C26:F26"/>
    <mergeCell ref="C27:F27"/>
    <mergeCell ref="C29:F29"/>
    <mergeCell ref="C30:F30"/>
  </mergeCells>
  <hyperlinks>
    <hyperlink ref="C16:F16" location="'Application Cover Page'!A1" display="Applicant Information and Certification"/>
    <hyperlink ref="C17:F17" location="'C1-Program Abstract'!A1" display="Criteria 1: Program Abstract"/>
    <hyperlink ref="C18:F18" location="'C2-Competitive Priority Pts.'!A1" display="Criteria 2: Competitive Priority Points"/>
    <hyperlink ref="C19:F19" location="'C3-Needs &amp; Resource Assessment'!A1" display="Criteria 3: Needs &amp; Resource Assessment"/>
    <hyperlink ref="C20:F20" location="'C4-Sec. 1-Program Design'!A1" display="Criteria 4: Section 1 - Program Design"/>
    <hyperlink ref="C21:F21" location="'C4-Sec. 2-Measurable Objectives'!A1" display="Criteria 4: Section 2 - Measurable Objectives"/>
    <hyperlink ref="C22:F22" location="'C5-Program Staff &amp; Training'!A1" display="Criteria 5: Program Staff &amp; Training"/>
    <hyperlink ref="C23:F23" location="'C6-Program Eval. &amp; Monitoring'!A1" display="Criteria 6: Program Evaluation &amp; Monitoring"/>
    <hyperlink ref="C24:F24" location="'C7-Sustainability'!A1" display="Criteria 7: Sustainability"/>
    <hyperlink ref="C25:F25" location="'Year 1 Budget Narrative'!A1" display="Year 1 Budget Narrative"/>
    <hyperlink ref="C26:F26" location="'Year 1 Budget'!A1" display="Year 1 Budget"/>
    <hyperlink ref="C28:F28" location="'Year 2 Budget'!A1" display="Year 2 Budget"/>
    <hyperlink ref="C27:F27" location="'Year 2 Budget Narrative'!A1" display="Year 2 Budget Narrative"/>
    <hyperlink ref="C31:F31" location="'Budget Definitions'!A1" display="Reference: Budget Definitions"/>
    <hyperlink ref="C30:F30" location="'Year 3 Budget'!A1" display="Year 3 Budget"/>
    <hyperlink ref="C29:F29" location="'Year 3 Budget Narrative'!A1" display="Year 3 Budget Narrative"/>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FFC000"/>
  </sheetPr>
  <dimension ref="A1:J88"/>
  <sheetViews>
    <sheetView topLeftCell="A22" zoomScaleNormal="100" workbookViewId="0">
      <selection activeCell="A47" sqref="A47:J88"/>
    </sheetView>
  </sheetViews>
  <sheetFormatPr defaultRowHeight="12.75" customHeight="1"/>
  <cols>
    <col min="1" max="10" width="15.7109375" style="1" customWidth="1"/>
    <col min="11" max="12" width="0" style="1" hidden="1" customWidth="1"/>
    <col min="13" max="16384" width="9.140625" style="1"/>
  </cols>
  <sheetData>
    <row r="1" spans="1:10" ht="12.75" customHeight="1">
      <c r="A1" s="264" t="s">
        <v>110</v>
      </c>
      <c r="B1" s="265"/>
      <c r="C1" s="265"/>
      <c r="D1" s="265"/>
      <c r="E1" s="265"/>
      <c r="F1" s="265"/>
      <c r="G1" s="265"/>
      <c r="H1" s="265"/>
      <c r="I1" s="265"/>
      <c r="J1" s="266"/>
    </row>
    <row r="2" spans="1:10" ht="12.75" customHeight="1">
      <c r="A2" s="267"/>
      <c r="B2" s="253"/>
      <c r="C2" s="253"/>
      <c r="D2" s="253"/>
      <c r="E2" s="253"/>
      <c r="F2" s="253"/>
      <c r="G2" s="253"/>
      <c r="H2" s="253"/>
      <c r="I2" s="253"/>
      <c r="J2" s="268"/>
    </row>
    <row r="3" spans="1:10" ht="12.75" customHeight="1">
      <c r="A3" s="374" t="s">
        <v>223</v>
      </c>
      <c r="B3" s="375"/>
      <c r="C3" s="375"/>
      <c r="D3" s="375"/>
      <c r="E3" s="375"/>
      <c r="F3" s="375"/>
      <c r="G3" s="375"/>
      <c r="H3" s="375"/>
      <c r="I3" s="375"/>
      <c r="J3" s="376"/>
    </row>
    <row r="4" spans="1:10" ht="12.75" customHeight="1">
      <c r="A4" s="377"/>
      <c r="B4" s="378"/>
      <c r="C4" s="378"/>
      <c r="D4" s="378"/>
      <c r="E4" s="378"/>
      <c r="F4" s="378"/>
      <c r="G4" s="378"/>
      <c r="H4" s="378"/>
      <c r="I4" s="378"/>
      <c r="J4" s="379"/>
    </row>
    <row r="5" spans="1:10" ht="12.75" customHeight="1">
      <c r="A5" s="377"/>
      <c r="B5" s="378"/>
      <c r="C5" s="378"/>
      <c r="D5" s="378"/>
      <c r="E5" s="378"/>
      <c r="F5" s="378"/>
      <c r="G5" s="378"/>
      <c r="H5" s="378"/>
      <c r="I5" s="378"/>
      <c r="J5" s="379"/>
    </row>
    <row r="6" spans="1:10" s="27" customFormat="1" ht="13.5" thickBot="1">
      <c r="A6" s="46"/>
      <c r="B6" s="47"/>
      <c r="C6" s="48"/>
      <c r="D6" s="41"/>
      <c r="E6" s="41"/>
      <c r="F6" s="41"/>
      <c r="G6" s="41"/>
      <c r="H6" s="49"/>
      <c r="I6" s="48"/>
      <c r="J6" s="45"/>
    </row>
    <row r="7" spans="1:10" ht="12.75" customHeight="1">
      <c r="A7" s="348" t="s">
        <v>340</v>
      </c>
      <c r="B7" s="349"/>
      <c r="C7" s="349"/>
      <c r="D7" s="349"/>
      <c r="E7" s="349"/>
      <c r="F7" s="349"/>
      <c r="G7" s="349"/>
      <c r="H7" s="349"/>
      <c r="I7" s="349"/>
      <c r="J7" s="350"/>
    </row>
    <row r="8" spans="1:10" ht="12.75" customHeight="1">
      <c r="A8" s="282"/>
      <c r="B8" s="244"/>
      <c r="C8" s="244"/>
      <c r="D8" s="244"/>
      <c r="E8" s="244"/>
      <c r="F8" s="244"/>
      <c r="G8" s="244"/>
      <c r="H8" s="244"/>
      <c r="I8" s="244"/>
      <c r="J8" s="283"/>
    </row>
    <row r="9" spans="1:10" ht="12.75" customHeight="1">
      <c r="A9" s="282"/>
      <c r="B9" s="244"/>
      <c r="C9" s="244"/>
      <c r="D9" s="244"/>
      <c r="E9" s="244"/>
      <c r="F9" s="244"/>
      <c r="G9" s="244"/>
      <c r="H9" s="244"/>
      <c r="I9" s="244"/>
      <c r="J9" s="283"/>
    </row>
    <row r="10" spans="1:10" ht="12.75" customHeight="1">
      <c r="A10" s="282"/>
      <c r="B10" s="244"/>
      <c r="C10" s="244"/>
      <c r="D10" s="244"/>
      <c r="E10" s="244"/>
      <c r="F10" s="244"/>
      <c r="G10" s="244"/>
      <c r="H10" s="244"/>
      <c r="I10" s="244"/>
      <c r="J10" s="283"/>
    </row>
    <row r="11" spans="1:10" ht="12.75" customHeight="1">
      <c r="A11" s="282"/>
      <c r="B11" s="244"/>
      <c r="C11" s="244"/>
      <c r="D11" s="244"/>
      <c r="E11" s="244"/>
      <c r="F11" s="244"/>
      <c r="G11" s="244"/>
      <c r="H11" s="244"/>
      <c r="I11" s="244"/>
      <c r="J11" s="283"/>
    </row>
    <row r="12" spans="1:10" ht="12.75" customHeight="1">
      <c r="A12" s="282"/>
      <c r="B12" s="244"/>
      <c r="C12" s="244"/>
      <c r="D12" s="244"/>
      <c r="E12" s="244"/>
      <c r="F12" s="244"/>
      <c r="G12" s="244"/>
      <c r="H12" s="244"/>
      <c r="I12" s="244"/>
      <c r="J12" s="283"/>
    </row>
    <row r="13" spans="1:10" ht="12.75" customHeight="1">
      <c r="A13" s="282"/>
      <c r="B13" s="244"/>
      <c r="C13" s="244"/>
      <c r="D13" s="244"/>
      <c r="E13" s="244"/>
      <c r="F13" s="244"/>
      <c r="G13" s="244"/>
      <c r="H13" s="244"/>
      <c r="I13" s="244"/>
      <c r="J13" s="283"/>
    </row>
    <row r="14" spans="1:10" ht="12.75" customHeight="1">
      <c r="A14" s="282"/>
      <c r="B14" s="244"/>
      <c r="C14" s="244"/>
      <c r="D14" s="244"/>
      <c r="E14" s="244"/>
      <c r="F14" s="244"/>
      <c r="G14" s="244"/>
      <c r="H14" s="244"/>
      <c r="I14" s="244"/>
      <c r="J14" s="283"/>
    </row>
    <row r="15" spans="1:10" ht="12.75" customHeight="1">
      <c r="A15" s="282"/>
      <c r="B15" s="244"/>
      <c r="C15" s="244"/>
      <c r="D15" s="244"/>
      <c r="E15" s="244"/>
      <c r="F15" s="244"/>
      <c r="G15" s="244"/>
      <c r="H15" s="244"/>
      <c r="I15" s="244"/>
      <c r="J15" s="283"/>
    </row>
    <row r="16" spans="1:10" ht="12.75" customHeight="1">
      <c r="A16" s="282"/>
      <c r="B16" s="244"/>
      <c r="C16" s="244"/>
      <c r="D16" s="244"/>
      <c r="E16" s="244"/>
      <c r="F16" s="244"/>
      <c r="G16" s="244"/>
      <c r="H16" s="244"/>
      <c r="I16" s="244"/>
      <c r="J16" s="283"/>
    </row>
    <row r="17" spans="1:10" ht="12.75" customHeight="1">
      <c r="A17" s="282"/>
      <c r="B17" s="244"/>
      <c r="C17" s="244"/>
      <c r="D17" s="244"/>
      <c r="E17" s="244"/>
      <c r="F17" s="244"/>
      <c r="G17" s="244"/>
      <c r="H17" s="244"/>
      <c r="I17" s="244"/>
      <c r="J17" s="283"/>
    </row>
    <row r="18" spans="1:10" ht="12.75" customHeight="1">
      <c r="A18" s="282"/>
      <c r="B18" s="244"/>
      <c r="C18" s="244"/>
      <c r="D18" s="244"/>
      <c r="E18" s="244"/>
      <c r="F18" s="244"/>
      <c r="G18" s="244"/>
      <c r="H18" s="244"/>
      <c r="I18" s="244"/>
      <c r="J18" s="283"/>
    </row>
    <row r="19" spans="1:10" ht="12.75" customHeight="1">
      <c r="A19" s="282"/>
      <c r="B19" s="244"/>
      <c r="C19" s="244"/>
      <c r="D19" s="244"/>
      <c r="E19" s="244"/>
      <c r="F19" s="244"/>
      <c r="G19" s="244"/>
      <c r="H19" s="244"/>
      <c r="I19" s="244"/>
      <c r="J19" s="283"/>
    </row>
    <row r="20" spans="1:10" ht="12.75" customHeight="1">
      <c r="A20" s="282"/>
      <c r="B20" s="244"/>
      <c r="C20" s="244"/>
      <c r="D20" s="244"/>
      <c r="E20" s="244"/>
      <c r="F20" s="244"/>
      <c r="G20" s="244"/>
      <c r="H20" s="244"/>
      <c r="I20" s="244"/>
      <c r="J20" s="283"/>
    </row>
    <row r="21" spans="1:10" ht="12.75" customHeight="1">
      <c r="A21" s="282"/>
      <c r="B21" s="244"/>
      <c r="C21" s="244"/>
      <c r="D21" s="244"/>
      <c r="E21" s="244"/>
      <c r="F21" s="244"/>
      <c r="G21" s="244"/>
      <c r="H21" s="244"/>
      <c r="I21" s="244"/>
      <c r="J21" s="283"/>
    </row>
    <row r="22" spans="1:10" ht="12.75" customHeight="1">
      <c r="A22" s="282"/>
      <c r="B22" s="244"/>
      <c r="C22" s="244"/>
      <c r="D22" s="244"/>
      <c r="E22" s="244"/>
      <c r="F22" s="244"/>
      <c r="G22" s="244"/>
      <c r="H22" s="244"/>
      <c r="I22" s="244"/>
      <c r="J22" s="283"/>
    </row>
    <row r="23" spans="1:10" ht="12.75" customHeight="1">
      <c r="A23" s="282"/>
      <c r="B23" s="244"/>
      <c r="C23" s="244"/>
      <c r="D23" s="244"/>
      <c r="E23" s="244"/>
      <c r="F23" s="244"/>
      <c r="G23" s="244"/>
      <c r="H23" s="244"/>
      <c r="I23" s="244"/>
      <c r="J23" s="283"/>
    </row>
    <row r="24" spans="1:10" ht="12.75" customHeight="1">
      <c r="A24" s="282"/>
      <c r="B24" s="244"/>
      <c r="C24" s="244"/>
      <c r="D24" s="244"/>
      <c r="E24" s="244"/>
      <c r="F24" s="244"/>
      <c r="G24" s="244"/>
      <c r="H24" s="244"/>
      <c r="I24" s="244"/>
      <c r="J24" s="283"/>
    </row>
    <row r="25" spans="1:10" ht="12.75" customHeight="1">
      <c r="A25" s="282"/>
      <c r="B25" s="244"/>
      <c r="C25" s="244"/>
      <c r="D25" s="244"/>
      <c r="E25" s="244"/>
      <c r="F25" s="244"/>
      <c r="G25" s="244"/>
      <c r="H25" s="244"/>
      <c r="I25" s="244"/>
      <c r="J25" s="283"/>
    </row>
    <row r="26" spans="1:10" ht="12.75" customHeight="1">
      <c r="A26" s="282"/>
      <c r="B26" s="244"/>
      <c r="C26" s="244"/>
      <c r="D26" s="244"/>
      <c r="E26" s="244"/>
      <c r="F26" s="244"/>
      <c r="G26" s="244"/>
      <c r="H26" s="244"/>
      <c r="I26" s="244"/>
      <c r="J26" s="283"/>
    </row>
    <row r="27" spans="1:10" ht="12.75" customHeight="1">
      <c r="A27" s="282"/>
      <c r="B27" s="244"/>
      <c r="C27" s="244"/>
      <c r="D27" s="244"/>
      <c r="E27" s="244"/>
      <c r="F27" s="244"/>
      <c r="G27" s="244"/>
      <c r="H27" s="244"/>
      <c r="I27" s="244"/>
      <c r="J27" s="283"/>
    </row>
    <row r="28" spans="1:10" ht="12.75" customHeight="1">
      <c r="A28" s="282"/>
      <c r="B28" s="244"/>
      <c r="C28" s="244"/>
      <c r="D28" s="244"/>
      <c r="E28" s="244"/>
      <c r="F28" s="244"/>
      <c r="G28" s="244"/>
      <c r="H28" s="244"/>
      <c r="I28" s="244"/>
      <c r="J28" s="283"/>
    </row>
    <row r="29" spans="1:10" ht="12.75" customHeight="1">
      <c r="A29" s="282"/>
      <c r="B29" s="244"/>
      <c r="C29" s="244"/>
      <c r="D29" s="244"/>
      <c r="E29" s="244"/>
      <c r="F29" s="244"/>
      <c r="G29" s="244"/>
      <c r="H29" s="244"/>
      <c r="I29" s="244"/>
      <c r="J29" s="283"/>
    </row>
    <row r="30" spans="1:10" ht="12.75" customHeight="1">
      <c r="A30" s="282"/>
      <c r="B30" s="244"/>
      <c r="C30" s="244"/>
      <c r="D30" s="244"/>
      <c r="E30" s="244"/>
      <c r="F30" s="244"/>
      <c r="G30" s="244"/>
      <c r="H30" s="244"/>
      <c r="I30" s="244"/>
      <c r="J30" s="283"/>
    </row>
    <row r="31" spans="1:10" ht="12.75" customHeight="1">
      <c r="A31" s="282"/>
      <c r="B31" s="244"/>
      <c r="C31" s="244"/>
      <c r="D31" s="244"/>
      <c r="E31" s="244"/>
      <c r="F31" s="244"/>
      <c r="G31" s="244"/>
      <c r="H31" s="244"/>
      <c r="I31" s="244"/>
      <c r="J31" s="283"/>
    </row>
    <row r="32" spans="1:10" ht="12.75" customHeight="1">
      <c r="A32" s="282"/>
      <c r="B32" s="244"/>
      <c r="C32" s="244"/>
      <c r="D32" s="244"/>
      <c r="E32" s="244"/>
      <c r="F32" s="244"/>
      <c r="G32" s="244"/>
      <c r="H32" s="244"/>
      <c r="I32" s="244"/>
      <c r="J32" s="283"/>
    </row>
    <row r="33" spans="1:10" ht="12.75" customHeight="1">
      <c r="A33" s="282"/>
      <c r="B33" s="244"/>
      <c r="C33" s="244"/>
      <c r="D33" s="244"/>
      <c r="E33" s="244"/>
      <c r="F33" s="244"/>
      <c r="G33" s="244"/>
      <c r="H33" s="244"/>
      <c r="I33" s="244"/>
      <c r="J33" s="283"/>
    </row>
    <row r="34" spans="1:10" ht="12.75" customHeight="1">
      <c r="A34" s="282"/>
      <c r="B34" s="244"/>
      <c r="C34" s="244"/>
      <c r="D34" s="244"/>
      <c r="E34" s="244"/>
      <c r="F34" s="244"/>
      <c r="G34" s="244"/>
      <c r="H34" s="244"/>
      <c r="I34" s="244"/>
      <c r="J34" s="283"/>
    </row>
    <row r="35" spans="1:10" ht="12.75" customHeight="1">
      <c r="A35" s="282"/>
      <c r="B35" s="244"/>
      <c r="C35" s="244"/>
      <c r="D35" s="244"/>
      <c r="E35" s="244"/>
      <c r="F35" s="244"/>
      <c r="G35" s="244"/>
      <c r="H35" s="244"/>
      <c r="I35" s="244"/>
      <c r="J35" s="283"/>
    </row>
    <row r="36" spans="1:10" ht="12.75" customHeight="1">
      <c r="A36" s="282"/>
      <c r="B36" s="244"/>
      <c r="C36" s="244"/>
      <c r="D36" s="244"/>
      <c r="E36" s="244"/>
      <c r="F36" s="244"/>
      <c r="G36" s="244"/>
      <c r="H36" s="244"/>
      <c r="I36" s="244"/>
      <c r="J36" s="283"/>
    </row>
    <row r="37" spans="1:10" ht="12.75" customHeight="1">
      <c r="A37" s="282"/>
      <c r="B37" s="244"/>
      <c r="C37" s="244"/>
      <c r="D37" s="244"/>
      <c r="E37" s="244"/>
      <c r="F37" s="244"/>
      <c r="G37" s="244"/>
      <c r="H37" s="244"/>
      <c r="I37" s="244"/>
      <c r="J37" s="283"/>
    </row>
    <row r="38" spans="1:10" ht="12.75" customHeight="1">
      <c r="A38" s="282"/>
      <c r="B38" s="244"/>
      <c r="C38" s="244"/>
      <c r="D38" s="244"/>
      <c r="E38" s="244"/>
      <c r="F38" s="244"/>
      <c r="G38" s="244"/>
      <c r="H38" s="244"/>
      <c r="I38" s="244"/>
      <c r="J38" s="283"/>
    </row>
    <row r="39" spans="1:10" ht="12.75" customHeight="1">
      <c r="A39" s="282"/>
      <c r="B39" s="244"/>
      <c r="C39" s="244"/>
      <c r="D39" s="244"/>
      <c r="E39" s="244"/>
      <c r="F39" s="244"/>
      <c r="G39" s="244"/>
      <c r="H39" s="244"/>
      <c r="I39" s="244"/>
      <c r="J39" s="283"/>
    </row>
    <row r="40" spans="1:10" ht="12.75" customHeight="1">
      <c r="A40" s="282"/>
      <c r="B40" s="244"/>
      <c r="C40" s="244"/>
      <c r="D40" s="244"/>
      <c r="E40" s="244"/>
      <c r="F40" s="244"/>
      <c r="G40" s="244"/>
      <c r="H40" s="244"/>
      <c r="I40" s="244"/>
      <c r="J40" s="283"/>
    </row>
    <row r="41" spans="1:10" ht="12.75" customHeight="1">
      <c r="A41" s="282"/>
      <c r="B41" s="244"/>
      <c r="C41" s="244"/>
      <c r="D41" s="244"/>
      <c r="E41" s="244"/>
      <c r="F41" s="244"/>
      <c r="G41" s="244"/>
      <c r="H41" s="244"/>
      <c r="I41" s="244"/>
      <c r="J41" s="283"/>
    </row>
    <row r="42" spans="1:10" ht="12.75" customHeight="1">
      <c r="A42" s="282"/>
      <c r="B42" s="244"/>
      <c r="C42" s="244"/>
      <c r="D42" s="244"/>
      <c r="E42" s="244"/>
      <c r="F42" s="244"/>
      <c r="G42" s="244"/>
      <c r="H42" s="244"/>
      <c r="I42" s="244"/>
      <c r="J42" s="283"/>
    </row>
    <row r="43" spans="1:10" ht="12.75" customHeight="1">
      <c r="A43" s="282"/>
      <c r="B43" s="244"/>
      <c r="C43" s="244"/>
      <c r="D43" s="244"/>
      <c r="E43" s="244"/>
      <c r="F43" s="244"/>
      <c r="G43" s="244"/>
      <c r="H43" s="244"/>
      <c r="I43" s="244"/>
      <c r="J43" s="283"/>
    </row>
    <row r="44" spans="1:10" ht="12.75" customHeight="1" thickBot="1">
      <c r="A44" s="284"/>
      <c r="B44" s="285"/>
      <c r="C44" s="285"/>
      <c r="D44" s="285"/>
      <c r="E44" s="285"/>
      <c r="F44" s="285"/>
      <c r="G44" s="285"/>
      <c r="H44" s="285"/>
      <c r="I44" s="285"/>
      <c r="J44" s="286"/>
    </row>
    <row r="45" spans="1:10">
      <c r="A45" s="264" t="s">
        <v>111</v>
      </c>
      <c r="B45" s="265"/>
      <c r="C45" s="265"/>
      <c r="D45" s="265"/>
      <c r="E45" s="265"/>
      <c r="F45" s="265"/>
      <c r="G45" s="265"/>
      <c r="H45" s="265"/>
      <c r="I45" s="265"/>
      <c r="J45" s="266"/>
    </row>
    <row r="46" spans="1:10" ht="12.75" customHeight="1">
      <c r="A46" s="330"/>
      <c r="B46" s="331"/>
      <c r="C46" s="331"/>
      <c r="D46" s="331"/>
      <c r="E46" s="331"/>
      <c r="F46" s="331"/>
      <c r="G46" s="331"/>
      <c r="H46" s="331"/>
      <c r="I46" s="331"/>
      <c r="J46" s="332"/>
    </row>
    <row r="47" spans="1:10" ht="12.75" customHeight="1">
      <c r="A47" s="280"/>
      <c r="B47" s="241"/>
      <c r="C47" s="241"/>
      <c r="D47" s="241"/>
      <c r="E47" s="241"/>
      <c r="F47" s="241"/>
      <c r="G47" s="241"/>
      <c r="H47" s="241"/>
      <c r="I47" s="241"/>
      <c r="J47" s="281"/>
    </row>
    <row r="48" spans="1:10" ht="12.75" customHeight="1">
      <c r="A48" s="282"/>
      <c r="B48" s="244"/>
      <c r="C48" s="244"/>
      <c r="D48" s="244"/>
      <c r="E48" s="244"/>
      <c r="F48" s="244"/>
      <c r="G48" s="244"/>
      <c r="H48" s="244"/>
      <c r="I48" s="244"/>
      <c r="J48" s="283"/>
    </row>
    <row r="49" spans="1:10" ht="12.75" customHeight="1">
      <c r="A49" s="282"/>
      <c r="B49" s="244"/>
      <c r="C49" s="244"/>
      <c r="D49" s="244"/>
      <c r="E49" s="244"/>
      <c r="F49" s="244"/>
      <c r="G49" s="244"/>
      <c r="H49" s="244"/>
      <c r="I49" s="244"/>
      <c r="J49" s="283"/>
    </row>
    <row r="50" spans="1:10" ht="12.75" customHeight="1">
      <c r="A50" s="282"/>
      <c r="B50" s="244"/>
      <c r="C50" s="244"/>
      <c r="D50" s="244"/>
      <c r="E50" s="244"/>
      <c r="F50" s="244"/>
      <c r="G50" s="244"/>
      <c r="H50" s="244"/>
      <c r="I50" s="244"/>
      <c r="J50" s="283"/>
    </row>
    <row r="51" spans="1:10" ht="12.75" customHeight="1">
      <c r="A51" s="282"/>
      <c r="B51" s="244"/>
      <c r="C51" s="244"/>
      <c r="D51" s="244"/>
      <c r="E51" s="244"/>
      <c r="F51" s="244"/>
      <c r="G51" s="244"/>
      <c r="H51" s="244"/>
      <c r="I51" s="244"/>
      <c r="J51" s="283"/>
    </row>
    <row r="52" spans="1:10" ht="12.75" customHeight="1">
      <c r="A52" s="282"/>
      <c r="B52" s="244"/>
      <c r="C52" s="244"/>
      <c r="D52" s="244"/>
      <c r="E52" s="244"/>
      <c r="F52" s="244"/>
      <c r="G52" s="244"/>
      <c r="H52" s="244"/>
      <c r="I52" s="244"/>
      <c r="J52" s="283"/>
    </row>
    <row r="53" spans="1:10" ht="12.75" customHeight="1">
      <c r="A53" s="282"/>
      <c r="B53" s="244"/>
      <c r="C53" s="244"/>
      <c r="D53" s="244"/>
      <c r="E53" s="244"/>
      <c r="F53" s="244"/>
      <c r="G53" s="244"/>
      <c r="H53" s="244"/>
      <c r="I53" s="244"/>
      <c r="J53" s="283"/>
    </row>
    <row r="54" spans="1:10" ht="12.75" customHeight="1">
      <c r="A54" s="282"/>
      <c r="B54" s="244"/>
      <c r="C54" s="244"/>
      <c r="D54" s="244"/>
      <c r="E54" s="244"/>
      <c r="F54" s="244"/>
      <c r="G54" s="244"/>
      <c r="H54" s="244"/>
      <c r="I54" s="244"/>
      <c r="J54" s="283"/>
    </row>
    <row r="55" spans="1:10" ht="12.75" customHeight="1">
      <c r="A55" s="282"/>
      <c r="B55" s="244"/>
      <c r="C55" s="244"/>
      <c r="D55" s="244"/>
      <c r="E55" s="244"/>
      <c r="F55" s="244"/>
      <c r="G55" s="244"/>
      <c r="H55" s="244"/>
      <c r="I55" s="244"/>
      <c r="J55" s="283"/>
    </row>
    <row r="56" spans="1:10" ht="12.75" customHeight="1">
      <c r="A56" s="282"/>
      <c r="B56" s="244"/>
      <c r="C56" s="244"/>
      <c r="D56" s="244"/>
      <c r="E56" s="244"/>
      <c r="F56" s="244"/>
      <c r="G56" s="244"/>
      <c r="H56" s="244"/>
      <c r="I56" s="244"/>
      <c r="J56" s="283"/>
    </row>
    <row r="57" spans="1:10" ht="12.75" customHeight="1">
      <c r="A57" s="282"/>
      <c r="B57" s="244"/>
      <c r="C57" s="244"/>
      <c r="D57" s="244"/>
      <c r="E57" s="244"/>
      <c r="F57" s="244"/>
      <c r="G57" s="244"/>
      <c r="H57" s="244"/>
      <c r="I57" s="244"/>
      <c r="J57" s="283"/>
    </row>
    <row r="58" spans="1:10" ht="12.75" customHeight="1">
      <c r="A58" s="282"/>
      <c r="B58" s="244"/>
      <c r="C58" s="244"/>
      <c r="D58" s="244"/>
      <c r="E58" s="244"/>
      <c r="F58" s="244"/>
      <c r="G58" s="244"/>
      <c r="H58" s="244"/>
      <c r="I58" s="244"/>
      <c r="J58" s="283"/>
    </row>
    <row r="59" spans="1:10" ht="12.75" customHeight="1">
      <c r="A59" s="282"/>
      <c r="B59" s="244"/>
      <c r="C59" s="244"/>
      <c r="D59" s="244"/>
      <c r="E59" s="244"/>
      <c r="F59" s="244"/>
      <c r="G59" s="244"/>
      <c r="H59" s="244"/>
      <c r="I59" s="244"/>
      <c r="J59" s="283"/>
    </row>
    <row r="60" spans="1:10" ht="12.75" customHeight="1">
      <c r="A60" s="282"/>
      <c r="B60" s="244"/>
      <c r="C60" s="244"/>
      <c r="D60" s="244"/>
      <c r="E60" s="244"/>
      <c r="F60" s="244"/>
      <c r="G60" s="244"/>
      <c r="H60" s="244"/>
      <c r="I60" s="244"/>
      <c r="J60" s="283"/>
    </row>
    <row r="61" spans="1:10" ht="12.75" customHeight="1">
      <c r="A61" s="282"/>
      <c r="B61" s="244"/>
      <c r="C61" s="244"/>
      <c r="D61" s="244"/>
      <c r="E61" s="244"/>
      <c r="F61" s="244"/>
      <c r="G61" s="244"/>
      <c r="H61" s="244"/>
      <c r="I61" s="244"/>
      <c r="J61" s="283"/>
    </row>
    <row r="62" spans="1:10" ht="12.75" customHeight="1">
      <c r="A62" s="282"/>
      <c r="B62" s="244"/>
      <c r="C62" s="244"/>
      <c r="D62" s="244"/>
      <c r="E62" s="244"/>
      <c r="F62" s="244"/>
      <c r="G62" s="244"/>
      <c r="H62" s="244"/>
      <c r="I62" s="244"/>
      <c r="J62" s="283"/>
    </row>
    <row r="63" spans="1:10" ht="12.75" customHeight="1">
      <c r="A63" s="282"/>
      <c r="B63" s="244"/>
      <c r="C63" s="244"/>
      <c r="D63" s="244"/>
      <c r="E63" s="244"/>
      <c r="F63" s="244"/>
      <c r="G63" s="244"/>
      <c r="H63" s="244"/>
      <c r="I63" s="244"/>
      <c r="J63" s="283"/>
    </row>
    <row r="64" spans="1:10" ht="12.75" customHeight="1">
      <c r="A64" s="282"/>
      <c r="B64" s="244"/>
      <c r="C64" s="244"/>
      <c r="D64" s="244"/>
      <c r="E64" s="244"/>
      <c r="F64" s="244"/>
      <c r="G64" s="244"/>
      <c r="H64" s="244"/>
      <c r="I64" s="244"/>
      <c r="J64" s="283"/>
    </row>
    <row r="65" spans="1:10" ht="12.75" customHeight="1">
      <c r="A65" s="282"/>
      <c r="B65" s="244"/>
      <c r="C65" s="244"/>
      <c r="D65" s="244"/>
      <c r="E65" s="244"/>
      <c r="F65" s="244"/>
      <c r="G65" s="244"/>
      <c r="H65" s="244"/>
      <c r="I65" s="244"/>
      <c r="J65" s="283"/>
    </row>
    <row r="66" spans="1:10" ht="12.75" customHeight="1">
      <c r="A66" s="282"/>
      <c r="B66" s="244"/>
      <c r="C66" s="244"/>
      <c r="D66" s="244"/>
      <c r="E66" s="244"/>
      <c r="F66" s="244"/>
      <c r="G66" s="244"/>
      <c r="H66" s="244"/>
      <c r="I66" s="244"/>
      <c r="J66" s="283"/>
    </row>
    <row r="67" spans="1:10" ht="12.75" customHeight="1">
      <c r="A67" s="282"/>
      <c r="B67" s="244"/>
      <c r="C67" s="244"/>
      <c r="D67" s="244"/>
      <c r="E67" s="244"/>
      <c r="F67" s="244"/>
      <c r="G67" s="244"/>
      <c r="H67" s="244"/>
      <c r="I67" s="244"/>
      <c r="J67" s="283"/>
    </row>
    <row r="68" spans="1:10" ht="12.75" customHeight="1">
      <c r="A68" s="282"/>
      <c r="B68" s="244"/>
      <c r="C68" s="244"/>
      <c r="D68" s="244"/>
      <c r="E68" s="244"/>
      <c r="F68" s="244"/>
      <c r="G68" s="244"/>
      <c r="H68" s="244"/>
      <c r="I68" s="244"/>
      <c r="J68" s="283"/>
    </row>
    <row r="69" spans="1:10" ht="12.75" customHeight="1">
      <c r="A69" s="282"/>
      <c r="B69" s="244"/>
      <c r="C69" s="244"/>
      <c r="D69" s="244"/>
      <c r="E69" s="244"/>
      <c r="F69" s="244"/>
      <c r="G69" s="244"/>
      <c r="H69" s="244"/>
      <c r="I69" s="244"/>
      <c r="J69" s="283"/>
    </row>
    <row r="70" spans="1:10" ht="12.75" customHeight="1">
      <c r="A70" s="282"/>
      <c r="B70" s="244"/>
      <c r="C70" s="244"/>
      <c r="D70" s="244"/>
      <c r="E70" s="244"/>
      <c r="F70" s="244"/>
      <c r="G70" s="244"/>
      <c r="H70" s="244"/>
      <c r="I70" s="244"/>
      <c r="J70" s="283"/>
    </row>
    <row r="71" spans="1:10" ht="12.75" customHeight="1">
      <c r="A71" s="282"/>
      <c r="B71" s="244"/>
      <c r="C71" s="244"/>
      <c r="D71" s="244"/>
      <c r="E71" s="244"/>
      <c r="F71" s="244"/>
      <c r="G71" s="244"/>
      <c r="H71" s="244"/>
      <c r="I71" s="244"/>
      <c r="J71" s="283"/>
    </row>
    <row r="72" spans="1:10" ht="12.75" customHeight="1">
      <c r="A72" s="282"/>
      <c r="B72" s="244"/>
      <c r="C72" s="244"/>
      <c r="D72" s="244"/>
      <c r="E72" s="244"/>
      <c r="F72" s="244"/>
      <c r="G72" s="244"/>
      <c r="H72" s="244"/>
      <c r="I72" s="244"/>
      <c r="J72" s="283"/>
    </row>
    <row r="73" spans="1:10" ht="12.75" customHeight="1">
      <c r="A73" s="282"/>
      <c r="B73" s="244"/>
      <c r="C73" s="244"/>
      <c r="D73" s="244"/>
      <c r="E73" s="244"/>
      <c r="F73" s="244"/>
      <c r="G73" s="244"/>
      <c r="H73" s="244"/>
      <c r="I73" s="244"/>
      <c r="J73" s="283"/>
    </row>
    <row r="74" spans="1:10" ht="12.75" customHeight="1">
      <c r="A74" s="282"/>
      <c r="B74" s="244"/>
      <c r="C74" s="244"/>
      <c r="D74" s="244"/>
      <c r="E74" s="244"/>
      <c r="F74" s="244"/>
      <c r="G74" s="244"/>
      <c r="H74" s="244"/>
      <c r="I74" s="244"/>
      <c r="J74" s="283"/>
    </row>
    <row r="75" spans="1:10" ht="12.75" customHeight="1">
      <c r="A75" s="282"/>
      <c r="B75" s="244"/>
      <c r="C75" s="244"/>
      <c r="D75" s="244"/>
      <c r="E75" s="244"/>
      <c r="F75" s="244"/>
      <c r="G75" s="244"/>
      <c r="H75" s="244"/>
      <c r="I75" s="244"/>
      <c r="J75" s="283"/>
    </row>
    <row r="76" spans="1:10" ht="12.75" customHeight="1">
      <c r="A76" s="282"/>
      <c r="B76" s="244"/>
      <c r="C76" s="244"/>
      <c r="D76" s="244"/>
      <c r="E76" s="244"/>
      <c r="F76" s="244"/>
      <c r="G76" s="244"/>
      <c r="H76" s="244"/>
      <c r="I76" s="244"/>
      <c r="J76" s="283"/>
    </row>
    <row r="77" spans="1:10" ht="12.75" customHeight="1">
      <c r="A77" s="282"/>
      <c r="B77" s="244"/>
      <c r="C77" s="244"/>
      <c r="D77" s="244"/>
      <c r="E77" s="244"/>
      <c r="F77" s="244"/>
      <c r="G77" s="244"/>
      <c r="H77" s="244"/>
      <c r="I77" s="244"/>
      <c r="J77" s="283"/>
    </row>
    <row r="78" spans="1:10" ht="12.75" customHeight="1">
      <c r="A78" s="282"/>
      <c r="B78" s="244"/>
      <c r="C78" s="244"/>
      <c r="D78" s="244"/>
      <c r="E78" s="244"/>
      <c r="F78" s="244"/>
      <c r="G78" s="244"/>
      <c r="H78" s="244"/>
      <c r="I78" s="244"/>
      <c r="J78" s="283"/>
    </row>
    <row r="79" spans="1:10" ht="12.75" customHeight="1">
      <c r="A79" s="282"/>
      <c r="B79" s="244"/>
      <c r="C79" s="244"/>
      <c r="D79" s="244"/>
      <c r="E79" s="244"/>
      <c r="F79" s="244"/>
      <c r="G79" s="244"/>
      <c r="H79" s="244"/>
      <c r="I79" s="244"/>
      <c r="J79" s="283"/>
    </row>
    <row r="80" spans="1:10" ht="12.75" customHeight="1">
      <c r="A80" s="282"/>
      <c r="B80" s="244"/>
      <c r="C80" s="244"/>
      <c r="D80" s="244"/>
      <c r="E80" s="244"/>
      <c r="F80" s="244"/>
      <c r="G80" s="244"/>
      <c r="H80" s="244"/>
      <c r="I80" s="244"/>
      <c r="J80" s="283"/>
    </row>
    <row r="81" spans="1:10" ht="12.75" customHeight="1">
      <c r="A81" s="282"/>
      <c r="B81" s="244"/>
      <c r="C81" s="244"/>
      <c r="D81" s="244"/>
      <c r="E81" s="244"/>
      <c r="F81" s="244"/>
      <c r="G81" s="244"/>
      <c r="H81" s="244"/>
      <c r="I81" s="244"/>
      <c r="J81" s="283"/>
    </row>
    <row r="82" spans="1:10" ht="12.75" customHeight="1">
      <c r="A82" s="282"/>
      <c r="B82" s="244"/>
      <c r="C82" s="244"/>
      <c r="D82" s="244"/>
      <c r="E82" s="244"/>
      <c r="F82" s="244"/>
      <c r="G82" s="244"/>
      <c r="H82" s="244"/>
      <c r="I82" s="244"/>
      <c r="J82" s="283"/>
    </row>
    <row r="83" spans="1:10" ht="12.75" customHeight="1">
      <c r="A83" s="282"/>
      <c r="B83" s="244"/>
      <c r="C83" s="244"/>
      <c r="D83" s="244"/>
      <c r="E83" s="244"/>
      <c r="F83" s="244"/>
      <c r="G83" s="244"/>
      <c r="H83" s="244"/>
      <c r="I83" s="244"/>
      <c r="J83" s="283"/>
    </row>
    <row r="84" spans="1:10" ht="12.75" customHeight="1">
      <c r="A84" s="282"/>
      <c r="B84" s="244"/>
      <c r="C84" s="244"/>
      <c r="D84" s="244"/>
      <c r="E84" s="244"/>
      <c r="F84" s="244"/>
      <c r="G84" s="244"/>
      <c r="H84" s="244"/>
      <c r="I84" s="244"/>
      <c r="J84" s="283"/>
    </row>
    <row r="85" spans="1:10" ht="12.75" customHeight="1">
      <c r="A85" s="282"/>
      <c r="B85" s="244"/>
      <c r="C85" s="244"/>
      <c r="D85" s="244"/>
      <c r="E85" s="244"/>
      <c r="F85" s="244"/>
      <c r="G85" s="244"/>
      <c r="H85" s="244"/>
      <c r="I85" s="244"/>
      <c r="J85" s="283"/>
    </row>
    <row r="86" spans="1:10" ht="12.75" customHeight="1">
      <c r="A86" s="282"/>
      <c r="B86" s="244"/>
      <c r="C86" s="244"/>
      <c r="D86" s="244"/>
      <c r="E86" s="244"/>
      <c r="F86" s="244"/>
      <c r="G86" s="244"/>
      <c r="H86" s="244"/>
      <c r="I86" s="244"/>
      <c r="J86" s="283"/>
    </row>
    <row r="87" spans="1:10" ht="12.75" customHeight="1">
      <c r="A87" s="282"/>
      <c r="B87" s="244"/>
      <c r="C87" s="244"/>
      <c r="D87" s="244"/>
      <c r="E87" s="244"/>
      <c r="F87" s="244"/>
      <c r="G87" s="244"/>
      <c r="H87" s="244"/>
      <c r="I87" s="244"/>
      <c r="J87" s="283"/>
    </row>
    <row r="88" spans="1:10" ht="12.75" customHeight="1" thickBot="1">
      <c r="A88" s="284"/>
      <c r="B88" s="285"/>
      <c r="C88" s="285"/>
      <c r="D88" s="285"/>
      <c r="E88" s="285"/>
      <c r="F88" s="285"/>
      <c r="G88" s="285"/>
      <c r="H88" s="285"/>
      <c r="I88" s="285"/>
      <c r="J88" s="286"/>
    </row>
  </sheetData>
  <sheetProtection password="BE25" sheet="1" objects="1" scenarios="1" formatRows="0" selectLockedCells="1"/>
  <mergeCells count="5">
    <mergeCell ref="A1:J2"/>
    <mergeCell ref="A3:J5"/>
    <mergeCell ref="A7:J44"/>
    <mergeCell ref="A45:J46"/>
    <mergeCell ref="A47:J88"/>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worksheet>
</file>

<file path=xl/worksheets/sheet11.xml><?xml version="1.0" encoding="utf-8"?>
<worksheet xmlns="http://schemas.openxmlformats.org/spreadsheetml/2006/main" xmlns:r="http://schemas.openxmlformats.org/officeDocument/2006/relationships">
  <sheetPr>
    <tabColor rgb="FFFFFF00"/>
  </sheetPr>
  <dimension ref="A1:L247"/>
  <sheetViews>
    <sheetView tabSelected="1" topLeftCell="A10" zoomScaleNormal="100" workbookViewId="0">
      <selection activeCell="G81" sqref="G81:J81"/>
    </sheetView>
  </sheetViews>
  <sheetFormatPr defaultRowHeight="12.75"/>
  <cols>
    <col min="1" max="2" width="14.28515625" style="2" customWidth="1"/>
    <col min="3" max="3" width="20" style="2" customWidth="1"/>
    <col min="4" max="9" width="17.140625" style="2" customWidth="1"/>
    <col min="10" max="10" width="11" style="2" bestFit="1" customWidth="1"/>
    <col min="11" max="11" width="2" style="2" hidden="1" customWidth="1"/>
    <col min="12" max="12" width="3.5703125" style="2" hidden="1" customWidth="1"/>
    <col min="13" max="13" width="9.140625" style="2" customWidth="1"/>
    <col min="14" max="16384" width="9.140625" style="2"/>
  </cols>
  <sheetData>
    <row r="1" spans="1:12">
      <c r="A1" s="528" t="s">
        <v>116</v>
      </c>
      <c r="B1" s="529"/>
      <c r="C1" s="529"/>
      <c r="D1" s="529"/>
      <c r="E1" s="529"/>
      <c r="F1" s="529"/>
      <c r="G1" s="529"/>
      <c r="H1" s="529"/>
      <c r="I1" s="529"/>
      <c r="J1" s="530"/>
    </row>
    <row r="2" spans="1:12">
      <c r="A2" s="531"/>
      <c r="B2" s="532"/>
      <c r="C2" s="532"/>
      <c r="D2" s="532"/>
      <c r="E2" s="532"/>
      <c r="F2" s="532"/>
      <c r="G2" s="532"/>
      <c r="H2" s="532"/>
      <c r="I2" s="532"/>
      <c r="J2" s="533"/>
    </row>
    <row r="3" spans="1:12">
      <c r="A3" s="534" t="s">
        <v>131</v>
      </c>
      <c r="B3" s="535"/>
      <c r="C3" s="535"/>
      <c r="D3" s="535"/>
      <c r="E3" s="535"/>
      <c r="F3" s="535"/>
      <c r="G3" s="535"/>
      <c r="H3" s="535"/>
      <c r="I3" s="535"/>
      <c r="J3" s="536"/>
    </row>
    <row r="4" spans="1:12">
      <c r="A4" s="537"/>
      <c r="B4" s="538"/>
      <c r="C4" s="538"/>
      <c r="D4" s="538"/>
      <c r="E4" s="538"/>
      <c r="F4" s="538"/>
      <c r="G4" s="538"/>
      <c r="H4" s="538"/>
      <c r="I4" s="538"/>
      <c r="J4" s="539"/>
    </row>
    <row r="5" spans="1:12" ht="18" customHeight="1">
      <c r="A5" s="503" t="s">
        <v>160</v>
      </c>
      <c r="B5" s="504"/>
      <c r="C5" s="504"/>
      <c r="D5" s="504"/>
      <c r="E5" s="504"/>
      <c r="F5" s="504"/>
      <c r="G5" s="504"/>
      <c r="H5" s="504"/>
      <c r="I5" s="504"/>
      <c r="J5" s="505"/>
    </row>
    <row r="6" spans="1:12" ht="18" customHeight="1">
      <c r="A6" s="503"/>
      <c r="B6" s="504"/>
      <c r="C6" s="504"/>
      <c r="D6" s="504"/>
      <c r="E6" s="504"/>
      <c r="F6" s="504"/>
      <c r="G6" s="504"/>
      <c r="H6" s="504"/>
      <c r="I6" s="504"/>
      <c r="J6" s="505"/>
    </row>
    <row r="7" spans="1:12" ht="15" customHeight="1">
      <c r="A7" s="506" t="s">
        <v>5</v>
      </c>
      <c r="B7" s="507"/>
      <c r="C7" s="512" t="s">
        <v>6</v>
      </c>
      <c r="D7" s="512" t="s">
        <v>115</v>
      </c>
      <c r="E7" s="515" t="s">
        <v>161</v>
      </c>
      <c r="F7" s="518" t="s">
        <v>48</v>
      </c>
      <c r="G7" s="519" t="s">
        <v>113</v>
      </c>
      <c r="H7" s="520"/>
      <c r="I7" s="520"/>
      <c r="J7" s="521"/>
    </row>
    <row r="8" spans="1:12" ht="15" customHeight="1">
      <c r="A8" s="508"/>
      <c r="B8" s="509"/>
      <c r="C8" s="513"/>
      <c r="D8" s="513"/>
      <c r="E8" s="516"/>
      <c r="F8" s="518"/>
      <c r="G8" s="522"/>
      <c r="H8" s="523"/>
      <c r="I8" s="523"/>
      <c r="J8" s="524"/>
    </row>
    <row r="9" spans="1:12" ht="15" customHeight="1">
      <c r="A9" s="508"/>
      <c r="B9" s="509"/>
      <c r="C9" s="513"/>
      <c r="D9" s="513"/>
      <c r="E9" s="516"/>
      <c r="F9" s="518"/>
      <c r="G9" s="522"/>
      <c r="H9" s="523"/>
      <c r="I9" s="523"/>
      <c r="J9" s="524"/>
    </row>
    <row r="10" spans="1:12" ht="14.25" customHeight="1">
      <c r="A10" s="510"/>
      <c r="B10" s="511"/>
      <c r="C10" s="514"/>
      <c r="D10" s="514"/>
      <c r="E10" s="517"/>
      <c r="F10" s="518"/>
      <c r="G10" s="525"/>
      <c r="H10" s="526"/>
      <c r="I10" s="526"/>
      <c r="J10" s="527"/>
    </row>
    <row r="11" spans="1:12" ht="15" customHeight="1">
      <c r="A11" s="445" t="s">
        <v>255</v>
      </c>
      <c r="B11" s="447"/>
      <c r="C11" s="51" t="s">
        <v>256</v>
      </c>
      <c r="D11" s="51" t="s">
        <v>42</v>
      </c>
      <c r="E11" s="54">
        <v>160</v>
      </c>
      <c r="F11" s="50">
        <v>19000</v>
      </c>
      <c r="G11" s="448" t="s">
        <v>272</v>
      </c>
      <c r="H11" s="446"/>
      <c r="I11" s="446"/>
      <c r="J11" s="449"/>
      <c r="K11" s="2">
        <f t="shared" ref="K11:K35" si="0">COUNTBLANK(C11:J11)</f>
        <v>3</v>
      </c>
      <c r="L11" s="2" t="str">
        <f t="shared" ref="L11:L35" si="1">IF(AND(A11&lt;&gt;"",K11&gt;3),"No","Yes")</f>
        <v>Yes</v>
      </c>
    </row>
    <row r="12" spans="1:12" ht="15" customHeight="1">
      <c r="A12" s="445" t="s">
        <v>257</v>
      </c>
      <c r="B12" s="447"/>
      <c r="C12" s="51" t="s">
        <v>258</v>
      </c>
      <c r="D12" s="51" t="s">
        <v>42</v>
      </c>
      <c r="E12" s="54">
        <v>160</v>
      </c>
      <c r="F12" s="50">
        <v>19000</v>
      </c>
      <c r="G12" s="448" t="s">
        <v>273</v>
      </c>
      <c r="H12" s="446"/>
      <c r="I12" s="446"/>
      <c r="J12" s="449"/>
      <c r="K12" s="2">
        <f t="shared" si="0"/>
        <v>3</v>
      </c>
      <c r="L12" s="2" t="str">
        <f t="shared" si="1"/>
        <v>Yes</v>
      </c>
    </row>
    <row r="13" spans="1:12" ht="15" customHeight="1">
      <c r="A13" s="445" t="s">
        <v>259</v>
      </c>
      <c r="B13" s="447"/>
      <c r="C13" s="51" t="s">
        <v>260</v>
      </c>
      <c r="D13" s="51" t="s">
        <v>13</v>
      </c>
      <c r="E13" s="54">
        <v>60</v>
      </c>
      <c r="F13" s="50">
        <v>10000</v>
      </c>
      <c r="G13" s="448" t="s">
        <v>274</v>
      </c>
      <c r="H13" s="446"/>
      <c r="I13" s="446"/>
      <c r="J13" s="449"/>
      <c r="K13" s="2">
        <f t="shared" si="0"/>
        <v>3</v>
      </c>
      <c r="L13" s="2" t="str">
        <f t="shared" si="1"/>
        <v>Yes</v>
      </c>
    </row>
    <row r="14" spans="1:12" ht="15" customHeight="1">
      <c r="A14" s="445" t="s">
        <v>261</v>
      </c>
      <c r="B14" s="447"/>
      <c r="C14" s="51" t="s">
        <v>262</v>
      </c>
      <c r="D14" s="51" t="s">
        <v>42</v>
      </c>
      <c r="E14" s="54">
        <v>160</v>
      </c>
      <c r="F14" s="50">
        <v>12000</v>
      </c>
      <c r="G14" s="448" t="s">
        <v>275</v>
      </c>
      <c r="H14" s="446"/>
      <c r="I14" s="446"/>
      <c r="J14" s="449"/>
      <c r="K14" s="2">
        <f t="shared" si="0"/>
        <v>3</v>
      </c>
      <c r="L14" s="2" t="str">
        <f t="shared" si="1"/>
        <v>Yes</v>
      </c>
    </row>
    <row r="15" spans="1:12" ht="15" customHeight="1">
      <c r="A15" s="445" t="s">
        <v>263</v>
      </c>
      <c r="B15" s="447"/>
      <c r="C15" s="51" t="s">
        <v>267</v>
      </c>
      <c r="D15" s="51" t="s">
        <v>12</v>
      </c>
      <c r="E15" s="54">
        <v>100</v>
      </c>
      <c r="F15" s="50">
        <v>6000</v>
      </c>
      <c r="G15" s="448" t="s">
        <v>278</v>
      </c>
      <c r="H15" s="446"/>
      <c r="I15" s="446"/>
      <c r="J15" s="449"/>
      <c r="K15" s="2">
        <f t="shared" si="0"/>
        <v>3</v>
      </c>
      <c r="L15" s="2" t="str">
        <f t="shared" si="1"/>
        <v>Yes</v>
      </c>
    </row>
    <row r="16" spans="1:12" ht="15" customHeight="1">
      <c r="A16" s="445" t="s">
        <v>264</v>
      </c>
      <c r="B16" s="447"/>
      <c r="C16" s="51" t="s">
        <v>267</v>
      </c>
      <c r="D16" s="51" t="s">
        <v>12</v>
      </c>
      <c r="E16" s="54">
        <v>100</v>
      </c>
      <c r="F16" s="50">
        <v>6000</v>
      </c>
      <c r="G16" s="448" t="s">
        <v>277</v>
      </c>
      <c r="H16" s="446"/>
      <c r="I16" s="446"/>
      <c r="J16" s="449"/>
      <c r="K16" s="2">
        <f t="shared" si="0"/>
        <v>3</v>
      </c>
      <c r="L16" s="2" t="str">
        <f t="shared" si="1"/>
        <v>Yes</v>
      </c>
    </row>
    <row r="17" spans="1:12" ht="15" customHeight="1">
      <c r="A17" s="445" t="s">
        <v>283</v>
      </c>
      <c r="B17" s="447"/>
      <c r="C17" s="51" t="s">
        <v>267</v>
      </c>
      <c r="D17" s="51" t="s">
        <v>12</v>
      </c>
      <c r="E17" s="54">
        <v>100</v>
      </c>
      <c r="F17" s="50">
        <v>7000</v>
      </c>
      <c r="G17" s="448" t="s">
        <v>282</v>
      </c>
      <c r="H17" s="446"/>
      <c r="I17" s="446"/>
      <c r="J17" s="449"/>
      <c r="K17" s="2">
        <f t="shared" si="0"/>
        <v>3</v>
      </c>
      <c r="L17" s="2" t="str">
        <f t="shared" si="1"/>
        <v>Yes</v>
      </c>
    </row>
    <row r="18" spans="1:12" ht="15" customHeight="1">
      <c r="A18" s="445" t="s">
        <v>265</v>
      </c>
      <c r="B18" s="447"/>
      <c r="C18" s="51" t="s">
        <v>267</v>
      </c>
      <c r="D18" s="51" t="s">
        <v>12</v>
      </c>
      <c r="E18" s="54">
        <v>100</v>
      </c>
      <c r="F18" s="50">
        <v>6000</v>
      </c>
      <c r="G18" s="448" t="s">
        <v>276</v>
      </c>
      <c r="H18" s="446"/>
      <c r="I18" s="446"/>
      <c r="J18" s="449"/>
      <c r="K18" s="2">
        <f t="shared" si="0"/>
        <v>3</v>
      </c>
      <c r="L18" s="2" t="str">
        <f t="shared" si="1"/>
        <v>Yes</v>
      </c>
    </row>
    <row r="19" spans="1:12" ht="15" customHeight="1">
      <c r="A19" s="445" t="s">
        <v>266</v>
      </c>
      <c r="B19" s="447"/>
      <c r="C19" s="51" t="s">
        <v>267</v>
      </c>
      <c r="D19" s="51" t="s">
        <v>12</v>
      </c>
      <c r="E19" s="54">
        <v>100</v>
      </c>
      <c r="F19" s="50">
        <v>7000</v>
      </c>
      <c r="G19" s="448" t="s">
        <v>279</v>
      </c>
      <c r="H19" s="446"/>
      <c r="I19" s="446"/>
      <c r="J19" s="449"/>
      <c r="K19" s="2">
        <f t="shared" si="0"/>
        <v>3</v>
      </c>
      <c r="L19" s="2" t="str">
        <f t="shared" si="1"/>
        <v>Yes</v>
      </c>
    </row>
    <row r="20" spans="1:12" ht="15" customHeight="1">
      <c r="A20" s="445" t="s">
        <v>268</v>
      </c>
      <c r="B20" s="447"/>
      <c r="C20" s="51" t="s">
        <v>269</v>
      </c>
      <c r="D20" s="51" t="s">
        <v>13</v>
      </c>
      <c r="E20" s="54">
        <v>60</v>
      </c>
      <c r="F20" s="50">
        <v>15000</v>
      </c>
      <c r="G20" s="448" t="s">
        <v>280</v>
      </c>
      <c r="H20" s="446"/>
      <c r="I20" s="446"/>
      <c r="J20" s="449"/>
      <c r="K20" s="2">
        <f t="shared" si="0"/>
        <v>3</v>
      </c>
      <c r="L20" s="2" t="str">
        <f t="shared" si="1"/>
        <v>Yes</v>
      </c>
    </row>
    <row r="21" spans="1:12" ht="15" customHeight="1">
      <c r="A21" s="445" t="s">
        <v>270</v>
      </c>
      <c r="B21" s="447"/>
      <c r="C21" s="51" t="s">
        <v>271</v>
      </c>
      <c r="D21" s="51" t="s">
        <v>12</v>
      </c>
      <c r="E21" s="54">
        <v>40</v>
      </c>
      <c r="F21" s="50">
        <v>15000</v>
      </c>
      <c r="G21" s="448" t="s">
        <v>281</v>
      </c>
      <c r="H21" s="446"/>
      <c r="I21" s="446"/>
      <c r="J21" s="449"/>
      <c r="K21" s="2">
        <f t="shared" si="0"/>
        <v>3</v>
      </c>
      <c r="L21" s="2" t="str">
        <f t="shared" si="1"/>
        <v>Yes</v>
      </c>
    </row>
    <row r="22" spans="1:12" ht="15" customHeight="1">
      <c r="A22" s="445"/>
      <c r="B22" s="447"/>
      <c r="C22" s="51"/>
      <c r="D22" s="51"/>
      <c r="E22" s="54"/>
      <c r="F22" s="50"/>
      <c r="G22" s="448"/>
      <c r="H22" s="446"/>
      <c r="I22" s="446"/>
      <c r="J22" s="449"/>
      <c r="K22" s="2">
        <f t="shared" si="0"/>
        <v>8</v>
      </c>
      <c r="L22" s="2" t="str">
        <f t="shared" si="1"/>
        <v>Yes</v>
      </c>
    </row>
    <row r="23" spans="1:12" ht="15" customHeight="1">
      <c r="A23" s="445"/>
      <c r="B23" s="447"/>
      <c r="C23" s="51"/>
      <c r="D23" s="51"/>
      <c r="E23" s="54"/>
      <c r="F23" s="50"/>
      <c r="G23" s="448"/>
      <c r="H23" s="446"/>
      <c r="I23" s="446"/>
      <c r="J23" s="449"/>
      <c r="K23" s="2">
        <f t="shared" si="0"/>
        <v>8</v>
      </c>
      <c r="L23" s="2" t="str">
        <f t="shared" si="1"/>
        <v>Yes</v>
      </c>
    </row>
    <row r="24" spans="1:12" ht="15" customHeight="1">
      <c r="A24" s="445"/>
      <c r="B24" s="447"/>
      <c r="C24" s="51"/>
      <c r="D24" s="51"/>
      <c r="E24" s="54"/>
      <c r="F24" s="50"/>
      <c r="G24" s="448"/>
      <c r="H24" s="446"/>
      <c r="I24" s="446"/>
      <c r="J24" s="449"/>
      <c r="K24" s="2">
        <f t="shared" si="0"/>
        <v>8</v>
      </c>
      <c r="L24" s="2" t="str">
        <f t="shared" si="1"/>
        <v>Yes</v>
      </c>
    </row>
    <row r="25" spans="1:12" ht="15" customHeight="1">
      <c r="A25" s="445"/>
      <c r="B25" s="447"/>
      <c r="C25" s="51"/>
      <c r="D25" s="51"/>
      <c r="E25" s="54"/>
      <c r="F25" s="50"/>
      <c r="G25" s="448"/>
      <c r="H25" s="446"/>
      <c r="I25" s="446"/>
      <c r="J25" s="449"/>
      <c r="K25" s="2">
        <f t="shared" si="0"/>
        <v>8</v>
      </c>
      <c r="L25" s="2" t="str">
        <f t="shared" si="1"/>
        <v>Yes</v>
      </c>
    </row>
    <row r="26" spans="1:12" ht="15" customHeight="1">
      <c r="A26" s="445"/>
      <c r="B26" s="447"/>
      <c r="C26" s="51"/>
      <c r="D26" s="51"/>
      <c r="E26" s="54"/>
      <c r="F26" s="50"/>
      <c r="G26" s="448"/>
      <c r="H26" s="446"/>
      <c r="I26" s="446"/>
      <c r="J26" s="449"/>
      <c r="K26" s="2">
        <f t="shared" si="0"/>
        <v>8</v>
      </c>
      <c r="L26" s="2" t="str">
        <f t="shared" si="1"/>
        <v>Yes</v>
      </c>
    </row>
    <row r="27" spans="1:12" ht="15" customHeight="1">
      <c r="A27" s="445"/>
      <c r="B27" s="447"/>
      <c r="C27" s="51"/>
      <c r="D27" s="51"/>
      <c r="E27" s="54"/>
      <c r="F27" s="50"/>
      <c r="G27" s="448"/>
      <c r="H27" s="446"/>
      <c r="I27" s="446"/>
      <c r="J27" s="449"/>
      <c r="K27" s="2">
        <f t="shared" si="0"/>
        <v>8</v>
      </c>
      <c r="L27" s="2" t="str">
        <f t="shared" si="1"/>
        <v>Yes</v>
      </c>
    </row>
    <row r="28" spans="1:12" ht="15" customHeight="1">
      <c r="A28" s="445"/>
      <c r="B28" s="447"/>
      <c r="C28" s="51"/>
      <c r="D28" s="51"/>
      <c r="E28" s="54"/>
      <c r="F28" s="50"/>
      <c r="G28" s="448"/>
      <c r="H28" s="446"/>
      <c r="I28" s="446"/>
      <c r="J28" s="449"/>
      <c r="K28" s="2">
        <f t="shared" si="0"/>
        <v>8</v>
      </c>
      <c r="L28" s="2" t="str">
        <f t="shared" si="1"/>
        <v>Yes</v>
      </c>
    </row>
    <row r="29" spans="1:12" ht="15" customHeight="1">
      <c r="A29" s="445"/>
      <c r="B29" s="447"/>
      <c r="C29" s="51"/>
      <c r="D29" s="51"/>
      <c r="E29" s="54"/>
      <c r="F29" s="50"/>
      <c r="G29" s="448"/>
      <c r="H29" s="446"/>
      <c r="I29" s="446"/>
      <c r="J29" s="449"/>
      <c r="K29" s="2">
        <f t="shared" si="0"/>
        <v>8</v>
      </c>
      <c r="L29" s="2" t="str">
        <f t="shared" si="1"/>
        <v>Yes</v>
      </c>
    </row>
    <row r="30" spans="1:12" ht="15" customHeight="1">
      <c r="A30" s="445"/>
      <c r="B30" s="447"/>
      <c r="C30" s="51"/>
      <c r="D30" s="51"/>
      <c r="E30" s="54"/>
      <c r="F30" s="50"/>
      <c r="G30" s="448"/>
      <c r="H30" s="446"/>
      <c r="I30" s="446"/>
      <c r="J30" s="449"/>
      <c r="K30" s="2">
        <f t="shared" si="0"/>
        <v>8</v>
      </c>
      <c r="L30" s="2" t="str">
        <f t="shared" si="1"/>
        <v>Yes</v>
      </c>
    </row>
    <row r="31" spans="1:12" ht="15" customHeight="1">
      <c r="A31" s="445"/>
      <c r="B31" s="447"/>
      <c r="C31" s="51"/>
      <c r="D31" s="51"/>
      <c r="E31" s="54"/>
      <c r="F31" s="50"/>
      <c r="G31" s="448"/>
      <c r="H31" s="446"/>
      <c r="I31" s="446"/>
      <c r="J31" s="449"/>
      <c r="K31" s="2">
        <f t="shared" si="0"/>
        <v>8</v>
      </c>
      <c r="L31" s="2" t="str">
        <f t="shared" si="1"/>
        <v>Yes</v>
      </c>
    </row>
    <row r="32" spans="1:12" ht="15" customHeight="1">
      <c r="A32" s="445"/>
      <c r="B32" s="447"/>
      <c r="C32" s="51"/>
      <c r="D32" s="51"/>
      <c r="E32" s="54"/>
      <c r="F32" s="50"/>
      <c r="G32" s="448"/>
      <c r="H32" s="446"/>
      <c r="I32" s="446"/>
      <c r="J32" s="449"/>
      <c r="K32" s="2">
        <f t="shared" si="0"/>
        <v>8</v>
      </c>
      <c r="L32" s="2" t="str">
        <f t="shared" si="1"/>
        <v>Yes</v>
      </c>
    </row>
    <row r="33" spans="1:12" ht="15" customHeight="1">
      <c r="A33" s="445"/>
      <c r="B33" s="447"/>
      <c r="C33" s="51"/>
      <c r="D33" s="51"/>
      <c r="E33" s="54"/>
      <c r="F33" s="50"/>
      <c r="G33" s="448"/>
      <c r="H33" s="446"/>
      <c r="I33" s="446"/>
      <c r="J33" s="449"/>
      <c r="K33" s="2">
        <f t="shared" si="0"/>
        <v>8</v>
      </c>
      <c r="L33" s="2" t="str">
        <f t="shared" si="1"/>
        <v>Yes</v>
      </c>
    </row>
    <row r="34" spans="1:12" ht="15" customHeight="1">
      <c r="A34" s="445"/>
      <c r="B34" s="447"/>
      <c r="C34" s="51"/>
      <c r="D34" s="51"/>
      <c r="E34" s="54"/>
      <c r="F34" s="50"/>
      <c r="G34" s="448"/>
      <c r="H34" s="446"/>
      <c r="I34" s="446"/>
      <c r="J34" s="449"/>
      <c r="K34" s="2">
        <f t="shared" si="0"/>
        <v>8</v>
      </c>
      <c r="L34" s="2" t="str">
        <f t="shared" si="1"/>
        <v>Yes</v>
      </c>
    </row>
    <row r="35" spans="1:12" ht="15" customHeight="1">
      <c r="A35" s="445"/>
      <c r="B35" s="447"/>
      <c r="C35" s="51"/>
      <c r="D35" s="51"/>
      <c r="E35" s="54"/>
      <c r="F35" s="50"/>
      <c r="G35" s="448"/>
      <c r="H35" s="446"/>
      <c r="I35" s="446"/>
      <c r="J35" s="449"/>
      <c r="K35" s="2">
        <f t="shared" si="0"/>
        <v>8</v>
      </c>
      <c r="L35" s="2" t="str">
        <f t="shared" si="1"/>
        <v>Yes</v>
      </c>
    </row>
    <row r="36" spans="1:12" ht="15" customHeight="1">
      <c r="A36" s="456"/>
      <c r="B36" s="457"/>
      <c r="C36" s="457"/>
      <c r="D36" s="457"/>
      <c r="E36" s="458"/>
      <c r="F36" s="502" t="s">
        <v>41</v>
      </c>
      <c r="G36" s="502"/>
      <c r="H36" s="502"/>
      <c r="I36" s="502"/>
      <c r="J36" s="63">
        <f>SUM(F11:F35)</f>
        <v>122000</v>
      </c>
      <c r="L36" s="2">
        <f>COUNTIF(L11:L35,"Yes")</f>
        <v>25</v>
      </c>
    </row>
    <row r="37" spans="1:12" ht="15" customHeight="1">
      <c r="A37" s="487"/>
      <c r="B37" s="488"/>
      <c r="C37" s="488"/>
      <c r="D37" s="488"/>
      <c r="E37" s="488"/>
      <c r="F37" s="488"/>
      <c r="G37" s="488"/>
      <c r="H37" s="488"/>
      <c r="I37" s="488"/>
      <c r="J37" s="489"/>
    </row>
    <row r="38" spans="1:12" ht="18" customHeight="1">
      <c r="A38" s="465" t="s">
        <v>7</v>
      </c>
      <c r="B38" s="466"/>
      <c r="C38" s="466"/>
      <c r="D38" s="466"/>
      <c r="E38" s="466"/>
      <c r="F38" s="466"/>
      <c r="G38" s="466"/>
      <c r="H38" s="466"/>
      <c r="I38" s="466"/>
      <c r="J38" s="467"/>
    </row>
    <row r="39" spans="1:12" ht="18" customHeight="1">
      <c r="A39" s="465" t="s">
        <v>114</v>
      </c>
      <c r="B39" s="466"/>
      <c r="C39" s="466"/>
      <c r="D39" s="466"/>
      <c r="E39" s="466"/>
      <c r="F39" s="466"/>
      <c r="G39" s="466"/>
      <c r="H39" s="466"/>
      <c r="I39" s="466"/>
      <c r="J39" s="467"/>
    </row>
    <row r="40" spans="1:12" ht="15" customHeight="1">
      <c r="A40" s="468" t="s">
        <v>11</v>
      </c>
      <c r="B40" s="469"/>
      <c r="C40" s="469"/>
      <c r="D40" s="470"/>
      <c r="E40" s="477" t="s">
        <v>115</v>
      </c>
      <c r="F40" s="480" t="s">
        <v>49</v>
      </c>
      <c r="G40" s="481" t="s">
        <v>15</v>
      </c>
      <c r="H40" s="469"/>
      <c r="I40" s="469"/>
      <c r="J40" s="482"/>
    </row>
    <row r="41" spans="1:12" ht="15" customHeight="1">
      <c r="A41" s="471"/>
      <c r="B41" s="472"/>
      <c r="C41" s="472"/>
      <c r="D41" s="473"/>
      <c r="E41" s="478"/>
      <c r="F41" s="478"/>
      <c r="G41" s="483"/>
      <c r="H41" s="472"/>
      <c r="I41" s="472"/>
      <c r="J41" s="484"/>
    </row>
    <row r="42" spans="1:12" ht="15" customHeight="1">
      <c r="A42" s="471"/>
      <c r="B42" s="472"/>
      <c r="C42" s="472"/>
      <c r="D42" s="473"/>
      <c r="E42" s="478"/>
      <c r="F42" s="478"/>
      <c r="G42" s="483"/>
      <c r="H42" s="472"/>
      <c r="I42" s="472"/>
      <c r="J42" s="484"/>
    </row>
    <row r="43" spans="1:12" ht="15" customHeight="1">
      <c r="A43" s="471"/>
      <c r="B43" s="472"/>
      <c r="C43" s="472"/>
      <c r="D43" s="473"/>
      <c r="E43" s="478"/>
      <c r="F43" s="478"/>
      <c r="G43" s="483"/>
      <c r="H43" s="472"/>
      <c r="I43" s="472"/>
      <c r="J43" s="484"/>
    </row>
    <row r="44" spans="1:12" ht="15" customHeight="1">
      <c r="A44" s="471"/>
      <c r="B44" s="472"/>
      <c r="C44" s="472"/>
      <c r="D44" s="473"/>
      <c r="E44" s="478"/>
      <c r="F44" s="478"/>
      <c r="G44" s="483"/>
      <c r="H44" s="472"/>
      <c r="I44" s="472"/>
      <c r="J44" s="484"/>
    </row>
    <row r="45" spans="1:12" ht="14.25" customHeight="1">
      <c r="A45" s="474"/>
      <c r="B45" s="475"/>
      <c r="C45" s="475"/>
      <c r="D45" s="476"/>
      <c r="E45" s="479"/>
      <c r="F45" s="479"/>
      <c r="G45" s="485"/>
      <c r="H45" s="475"/>
      <c r="I45" s="475"/>
      <c r="J45" s="486"/>
    </row>
    <row r="46" spans="1:12" ht="15" customHeight="1">
      <c r="A46" s="445" t="s">
        <v>284</v>
      </c>
      <c r="B46" s="446"/>
      <c r="C46" s="446"/>
      <c r="D46" s="447"/>
      <c r="E46" s="51" t="s">
        <v>51</v>
      </c>
      <c r="F46" s="50">
        <v>4700</v>
      </c>
      <c r="G46" s="448" t="s">
        <v>285</v>
      </c>
      <c r="H46" s="446"/>
      <c r="I46" s="446"/>
      <c r="J46" s="449"/>
      <c r="K46" s="2">
        <f t="shared" ref="K46:K70" si="2">COUNTBLANK(E46:J46)</f>
        <v>3</v>
      </c>
      <c r="L46" s="2" t="str">
        <f t="shared" ref="L46:L70" si="3">IF(AND(A46&lt;&gt;"",K46&gt;3),"No","Yes")</f>
        <v>Yes</v>
      </c>
    </row>
    <row r="47" spans="1:12" ht="15" customHeight="1">
      <c r="A47" s="445" t="s">
        <v>286</v>
      </c>
      <c r="B47" s="446"/>
      <c r="C47" s="446"/>
      <c r="D47" s="447"/>
      <c r="E47" s="51" t="s">
        <v>12</v>
      </c>
      <c r="F47" s="50">
        <v>8000</v>
      </c>
      <c r="G47" s="448" t="s">
        <v>287</v>
      </c>
      <c r="H47" s="446"/>
      <c r="I47" s="446"/>
      <c r="J47" s="449"/>
      <c r="K47" s="2">
        <f t="shared" si="2"/>
        <v>3</v>
      </c>
      <c r="L47" s="2" t="str">
        <f t="shared" si="3"/>
        <v>Yes</v>
      </c>
    </row>
    <row r="48" spans="1:12" ht="15" customHeight="1">
      <c r="A48" s="445" t="s">
        <v>288</v>
      </c>
      <c r="B48" s="446"/>
      <c r="C48" s="446"/>
      <c r="D48" s="447"/>
      <c r="E48" s="51" t="s">
        <v>12</v>
      </c>
      <c r="F48" s="50">
        <v>7000</v>
      </c>
      <c r="G48" s="448" t="s">
        <v>289</v>
      </c>
      <c r="H48" s="446"/>
      <c r="I48" s="446"/>
      <c r="J48" s="449"/>
      <c r="K48" s="2">
        <f t="shared" si="2"/>
        <v>3</v>
      </c>
      <c r="L48" s="2" t="str">
        <f t="shared" si="3"/>
        <v>Yes</v>
      </c>
    </row>
    <row r="49" spans="1:12" ht="15" customHeight="1">
      <c r="A49" s="445"/>
      <c r="B49" s="446"/>
      <c r="C49" s="446"/>
      <c r="D49" s="447"/>
      <c r="E49" s="51"/>
      <c r="F49" s="50"/>
      <c r="G49" s="448"/>
      <c r="H49" s="446"/>
      <c r="I49" s="446"/>
      <c r="J49" s="449"/>
      <c r="K49" s="2">
        <f t="shared" si="2"/>
        <v>6</v>
      </c>
      <c r="L49" s="2" t="str">
        <f t="shared" si="3"/>
        <v>Yes</v>
      </c>
    </row>
    <row r="50" spans="1:12" ht="15" customHeight="1">
      <c r="A50" s="445"/>
      <c r="B50" s="446"/>
      <c r="C50" s="446"/>
      <c r="D50" s="447"/>
      <c r="E50" s="51"/>
      <c r="F50" s="50"/>
      <c r="G50" s="448"/>
      <c r="H50" s="446"/>
      <c r="I50" s="446"/>
      <c r="J50" s="449"/>
      <c r="K50" s="2">
        <f t="shared" si="2"/>
        <v>6</v>
      </c>
      <c r="L50" s="2" t="str">
        <f t="shared" si="3"/>
        <v>Yes</v>
      </c>
    </row>
    <row r="51" spans="1:12" ht="15" customHeight="1">
      <c r="A51" s="445"/>
      <c r="B51" s="446"/>
      <c r="C51" s="446"/>
      <c r="D51" s="447"/>
      <c r="E51" s="51"/>
      <c r="F51" s="50"/>
      <c r="G51" s="448"/>
      <c r="H51" s="446"/>
      <c r="I51" s="446"/>
      <c r="J51" s="449"/>
      <c r="K51" s="2">
        <f t="shared" si="2"/>
        <v>6</v>
      </c>
      <c r="L51" s="2" t="str">
        <f t="shared" si="3"/>
        <v>Yes</v>
      </c>
    </row>
    <row r="52" spans="1:12" ht="15" customHeight="1">
      <c r="A52" s="445"/>
      <c r="B52" s="446"/>
      <c r="C52" s="446"/>
      <c r="D52" s="447"/>
      <c r="E52" s="51"/>
      <c r="F52" s="50"/>
      <c r="G52" s="448"/>
      <c r="H52" s="446"/>
      <c r="I52" s="446"/>
      <c r="J52" s="449"/>
      <c r="K52" s="2">
        <f t="shared" si="2"/>
        <v>6</v>
      </c>
      <c r="L52" s="2" t="str">
        <f t="shared" si="3"/>
        <v>Yes</v>
      </c>
    </row>
    <row r="53" spans="1:12" ht="15" customHeight="1">
      <c r="A53" s="445"/>
      <c r="B53" s="446"/>
      <c r="C53" s="446"/>
      <c r="D53" s="447"/>
      <c r="E53" s="51"/>
      <c r="F53" s="50"/>
      <c r="G53" s="448"/>
      <c r="H53" s="446"/>
      <c r="I53" s="446"/>
      <c r="J53" s="449"/>
      <c r="K53" s="2">
        <f t="shared" si="2"/>
        <v>6</v>
      </c>
      <c r="L53" s="2" t="str">
        <f t="shared" si="3"/>
        <v>Yes</v>
      </c>
    </row>
    <row r="54" spans="1:12" ht="15" customHeight="1">
      <c r="A54" s="445"/>
      <c r="B54" s="446"/>
      <c r="C54" s="446"/>
      <c r="D54" s="447"/>
      <c r="E54" s="51"/>
      <c r="F54" s="50"/>
      <c r="G54" s="448"/>
      <c r="H54" s="446"/>
      <c r="I54" s="446"/>
      <c r="J54" s="449"/>
      <c r="K54" s="2">
        <f t="shared" si="2"/>
        <v>6</v>
      </c>
      <c r="L54" s="2" t="str">
        <f t="shared" si="3"/>
        <v>Yes</v>
      </c>
    </row>
    <row r="55" spans="1:12" ht="15" customHeight="1">
      <c r="A55" s="445"/>
      <c r="B55" s="446"/>
      <c r="C55" s="446"/>
      <c r="D55" s="447"/>
      <c r="E55" s="51"/>
      <c r="F55" s="50"/>
      <c r="G55" s="448"/>
      <c r="H55" s="446"/>
      <c r="I55" s="446"/>
      <c r="J55" s="449"/>
      <c r="K55" s="2">
        <f t="shared" si="2"/>
        <v>6</v>
      </c>
      <c r="L55" s="2" t="str">
        <f t="shared" si="3"/>
        <v>Yes</v>
      </c>
    </row>
    <row r="56" spans="1:12" ht="15" customHeight="1">
      <c r="A56" s="445"/>
      <c r="B56" s="446"/>
      <c r="C56" s="446"/>
      <c r="D56" s="447"/>
      <c r="E56" s="51"/>
      <c r="F56" s="50"/>
      <c r="G56" s="448"/>
      <c r="H56" s="446"/>
      <c r="I56" s="446"/>
      <c r="J56" s="449"/>
      <c r="K56" s="2">
        <f t="shared" si="2"/>
        <v>6</v>
      </c>
      <c r="L56" s="2" t="str">
        <f t="shared" si="3"/>
        <v>Yes</v>
      </c>
    </row>
    <row r="57" spans="1:12" ht="15" customHeight="1">
      <c r="A57" s="445"/>
      <c r="B57" s="446"/>
      <c r="C57" s="446"/>
      <c r="D57" s="447"/>
      <c r="E57" s="51"/>
      <c r="F57" s="50"/>
      <c r="G57" s="448"/>
      <c r="H57" s="446"/>
      <c r="I57" s="446"/>
      <c r="J57" s="449"/>
      <c r="K57" s="2">
        <f t="shared" si="2"/>
        <v>6</v>
      </c>
      <c r="L57" s="2" t="str">
        <f t="shared" si="3"/>
        <v>Yes</v>
      </c>
    </row>
    <row r="58" spans="1:12" ht="15" customHeight="1">
      <c r="A58" s="445"/>
      <c r="B58" s="446"/>
      <c r="C58" s="446"/>
      <c r="D58" s="447"/>
      <c r="E58" s="51"/>
      <c r="F58" s="50"/>
      <c r="G58" s="448"/>
      <c r="H58" s="446"/>
      <c r="I58" s="446"/>
      <c r="J58" s="449"/>
      <c r="K58" s="2">
        <f t="shared" si="2"/>
        <v>6</v>
      </c>
      <c r="L58" s="2" t="str">
        <f t="shared" si="3"/>
        <v>Yes</v>
      </c>
    </row>
    <row r="59" spans="1:12" ht="15" customHeight="1">
      <c r="A59" s="445"/>
      <c r="B59" s="446"/>
      <c r="C59" s="446"/>
      <c r="D59" s="447"/>
      <c r="E59" s="51"/>
      <c r="F59" s="50"/>
      <c r="G59" s="448"/>
      <c r="H59" s="446"/>
      <c r="I59" s="446"/>
      <c r="J59" s="449"/>
      <c r="K59" s="2">
        <f t="shared" si="2"/>
        <v>6</v>
      </c>
      <c r="L59" s="2" t="str">
        <f t="shared" si="3"/>
        <v>Yes</v>
      </c>
    </row>
    <row r="60" spans="1:12" ht="15" customHeight="1">
      <c r="A60" s="445"/>
      <c r="B60" s="446"/>
      <c r="C60" s="446"/>
      <c r="D60" s="447"/>
      <c r="E60" s="51"/>
      <c r="F60" s="50"/>
      <c r="G60" s="448"/>
      <c r="H60" s="446"/>
      <c r="I60" s="446"/>
      <c r="J60" s="449"/>
      <c r="K60" s="2">
        <f t="shared" si="2"/>
        <v>6</v>
      </c>
      <c r="L60" s="2" t="str">
        <f t="shared" si="3"/>
        <v>Yes</v>
      </c>
    </row>
    <row r="61" spans="1:12" ht="15" customHeight="1">
      <c r="A61" s="445"/>
      <c r="B61" s="446"/>
      <c r="C61" s="446"/>
      <c r="D61" s="447"/>
      <c r="E61" s="51"/>
      <c r="F61" s="50"/>
      <c r="G61" s="448"/>
      <c r="H61" s="446"/>
      <c r="I61" s="446"/>
      <c r="J61" s="449"/>
      <c r="K61" s="2">
        <f t="shared" si="2"/>
        <v>6</v>
      </c>
      <c r="L61" s="2" t="str">
        <f t="shared" si="3"/>
        <v>Yes</v>
      </c>
    </row>
    <row r="62" spans="1:12" ht="15" customHeight="1">
      <c r="A62" s="445"/>
      <c r="B62" s="446"/>
      <c r="C62" s="446"/>
      <c r="D62" s="447"/>
      <c r="E62" s="51"/>
      <c r="F62" s="50"/>
      <c r="G62" s="448"/>
      <c r="H62" s="446"/>
      <c r="I62" s="446"/>
      <c r="J62" s="449"/>
      <c r="K62" s="2">
        <f t="shared" si="2"/>
        <v>6</v>
      </c>
      <c r="L62" s="2" t="str">
        <f t="shared" si="3"/>
        <v>Yes</v>
      </c>
    </row>
    <row r="63" spans="1:12" ht="15" customHeight="1">
      <c r="A63" s="445"/>
      <c r="B63" s="446"/>
      <c r="C63" s="446"/>
      <c r="D63" s="447"/>
      <c r="E63" s="51"/>
      <c r="F63" s="50"/>
      <c r="G63" s="448"/>
      <c r="H63" s="446"/>
      <c r="I63" s="446"/>
      <c r="J63" s="449"/>
      <c r="K63" s="2">
        <f t="shared" si="2"/>
        <v>6</v>
      </c>
      <c r="L63" s="2" t="str">
        <f t="shared" si="3"/>
        <v>Yes</v>
      </c>
    </row>
    <row r="64" spans="1:12" ht="15" customHeight="1">
      <c r="A64" s="445"/>
      <c r="B64" s="446"/>
      <c r="C64" s="446"/>
      <c r="D64" s="447"/>
      <c r="E64" s="51"/>
      <c r="F64" s="50"/>
      <c r="G64" s="448"/>
      <c r="H64" s="446"/>
      <c r="I64" s="446"/>
      <c r="J64" s="449"/>
      <c r="K64" s="2">
        <f t="shared" si="2"/>
        <v>6</v>
      </c>
      <c r="L64" s="2" t="str">
        <f t="shared" si="3"/>
        <v>Yes</v>
      </c>
    </row>
    <row r="65" spans="1:12" ht="15" customHeight="1">
      <c r="A65" s="445"/>
      <c r="B65" s="446"/>
      <c r="C65" s="446"/>
      <c r="D65" s="447"/>
      <c r="E65" s="51"/>
      <c r="F65" s="50"/>
      <c r="G65" s="448"/>
      <c r="H65" s="446"/>
      <c r="I65" s="446"/>
      <c r="J65" s="449"/>
      <c r="K65" s="2">
        <f t="shared" si="2"/>
        <v>6</v>
      </c>
      <c r="L65" s="2" t="str">
        <f t="shared" si="3"/>
        <v>Yes</v>
      </c>
    </row>
    <row r="66" spans="1:12" ht="15" customHeight="1">
      <c r="A66" s="445"/>
      <c r="B66" s="446"/>
      <c r="C66" s="446"/>
      <c r="D66" s="447"/>
      <c r="E66" s="51"/>
      <c r="F66" s="50"/>
      <c r="G66" s="448"/>
      <c r="H66" s="446"/>
      <c r="I66" s="446"/>
      <c r="J66" s="449"/>
      <c r="K66" s="2">
        <f t="shared" si="2"/>
        <v>6</v>
      </c>
      <c r="L66" s="2" t="str">
        <f t="shared" si="3"/>
        <v>Yes</v>
      </c>
    </row>
    <row r="67" spans="1:12" ht="15" customHeight="1">
      <c r="A67" s="445"/>
      <c r="B67" s="446"/>
      <c r="C67" s="446"/>
      <c r="D67" s="447"/>
      <c r="E67" s="51"/>
      <c r="F67" s="50"/>
      <c r="G67" s="448"/>
      <c r="H67" s="446"/>
      <c r="I67" s="446"/>
      <c r="J67" s="449"/>
      <c r="K67" s="2">
        <f t="shared" si="2"/>
        <v>6</v>
      </c>
      <c r="L67" s="2" t="str">
        <f t="shared" si="3"/>
        <v>Yes</v>
      </c>
    </row>
    <row r="68" spans="1:12" ht="15" customHeight="1">
      <c r="A68" s="445"/>
      <c r="B68" s="446"/>
      <c r="C68" s="446"/>
      <c r="D68" s="447"/>
      <c r="E68" s="51"/>
      <c r="F68" s="50"/>
      <c r="G68" s="448"/>
      <c r="H68" s="446"/>
      <c r="I68" s="446"/>
      <c r="J68" s="449"/>
      <c r="K68" s="2">
        <f t="shared" si="2"/>
        <v>6</v>
      </c>
      <c r="L68" s="2" t="str">
        <f t="shared" si="3"/>
        <v>Yes</v>
      </c>
    </row>
    <row r="69" spans="1:12" ht="15" customHeight="1">
      <c r="A69" s="445"/>
      <c r="B69" s="446"/>
      <c r="C69" s="446"/>
      <c r="D69" s="447"/>
      <c r="E69" s="51"/>
      <c r="F69" s="50"/>
      <c r="G69" s="448"/>
      <c r="H69" s="446"/>
      <c r="I69" s="446"/>
      <c r="J69" s="449"/>
      <c r="K69" s="2">
        <f t="shared" si="2"/>
        <v>6</v>
      </c>
      <c r="L69" s="2" t="str">
        <f t="shared" si="3"/>
        <v>Yes</v>
      </c>
    </row>
    <row r="70" spans="1:12" ht="15" customHeight="1">
      <c r="A70" s="445"/>
      <c r="B70" s="446"/>
      <c r="C70" s="446"/>
      <c r="D70" s="447"/>
      <c r="E70" s="51"/>
      <c r="F70" s="50"/>
      <c r="G70" s="448"/>
      <c r="H70" s="446"/>
      <c r="I70" s="446"/>
      <c r="J70" s="449"/>
      <c r="K70" s="2">
        <f t="shared" si="2"/>
        <v>6</v>
      </c>
      <c r="L70" s="2" t="str">
        <f t="shared" si="3"/>
        <v>Yes</v>
      </c>
    </row>
    <row r="71" spans="1:12" ht="15" customHeight="1">
      <c r="A71" s="540" t="s">
        <v>40</v>
      </c>
      <c r="B71" s="541"/>
      <c r="C71" s="541"/>
      <c r="D71" s="541"/>
      <c r="E71" s="542"/>
      <c r="F71" s="490">
        <f>SUM(F46:F70)</f>
        <v>19700</v>
      </c>
      <c r="G71" s="491"/>
      <c r="H71" s="491"/>
      <c r="I71" s="491"/>
      <c r="J71" s="492"/>
      <c r="L71" s="2">
        <f>COUNTIF(L46:L70,"Yes")</f>
        <v>25</v>
      </c>
    </row>
    <row r="72" spans="1:12" ht="15" customHeight="1">
      <c r="A72" s="487"/>
      <c r="B72" s="488"/>
      <c r="C72" s="488"/>
      <c r="D72" s="488"/>
      <c r="E72" s="488"/>
      <c r="F72" s="488"/>
      <c r="G72" s="488"/>
      <c r="H72" s="488"/>
      <c r="I72" s="488"/>
      <c r="J72" s="489"/>
    </row>
    <row r="73" spans="1:12" ht="18" customHeight="1">
      <c r="A73" s="465" t="s">
        <v>8</v>
      </c>
      <c r="B73" s="466"/>
      <c r="C73" s="466"/>
      <c r="D73" s="466"/>
      <c r="E73" s="466"/>
      <c r="F73" s="466"/>
      <c r="G73" s="466"/>
      <c r="H73" s="466"/>
      <c r="I73" s="466"/>
      <c r="J73" s="467"/>
    </row>
    <row r="74" spans="1:12" ht="18" customHeight="1">
      <c r="A74" s="465" t="s">
        <v>114</v>
      </c>
      <c r="B74" s="466"/>
      <c r="C74" s="466"/>
      <c r="D74" s="466"/>
      <c r="E74" s="466"/>
      <c r="F74" s="466"/>
      <c r="G74" s="466"/>
      <c r="H74" s="466"/>
      <c r="I74" s="466"/>
      <c r="J74" s="467"/>
    </row>
    <row r="75" spans="1:12" ht="15" customHeight="1">
      <c r="A75" s="468" t="s">
        <v>11</v>
      </c>
      <c r="B75" s="469"/>
      <c r="C75" s="469"/>
      <c r="D75" s="470"/>
      <c r="E75" s="477" t="s">
        <v>115</v>
      </c>
      <c r="F75" s="480" t="s">
        <v>49</v>
      </c>
      <c r="G75" s="481" t="s">
        <v>15</v>
      </c>
      <c r="H75" s="495"/>
      <c r="I75" s="495"/>
      <c r="J75" s="496"/>
    </row>
    <row r="76" spans="1:12" ht="15" customHeight="1">
      <c r="A76" s="471"/>
      <c r="B76" s="472"/>
      <c r="C76" s="472"/>
      <c r="D76" s="473"/>
      <c r="E76" s="478"/>
      <c r="F76" s="478"/>
      <c r="G76" s="497"/>
      <c r="H76" s="212"/>
      <c r="I76" s="212"/>
      <c r="J76" s="498"/>
    </row>
    <row r="77" spans="1:12" ht="15" customHeight="1">
      <c r="A77" s="471"/>
      <c r="B77" s="472"/>
      <c r="C77" s="472"/>
      <c r="D77" s="473"/>
      <c r="E77" s="478"/>
      <c r="F77" s="478"/>
      <c r="G77" s="497"/>
      <c r="H77" s="212"/>
      <c r="I77" s="212"/>
      <c r="J77" s="498"/>
    </row>
    <row r="78" spans="1:12" ht="15" customHeight="1">
      <c r="A78" s="471"/>
      <c r="B78" s="472"/>
      <c r="C78" s="472"/>
      <c r="D78" s="473"/>
      <c r="E78" s="478"/>
      <c r="F78" s="478"/>
      <c r="G78" s="497"/>
      <c r="H78" s="212"/>
      <c r="I78" s="212"/>
      <c r="J78" s="498"/>
    </row>
    <row r="79" spans="1:12" ht="15" customHeight="1">
      <c r="A79" s="471"/>
      <c r="B79" s="472"/>
      <c r="C79" s="472"/>
      <c r="D79" s="473"/>
      <c r="E79" s="478"/>
      <c r="F79" s="478"/>
      <c r="G79" s="497"/>
      <c r="H79" s="212"/>
      <c r="I79" s="212"/>
      <c r="J79" s="498"/>
    </row>
    <row r="80" spans="1:12" ht="14.25" customHeight="1">
      <c r="A80" s="474"/>
      <c r="B80" s="475"/>
      <c r="C80" s="475"/>
      <c r="D80" s="476"/>
      <c r="E80" s="479"/>
      <c r="F80" s="479"/>
      <c r="G80" s="499"/>
      <c r="H80" s="500"/>
      <c r="I80" s="500"/>
      <c r="J80" s="501"/>
    </row>
    <row r="81" spans="1:12" ht="15" customHeight="1">
      <c r="A81" s="445" t="s">
        <v>290</v>
      </c>
      <c r="B81" s="446"/>
      <c r="C81" s="446"/>
      <c r="D81" s="447"/>
      <c r="E81" s="51" t="s">
        <v>51</v>
      </c>
      <c r="F81" s="50">
        <v>11400</v>
      </c>
      <c r="G81" s="448" t="s">
        <v>328</v>
      </c>
      <c r="H81" s="493"/>
      <c r="I81" s="493"/>
      <c r="J81" s="494"/>
      <c r="K81" s="2">
        <f t="shared" ref="K81:K105" si="4">COUNTBLANK(E81:J81)</f>
        <v>3</v>
      </c>
      <c r="L81" s="2" t="str">
        <f t="shared" ref="L81:L105" si="5">IF(AND(A81&lt;&gt;"",K81&gt;3),"No","Yes")</f>
        <v>Yes</v>
      </c>
    </row>
    <row r="82" spans="1:12" ht="15" customHeight="1">
      <c r="A82" s="445"/>
      <c r="B82" s="446"/>
      <c r="C82" s="446"/>
      <c r="D82" s="447"/>
      <c r="E82" s="51"/>
      <c r="F82" s="50"/>
      <c r="G82" s="448"/>
      <c r="H82" s="446"/>
      <c r="I82" s="446"/>
      <c r="J82" s="449"/>
      <c r="K82" s="2">
        <f t="shared" si="4"/>
        <v>6</v>
      </c>
      <c r="L82" s="2" t="str">
        <f t="shared" si="5"/>
        <v>Yes</v>
      </c>
    </row>
    <row r="83" spans="1:12" ht="15" customHeight="1">
      <c r="A83" s="445"/>
      <c r="B83" s="446"/>
      <c r="C83" s="446"/>
      <c r="D83" s="447"/>
      <c r="E83" s="51"/>
      <c r="F83" s="50"/>
      <c r="G83" s="448"/>
      <c r="H83" s="446"/>
      <c r="I83" s="446"/>
      <c r="J83" s="449"/>
      <c r="K83" s="2">
        <f t="shared" si="4"/>
        <v>6</v>
      </c>
      <c r="L83" s="2" t="str">
        <f t="shared" si="5"/>
        <v>Yes</v>
      </c>
    </row>
    <row r="84" spans="1:12" ht="15" customHeight="1">
      <c r="A84" s="445"/>
      <c r="B84" s="446"/>
      <c r="C84" s="446"/>
      <c r="D84" s="447"/>
      <c r="E84" s="51"/>
      <c r="F84" s="50"/>
      <c r="G84" s="448"/>
      <c r="H84" s="446"/>
      <c r="I84" s="446"/>
      <c r="J84" s="449"/>
      <c r="K84" s="2">
        <f t="shared" si="4"/>
        <v>6</v>
      </c>
      <c r="L84" s="2" t="str">
        <f t="shared" si="5"/>
        <v>Yes</v>
      </c>
    </row>
    <row r="85" spans="1:12" ht="15" customHeight="1">
      <c r="A85" s="445"/>
      <c r="B85" s="446"/>
      <c r="C85" s="446"/>
      <c r="D85" s="447"/>
      <c r="E85" s="51"/>
      <c r="F85" s="50"/>
      <c r="G85" s="448"/>
      <c r="H85" s="446"/>
      <c r="I85" s="446"/>
      <c r="J85" s="449"/>
      <c r="K85" s="2">
        <f t="shared" si="4"/>
        <v>6</v>
      </c>
      <c r="L85" s="2" t="str">
        <f t="shared" si="5"/>
        <v>Yes</v>
      </c>
    </row>
    <row r="86" spans="1:12" ht="15" customHeight="1">
      <c r="A86" s="445"/>
      <c r="B86" s="446"/>
      <c r="C86" s="446"/>
      <c r="D86" s="447"/>
      <c r="E86" s="51"/>
      <c r="F86" s="50"/>
      <c r="G86" s="448"/>
      <c r="H86" s="446"/>
      <c r="I86" s="446"/>
      <c r="J86" s="449"/>
      <c r="K86" s="2">
        <f t="shared" si="4"/>
        <v>6</v>
      </c>
      <c r="L86" s="2" t="str">
        <f t="shared" si="5"/>
        <v>Yes</v>
      </c>
    </row>
    <row r="87" spans="1:12" ht="15" customHeight="1">
      <c r="A87" s="445"/>
      <c r="B87" s="446"/>
      <c r="C87" s="446"/>
      <c r="D87" s="447"/>
      <c r="E87" s="51"/>
      <c r="F87" s="50"/>
      <c r="G87" s="448"/>
      <c r="H87" s="446"/>
      <c r="I87" s="446"/>
      <c r="J87" s="449"/>
      <c r="K87" s="2">
        <f t="shared" si="4"/>
        <v>6</v>
      </c>
      <c r="L87" s="2" t="str">
        <f t="shared" si="5"/>
        <v>Yes</v>
      </c>
    </row>
    <row r="88" spans="1:12" ht="15" customHeight="1">
      <c r="A88" s="445"/>
      <c r="B88" s="446"/>
      <c r="C88" s="446"/>
      <c r="D88" s="447"/>
      <c r="E88" s="51"/>
      <c r="F88" s="50"/>
      <c r="G88" s="448"/>
      <c r="H88" s="446"/>
      <c r="I88" s="446"/>
      <c r="J88" s="449"/>
      <c r="K88" s="2">
        <f t="shared" si="4"/>
        <v>6</v>
      </c>
      <c r="L88" s="2" t="str">
        <f t="shared" si="5"/>
        <v>Yes</v>
      </c>
    </row>
    <row r="89" spans="1:12" ht="15" customHeight="1">
      <c r="A89" s="445"/>
      <c r="B89" s="446"/>
      <c r="C89" s="446"/>
      <c r="D89" s="447"/>
      <c r="E89" s="51"/>
      <c r="F89" s="50"/>
      <c r="G89" s="448"/>
      <c r="H89" s="446"/>
      <c r="I89" s="446"/>
      <c r="J89" s="449"/>
      <c r="K89" s="2">
        <f t="shared" si="4"/>
        <v>6</v>
      </c>
      <c r="L89" s="2" t="str">
        <f t="shared" si="5"/>
        <v>Yes</v>
      </c>
    </row>
    <row r="90" spans="1:12" ht="15" customHeight="1">
      <c r="A90" s="445"/>
      <c r="B90" s="446"/>
      <c r="C90" s="446"/>
      <c r="D90" s="447"/>
      <c r="E90" s="51"/>
      <c r="F90" s="50"/>
      <c r="G90" s="448"/>
      <c r="H90" s="446"/>
      <c r="I90" s="446"/>
      <c r="J90" s="449"/>
      <c r="K90" s="2">
        <f t="shared" si="4"/>
        <v>6</v>
      </c>
      <c r="L90" s="2" t="str">
        <f t="shared" si="5"/>
        <v>Yes</v>
      </c>
    </row>
    <row r="91" spans="1:12" ht="15" customHeight="1">
      <c r="A91" s="445"/>
      <c r="B91" s="446"/>
      <c r="C91" s="446"/>
      <c r="D91" s="447"/>
      <c r="E91" s="51"/>
      <c r="F91" s="50"/>
      <c r="G91" s="448"/>
      <c r="H91" s="446"/>
      <c r="I91" s="446"/>
      <c r="J91" s="449"/>
      <c r="K91" s="2">
        <f t="shared" si="4"/>
        <v>6</v>
      </c>
      <c r="L91" s="2" t="str">
        <f t="shared" si="5"/>
        <v>Yes</v>
      </c>
    </row>
    <row r="92" spans="1:12" ht="15" customHeight="1">
      <c r="A92" s="445"/>
      <c r="B92" s="446"/>
      <c r="C92" s="446"/>
      <c r="D92" s="447"/>
      <c r="E92" s="51"/>
      <c r="F92" s="50"/>
      <c r="G92" s="448"/>
      <c r="H92" s="446"/>
      <c r="I92" s="446"/>
      <c r="J92" s="449"/>
      <c r="K92" s="2">
        <f t="shared" si="4"/>
        <v>6</v>
      </c>
      <c r="L92" s="2" t="str">
        <f t="shared" si="5"/>
        <v>Yes</v>
      </c>
    </row>
    <row r="93" spans="1:12" ht="15" customHeight="1">
      <c r="A93" s="445"/>
      <c r="B93" s="446"/>
      <c r="C93" s="446"/>
      <c r="D93" s="447"/>
      <c r="E93" s="51"/>
      <c r="F93" s="50"/>
      <c r="G93" s="448"/>
      <c r="H93" s="446"/>
      <c r="I93" s="446"/>
      <c r="J93" s="449"/>
      <c r="K93" s="2">
        <f t="shared" si="4"/>
        <v>6</v>
      </c>
      <c r="L93" s="2" t="str">
        <f t="shared" si="5"/>
        <v>Yes</v>
      </c>
    </row>
    <row r="94" spans="1:12" ht="15" customHeight="1">
      <c r="A94" s="445"/>
      <c r="B94" s="446"/>
      <c r="C94" s="446"/>
      <c r="D94" s="447"/>
      <c r="E94" s="51"/>
      <c r="F94" s="50"/>
      <c r="G94" s="448"/>
      <c r="H94" s="446"/>
      <c r="I94" s="446"/>
      <c r="J94" s="449"/>
      <c r="K94" s="2">
        <f t="shared" si="4"/>
        <v>6</v>
      </c>
      <c r="L94" s="2" t="str">
        <f t="shared" si="5"/>
        <v>Yes</v>
      </c>
    </row>
    <row r="95" spans="1:12" ht="15" customHeight="1">
      <c r="A95" s="445"/>
      <c r="B95" s="446"/>
      <c r="C95" s="446"/>
      <c r="D95" s="447"/>
      <c r="E95" s="51"/>
      <c r="F95" s="50"/>
      <c r="G95" s="448"/>
      <c r="H95" s="446"/>
      <c r="I95" s="446"/>
      <c r="J95" s="449"/>
      <c r="K95" s="2">
        <f t="shared" si="4"/>
        <v>6</v>
      </c>
      <c r="L95" s="2" t="str">
        <f t="shared" si="5"/>
        <v>Yes</v>
      </c>
    </row>
    <row r="96" spans="1:12" ht="15" customHeight="1">
      <c r="A96" s="445"/>
      <c r="B96" s="446"/>
      <c r="C96" s="446"/>
      <c r="D96" s="447"/>
      <c r="E96" s="51"/>
      <c r="F96" s="50"/>
      <c r="G96" s="448"/>
      <c r="H96" s="446"/>
      <c r="I96" s="446"/>
      <c r="J96" s="449"/>
      <c r="K96" s="2">
        <f t="shared" si="4"/>
        <v>6</v>
      </c>
      <c r="L96" s="2" t="str">
        <f t="shared" si="5"/>
        <v>Yes</v>
      </c>
    </row>
    <row r="97" spans="1:12" ht="15" customHeight="1">
      <c r="A97" s="445"/>
      <c r="B97" s="446"/>
      <c r="C97" s="446"/>
      <c r="D97" s="447"/>
      <c r="E97" s="51"/>
      <c r="F97" s="50"/>
      <c r="G97" s="448"/>
      <c r="H97" s="446"/>
      <c r="I97" s="446"/>
      <c r="J97" s="449"/>
      <c r="K97" s="2">
        <f t="shared" si="4"/>
        <v>6</v>
      </c>
      <c r="L97" s="2" t="str">
        <f t="shared" si="5"/>
        <v>Yes</v>
      </c>
    </row>
    <row r="98" spans="1:12" ht="15" customHeight="1">
      <c r="A98" s="445"/>
      <c r="B98" s="446"/>
      <c r="C98" s="446"/>
      <c r="D98" s="447"/>
      <c r="E98" s="51"/>
      <c r="F98" s="50"/>
      <c r="G98" s="448"/>
      <c r="H98" s="446"/>
      <c r="I98" s="446"/>
      <c r="J98" s="449"/>
      <c r="K98" s="2">
        <f t="shared" si="4"/>
        <v>6</v>
      </c>
      <c r="L98" s="2" t="str">
        <f t="shared" si="5"/>
        <v>Yes</v>
      </c>
    </row>
    <row r="99" spans="1:12" ht="15" customHeight="1">
      <c r="A99" s="445"/>
      <c r="B99" s="446"/>
      <c r="C99" s="446"/>
      <c r="D99" s="447"/>
      <c r="E99" s="51"/>
      <c r="F99" s="50"/>
      <c r="G99" s="448"/>
      <c r="H99" s="446"/>
      <c r="I99" s="446"/>
      <c r="J99" s="449"/>
      <c r="K99" s="2">
        <f t="shared" si="4"/>
        <v>6</v>
      </c>
      <c r="L99" s="2" t="str">
        <f t="shared" si="5"/>
        <v>Yes</v>
      </c>
    </row>
    <row r="100" spans="1:12" ht="15" customHeight="1">
      <c r="A100" s="445"/>
      <c r="B100" s="446"/>
      <c r="C100" s="446"/>
      <c r="D100" s="447"/>
      <c r="E100" s="51"/>
      <c r="F100" s="50"/>
      <c r="G100" s="448"/>
      <c r="H100" s="446"/>
      <c r="I100" s="446"/>
      <c r="J100" s="449"/>
      <c r="K100" s="2">
        <f t="shared" si="4"/>
        <v>6</v>
      </c>
      <c r="L100" s="2" t="str">
        <f t="shared" si="5"/>
        <v>Yes</v>
      </c>
    </row>
    <row r="101" spans="1:12" ht="15" customHeight="1">
      <c r="A101" s="445"/>
      <c r="B101" s="446"/>
      <c r="C101" s="446"/>
      <c r="D101" s="447"/>
      <c r="E101" s="51"/>
      <c r="F101" s="50"/>
      <c r="G101" s="448"/>
      <c r="H101" s="446"/>
      <c r="I101" s="446"/>
      <c r="J101" s="449"/>
      <c r="K101" s="2">
        <f t="shared" si="4"/>
        <v>6</v>
      </c>
      <c r="L101" s="2" t="str">
        <f t="shared" si="5"/>
        <v>Yes</v>
      </c>
    </row>
    <row r="102" spans="1:12" ht="15" customHeight="1">
      <c r="A102" s="445"/>
      <c r="B102" s="446"/>
      <c r="C102" s="446"/>
      <c r="D102" s="447"/>
      <c r="E102" s="51"/>
      <c r="F102" s="50"/>
      <c r="G102" s="448"/>
      <c r="H102" s="446"/>
      <c r="I102" s="446"/>
      <c r="J102" s="449"/>
      <c r="K102" s="2">
        <f t="shared" si="4"/>
        <v>6</v>
      </c>
      <c r="L102" s="2" t="str">
        <f t="shared" si="5"/>
        <v>Yes</v>
      </c>
    </row>
    <row r="103" spans="1:12" ht="15" customHeight="1">
      <c r="A103" s="445"/>
      <c r="B103" s="446"/>
      <c r="C103" s="446"/>
      <c r="D103" s="447"/>
      <c r="E103" s="51"/>
      <c r="F103" s="50"/>
      <c r="G103" s="448"/>
      <c r="H103" s="446"/>
      <c r="I103" s="446"/>
      <c r="J103" s="449"/>
      <c r="K103" s="2">
        <f t="shared" si="4"/>
        <v>6</v>
      </c>
      <c r="L103" s="2" t="str">
        <f t="shared" si="5"/>
        <v>Yes</v>
      </c>
    </row>
    <row r="104" spans="1:12" ht="15" customHeight="1">
      <c r="A104" s="445"/>
      <c r="B104" s="446"/>
      <c r="C104" s="446"/>
      <c r="D104" s="447"/>
      <c r="E104" s="51"/>
      <c r="F104" s="50"/>
      <c r="G104" s="448"/>
      <c r="H104" s="446"/>
      <c r="I104" s="446"/>
      <c r="J104" s="449"/>
      <c r="K104" s="2">
        <f t="shared" si="4"/>
        <v>6</v>
      </c>
      <c r="L104" s="2" t="str">
        <f t="shared" si="5"/>
        <v>Yes</v>
      </c>
    </row>
    <row r="105" spans="1:12" ht="15" customHeight="1">
      <c r="A105" s="445"/>
      <c r="B105" s="446"/>
      <c r="C105" s="446"/>
      <c r="D105" s="447"/>
      <c r="E105" s="51"/>
      <c r="F105" s="50"/>
      <c r="G105" s="448"/>
      <c r="H105" s="446"/>
      <c r="I105" s="446"/>
      <c r="J105" s="449"/>
      <c r="K105" s="2">
        <f t="shared" si="4"/>
        <v>6</v>
      </c>
      <c r="L105" s="2" t="str">
        <f t="shared" si="5"/>
        <v>Yes</v>
      </c>
    </row>
    <row r="106" spans="1:12" ht="15" customHeight="1">
      <c r="A106" s="540" t="s">
        <v>44</v>
      </c>
      <c r="B106" s="541"/>
      <c r="C106" s="541"/>
      <c r="D106" s="541"/>
      <c r="E106" s="542"/>
      <c r="F106" s="490">
        <f>SUM(F81:F105)</f>
        <v>11400</v>
      </c>
      <c r="G106" s="491"/>
      <c r="H106" s="491"/>
      <c r="I106" s="491"/>
      <c r="J106" s="492"/>
      <c r="L106" s="2">
        <f>COUNTIF(L81:L105,"Yes")</f>
        <v>25</v>
      </c>
    </row>
    <row r="107" spans="1:12" ht="15" customHeight="1">
      <c r="A107" s="543"/>
      <c r="B107" s="544"/>
      <c r="C107" s="544"/>
      <c r="D107" s="544"/>
      <c r="E107" s="544"/>
      <c r="F107" s="544"/>
      <c r="G107" s="544"/>
      <c r="H107" s="544"/>
      <c r="I107" s="544"/>
      <c r="J107" s="545"/>
    </row>
    <row r="108" spans="1:12" ht="18" customHeight="1">
      <c r="A108" s="459" t="s">
        <v>170</v>
      </c>
      <c r="B108" s="460"/>
      <c r="C108" s="460"/>
      <c r="D108" s="460"/>
      <c r="E108" s="460"/>
      <c r="F108" s="460"/>
      <c r="G108" s="460"/>
      <c r="H108" s="460"/>
      <c r="I108" s="460"/>
      <c r="J108" s="461"/>
    </row>
    <row r="109" spans="1:12" ht="18" customHeight="1">
      <c r="A109" s="462"/>
      <c r="B109" s="463"/>
      <c r="C109" s="463"/>
      <c r="D109" s="463"/>
      <c r="E109" s="463"/>
      <c r="F109" s="463"/>
      <c r="G109" s="463"/>
      <c r="H109" s="463"/>
      <c r="I109" s="463"/>
      <c r="J109" s="464"/>
    </row>
    <row r="110" spans="1:12" ht="18" customHeight="1">
      <c r="A110" s="465" t="s">
        <v>114</v>
      </c>
      <c r="B110" s="466"/>
      <c r="C110" s="466"/>
      <c r="D110" s="466"/>
      <c r="E110" s="466"/>
      <c r="F110" s="466"/>
      <c r="G110" s="466"/>
      <c r="H110" s="466"/>
      <c r="I110" s="466"/>
      <c r="J110" s="467"/>
    </row>
    <row r="111" spans="1:12" ht="15" customHeight="1">
      <c r="A111" s="468" t="s">
        <v>11</v>
      </c>
      <c r="B111" s="469"/>
      <c r="C111" s="469"/>
      <c r="D111" s="470"/>
      <c r="E111" s="477" t="s">
        <v>115</v>
      </c>
      <c r="F111" s="480" t="s">
        <v>49</v>
      </c>
      <c r="G111" s="481" t="s">
        <v>15</v>
      </c>
      <c r="H111" s="469"/>
      <c r="I111" s="469"/>
      <c r="J111" s="482"/>
    </row>
    <row r="112" spans="1:12" ht="15" customHeight="1">
      <c r="A112" s="471"/>
      <c r="B112" s="472"/>
      <c r="C112" s="472"/>
      <c r="D112" s="473"/>
      <c r="E112" s="478"/>
      <c r="F112" s="478"/>
      <c r="G112" s="483"/>
      <c r="H112" s="472"/>
      <c r="I112" s="472"/>
      <c r="J112" s="484"/>
    </row>
    <row r="113" spans="1:12" ht="15" customHeight="1">
      <c r="A113" s="471"/>
      <c r="B113" s="472"/>
      <c r="C113" s="472"/>
      <c r="D113" s="473"/>
      <c r="E113" s="478"/>
      <c r="F113" s="478"/>
      <c r="G113" s="483"/>
      <c r="H113" s="472"/>
      <c r="I113" s="472"/>
      <c r="J113" s="484"/>
    </row>
    <row r="114" spans="1:12" ht="15" customHeight="1">
      <c r="A114" s="471"/>
      <c r="B114" s="472"/>
      <c r="C114" s="472"/>
      <c r="D114" s="473"/>
      <c r="E114" s="478"/>
      <c r="F114" s="478"/>
      <c r="G114" s="483"/>
      <c r="H114" s="472"/>
      <c r="I114" s="472"/>
      <c r="J114" s="484"/>
    </row>
    <row r="115" spans="1:12" ht="15" customHeight="1">
      <c r="A115" s="471"/>
      <c r="B115" s="472"/>
      <c r="C115" s="472"/>
      <c r="D115" s="473"/>
      <c r="E115" s="478"/>
      <c r="F115" s="478"/>
      <c r="G115" s="483"/>
      <c r="H115" s="472"/>
      <c r="I115" s="472"/>
      <c r="J115" s="484"/>
    </row>
    <row r="116" spans="1:12" ht="14.25" customHeight="1">
      <c r="A116" s="474"/>
      <c r="B116" s="475"/>
      <c r="C116" s="475"/>
      <c r="D116" s="476"/>
      <c r="E116" s="479"/>
      <c r="F116" s="479"/>
      <c r="G116" s="485"/>
      <c r="H116" s="475"/>
      <c r="I116" s="475"/>
      <c r="J116" s="486"/>
    </row>
    <row r="117" spans="1:12" ht="15" customHeight="1">
      <c r="A117" s="445" t="s">
        <v>291</v>
      </c>
      <c r="B117" s="446"/>
      <c r="C117" s="446"/>
      <c r="D117" s="447"/>
      <c r="E117" s="51" t="s">
        <v>42</v>
      </c>
      <c r="F117" s="50">
        <v>15000</v>
      </c>
      <c r="G117" s="448" t="s">
        <v>292</v>
      </c>
      <c r="H117" s="446"/>
      <c r="I117" s="446"/>
      <c r="J117" s="449"/>
      <c r="K117" s="2">
        <f t="shared" ref="K117:K141" si="6">COUNTBLANK(E117:J117)</f>
        <v>3</v>
      </c>
      <c r="L117" s="2" t="str">
        <f t="shared" ref="L117:L141" si="7">IF(AND(A117&lt;&gt;"",K117&gt;3),"No","Yes")</f>
        <v>Yes</v>
      </c>
    </row>
    <row r="118" spans="1:12" ht="15" customHeight="1">
      <c r="A118" s="445" t="s">
        <v>293</v>
      </c>
      <c r="B118" s="446"/>
      <c r="C118" s="446"/>
      <c r="D118" s="447"/>
      <c r="E118" s="51" t="s">
        <v>12</v>
      </c>
      <c r="F118" s="50">
        <v>7000</v>
      </c>
      <c r="G118" s="448" t="s">
        <v>294</v>
      </c>
      <c r="H118" s="446"/>
      <c r="I118" s="446"/>
      <c r="J118" s="449"/>
      <c r="K118" s="2">
        <f t="shared" si="6"/>
        <v>3</v>
      </c>
      <c r="L118" s="2" t="str">
        <f t="shared" si="7"/>
        <v>Yes</v>
      </c>
    </row>
    <row r="119" spans="1:12" ht="15" customHeight="1">
      <c r="A119" s="445" t="s">
        <v>295</v>
      </c>
      <c r="B119" s="446"/>
      <c r="C119" s="446"/>
      <c r="D119" s="447"/>
      <c r="E119" s="51" t="s">
        <v>12</v>
      </c>
      <c r="F119" s="50">
        <v>7000</v>
      </c>
      <c r="G119" s="448" t="s">
        <v>296</v>
      </c>
      <c r="H119" s="446"/>
      <c r="I119" s="446"/>
      <c r="J119" s="449"/>
      <c r="K119" s="2">
        <f t="shared" si="6"/>
        <v>3</v>
      </c>
      <c r="L119" s="2" t="str">
        <f t="shared" si="7"/>
        <v>Yes</v>
      </c>
    </row>
    <row r="120" spans="1:12" ht="15" customHeight="1">
      <c r="A120" s="445" t="s">
        <v>298</v>
      </c>
      <c r="B120" s="446"/>
      <c r="C120" s="446"/>
      <c r="D120" s="447"/>
      <c r="E120" s="51" t="s">
        <v>13</v>
      </c>
      <c r="F120" s="50">
        <v>20000</v>
      </c>
      <c r="G120" s="448" t="s">
        <v>300</v>
      </c>
      <c r="H120" s="446"/>
      <c r="I120" s="446"/>
      <c r="J120" s="449"/>
      <c r="K120" s="2">
        <f t="shared" si="6"/>
        <v>3</v>
      </c>
      <c r="L120" s="2" t="str">
        <f t="shared" si="7"/>
        <v>Yes</v>
      </c>
    </row>
    <row r="121" spans="1:12" ht="15" customHeight="1">
      <c r="A121" s="445" t="s">
        <v>299</v>
      </c>
      <c r="B121" s="446"/>
      <c r="C121" s="446"/>
      <c r="D121" s="447"/>
      <c r="E121" s="51" t="s">
        <v>13</v>
      </c>
      <c r="F121" s="50">
        <v>25000</v>
      </c>
      <c r="G121" s="448" t="s">
        <v>301</v>
      </c>
      <c r="H121" s="446"/>
      <c r="I121" s="446"/>
      <c r="J121" s="449"/>
      <c r="K121" s="2">
        <f t="shared" si="6"/>
        <v>3</v>
      </c>
      <c r="L121" s="2" t="str">
        <f t="shared" si="7"/>
        <v>Yes</v>
      </c>
    </row>
    <row r="122" spans="1:12" ht="15" customHeight="1">
      <c r="A122" s="445" t="s">
        <v>297</v>
      </c>
      <c r="B122" s="446"/>
      <c r="C122" s="446"/>
      <c r="D122" s="447"/>
      <c r="E122" s="51" t="s">
        <v>13</v>
      </c>
      <c r="F122" s="50">
        <v>10000</v>
      </c>
      <c r="G122" s="448" t="s">
        <v>302</v>
      </c>
      <c r="H122" s="446"/>
      <c r="I122" s="446"/>
      <c r="J122" s="449"/>
      <c r="K122" s="2">
        <f t="shared" si="6"/>
        <v>3</v>
      </c>
      <c r="L122" s="2" t="str">
        <f t="shared" si="7"/>
        <v>Yes</v>
      </c>
    </row>
    <row r="123" spans="1:12" ht="15" customHeight="1">
      <c r="A123" s="445"/>
      <c r="B123" s="446"/>
      <c r="C123" s="446"/>
      <c r="D123" s="447"/>
      <c r="E123" s="51"/>
      <c r="F123" s="50"/>
      <c r="G123" s="448"/>
      <c r="H123" s="446"/>
      <c r="I123" s="446"/>
      <c r="J123" s="449"/>
      <c r="K123" s="2">
        <f t="shared" si="6"/>
        <v>6</v>
      </c>
      <c r="L123" s="2" t="str">
        <f t="shared" si="7"/>
        <v>Yes</v>
      </c>
    </row>
    <row r="124" spans="1:12" ht="15" customHeight="1">
      <c r="A124" s="445"/>
      <c r="B124" s="446"/>
      <c r="C124" s="446"/>
      <c r="D124" s="447"/>
      <c r="E124" s="51"/>
      <c r="F124" s="50"/>
      <c r="G124" s="448"/>
      <c r="H124" s="446"/>
      <c r="I124" s="446"/>
      <c r="J124" s="449"/>
      <c r="K124" s="2">
        <f t="shared" si="6"/>
        <v>6</v>
      </c>
      <c r="L124" s="2" t="str">
        <f t="shared" si="7"/>
        <v>Yes</v>
      </c>
    </row>
    <row r="125" spans="1:12" ht="15" customHeight="1">
      <c r="A125" s="445"/>
      <c r="B125" s="446"/>
      <c r="C125" s="446"/>
      <c r="D125" s="447"/>
      <c r="E125" s="51"/>
      <c r="F125" s="50"/>
      <c r="G125" s="448"/>
      <c r="H125" s="446"/>
      <c r="I125" s="446"/>
      <c r="J125" s="449"/>
      <c r="K125" s="2">
        <f t="shared" si="6"/>
        <v>6</v>
      </c>
      <c r="L125" s="2" t="str">
        <f t="shared" si="7"/>
        <v>Yes</v>
      </c>
    </row>
    <row r="126" spans="1:12" ht="15" customHeight="1">
      <c r="A126" s="445"/>
      <c r="B126" s="446"/>
      <c r="C126" s="446"/>
      <c r="D126" s="447"/>
      <c r="E126" s="51"/>
      <c r="F126" s="50"/>
      <c r="G126" s="448"/>
      <c r="H126" s="446"/>
      <c r="I126" s="446"/>
      <c r="J126" s="449"/>
      <c r="K126" s="2">
        <f t="shared" si="6"/>
        <v>6</v>
      </c>
      <c r="L126" s="2" t="str">
        <f t="shared" si="7"/>
        <v>Yes</v>
      </c>
    </row>
    <row r="127" spans="1:12" ht="15" customHeight="1">
      <c r="A127" s="445"/>
      <c r="B127" s="446"/>
      <c r="C127" s="446"/>
      <c r="D127" s="447"/>
      <c r="E127" s="51"/>
      <c r="F127" s="50"/>
      <c r="G127" s="448"/>
      <c r="H127" s="446"/>
      <c r="I127" s="446"/>
      <c r="J127" s="449"/>
      <c r="K127" s="2">
        <f t="shared" si="6"/>
        <v>6</v>
      </c>
      <c r="L127" s="2" t="str">
        <f t="shared" si="7"/>
        <v>Yes</v>
      </c>
    </row>
    <row r="128" spans="1:12" ht="15" customHeight="1">
      <c r="A128" s="445"/>
      <c r="B128" s="446"/>
      <c r="C128" s="446"/>
      <c r="D128" s="447"/>
      <c r="E128" s="51"/>
      <c r="F128" s="50"/>
      <c r="G128" s="448"/>
      <c r="H128" s="446"/>
      <c r="I128" s="446"/>
      <c r="J128" s="449"/>
      <c r="K128" s="2">
        <f t="shared" si="6"/>
        <v>6</v>
      </c>
      <c r="L128" s="2" t="str">
        <f t="shared" si="7"/>
        <v>Yes</v>
      </c>
    </row>
    <row r="129" spans="1:12" ht="15" customHeight="1">
      <c r="A129" s="445"/>
      <c r="B129" s="446"/>
      <c r="C129" s="446"/>
      <c r="D129" s="447"/>
      <c r="E129" s="51"/>
      <c r="F129" s="50"/>
      <c r="G129" s="448"/>
      <c r="H129" s="446"/>
      <c r="I129" s="446"/>
      <c r="J129" s="449"/>
      <c r="K129" s="2">
        <f t="shared" si="6"/>
        <v>6</v>
      </c>
      <c r="L129" s="2" t="str">
        <f t="shared" si="7"/>
        <v>Yes</v>
      </c>
    </row>
    <row r="130" spans="1:12" ht="15" customHeight="1">
      <c r="A130" s="445"/>
      <c r="B130" s="446"/>
      <c r="C130" s="446"/>
      <c r="D130" s="447"/>
      <c r="E130" s="51"/>
      <c r="F130" s="50"/>
      <c r="G130" s="448"/>
      <c r="H130" s="446"/>
      <c r="I130" s="446"/>
      <c r="J130" s="449"/>
      <c r="K130" s="2">
        <f t="shared" si="6"/>
        <v>6</v>
      </c>
      <c r="L130" s="2" t="str">
        <f t="shared" si="7"/>
        <v>Yes</v>
      </c>
    </row>
    <row r="131" spans="1:12" ht="15" customHeight="1">
      <c r="A131" s="445"/>
      <c r="B131" s="446"/>
      <c r="C131" s="446"/>
      <c r="D131" s="447"/>
      <c r="E131" s="51"/>
      <c r="F131" s="50"/>
      <c r="G131" s="448"/>
      <c r="H131" s="446"/>
      <c r="I131" s="446"/>
      <c r="J131" s="449"/>
      <c r="K131" s="2">
        <f t="shared" si="6"/>
        <v>6</v>
      </c>
      <c r="L131" s="2" t="str">
        <f t="shared" si="7"/>
        <v>Yes</v>
      </c>
    </row>
    <row r="132" spans="1:12" ht="15" customHeight="1">
      <c r="A132" s="445"/>
      <c r="B132" s="446"/>
      <c r="C132" s="446"/>
      <c r="D132" s="447"/>
      <c r="E132" s="51"/>
      <c r="F132" s="50"/>
      <c r="G132" s="448"/>
      <c r="H132" s="446"/>
      <c r="I132" s="446"/>
      <c r="J132" s="449"/>
      <c r="K132" s="2">
        <f t="shared" si="6"/>
        <v>6</v>
      </c>
      <c r="L132" s="2" t="str">
        <f t="shared" si="7"/>
        <v>Yes</v>
      </c>
    </row>
    <row r="133" spans="1:12" ht="15" customHeight="1">
      <c r="A133" s="445"/>
      <c r="B133" s="446"/>
      <c r="C133" s="446"/>
      <c r="D133" s="447"/>
      <c r="E133" s="51"/>
      <c r="F133" s="50"/>
      <c r="G133" s="448"/>
      <c r="H133" s="446"/>
      <c r="I133" s="446"/>
      <c r="J133" s="449"/>
      <c r="K133" s="2">
        <f t="shared" si="6"/>
        <v>6</v>
      </c>
      <c r="L133" s="2" t="str">
        <f t="shared" si="7"/>
        <v>Yes</v>
      </c>
    </row>
    <row r="134" spans="1:12" ht="15" customHeight="1">
      <c r="A134" s="445"/>
      <c r="B134" s="446"/>
      <c r="C134" s="446"/>
      <c r="D134" s="447"/>
      <c r="E134" s="51"/>
      <c r="F134" s="50"/>
      <c r="G134" s="448"/>
      <c r="H134" s="446"/>
      <c r="I134" s="446"/>
      <c r="J134" s="449"/>
      <c r="K134" s="2">
        <f t="shared" si="6"/>
        <v>6</v>
      </c>
      <c r="L134" s="2" t="str">
        <f t="shared" si="7"/>
        <v>Yes</v>
      </c>
    </row>
    <row r="135" spans="1:12" ht="15" customHeight="1">
      <c r="A135" s="445"/>
      <c r="B135" s="446"/>
      <c r="C135" s="446"/>
      <c r="D135" s="447"/>
      <c r="E135" s="51"/>
      <c r="F135" s="50"/>
      <c r="G135" s="448"/>
      <c r="H135" s="446"/>
      <c r="I135" s="446"/>
      <c r="J135" s="449"/>
      <c r="K135" s="2">
        <f t="shared" si="6"/>
        <v>6</v>
      </c>
      <c r="L135" s="2" t="str">
        <f t="shared" si="7"/>
        <v>Yes</v>
      </c>
    </row>
    <row r="136" spans="1:12" ht="15" customHeight="1">
      <c r="A136" s="445"/>
      <c r="B136" s="446"/>
      <c r="C136" s="446"/>
      <c r="D136" s="447"/>
      <c r="E136" s="51"/>
      <c r="F136" s="50"/>
      <c r="G136" s="448"/>
      <c r="H136" s="446"/>
      <c r="I136" s="446"/>
      <c r="J136" s="449"/>
      <c r="K136" s="2">
        <f t="shared" si="6"/>
        <v>6</v>
      </c>
      <c r="L136" s="2" t="str">
        <f t="shared" si="7"/>
        <v>Yes</v>
      </c>
    </row>
    <row r="137" spans="1:12" ht="15" customHeight="1">
      <c r="A137" s="445"/>
      <c r="B137" s="446"/>
      <c r="C137" s="446"/>
      <c r="D137" s="447"/>
      <c r="E137" s="51"/>
      <c r="F137" s="50"/>
      <c r="G137" s="448"/>
      <c r="H137" s="446"/>
      <c r="I137" s="446"/>
      <c r="J137" s="449"/>
      <c r="K137" s="2">
        <f t="shared" si="6"/>
        <v>6</v>
      </c>
      <c r="L137" s="2" t="str">
        <f t="shared" si="7"/>
        <v>Yes</v>
      </c>
    </row>
    <row r="138" spans="1:12" ht="15" customHeight="1">
      <c r="A138" s="445"/>
      <c r="B138" s="446"/>
      <c r="C138" s="446"/>
      <c r="D138" s="447"/>
      <c r="E138" s="51"/>
      <c r="F138" s="50"/>
      <c r="G138" s="448"/>
      <c r="H138" s="446"/>
      <c r="I138" s="446"/>
      <c r="J138" s="449"/>
      <c r="K138" s="2">
        <f t="shared" si="6"/>
        <v>6</v>
      </c>
      <c r="L138" s="2" t="str">
        <f t="shared" si="7"/>
        <v>Yes</v>
      </c>
    </row>
    <row r="139" spans="1:12" ht="15" customHeight="1">
      <c r="A139" s="445"/>
      <c r="B139" s="446"/>
      <c r="C139" s="446"/>
      <c r="D139" s="447"/>
      <c r="E139" s="51"/>
      <c r="F139" s="50"/>
      <c r="G139" s="448"/>
      <c r="H139" s="446"/>
      <c r="I139" s="446"/>
      <c r="J139" s="449"/>
      <c r="K139" s="2">
        <f t="shared" si="6"/>
        <v>6</v>
      </c>
      <c r="L139" s="2" t="str">
        <f t="shared" si="7"/>
        <v>Yes</v>
      </c>
    </row>
    <row r="140" spans="1:12" ht="15" customHeight="1">
      <c r="A140" s="445"/>
      <c r="B140" s="446"/>
      <c r="C140" s="446"/>
      <c r="D140" s="447"/>
      <c r="E140" s="51"/>
      <c r="F140" s="50"/>
      <c r="G140" s="448"/>
      <c r="H140" s="446"/>
      <c r="I140" s="446"/>
      <c r="J140" s="449"/>
      <c r="K140" s="2">
        <f t="shared" si="6"/>
        <v>6</v>
      </c>
      <c r="L140" s="2" t="str">
        <f t="shared" si="7"/>
        <v>Yes</v>
      </c>
    </row>
    <row r="141" spans="1:12" ht="15" customHeight="1">
      <c r="A141" s="445"/>
      <c r="B141" s="446"/>
      <c r="C141" s="446"/>
      <c r="D141" s="447"/>
      <c r="E141" s="51"/>
      <c r="F141" s="50"/>
      <c r="G141" s="448"/>
      <c r="H141" s="446"/>
      <c r="I141" s="446"/>
      <c r="J141" s="449"/>
      <c r="K141" s="2">
        <f t="shared" si="6"/>
        <v>6</v>
      </c>
      <c r="L141" s="2" t="str">
        <f t="shared" si="7"/>
        <v>Yes</v>
      </c>
    </row>
    <row r="142" spans="1:12" ht="15" customHeight="1">
      <c r="A142" s="540" t="s">
        <v>45</v>
      </c>
      <c r="B142" s="541"/>
      <c r="C142" s="541"/>
      <c r="D142" s="541"/>
      <c r="E142" s="542"/>
      <c r="F142" s="490">
        <f>SUM(F117:F141)</f>
        <v>84000</v>
      </c>
      <c r="G142" s="491"/>
      <c r="H142" s="491"/>
      <c r="I142" s="491"/>
      <c r="J142" s="492"/>
      <c r="L142" s="2">
        <f>COUNTIF(L117:L141,"Yes")</f>
        <v>25</v>
      </c>
    </row>
    <row r="143" spans="1:12" ht="15" customHeight="1">
      <c r="A143" s="487"/>
      <c r="B143" s="488"/>
      <c r="C143" s="488"/>
      <c r="D143" s="488"/>
      <c r="E143" s="488"/>
      <c r="F143" s="488"/>
      <c r="G143" s="488"/>
      <c r="H143" s="488"/>
      <c r="I143" s="488"/>
      <c r="J143" s="489"/>
    </row>
    <row r="144" spans="1:12" ht="34.5" customHeight="1">
      <c r="A144" s="465" t="s">
        <v>9</v>
      </c>
      <c r="B144" s="466"/>
      <c r="C144" s="466"/>
      <c r="D144" s="466"/>
      <c r="E144" s="466"/>
      <c r="F144" s="466"/>
      <c r="G144" s="466"/>
      <c r="H144" s="466"/>
      <c r="I144" s="466"/>
      <c r="J144" s="467"/>
    </row>
    <row r="145" spans="1:12" ht="18" customHeight="1">
      <c r="A145" s="465" t="s">
        <v>114</v>
      </c>
      <c r="B145" s="466"/>
      <c r="C145" s="466"/>
      <c r="D145" s="466"/>
      <c r="E145" s="466"/>
      <c r="F145" s="466"/>
      <c r="G145" s="466"/>
      <c r="H145" s="466"/>
      <c r="I145" s="466"/>
      <c r="J145" s="467"/>
    </row>
    <row r="146" spans="1:12" ht="15" customHeight="1">
      <c r="A146" s="468" t="s">
        <v>11</v>
      </c>
      <c r="B146" s="469"/>
      <c r="C146" s="469"/>
      <c r="D146" s="470"/>
      <c r="E146" s="477" t="s">
        <v>115</v>
      </c>
      <c r="F146" s="480" t="s">
        <v>49</v>
      </c>
      <c r="G146" s="481" t="s">
        <v>15</v>
      </c>
      <c r="H146" s="469"/>
      <c r="I146" s="469"/>
      <c r="J146" s="482"/>
    </row>
    <row r="147" spans="1:12" ht="15" customHeight="1">
      <c r="A147" s="471"/>
      <c r="B147" s="472"/>
      <c r="C147" s="472"/>
      <c r="D147" s="473"/>
      <c r="E147" s="478"/>
      <c r="F147" s="478"/>
      <c r="G147" s="483"/>
      <c r="H147" s="472"/>
      <c r="I147" s="472"/>
      <c r="J147" s="484"/>
    </row>
    <row r="148" spans="1:12" ht="15" customHeight="1">
      <c r="A148" s="471"/>
      <c r="B148" s="472"/>
      <c r="C148" s="472"/>
      <c r="D148" s="473"/>
      <c r="E148" s="478"/>
      <c r="F148" s="478"/>
      <c r="G148" s="483"/>
      <c r="H148" s="472"/>
      <c r="I148" s="472"/>
      <c r="J148" s="484"/>
    </row>
    <row r="149" spans="1:12" ht="15" customHeight="1">
      <c r="A149" s="471"/>
      <c r="B149" s="472"/>
      <c r="C149" s="472"/>
      <c r="D149" s="473"/>
      <c r="E149" s="478"/>
      <c r="F149" s="478"/>
      <c r="G149" s="483"/>
      <c r="H149" s="472"/>
      <c r="I149" s="472"/>
      <c r="J149" s="484"/>
    </row>
    <row r="150" spans="1:12" ht="15" customHeight="1">
      <c r="A150" s="471"/>
      <c r="B150" s="472"/>
      <c r="C150" s="472"/>
      <c r="D150" s="473"/>
      <c r="E150" s="478"/>
      <c r="F150" s="478"/>
      <c r="G150" s="483"/>
      <c r="H150" s="472"/>
      <c r="I150" s="472"/>
      <c r="J150" s="484"/>
    </row>
    <row r="151" spans="1:12" ht="14.25" customHeight="1">
      <c r="A151" s="474"/>
      <c r="B151" s="475"/>
      <c r="C151" s="475"/>
      <c r="D151" s="476"/>
      <c r="E151" s="479"/>
      <c r="F151" s="479"/>
      <c r="G151" s="485"/>
      <c r="H151" s="475"/>
      <c r="I151" s="475"/>
      <c r="J151" s="486"/>
    </row>
    <row r="152" spans="1:12" ht="15" customHeight="1">
      <c r="A152" s="445"/>
      <c r="B152" s="446"/>
      <c r="C152" s="446"/>
      <c r="D152" s="447"/>
      <c r="E152" s="51"/>
      <c r="F152" s="50"/>
      <c r="G152" s="448"/>
      <c r="H152" s="446"/>
      <c r="I152" s="446"/>
      <c r="J152" s="449"/>
      <c r="K152" s="2">
        <f t="shared" ref="K152:K176" si="8">COUNTBLANK(E152:J152)</f>
        <v>6</v>
      </c>
      <c r="L152" s="2" t="str">
        <f t="shared" ref="L152:L176" si="9">IF(AND(A152&lt;&gt;"",K152&gt;3),"No","Yes")</f>
        <v>Yes</v>
      </c>
    </row>
    <row r="153" spans="1:12" ht="15" customHeight="1">
      <c r="A153" s="445"/>
      <c r="B153" s="446"/>
      <c r="C153" s="446"/>
      <c r="D153" s="447"/>
      <c r="E153" s="51"/>
      <c r="F153" s="50"/>
      <c r="G153" s="448"/>
      <c r="H153" s="446"/>
      <c r="I153" s="446"/>
      <c r="J153" s="449"/>
      <c r="K153" s="2">
        <f t="shared" si="8"/>
        <v>6</v>
      </c>
      <c r="L153" s="2" t="str">
        <f t="shared" si="9"/>
        <v>Yes</v>
      </c>
    </row>
    <row r="154" spans="1:12" ht="15" customHeight="1">
      <c r="A154" s="445"/>
      <c r="B154" s="446"/>
      <c r="C154" s="446"/>
      <c r="D154" s="447"/>
      <c r="E154" s="51"/>
      <c r="F154" s="50"/>
      <c r="G154" s="448"/>
      <c r="H154" s="446"/>
      <c r="I154" s="446"/>
      <c r="J154" s="449"/>
      <c r="K154" s="2">
        <f t="shared" si="8"/>
        <v>6</v>
      </c>
      <c r="L154" s="2" t="str">
        <f t="shared" si="9"/>
        <v>Yes</v>
      </c>
    </row>
    <row r="155" spans="1:12" ht="15" customHeight="1">
      <c r="A155" s="445"/>
      <c r="B155" s="446"/>
      <c r="C155" s="446"/>
      <c r="D155" s="447"/>
      <c r="E155" s="51"/>
      <c r="F155" s="50"/>
      <c r="G155" s="448"/>
      <c r="H155" s="446"/>
      <c r="I155" s="446"/>
      <c r="J155" s="449"/>
      <c r="K155" s="2">
        <f t="shared" si="8"/>
        <v>6</v>
      </c>
      <c r="L155" s="2" t="str">
        <f t="shared" si="9"/>
        <v>Yes</v>
      </c>
    </row>
    <row r="156" spans="1:12" ht="15" customHeight="1">
      <c r="A156" s="445"/>
      <c r="B156" s="446"/>
      <c r="C156" s="446"/>
      <c r="D156" s="447"/>
      <c r="E156" s="51"/>
      <c r="F156" s="50"/>
      <c r="G156" s="448"/>
      <c r="H156" s="446"/>
      <c r="I156" s="446"/>
      <c r="J156" s="449"/>
      <c r="K156" s="2">
        <f t="shared" si="8"/>
        <v>6</v>
      </c>
      <c r="L156" s="2" t="str">
        <f t="shared" si="9"/>
        <v>Yes</v>
      </c>
    </row>
    <row r="157" spans="1:12" ht="15" customHeight="1">
      <c r="A157" s="445"/>
      <c r="B157" s="446"/>
      <c r="C157" s="446"/>
      <c r="D157" s="447"/>
      <c r="E157" s="51"/>
      <c r="F157" s="50"/>
      <c r="G157" s="448"/>
      <c r="H157" s="446"/>
      <c r="I157" s="446"/>
      <c r="J157" s="449"/>
      <c r="K157" s="2">
        <f t="shared" si="8"/>
        <v>6</v>
      </c>
      <c r="L157" s="2" t="str">
        <f t="shared" si="9"/>
        <v>Yes</v>
      </c>
    </row>
    <row r="158" spans="1:12" ht="15" customHeight="1">
      <c r="A158" s="445"/>
      <c r="B158" s="446"/>
      <c r="C158" s="446"/>
      <c r="D158" s="447"/>
      <c r="E158" s="51"/>
      <c r="F158" s="50"/>
      <c r="G158" s="448"/>
      <c r="H158" s="446"/>
      <c r="I158" s="446"/>
      <c r="J158" s="449"/>
      <c r="K158" s="2">
        <f t="shared" si="8"/>
        <v>6</v>
      </c>
      <c r="L158" s="2" t="str">
        <f t="shared" si="9"/>
        <v>Yes</v>
      </c>
    </row>
    <row r="159" spans="1:12" ht="15" customHeight="1">
      <c r="A159" s="445"/>
      <c r="B159" s="446"/>
      <c r="C159" s="446"/>
      <c r="D159" s="447"/>
      <c r="E159" s="51"/>
      <c r="F159" s="50"/>
      <c r="G159" s="448"/>
      <c r="H159" s="446"/>
      <c r="I159" s="446"/>
      <c r="J159" s="449"/>
      <c r="K159" s="2">
        <f t="shared" si="8"/>
        <v>6</v>
      </c>
      <c r="L159" s="2" t="str">
        <f t="shared" si="9"/>
        <v>Yes</v>
      </c>
    </row>
    <row r="160" spans="1:12" ht="15" customHeight="1">
      <c r="A160" s="445"/>
      <c r="B160" s="446"/>
      <c r="C160" s="446"/>
      <c r="D160" s="447"/>
      <c r="E160" s="51"/>
      <c r="F160" s="50"/>
      <c r="G160" s="448"/>
      <c r="H160" s="446"/>
      <c r="I160" s="446"/>
      <c r="J160" s="449"/>
      <c r="K160" s="2">
        <f t="shared" si="8"/>
        <v>6</v>
      </c>
      <c r="L160" s="2" t="str">
        <f t="shared" si="9"/>
        <v>Yes</v>
      </c>
    </row>
    <row r="161" spans="1:12" ht="15" customHeight="1">
      <c r="A161" s="445"/>
      <c r="B161" s="446"/>
      <c r="C161" s="446"/>
      <c r="D161" s="447"/>
      <c r="E161" s="51"/>
      <c r="F161" s="50"/>
      <c r="G161" s="448"/>
      <c r="H161" s="446"/>
      <c r="I161" s="446"/>
      <c r="J161" s="449"/>
      <c r="K161" s="2">
        <f t="shared" si="8"/>
        <v>6</v>
      </c>
      <c r="L161" s="2" t="str">
        <f t="shared" si="9"/>
        <v>Yes</v>
      </c>
    </row>
    <row r="162" spans="1:12" ht="15" customHeight="1">
      <c r="A162" s="445"/>
      <c r="B162" s="446"/>
      <c r="C162" s="446"/>
      <c r="D162" s="447"/>
      <c r="E162" s="51"/>
      <c r="F162" s="50"/>
      <c r="G162" s="448"/>
      <c r="H162" s="446"/>
      <c r="I162" s="446"/>
      <c r="J162" s="449"/>
      <c r="K162" s="2">
        <f t="shared" si="8"/>
        <v>6</v>
      </c>
      <c r="L162" s="2" t="str">
        <f t="shared" si="9"/>
        <v>Yes</v>
      </c>
    </row>
    <row r="163" spans="1:12" ht="15" customHeight="1">
      <c r="A163" s="445"/>
      <c r="B163" s="446"/>
      <c r="C163" s="446"/>
      <c r="D163" s="447"/>
      <c r="E163" s="51"/>
      <c r="F163" s="50"/>
      <c r="G163" s="448"/>
      <c r="H163" s="446"/>
      <c r="I163" s="446"/>
      <c r="J163" s="449"/>
      <c r="K163" s="2">
        <f t="shared" si="8"/>
        <v>6</v>
      </c>
      <c r="L163" s="2" t="str">
        <f t="shared" si="9"/>
        <v>Yes</v>
      </c>
    </row>
    <row r="164" spans="1:12" ht="15" customHeight="1">
      <c r="A164" s="445"/>
      <c r="B164" s="446"/>
      <c r="C164" s="446"/>
      <c r="D164" s="447"/>
      <c r="E164" s="51"/>
      <c r="F164" s="50"/>
      <c r="G164" s="448"/>
      <c r="H164" s="446"/>
      <c r="I164" s="446"/>
      <c r="J164" s="449"/>
      <c r="K164" s="2">
        <f t="shared" si="8"/>
        <v>6</v>
      </c>
      <c r="L164" s="2" t="str">
        <f t="shared" si="9"/>
        <v>Yes</v>
      </c>
    </row>
    <row r="165" spans="1:12" ht="15" customHeight="1">
      <c r="A165" s="445"/>
      <c r="B165" s="446"/>
      <c r="C165" s="446"/>
      <c r="D165" s="447"/>
      <c r="E165" s="51"/>
      <c r="F165" s="50"/>
      <c r="G165" s="448"/>
      <c r="H165" s="446"/>
      <c r="I165" s="446"/>
      <c r="J165" s="449"/>
      <c r="K165" s="2">
        <f t="shared" si="8"/>
        <v>6</v>
      </c>
      <c r="L165" s="2" t="str">
        <f t="shared" si="9"/>
        <v>Yes</v>
      </c>
    </row>
    <row r="166" spans="1:12" ht="15" customHeight="1">
      <c r="A166" s="445"/>
      <c r="B166" s="446"/>
      <c r="C166" s="446"/>
      <c r="D166" s="447"/>
      <c r="E166" s="51"/>
      <c r="F166" s="50"/>
      <c r="G166" s="448"/>
      <c r="H166" s="446"/>
      <c r="I166" s="446"/>
      <c r="J166" s="449"/>
      <c r="K166" s="2">
        <f t="shared" si="8"/>
        <v>6</v>
      </c>
      <c r="L166" s="2" t="str">
        <f t="shared" si="9"/>
        <v>Yes</v>
      </c>
    </row>
    <row r="167" spans="1:12" ht="15" customHeight="1">
      <c r="A167" s="445"/>
      <c r="B167" s="446"/>
      <c r="C167" s="446"/>
      <c r="D167" s="447"/>
      <c r="E167" s="51"/>
      <c r="F167" s="50"/>
      <c r="G167" s="448"/>
      <c r="H167" s="446"/>
      <c r="I167" s="446"/>
      <c r="J167" s="449"/>
      <c r="K167" s="2">
        <f t="shared" si="8"/>
        <v>6</v>
      </c>
      <c r="L167" s="2" t="str">
        <f t="shared" si="9"/>
        <v>Yes</v>
      </c>
    </row>
    <row r="168" spans="1:12" ht="15" customHeight="1">
      <c r="A168" s="445"/>
      <c r="B168" s="446"/>
      <c r="C168" s="446"/>
      <c r="D168" s="447"/>
      <c r="E168" s="51"/>
      <c r="F168" s="50"/>
      <c r="G168" s="448"/>
      <c r="H168" s="446"/>
      <c r="I168" s="446"/>
      <c r="J168" s="449"/>
      <c r="K168" s="2">
        <f t="shared" si="8"/>
        <v>6</v>
      </c>
      <c r="L168" s="2" t="str">
        <f t="shared" si="9"/>
        <v>Yes</v>
      </c>
    </row>
    <row r="169" spans="1:12" ht="15" customHeight="1">
      <c r="A169" s="445"/>
      <c r="B169" s="446"/>
      <c r="C169" s="446"/>
      <c r="D169" s="447"/>
      <c r="E169" s="51"/>
      <c r="F169" s="50"/>
      <c r="G169" s="448"/>
      <c r="H169" s="446"/>
      <c r="I169" s="446"/>
      <c r="J169" s="449"/>
      <c r="K169" s="2">
        <f t="shared" si="8"/>
        <v>6</v>
      </c>
      <c r="L169" s="2" t="str">
        <f t="shared" si="9"/>
        <v>Yes</v>
      </c>
    </row>
    <row r="170" spans="1:12" ht="15" customHeight="1">
      <c r="A170" s="445"/>
      <c r="B170" s="446"/>
      <c r="C170" s="446"/>
      <c r="D170" s="447"/>
      <c r="E170" s="51"/>
      <c r="F170" s="50"/>
      <c r="G170" s="448"/>
      <c r="H170" s="446"/>
      <c r="I170" s="446"/>
      <c r="J170" s="449"/>
      <c r="K170" s="2">
        <f t="shared" si="8"/>
        <v>6</v>
      </c>
      <c r="L170" s="2" t="str">
        <f t="shared" si="9"/>
        <v>Yes</v>
      </c>
    </row>
    <row r="171" spans="1:12" ht="15" customHeight="1">
      <c r="A171" s="445"/>
      <c r="B171" s="446"/>
      <c r="C171" s="446"/>
      <c r="D171" s="447"/>
      <c r="E171" s="51"/>
      <c r="F171" s="50"/>
      <c r="G171" s="448"/>
      <c r="H171" s="446"/>
      <c r="I171" s="446"/>
      <c r="J171" s="449"/>
      <c r="K171" s="2">
        <f t="shared" si="8"/>
        <v>6</v>
      </c>
      <c r="L171" s="2" t="str">
        <f t="shared" si="9"/>
        <v>Yes</v>
      </c>
    </row>
    <row r="172" spans="1:12" ht="15" customHeight="1">
      <c r="A172" s="445"/>
      <c r="B172" s="446"/>
      <c r="C172" s="446"/>
      <c r="D172" s="447"/>
      <c r="E172" s="51"/>
      <c r="F172" s="50"/>
      <c r="G172" s="448"/>
      <c r="H172" s="446"/>
      <c r="I172" s="446"/>
      <c r="J172" s="449"/>
      <c r="K172" s="2">
        <f t="shared" si="8"/>
        <v>6</v>
      </c>
      <c r="L172" s="2" t="str">
        <f t="shared" si="9"/>
        <v>Yes</v>
      </c>
    </row>
    <row r="173" spans="1:12" ht="15" customHeight="1">
      <c r="A173" s="445"/>
      <c r="B173" s="446"/>
      <c r="C173" s="446"/>
      <c r="D173" s="447"/>
      <c r="E173" s="51"/>
      <c r="F173" s="50"/>
      <c r="G173" s="448"/>
      <c r="H173" s="446"/>
      <c r="I173" s="446"/>
      <c r="J173" s="449"/>
      <c r="K173" s="2">
        <f t="shared" si="8"/>
        <v>6</v>
      </c>
      <c r="L173" s="2" t="str">
        <f t="shared" si="9"/>
        <v>Yes</v>
      </c>
    </row>
    <row r="174" spans="1:12" ht="15" customHeight="1">
      <c r="A174" s="445"/>
      <c r="B174" s="446"/>
      <c r="C174" s="446"/>
      <c r="D174" s="447"/>
      <c r="E174" s="51"/>
      <c r="F174" s="50"/>
      <c r="G174" s="448"/>
      <c r="H174" s="446"/>
      <c r="I174" s="446"/>
      <c r="J174" s="449"/>
      <c r="K174" s="2">
        <f t="shared" si="8"/>
        <v>6</v>
      </c>
      <c r="L174" s="2" t="str">
        <f t="shared" si="9"/>
        <v>Yes</v>
      </c>
    </row>
    <row r="175" spans="1:12" ht="15" customHeight="1">
      <c r="A175" s="445"/>
      <c r="B175" s="446"/>
      <c r="C175" s="446"/>
      <c r="D175" s="447"/>
      <c r="E175" s="51"/>
      <c r="F175" s="50"/>
      <c r="G175" s="448"/>
      <c r="H175" s="446"/>
      <c r="I175" s="446"/>
      <c r="J175" s="449"/>
      <c r="K175" s="2">
        <f t="shared" si="8"/>
        <v>6</v>
      </c>
      <c r="L175" s="2" t="str">
        <f t="shared" si="9"/>
        <v>Yes</v>
      </c>
    </row>
    <row r="176" spans="1:12" ht="15" customHeight="1">
      <c r="A176" s="445"/>
      <c r="B176" s="446"/>
      <c r="C176" s="446"/>
      <c r="D176" s="447"/>
      <c r="E176" s="51"/>
      <c r="F176" s="50"/>
      <c r="G176" s="448"/>
      <c r="H176" s="446"/>
      <c r="I176" s="446"/>
      <c r="J176" s="449"/>
      <c r="K176" s="2">
        <f t="shared" si="8"/>
        <v>6</v>
      </c>
      <c r="L176" s="2" t="str">
        <f t="shared" si="9"/>
        <v>Yes</v>
      </c>
    </row>
    <row r="177" spans="1:12" ht="15" customHeight="1">
      <c r="A177" s="540" t="s">
        <v>46</v>
      </c>
      <c r="B177" s="541"/>
      <c r="C177" s="541"/>
      <c r="D177" s="541"/>
      <c r="E177" s="542"/>
      <c r="F177" s="490">
        <f>SUM(F152:F176)</f>
        <v>0</v>
      </c>
      <c r="G177" s="491"/>
      <c r="H177" s="491"/>
      <c r="I177" s="491"/>
      <c r="J177" s="492"/>
      <c r="L177" s="2">
        <f>COUNTIF(L152:L176,"Yes")</f>
        <v>25</v>
      </c>
    </row>
    <row r="178" spans="1:12" ht="15" customHeight="1">
      <c r="A178" s="487"/>
      <c r="B178" s="488"/>
      <c r="C178" s="488"/>
      <c r="D178" s="488"/>
      <c r="E178" s="488"/>
      <c r="F178" s="488"/>
      <c r="G178" s="488"/>
      <c r="H178" s="488"/>
      <c r="I178" s="488"/>
      <c r="J178" s="489"/>
    </row>
    <row r="179" spans="1:12" ht="18" customHeight="1">
      <c r="A179" s="465" t="s">
        <v>10</v>
      </c>
      <c r="B179" s="466"/>
      <c r="C179" s="466"/>
      <c r="D179" s="466"/>
      <c r="E179" s="466"/>
      <c r="F179" s="466"/>
      <c r="G179" s="466"/>
      <c r="H179" s="466"/>
      <c r="I179" s="466"/>
      <c r="J179" s="467"/>
    </row>
    <row r="180" spans="1:12" ht="18" customHeight="1">
      <c r="A180" s="465" t="s">
        <v>114</v>
      </c>
      <c r="B180" s="466"/>
      <c r="C180" s="466"/>
      <c r="D180" s="466"/>
      <c r="E180" s="466"/>
      <c r="F180" s="466"/>
      <c r="G180" s="466"/>
      <c r="H180" s="466"/>
      <c r="I180" s="466"/>
      <c r="J180" s="467"/>
    </row>
    <row r="181" spans="1:12" ht="15" customHeight="1">
      <c r="A181" s="468" t="s">
        <v>11</v>
      </c>
      <c r="B181" s="469"/>
      <c r="C181" s="469"/>
      <c r="D181" s="470"/>
      <c r="E181" s="477" t="s">
        <v>115</v>
      </c>
      <c r="F181" s="480" t="s">
        <v>49</v>
      </c>
      <c r="G181" s="481" t="s">
        <v>15</v>
      </c>
      <c r="H181" s="469"/>
      <c r="I181" s="469"/>
      <c r="J181" s="482"/>
    </row>
    <row r="182" spans="1:12" ht="15" customHeight="1">
      <c r="A182" s="471"/>
      <c r="B182" s="472"/>
      <c r="C182" s="472"/>
      <c r="D182" s="473"/>
      <c r="E182" s="478"/>
      <c r="F182" s="478"/>
      <c r="G182" s="483"/>
      <c r="H182" s="472"/>
      <c r="I182" s="472"/>
      <c r="J182" s="484"/>
    </row>
    <row r="183" spans="1:12" ht="15" customHeight="1">
      <c r="A183" s="471"/>
      <c r="B183" s="472"/>
      <c r="C183" s="472"/>
      <c r="D183" s="473"/>
      <c r="E183" s="478"/>
      <c r="F183" s="478"/>
      <c r="G183" s="483"/>
      <c r="H183" s="472"/>
      <c r="I183" s="472"/>
      <c r="J183" s="484"/>
    </row>
    <row r="184" spans="1:12" ht="15" customHeight="1">
      <c r="A184" s="471"/>
      <c r="B184" s="472"/>
      <c r="C184" s="472"/>
      <c r="D184" s="473"/>
      <c r="E184" s="478"/>
      <c r="F184" s="478"/>
      <c r="G184" s="483"/>
      <c r="H184" s="472"/>
      <c r="I184" s="472"/>
      <c r="J184" s="484"/>
    </row>
    <row r="185" spans="1:12" ht="15" customHeight="1">
      <c r="A185" s="471"/>
      <c r="B185" s="472"/>
      <c r="C185" s="472"/>
      <c r="D185" s="473"/>
      <c r="E185" s="478"/>
      <c r="F185" s="478"/>
      <c r="G185" s="483"/>
      <c r="H185" s="472"/>
      <c r="I185" s="472"/>
      <c r="J185" s="484"/>
    </row>
    <row r="186" spans="1:12" ht="14.25" customHeight="1">
      <c r="A186" s="474"/>
      <c r="B186" s="475"/>
      <c r="C186" s="475"/>
      <c r="D186" s="476"/>
      <c r="E186" s="479"/>
      <c r="F186" s="479"/>
      <c r="G186" s="485"/>
      <c r="H186" s="475"/>
      <c r="I186" s="475"/>
      <c r="J186" s="486"/>
    </row>
    <row r="187" spans="1:12" ht="15" customHeight="1">
      <c r="A187" s="445" t="s">
        <v>303</v>
      </c>
      <c r="B187" s="446"/>
      <c r="C187" s="446"/>
      <c r="D187" s="447"/>
      <c r="E187" s="51" t="s">
        <v>13</v>
      </c>
      <c r="F187" s="50">
        <v>6000</v>
      </c>
      <c r="G187" s="448" t="s">
        <v>323</v>
      </c>
      <c r="H187" s="446"/>
      <c r="I187" s="446"/>
      <c r="J187" s="449"/>
      <c r="K187" s="2">
        <f t="shared" ref="K187:K211" si="10">COUNTBLANK(E187:J187)</f>
        <v>3</v>
      </c>
      <c r="L187" s="2" t="str">
        <f t="shared" ref="L187:L211" si="11">IF(AND(A187&lt;&gt;"",K187&gt;3),"No","Yes")</f>
        <v>Yes</v>
      </c>
    </row>
    <row r="188" spans="1:12" ht="15" customHeight="1">
      <c r="A188" s="445" t="s">
        <v>303</v>
      </c>
      <c r="B188" s="446"/>
      <c r="C188" s="446"/>
      <c r="D188" s="447"/>
      <c r="E188" s="51" t="s">
        <v>13</v>
      </c>
      <c r="F188" s="50">
        <v>4000</v>
      </c>
      <c r="G188" s="448" t="s">
        <v>324</v>
      </c>
      <c r="H188" s="446"/>
      <c r="I188" s="446"/>
      <c r="J188" s="449"/>
      <c r="K188" s="2">
        <f t="shared" si="10"/>
        <v>3</v>
      </c>
      <c r="L188" s="2" t="str">
        <f t="shared" si="11"/>
        <v>Yes</v>
      </c>
    </row>
    <row r="189" spans="1:12" ht="15" customHeight="1">
      <c r="A189" s="445" t="s">
        <v>304</v>
      </c>
      <c r="B189" s="446"/>
      <c r="C189" s="446"/>
      <c r="D189" s="447"/>
      <c r="E189" s="51" t="s">
        <v>13</v>
      </c>
      <c r="F189" s="50">
        <v>2900</v>
      </c>
      <c r="G189" s="448" t="s">
        <v>305</v>
      </c>
      <c r="H189" s="446"/>
      <c r="I189" s="446"/>
      <c r="J189" s="449"/>
      <c r="K189" s="2">
        <f t="shared" si="10"/>
        <v>3</v>
      </c>
      <c r="L189" s="2" t="str">
        <f t="shared" si="11"/>
        <v>Yes</v>
      </c>
    </row>
    <row r="190" spans="1:12" ht="15" customHeight="1">
      <c r="A190" s="445"/>
      <c r="B190" s="446"/>
      <c r="C190" s="446"/>
      <c r="D190" s="447"/>
      <c r="E190" s="51"/>
      <c r="F190" s="50"/>
      <c r="G190" s="448"/>
      <c r="H190" s="446"/>
      <c r="I190" s="446"/>
      <c r="J190" s="449"/>
      <c r="K190" s="2">
        <f t="shared" si="10"/>
        <v>6</v>
      </c>
      <c r="L190" s="2" t="str">
        <f t="shared" si="11"/>
        <v>Yes</v>
      </c>
    </row>
    <row r="191" spans="1:12" ht="15" customHeight="1">
      <c r="A191" s="445"/>
      <c r="B191" s="446"/>
      <c r="C191" s="446"/>
      <c r="D191" s="447"/>
      <c r="E191" s="51"/>
      <c r="F191" s="50"/>
      <c r="G191" s="448"/>
      <c r="H191" s="446"/>
      <c r="I191" s="446"/>
      <c r="J191" s="449"/>
      <c r="K191" s="2">
        <f t="shared" si="10"/>
        <v>6</v>
      </c>
      <c r="L191" s="2" t="str">
        <f t="shared" si="11"/>
        <v>Yes</v>
      </c>
    </row>
    <row r="192" spans="1:12" ht="15" customHeight="1">
      <c r="A192" s="445"/>
      <c r="B192" s="446"/>
      <c r="C192" s="446"/>
      <c r="D192" s="447"/>
      <c r="E192" s="51"/>
      <c r="F192" s="50"/>
      <c r="G192" s="448"/>
      <c r="H192" s="446"/>
      <c r="I192" s="446"/>
      <c r="J192" s="449"/>
      <c r="K192" s="2">
        <f t="shared" si="10"/>
        <v>6</v>
      </c>
      <c r="L192" s="2" t="str">
        <f t="shared" si="11"/>
        <v>Yes</v>
      </c>
    </row>
    <row r="193" spans="1:12" ht="15" customHeight="1">
      <c r="A193" s="445"/>
      <c r="B193" s="446"/>
      <c r="C193" s="446"/>
      <c r="D193" s="447"/>
      <c r="E193" s="51"/>
      <c r="F193" s="50"/>
      <c r="G193" s="448"/>
      <c r="H193" s="446"/>
      <c r="I193" s="446"/>
      <c r="J193" s="449"/>
      <c r="K193" s="2">
        <f t="shared" si="10"/>
        <v>6</v>
      </c>
      <c r="L193" s="2" t="str">
        <f t="shared" si="11"/>
        <v>Yes</v>
      </c>
    </row>
    <row r="194" spans="1:12" ht="15" customHeight="1">
      <c r="A194" s="445"/>
      <c r="B194" s="446"/>
      <c r="C194" s="446"/>
      <c r="D194" s="447"/>
      <c r="E194" s="51"/>
      <c r="F194" s="50"/>
      <c r="G194" s="448"/>
      <c r="H194" s="446"/>
      <c r="I194" s="446"/>
      <c r="J194" s="449"/>
      <c r="K194" s="2">
        <f t="shared" si="10"/>
        <v>6</v>
      </c>
      <c r="L194" s="2" t="str">
        <f t="shared" si="11"/>
        <v>Yes</v>
      </c>
    </row>
    <row r="195" spans="1:12" ht="15" customHeight="1">
      <c r="A195" s="445"/>
      <c r="B195" s="446"/>
      <c r="C195" s="446"/>
      <c r="D195" s="447"/>
      <c r="E195" s="51"/>
      <c r="F195" s="50"/>
      <c r="G195" s="448"/>
      <c r="H195" s="446"/>
      <c r="I195" s="446"/>
      <c r="J195" s="449"/>
      <c r="K195" s="2">
        <f t="shared" si="10"/>
        <v>6</v>
      </c>
      <c r="L195" s="2" t="str">
        <f t="shared" si="11"/>
        <v>Yes</v>
      </c>
    </row>
    <row r="196" spans="1:12" ht="15" customHeight="1">
      <c r="A196" s="445"/>
      <c r="B196" s="446"/>
      <c r="C196" s="446"/>
      <c r="D196" s="447"/>
      <c r="E196" s="51"/>
      <c r="F196" s="50"/>
      <c r="G196" s="448"/>
      <c r="H196" s="446"/>
      <c r="I196" s="446"/>
      <c r="J196" s="449"/>
      <c r="K196" s="2">
        <f t="shared" si="10"/>
        <v>6</v>
      </c>
      <c r="L196" s="2" t="str">
        <f t="shared" si="11"/>
        <v>Yes</v>
      </c>
    </row>
    <row r="197" spans="1:12" ht="15" customHeight="1">
      <c r="A197" s="445"/>
      <c r="B197" s="446"/>
      <c r="C197" s="446"/>
      <c r="D197" s="447"/>
      <c r="E197" s="51"/>
      <c r="F197" s="50"/>
      <c r="G197" s="448"/>
      <c r="H197" s="446"/>
      <c r="I197" s="446"/>
      <c r="J197" s="449"/>
      <c r="K197" s="2">
        <f t="shared" si="10"/>
        <v>6</v>
      </c>
      <c r="L197" s="2" t="str">
        <f t="shared" si="11"/>
        <v>Yes</v>
      </c>
    </row>
    <row r="198" spans="1:12" ht="15" customHeight="1">
      <c r="A198" s="445"/>
      <c r="B198" s="446"/>
      <c r="C198" s="446"/>
      <c r="D198" s="447"/>
      <c r="E198" s="51"/>
      <c r="F198" s="50"/>
      <c r="G198" s="448"/>
      <c r="H198" s="446"/>
      <c r="I198" s="446"/>
      <c r="J198" s="449"/>
      <c r="K198" s="2">
        <f t="shared" si="10"/>
        <v>6</v>
      </c>
      <c r="L198" s="2" t="str">
        <f t="shared" si="11"/>
        <v>Yes</v>
      </c>
    </row>
    <row r="199" spans="1:12" ht="15" customHeight="1">
      <c r="A199" s="445"/>
      <c r="B199" s="446"/>
      <c r="C199" s="446"/>
      <c r="D199" s="447"/>
      <c r="E199" s="51"/>
      <c r="F199" s="50"/>
      <c r="G199" s="448"/>
      <c r="H199" s="446"/>
      <c r="I199" s="446"/>
      <c r="J199" s="449"/>
      <c r="K199" s="2">
        <f t="shared" si="10"/>
        <v>6</v>
      </c>
      <c r="L199" s="2" t="str">
        <f t="shared" si="11"/>
        <v>Yes</v>
      </c>
    </row>
    <row r="200" spans="1:12" ht="15" customHeight="1">
      <c r="A200" s="445"/>
      <c r="B200" s="446"/>
      <c r="C200" s="446"/>
      <c r="D200" s="447"/>
      <c r="E200" s="51"/>
      <c r="F200" s="50"/>
      <c r="G200" s="448"/>
      <c r="H200" s="446"/>
      <c r="I200" s="446"/>
      <c r="J200" s="449"/>
      <c r="K200" s="2">
        <f t="shared" si="10"/>
        <v>6</v>
      </c>
      <c r="L200" s="2" t="str">
        <f t="shared" si="11"/>
        <v>Yes</v>
      </c>
    </row>
    <row r="201" spans="1:12" ht="15" customHeight="1">
      <c r="A201" s="445"/>
      <c r="B201" s="446"/>
      <c r="C201" s="446"/>
      <c r="D201" s="447"/>
      <c r="E201" s="51"/>
      <c r="F201" s="50"/>
      <c r="G201" s="448"/>
      <c r="H201" s="446"/>
      <c r="I201" s="446"/>
      <c r="J201" s="449"/>
      <c r="K201" s="2">
        <f t="shared" si="10"/>
        <v>6</v>
      </c>
      <c r="L201" s="2" t="str">
        <f t="shared" si="11"/>
        <v>Yes</v>
      </c>
    </row>
    <row r="202" spans="1:12" ht="15" customHeight="1">
      <c r="A202" s="445"/>
      <c r="B202" s="446"/>
      <c r="C202" s="446"/>
      <c r="D202" s="447"/>
      <c r="E202" s="51"/>
      <c r="F202" s="50"/>
      <c r="G202" s="448"/>
      <c r="H202" s="446"/>
      <c r="I202" s="446"/>
      <c r="J202" s="449"/>
      <c r="K202" s="2">
        <f t="shared" si="10"/>
        <v>6</v>
      </c>
      <c r="L202" s="2" t="str">
        <f t="shared" si="11"/>
        <v>Yes</v>
      </c>
    </row>
    <row r="203" spans="1:12" ht="15" customHeight="1">
      <c r="A203" s="445"/>
      <c r="B203" s="446"/>
      <c r="C203" s="446"/>
      <c r="D203" s="447"/>
      <c r="E203" s="51"/>
      <c r="F203" s="50"/>
      <c r="G203" s="448"/>
      <c r="H203" s="446"/>
      <c r="I203" s="446"/>
      <c r="J203" s="449"/>
      <c r="K203" s="2">
        <f t="shared" si="10"/>
        <v>6</v>
      </c>
      <c r="L203" s="2" t="str">
        <f t="shared" si="11"/>
        <v>Yes</v>
      </c>
    </row>
    <row r="204" spans="1:12" ht="15" customHeight="1">
      <c r="A204" s="445"/>
      <c r="B204" s="446"/>
      <c r="C204" s="446"/>
      <c r="D204" s="447"/>
      <c r="E204" s="51"/>
      <c r="F204" s="50"/>
      <c r="G204" s="448"/>
      <c r="H204" s="446"/>
      <c r="I204" s="446"/>
      <c r="J204" s="449"/>
      <c r="K204" s="2">
        <f t="shared" si="10"/>
        <v>6</v>
      </c>
      <c r="L204" s="2" t="str">
        <f t="shared" si="11"/>
        <v>Yes</v>
      </c>
    </row>
    <row r="205" spans="1:12" ht="15" customHeight="1">
      <c r="A205" s="445"/>
      <c r="B205" s="446"/>
      <c r="C205" s="446"/>
      <c r="D205" s="447"/>
      <c r="E205" s="51"/>
      <c r="F205" s="50"/>
      <c r="G205" s="448"/>
      <c r="H205" s="446"/>
      <c r="I205" s="446"/>
      <c r="J205" s="449"/>
      <c r="K205" s="2">
        <f t="shared" si="10"/>
        <v>6</v>
      </c>
      <c r="L205" s="2" t="str">
        <f t="shared" si="11"/>
        <v>Yes</v>
      </c>
    </row>
    <row r="206" spans="1:12" ht="15" customHeight="1">
      <c r="A206" s="445"/>
      <c r="B206" s="446"/>
      <c r="C206" s="446"/>
      <c r="D206" s="447"/>
      <c r="E206" s="51"/>
      <c r="F206" s="50"/>
      <c r="G206" s="448"/>
      <c r="H206" s="446"/>
      <c r="I206" s="446"/>
      <c r="J206" s="449"/>
      <c r="K206" s="2">
        <f t="shared" si="10"/>
        <v>6</v>
      </c>
      <c r="L206" s="2" t="str">
        <f t="shared" si="11"/>
        <v>Yes</v>
      </c>
    </row>
    <row r="207" spans="1:12" ht="15" customHeight="1">
      <c r="A207" s="445"/>
      <c r="B207" s="446"/>
      <c r="C207" s="446"/>
      <c r="D207" s="447"/>
      <c r="E207" s="51"/>
      <c r="F207" s="50"/>
      <c r="G207" s="448"/>
      <c r="H207" s="446"/>
      <c r="I207" s="446"/>
      <c r="J207" s="449"/>
      <c r="K207" s="2">
        <f t="shared" si="10"/>
        <v>6</v>
      </c>
      <c r="L207" s="2" t="str">
        <f t="shared" si="11"/>
        <v>Yes</v>
      </c>
    </row>
    <row r="208" spans="1:12" ht="15" customHeight="1">
      <c r="A208" s="445"/>
      <c r="B208" s="446"/>
      <c r="C208" s="446"/>
      <c r="D208" s="447"/>
      <c r="E208" s="51"/>
      <c r="F208" s="50"/>
      <c r="G208" s="448"/>
      <c r="H208" s="446"/>
      <c r="I208" s="446"/>
      <c r="J208" s="449"/>
      <c r="K208" s="2">
        <f t="shared" si="10"/>
        <v>6</v>
      </c>
      <c r="L208" s="2" t="str">
        <f t="shared" si="11"/>
        <v>Yes</v>
      </c>
    </row>
    <row r="209" spans="1:12" ht="15" customHeight="1">
      <c r="A209" s="445"/>
      <c r="B209" s="446"/>
      <c r="C209" s="446"/>
      <c r="D209" s="447"/>
      <c r="E209" s="51"/>
      <c r="F209" s="50"/>
      <c r="G209" s="448"/>
      <c r="H209" s="446"/>
      <c r="I209" s="446"/>
      <c r="J209" s="449"/>
      <c r="K209" s="2">
        <f t="shared" si="10"/>
        <v>6</v>
      </c>
      <c r="L209" s="2" t="str">
        <f t="shared" si="11"/>
        <v>Yes</v>
      </c>
    </row>
    <row r="210" spans="1:12" ht="15" customHeight="1">
      <c r="A210" s="445"/>
      <c r="B210" s="446"/>
      <c r="C210" s="446"/>
      <c r="D210" s="447"/>
      <c r="E210" s="51"/>
      <c r="F210" s="50"/>
      <c r="G210" s="448"/>
      <c r="H210" s="446"/>
      <c r="I210" s="446"/>
      <c r="J210" s="449"/>
      <c r="K210" s="2">
        <f t="shared" si="10"/>
        <v>6</v>
      </c>
      <c r="L210" s="2" t="str">
        <f t="shared" si="11"/>
        <v>Yes</v>
      </c>
    </row>
    <row r="211" spans="1:12" ht="15" customHeight="1">
      <c r="A211" s="445"/>
      <c r="B211" s="446"/>
      <c r="C211" s="446"/>
      <c r="D211" s="447"/>
      <c r="E211" s="51"/>
      <c r="F211" s="50"/>
      <c r="G211" s="448"/>
      <c r="H211" s="446"/>
      <c r="I211" s="446"/>
      <c r="J211" s="449"/>
      <c r="K211" s="2">
        <f t="shared" si="10"/>
        <v>6</v>
      </c>
      <c r="L211" s="2" t="str">
        <f t="shared" si="11"/>
        <v>Yes</v>
      </c>
    </row>
    <row r="212" spans="1:12" ht="15" customHeight="1" thickBot="1">
      <c r="A212" s="546" t="s">
        <v>47</v>
      </c>
      <c r="B212" s="547"/>
      <c r="C212" s="547"/>
      <c r="D212" s="547"/>
      <c r="E212" s="548"/>
      <c r="F212" s="549">
        <f>SUM(F187:F211)</f>
        <v>12900</v>
      </c>
      <c r="G212" s="550"/>
      <c r="H212" s="550"/>
      <c r="I212" s="550"/>
      <c r="J212" s="551"/>
      <c r="L212" s="2">
        <f>COUNTIF(L187:L211,"Yes")</f>
        <v>25</v>
      </c>
    </row>
    <row r="213" spans="1:12" ht="15.75" thickTop="1">
      <c r="A213" s="487"/>
      <c r="B213" s="488"/>
      <c r="C213" s="488"/>
      <c r="D213" s="488"/>
      <c r="E213" s="488"/>
      <c r="F213" s="488"/>
      <c r="G213" s="488"/>
      <c r="H213" s="488"/>
      <c r="I213" s="488"/>
      <c r="J213" s="489"/>
    </row>
    <row r="214" spans="1:12" ht="18" customHeight="1">
      <c r="A214" s="465" t="s">
        <v>129</v>
      </c>
      <c r="B214" s="466"/>
      <c r="C214" s="466"/>
      <c r="D214" s="466"/>
      <c r="E214" s="466"/>
      <c r="F214" s="466"/>
      <c r="G214" s="466"/>
      <c r="H214" s="466"/>
      <c r="I214" s="466"/>
      <c r="J214" s="467"/>
    </row>
    <row r="215" spans="1:12" ht="18" customHeight="1">
      <c r="A215" s="465" t="s">
        <v>114</v>
      </c>
      <c r="B215" s="466"/>
      <c r="C215" s="466"/>
      <c r="D215" s="466"/>
      <c r="E215" s="466"/>
      <c r="F215" s="466"/>
      <c r="G215" s="466"/>
      <c r="H215" s="466"/>
      <c r="I215" s="466"/>
      <c r="J215" s="467"/>
    </row>
    <row r="216" spans="1:12">
      <c r="A216" s="468" t="s">
        <v>11</v>
      </c>
      <c r="B216" s="469"/>
      <c r="C216" s="469"/>
      <c r="D216" s="470"/>
      <c r="E216" s="477" t="s">
        <v>115</v>
      </c>
      <c r="F216" s="480" t="s">
        <v>49</v>
      </c>
      <c r="G216" s="481" t="s">
        <v>15</v>
      </c>
      <c r="H216" s="469"/>
      <c r="I216" s="469"/>
      <c r="J216" s="482"/>
    </row>
    <row r="217" spans="1:12">
      <c r="A217" s="471"/>
      <c r="B217" s="472"/>
      <c r="C217" s="472"/>
      <c r="D217" s="473"/>
      <c r="E217" s="478"/>
      <c r="F217" s="478"/>
      <c r="G217" s="483"/>
      <c r="H217" s="472"/>
      <c r="I217" s="472"/>
      <c r="J217" s="484"/>
    </row>
    <row r="218" spans="1:12">
      <c r="A218" s="471"/>
      <c r="B218" s="472"/>
      <c r="C218" s="472"/>
      <c r="D218" s="473"/>
      <c r="E218" s="478"/>
      <c r="F218" s="478"/>
      <c r="G218" s="483"/>
      <c r="H218" s="472"/>
      <c r="I218" s="472"/>
      <c r="J218" s="484"/>
    </row>
    <row r="219" spans="1:12">
      <c r="A219" s="471"/>
      <c r="B219" s="472"/>
      <c r="C219" s="472"/>
      <c r="D219" s="473"/>
      <c r="E219" s="478"/>
      <c r="F219" s="478"/>
      <c r="G219" s="483"/>
      <c r="H219" s="472"/>
      <c r="I219" s="472"/>
      <c r="J219" s="484"/>
    </row>
    <row r="220" spans="1:12">
      <c r="A220" s="471"/>
      <c r="B220" s="472"/>
      <c r="C220" s="472"/>
      <c r="D220" s="473"/>
      <c r="E220" s="478"/>
      <c r="F220" s="478"/>
      <c r="G220" s="483"/>
      <c r="H220" s="472"/>
      <c r="I220" s="472"/>
      <c r="J220" s="484"/>
    </row>
    <row r="221" spans="1:12">
      <c r="A221" s="474"/>
      <c r="B221" s="475"/>
      <c r="C221" s="475"/>
      <c r="D221" s="476"/>
      <c r="E221" s="479"/>
      <c r="F221" s="479"/>
      <c r="G221" s="485"/>
      <c r="H221" s="475"/>
      <c r="I221" s="475"/>
      <c r="J221" s="486"/>
    </row>
    <row r="222" spans="1:12" ht="15" customHeight="1">
      <c r="A222" s="445"/>
      <c r="B222" s="446"/>
      <c r="C222" s="446"/>
      <c r="D222" s="447"/>
      <c r="E222" s="51"/>
      <c r="F222" s="50"/>
      <c r="G222" s="448"/>
      <c r="H222" s="446"/>
      <c r="I222" s="446"/>
      <c r="J222" s="449"/>
    </row>
    <row r="223" spans="1:12" ht="15" customHeight="1">
      <c r="A223" s="445"/>
      <c r="B223" s="446"/>
      <c r="C223" s="446"/>
      <c r="D223" s="447"/>
      <c r="E223" s="51"/>
      <c r="F223" s="50"/>
      <c r="G223" s="448"/>
      <c r="H223" s="446"/>
      <c r="I223" s="446"/>
      <c r="J223" s="449"/>
    </row>
    <row r="224" spans="1:12" ht="15" customHeight="1">
      <c r="A224" s="445"/>
      <c r="B224" s="446"/>
      <c r="C224" s="446"/>
      <c r="D224" s="447"/>
      <c r="E224" s="51"/>
      <c r="F224" s="50"/>
      <c r="G224" s="448"/>
      <c r="H224" s="446"/>
      <c r="I224" s="446"/>
      <c r="J224" s="449"/>
    </row>
    <row r="225" spans="1:10" ht="15" customHeight="1">
      <c r="A225" s="445"/>
      <c r="B225" s="446"/>
      <c r="C225" s="446"/>
      <c r="D225" s="447"/>
      <c r="E225" s="51"/>
      <c r="F225" s="50"/>
      <c r="G225" s="448"/>
      <c r="H225" s="446"/>
      <c r="I225" s="446"/>
      <c r="J225" s="449"/>
    </row>
    <row r="226" spans="1:10" ht="15" customHeight="1">
      <c r="A226" s="445"/>
      <c r="B226" s="446"/>
      <c r="C226" s="446"/>
      <c r="D226" s="447"/>
      <c r="E226" s="51"/>
      <c r="F226" s="50"/>
      <c r="G226" s="448"/>
      <c r="H226" s="446"/>
      <c r="I226" s="446"/>
      <c r="J226" s="449"/>
    </row>
    <row r="227" spans="1:10" ht="15" customHeight="1">
      <c r="A227" s="445"/>
      <c r="B227" s="446"/>
      <c r="C227" s="446"/>
      <c r="D227" s="447"/>
      <c r="E227" s="51"/>
      <c r="F227" s="50"/>
      <c r="G227" s="448"/>
      <c r="H227" s="446"/>
      <c r="I227" s="446"/>
      <c r="J227" s="449"/>
    </row>
    <row r="228" spans="1:10" ht="15" customHeight="1">
      <c r="A228" s="445"/>
      <c r="B228" s="446"/>
      <c r="C228" s="446"/>
      <c r="D228" s="447"/>
      <c r="E228" s="51"/>
      <c r="F228" s="50"/>
      <c r="G228" s="448"/>
      <c r="H228" s="446"/>
      <c r="I228" s="446"/>
      <c r="J228" s="449"/>
    </row>
    <row r="229" spans="1:10" ht="15" customHeight="1">
      <c r="A229" s="445"/>
      <c r="B229" s="446"/>
      <c r="C229" s="446"/>
      <c r="D229" s="447"/>
      <c r="E229" s="51"/>
      <c r="F229" s="50"/>
      <c r="G229" s="448"/>
      <c r="H229" s="446"/>
      <c r="I229" s="446"/>
      <c r="J229" s="449"/>
    </row>
    <row r="230" spans="1:10" ht="15" customHeight="1">
      <c r="A230" s="445"/>
      <c r="B230" s="446"/>
      <c r="C230" s="446"/>
      <c r="D230" s="447"/>
      <c r="E230" s="51"/>
      <c r="F230" s="50"/>
      <c r="G230" s="448"/>
      <c r="H230" s="446"/>
      <c r="I230" s="446"/>
      <c r="J230" s="449"/>
    </row>
    <row r="231" spans="1:10" ht="15" customHeight="1">
      <c r="A231" s="445"/>
      <c r="B231" s="446"/>
      <c r="C231" s="446"/>
      <c r="D231" s="447"/>
      <c r="E231" s="51"/>
      <c r="F231" s="50"/>
      <c r="G231" s="448"/>
      <c r="H231" s="446"/>
      <c r="I231" s="446"/>
      <c r="J231" s="449"/>
    </row>
    <row r="232" spans="1:10" ht="15" customHeight="1">
      <c r="A232" s="445"/>
      <c r="B232" s="446"/>
      <c r="C232" s="446"/>
      <c r="D232" s="447"/>
      <c r="E232" s="51"/>
      <c r="F232" s="50"/>
      <c r="G232" s="448"/>
      <c r="H232" s="446"/>
      <c r="I232" s="446"/>
      <c r="J232" s="449"/>
    </row>
    <row r="233" spans="1:10" ht="15" customHeight="1">
      <c r="A233" s="445"/>
      <c r="B233" s="446"/>
      <c r="C233" s="446"/>
      <c r="D233" s="447"/>
      <c r="E233" s="51"/>
      <c r="F233" s="50"/>
      <c r="G233" s="448"/>
      <c r="H233" s="446"/>
      <c r="I233" s="446"/>
      <c r="J233" s="449"/>
    </row>
    <row r="234" spans="1:10" ht="15" customHeight="1">
      <c r="A234" s="445"/>
      <c r="B234" s="446"/>
      <c r="C234" s="446"/>
      <c r="D234" s="447"/>
      <c r="E234" s="51"/>
      <c r="F234" s="50"/>
      <c r="G234" s="448"/>
      <c r="H234" s="446"/>
      <c r="I234" s="446"/>
      <c r="J234" s="449"/>
    </row>
    <row r="235" spans="1:10" ht="15" customHeight="1">
      <c r="A235" s="445"/>
      <c r="B235" s="446"/>
      <c r="C235" s="446"/>
      <c r="D235" s="447"/>
      <c r="E235" s="51"/>
      <c r="F235" s="50"/>
      <c r="G235" s="448"/>
      <c r="H235" s="446"/>
      <c r="I235" s="446"/>
      <c r="J235" s="449"/>
    </row>
    <row r="236" spans="1:10" ht="15" customHeight="1">
      <c r="A236" s="445"/>
      <c r="B236" s="446"/>
      <c r="C236" s="446"/>
      <c r="D236" s="447"/>
      <c r="E236" s="51"/>
      <c r="F236" s="50"/>
      <c r="G236" s="448"/>
      <c r="H236" s="446"/>
      <c r="I236" s="446"/>
      <c r="J236" s="449"/>
    </row>
    <row r="237" spans="1:10" ht="15" customHeight="1">
      <c r="A237" s="445"/>
      <c r="B237" s="446"/>
      <c r="C237" s="446"/>
      <c r="D237" s="447"/>
      <c r="E237" s="51"/>
      <c r="F237" s="50"/>
      <c r="G237" s="448"/>
      <c r="H237" s="446"/>
      <c r="I237" s="446"/>
      <c r="J237" s="449"/>
    </row>
    <row r="238" spans="1:10" ht="15" customHeight="1">
      <c r="A238" s="445"/>
      <c r="B238" s="446"/>
      <c r="C238" s="446"/>
      <c r="D238" s="447"/>
      <c r="E238" s="51"/>
      <c r="F238" s="50"/>
      <c r="G238" s="448"/>
      <c r="H238" s="446"/>
      <c r="I238" s="446"/>
      <c r="J238" s="449"/>
    </row>
    <row r="239" spans="1:10" ht="15" customHeight="1">
      <c r="A239" s="445"/>
      <c r="B239" s="446"/>
      <c r="C239" s="446"/>
      <c r="D239" s="447"/>
      <c r="E239" s="51"/>
      <c r="F239" s="50"/>
      <c r="G239" s="448"/>
      <c r="H239" s="446"/>
      <c r="I239" s="446"/>
      <c r="J239" s="449"/>
    </row>
    <row r="240" spans="1:10" ht="15" customHeight="1">
      <c r="A240" s="445"/>
      <c r="B240" s="446"/>
      <c r="C240" s="446"/>
      <c r="D240" s="447"/>
      <c r="E240" s="51"/>
      <c r="F240" s="50"/>
      <c r="G240" s="448"/>
      <c r="H240" s="446"/>
      <c r="I240" s="446"/>
      <c r="J240" s="449"/>
    </row>
    <row r="241" spans="1:10" ht="15" customHeight="1">
      <c r="A241" s="445"/>
      <c r="B241" s="446"/>
      <c r="C241" s="446"/>
      <c r="D241" s="447"/>
      <c r="E241" s="51"/>
      <c r="F241" s="50"/>
      <c r="G241" s="448"/>
      <c r="H241" s="446"/>
      <c r="I241" s="446"/>
      <c r="J241" s="449"/>
    </row>
    <row r="242" spans="1:10" ht="15" customHeight="1">
      <c r="A242" s="445"/>
      <c r="B242" s="446"/>
      <c r="C242" s="446"/>
      <c r="D242" s="447"/>
      <c r="E242" s="51"/>
      <c r="F242" s="50"/>
      <c r="G242" s="448"/>
      <c r="H242" s="446"/>
      <c r="I242" s="446"/>
      <c r="J242" s="449"/>
    </row>
    <row r="243" spans="1:10" ht="15" customHeight="1">
      <c r="A243" s="445"/>
      <c r="B243" s="446"/>
      <c r="C243" s="446"/>
      <c r="D243" s="447"/>
      <c r="E243" s="51"/>
      <c r="F243" s="50"/>
      <c r="G243" s="448"/>
      <c r="H243" s="446"/>
      <c r="I243" s="446"/>
      <c r="J243" s="449"/>
    </row>
    <row r="244" spans="1:10" ht="15" customHeight="1">
      <c r="A244" s="445"/>
      <c r="B244" s="446"/>
      <c r="C244" s="446"/>
      <c r="D244" s="447"/>
      <c r="E244" s="51"/>
      <c r="F244" s="50"/>
      <c r="G244" s="448"/>
      <c r="H244" s="446"/>
      <c r="I244" s="446"/>
      <c r="J244" s="449"/>
    </row>
    <row r="245" spans="1:10" ht="15" customHeight="1">
      <c r="A245" s="445"/>
      <c r="B245" s="446"/>
      <c r="C245" s="446"/>
      <c r="D245" s="447"/>
      <c r="E245" s="51"/>
      <c r="F245" s="50"/>
      <c r="G245" s="448"/>
      <c r="H245" s="446"/>
      <c r="I245" s="446"/>
      <c r="J245" s="449"/>
    </row>
    <row r="246" spans="1:10" ht="15" customHeight="1">
      <c r="A246" s="445"/>
      <c r="B246" s="446"/>
      <c r="C246" s="446"/>
      <c r="D246" s="447"/>
      <c r="E246" s="51"/>
      <c r="F246" s="50"/>
      <c r="G246" s="448"/>
      <c r="H246" s="446"/>
      <c r="I246" s="446"/>
      <c r="J246" s="449"/>
    </row>
    <row r="247" spans="1:10" ht="13.5" thickBot="1">
      <c r="A247" s="450" t="s">
        <v>130</v>
      </c>
      <c r="B247" s="451"/>
      <c r="C247" s="451"/>
      <c r="D247" s="451"/>
      <c r="E247" s="452"/>
      <c r="F247" s="453">
        <f>SUM(F222:F246)</f>
        <v>0</v>
      </c>
      <c r="G247" s="454"/>
      <c r="H247" s="454"/>
      <c r="I247" s="454"/>
      <c r="J247" s="455"/>
    </row>
  </sheetData>
  <sheetProtection password="BE25" sheet="1" objects="1" scenarios="1" formatRows="0" selectLockedCells="1"/>
  <mergeCells count="415">
    <mergeCell ref="G17:J17"/>
    <mergeCell ref="A31:B31"/>
    <mergeCell ref="G31:J31"/>
    <mergeCell ref="G18:J18"/>
    <mergeCell ref="G19:J19"/>
    <mergeCell ref="G20:J20"/>
    <mergeCell ref="G21:J21"/>
    <mergeCell ref="G22:J22"/>
    <mergeCell ref="G23:J23"/>
    <mergeCell ref="G24:J24"/>
    <mergeCell ref="G25:J25"/>
    <mergeCell ref="G26:J26"/>
    <mergeCell ref="A21:B21"/>
    <mergeCell ref="A22:B22"/>
    <mergeCell ref="A23:B23"/>
    <mergeCell ref="A24:B24"/>
    <mergeCell ref="A25:B25"/>
    <mergeCell ref="A26:B26"/>
    <mergeCell ref="A212:E212"/>
    <mergeCell ref="F212:J212"/>
    <mergeCell ref="A207:D207"/>
    <mergeCell ref="G207:J207"/>
    <mergeCell ref="A208:D208"/>
    <mergeCell ref="G208:J208"/>
    <mergeCell ref="A209:D209"/>
    <mergeCell ref="G209:J209"/>
    <mergeCell ref="A210:D210"/>
    <mergeCell ref="G210:J210"/>
    <mergeCell ref="A211:D211"/>
    <mergeCell ref="G211:J211"/>
    <mergeCell ref="A200:D200"/>
    <mergeCell ref="G200:J200"/>
    <mergeCell ref="A196:D196"/>
    <mergeCell ref="G196:J196"/>
    <mergeCell ref="A197:D197"/>
    <mergeCell ref="G197:J197"/>
    <mergeCell ref="G205:J205"/>
    <mergeCell ref="A206:D206"/>
    <mergeCell ref="G206:J206"/>
    <mergeCell ref="A201:D201"/>
    <mergeCell ref="G201:J201"/>
    <mergeCell ref="A202:D202"/>
    <mergeCell ref="A204:D204"/>
    <mergeCell ref="G204:J204"/>
    <mergeCell ref="A205:D205"/>
    <mergeCell ref="G202:J202"/>
    <mergeCell ref="A203:D203"/>
    <mergeCell ref="G203:J203"/>
    <mergeCell ref="G194:J194"/>
    <mergeCell ref="A187:D187"/>
    <mergeCell ref="G187:J187"/>
    <mergeCell ref="A188:D188"/>
    <mergeCell ref="G188:J188"/>
    <mergeCell ref="A198:D198"/>
    <mergeCell ref="G198:J198"/>
    <mergeCell ref="A199:D199"/>
    <mergeCell ref="G199:J199"/>
    <mergeCell ref="A179:J179"/>
    <mergeCell ref="A195:D195"/>
    <mergeCell ref="G195:J195"/>
    <mergeCell ref="A176:D176"/>
    <mergeCell ref="G176:J176"/>
    <mergeCell ref="A177:E177"/>
    <mergeCell ref="F177:J177"/>
    <mergeCell ref="A180:J180"/>
    <mergeCell ref="A181:D186"/>
    <mergeCell ref="E181:E186"/>
    <mergeCell ref="F181:F186"/>
    <mergeCell ref="G181:J186"/>
    <mergeCell ref="A178:J178"/>
    <mergeCell ref="A189:D189"/>
    <mergeCell ref="G189:J189"/>
    <mergeCell ref="A190:D190"/>
    <mergeCell ref="G190:J190"/>
    <mergeCell ref="A191:D191"/>
    <mergeCell ref="G191:J191"/>
    <mergeCell ref="A192:D192"/>
    <mergeCell ref="G192:J192"/>
    <mergeCell ref="A193:D193"/>
    <mergeCell ref="G193:J193"/>
    <mergeCell ref="A194:D194"/>
    <mergeCell ref="A175:D175"/>
    <mergeCell ref="G175:J175"/>
    <mergeCell ref="A164:D164"/>
    <mergeCell ref="G164:J164"/>
    <mergeCell ref="A165:D165"/>
    <mergeCell ref="G165:J165"/>
    <mergeCell ref="A166:D166"/>
    <mergeCell ref="G166:J166"/>
    <mergeCell ref="A167:D167"/>
    <mergeCell ref="G167:J167"/>
    <mergeCell ref="A168:D168"/>
    <mergeCell ref="G168:J168"/>
    <mergeCell ref="A169:D169"/>
    <mergeCell ref="G169:J169"/>
    <mergeCell ref="A170:D170"/>
    <mergeCell ref="G170:J170"/>
    <mergeCell ref="A171:D171"/>
    <mergeCell ref="G171:J171"/>
    <mergeCell ref="A172:D172"/>
    <mergeCell ref="G172:J172"/>
    <mergeCell ref="A173:D173"/>
    <mergeCell ref="G173:J173"/>
    <mergeCell ref="A174:D174"/>
    <mergeCell ref="G174:J174"/>
    <mergeCell ref="A163:D163"/>
    <mergeCell ref="G163:J163"/>
    <mergeCell ref="A158:D158"/>
    <mergeCell ref="G158:J158"/>
    <mergeCell ref="A159:D159"/>
    <mergeCell ref="G159:J159"/>
    <mergeCell ref="A160:D160"/>
    <mergeCell ref="G160:J160"/>
    <mergeCell ref="G153:J153"/>
    <mergeCell ref="A154:D154"/>
    <mergeCell ref="G154:J154"/>
    <mergeCell ref="A161:D161"/>
    <mergeCell ref="G161:J161"/>
    <mergeCell ref="A162:D162"/>
    <mergeCell ref="G162:J162"/>
    <mergeCell ref="A155:D155"/>
    <mergeCell ref="G155:J155"/>
    <mergeCell ref="A156:D156"/>
    <mergeCell ref="G156:J156"/>
    <mergeCell ref="A157:D157"/>
    <mergeCell ref="G157:J157"/>
    <mergeCell ref="A152:D152"/>
    <mergeCell ref="G152:J152"/>
    <mergeCell ref="A153:D153"/>
    <mergeCell ref="A141:D141"/>
    <mergeCell ref="G141:J141"/>
    <mergeCell ref="A142:E142"/>
    <mergeCell ref="F142:J142"/>
    <mergeCell ref="A145:J145"/>
    <mergeCell ref="A146:D151"/>
    <mergeCell ref="E146:E151"/>
    <mergeCell ref="F146:F151"/>
    <mergeCell ref="G146:J151"/>
    <mergeCell ref="A144:J144"/>
    <mergeCell ref="A143:J143"/>
    <mergeCell ref="A140:D140"/>
    <mergeCell ref="G140:J140"/>
    <mergeCell ref="A129:D129"/>
    <mergeCell ref="G129:J129"/>
    <mergeCell ref="A130:D130"/>
    <mergeCell ref="G130:J130"/>
    <mergeCell ref="A131:D131"/>
    <mergeCell ref="G131:J131"/>
    <mergeCell ref="A132:D132"/>
    <mergeCell ref="G132:J132"/>
    <mergeCell ref="A133:D133"/>
    <mergeCell ref="G133:J133"/>
    <mergeCell ref="A134:D134"/>
    <mergeCell ref="G134:J134"/>
    <mergeCell ref="A135:D135"/>
    <mergeCell ref="G135:J135"/>
    <mergeCell ref="A136:D136"/>
    <mergeCell ref="G136:J136"/>
    <mergeCell ref="A137:D137"/>
    <mergeCell ref="G137:J137"/>
    <mergeCell ref="A138:D138"/>
    <mergeCell ref="G138:J138"/>
    <mergeCell ref="A139:D139"/>
    <mergeCell ref="G139:J139"/>
    <mergeCell ref="A127:D127"/>
    <mergeCell ref="G127:J127"/>
    <mergeCell ref="A128:D128"/>
    <mergeCell ref="G128:J128"/>
    <mergeCell ref="A123:D123"/>
    <mergeCell ref="G123:J123"/>
    <mergeCell ref="A124:D124"/>
    <mergeCell ref="G124:J124"/>
    <mergeCell ref="A125:D125"/>
    <mergeCell ref="G125:J125"/>
    <mergeCell ref="A107:J107"/>
    <mergeCell ref="A110:J110"/>
    <mergeCell ref="A119:D119"/>
    <mergeCell ref="G119:J119"/>
    <mergeCell ref="A126:D126"/>
    <mergeCell ref="G126:J126"/>
    <mergeCell ref="A106:E106"/>
    <mergeCell ref="F106:J106"/>
    <mergeCell ref="G111:J116"/>
    <mergeCell ref="A117:D117"/>
    <mergeCell ref="G117:J117"/>
    <mergeCell ref="A118:D118"/>
    <mergeCell ref="G118:J118"/>
    <mergeCell ref="E111:E116"/>
    <mergeCell ref="F111:F116"/>
    <mergeCell ref="A111:D116"/>
    <mergeCell ref="A120:D120"/>
    <mergeCell ref="G120:J120"/>
    <mergeCell ref="A121:D121"/>
    <mergeCell ref="G121:J121"/>
    <mergeCell ref="A122:D122"/>
    <mergeCell ref="G122:J122"/>
    <mergeCell ref="A104:D104"/>
    <mergeCell ref="G104:J104"/>
    <mergeCell ref="A105:D105"/>
    <mergeCell ref="G105:J105"/>
    <mergeCell ref="A100:D100"/>
    <mergeCell ref="G100:J100"/>
    <mergeCell ref="A101:D101"/>
    <mergeCell ref="G101:J101"/>
    <mergeCell ref="A102:D102"/>
    <mergeCell ref="G102:J102"/>
    <mergeCell ref="G96:J96"/>
    <mergeCell ref="A95:D95"/>
    <mergeCell ref="A97:D97"/>
    <mergeCell ref="G97:J97"/>
    <mergeCell ref="A103:D103"/>
    <mergeCell ref="G103:J103"/>
    <mergeCell ref="A98:D98"/>
    <mergeCell ref="G98:J98"/>
    <mergeCell ref="A99:D99"/>
    <mergeCell ref="G99:J99"/>
    <mergeCell ref="A93:D93"/>
    <mergeCell ref="G93:J93"/>
    <mergeCell ref="A94:D94"/>
    <mergeCell ref="G94:J94"/>
    <mergeCell ref="G95:J95"/>
    <mergeCell ref="A96:D96"/>
    <mergeCell ref="A27:B27"/>
    <mergeCell ref="G27:J27"/>
    <mergeCell ref="A28:B28"/>
    <mergeCell ref="A35:B35"/>
    <mergeCell ref="G35:J35"/>
    <mergeCell ref="A32:B32"/>
    <mergeCell ref="A46:D46"/>
    <mergeCell ref="A47:D47"/>
    <mergeCell ref="A48:D48"/>
    <mergeCell ref="A40:D45"/>
    <mergeCell ref="G46:J46"/>
    <mergeCell ref="A49:D49"/>
    <mergeCell ref="A50:D50"/>
    <mergeCell ref="A54:D54"/>
    <mergeCell ref="A55:D55"/>
    <mergeCell ref="A62:D62"/>
    <mergeCell ref="A71:E71"/>
    <mergeCell ref="A69:D69"/>
    <mergeCell ref="A5:J6"/>
    <mergeCell ref="A7:B10"/>
    <mergeCell ref="C7:C10"/>
    <mergeCell ref="D7:D10"/>
    <mergeCell ref="E7:E10"/>
    <mergeCell ref="F7:F10"/>
    <mergeCell ref="G7:J10"/>
    <mergeCell ref="A1:J2"/>
    <mergeCell ref="A3:J4"/>
    <mergeCell ref="A11:B11"/>
    <mergeCell ref="G11:J11"/>
    <mergeCell ref="A39:J39"/>
    <mergeCell ref="F40:F45"/>
    <mergeCell ref="E40:E45"/>
    <mergeCell ref="F36:I36"/>
    <mergeCell ref="A37:J37"/>
    <mergeCell ref="A38:J38"/>
    <mergeCell ref="G40:J45"/>
    <mergeCell ref="G32:J32"/>
    <mergeCell ref="A33:B33"/>
    <mergeCell ref="G33:J33"/>
    <mergeCell ref="A34:B34"/>
    <mergeCell ref="G34:J34"/>
    <mergeCell ref="G28:J28"/>
    <mergeCell ref="A29:B29"/>
    <mergeCell ref="G29:J29"/>
    <mergeCell ref="A30:B30"/>
    <mergeCell ref="G30:J30"/>
    <mergeCell ref="G12:J12"/>
    <mergeCell ref="G13:J13"/>
    <mergeCell ref="G14:J14"/>
    <mergeCell ref="G15:J15"/>
    <mergeCell ref="G16:J16"/>
    <mergeCell ref="G55:J55"/>
    <mergeCell ref="G48:J48"/>
    <mergeCell ref="G49:J49"/>
    <mergeCell ref="G50:J50"/>
    <mergeCell ref="G57:J57"/>
    <mergeCell ref="G58:J58"/>
    <mergeCell ref="G47:J47"/>
    <mergeCell ref="E75:E80"/>
    <mergeCell ref="A74:J74"/>
    <mergeCell ref="A75:D80"/>
    <mergeCell ref="F75:F80"/>
    <mergeCell ref="G75:J80"/>
    <mergeCell ref="G56:J56"/>
    <mergeCell ref="G51:J51"/>
    <mergeCell ref="G52:J52"/>
    <mergeCell ref="G54:J54"/>
    <mergeCell ref="A60:D60"/>
    <mergeCell ref="G64:J64"/>
    <mergeCell ref="G65:J65"/>
    <mergeCell ref="G63:J63"/>
    <mergeCell ref="G61:J61"/>
    <mergeCell ref="G62:J62"/>
    <mergeCell ref="A65:D65"/>
    <mergeCell ref="G66:J66"/>
    <mergeCell ref="G87:J87"/>
    <mergeCell ref="A88:D88"/>
    <mergeCell ref="G88:J88"/>
    <mergeCell ref="A87:D87"/>
    <mergeCell ref="A89:D89"/>
    <mergeCell ref="G89:J89"/>
    <mergeCell ref="A90:D90"/>
    <mergeCell ref="G90:J90"/>
    <mergeCell ref="A67:D67"/>
    <mergeCell ref="G86:J86"/>
    <mergeCell ref="A72:J72"/>
    <mergeCell ref="A73:J73"/>
    <mergeCell ref="A85:D85"/>
    <mergeCell ref="A66:D66"/>
    <mergeCell ref="G83:J83"/>
    <mergeCell ref="A84:D84"/>
    <mergeCell ref="G84:J84"/>
    <mergeCell ref="F71:J71"/>
    <mergeCell ref="A82:D82"/>
    <mergeCell ref="G82:J82"/>
    <mergeCell ref="A81:D81"/>
    <mergeCell ref="G81:J81"/>
    <mergeCell ref="A83:D83"/>
    <mergeCell ref="G70:J70"/>
    <mergeCell ref="A70:D70"/>
    <mergeCell ref="G69:J69"/>
    <mergeCell ref="A51:D51"/>
    <mergeCell ref="A52:D52"/>
    <mergeCell ref="A53:D53"/>
    <mergeCell ref="A57:D57"/>
    <mergeCell ref="A58:D58"/>
    <mergeCell ref="A59:D59"/>
    <mergeCell ref="A56:D56"/>
    <mergeCell ref="A213:J213"/>
    <mergeCell ref="A214:J214"/>
    <mergeCell ref="G53:J53"/>
    <mergeCell ref="A61:D61"/>
    <mergeCell ref="G67:J67"/>
    <mergeCell ref="G68:J68"/>
    <mergeCell ref="A68:D68"/>
    <mergeCell ref="G59:J59"/>
    <mergeCell ref="A63:D63"/>
    <mergeCell ref="A64:D64"/>
    <mergeCell ref="G60:J60"/>
    <mergeCell ref="G91:J91"/>
    <mergeCell ref="A92:D92"/>
    <mergeCell ref="G92:J92"/>
    <mergeCell ref="A91:D91"/>
    <mergeCell ref="G85:J85"/>
    <mergeCell ref="A86:D86"/>
    <mergeCell ref="A215:J215"/>
    <mergeCell ref="A216:D221"/>
    <mergeCell ref="E216:E221"/>
    <mergeCell ref="F216:F221"/>
    <mergeCell ref="G216:J221"/>
    <mergeCell ref="A222:D222"/>
    <mergeCell ref="G222:J222"/>
    <mergeCell ref="A223:D223"/>
    <mergeCell ref="G223:J223"/>
    <mergeCell ref="A36:E36"/>
    <mergeCell ref="A108:J109"/>
    <mergeCell ref="A239:D239"/>
    <mergeCell ref="G239:J239"/>
    <mergeCell ref="A240:D240"/>
    <mergeCell ref="G240:J240"/>
    <mergeCell ref="A234:D234"/>
    <mergeCell ref="G234:J234"/>
    <mergeCell ref="A235:D235"/>
    <mergeCell ref="G235:J235"/>
    <mergeCell ref="A236:D236"/>
    <mergeCell ref="G236:J236"/>
    <mergeCell ref="A237:D237"/>
    <mergeCell ref="G237:J237"/>
    <mergeCell ref="A238:D238"/>
    <mergeCell ref="G238:J238"/>
    <mergeCell ref="A225:D225"/>
    <mergeCell ref="G225:J225"/>
    <mergeCell ref="A226:D226"/>
    <mergeCell ref="G226:J226"/>
    <mergeCell ref="A227:D227"/>
    <mergeCell ref="G227:J227"/>
    <mergeCell ref="A228:D228"/>
    <mergeCell ref="G228:J228"/>
    <mergeCell ref="A12:B12"/>
    <mergeCell ref="A13:B13"/>
    <mergeCell ref="A14:B14"/>
    <mergeCell ref="A15:B15"/>
    <mergeCell ref="A16:B16"/>
    <mergeCell ref="A17:B17"/>
    <mergeCell ref="A18:B18"/>
    <mergeCell ref="A19:B19"/>
    <mergeCell ref="A20:B20"/>
    <mergeCell ref="A245:D245"/>
    <mergeCell ref="G245:J245"/>
    <mergeCell ref="A246:D246"/>
    <mergeCell ref="G246:J246"/>
    <mergeCell ref="A247:E247"/>
    <mergeCell ref="F247:J247"/>
    <mergeCell ref="A241:D241"/>
    <mergeCell ref="G241:J241"/>
    <mergeCell ref="A242:D242"/>
    <mergeCell ref="G242:J242"/>
    <mergeCell ref="A243:D243"/>
    <mergeCell ref="G243:J243"/>
    <mergeCell ref="A231:D231"/>
    <mergeCell ref="G231:J231"/>
    <mergeCell ref="A232:D232"/>
    <mergeCell ref="G232:J232"/>
    <mergeCell ref="A233:D233"/>
    <mergeCell ref="G233:J233"/>
    <mergeCell ref="A224:D224"/>
    <mergeCell ref="G224:J224"/>
    <mergeCell ref="A244:D244"/>
    <mergeCell ref="G244:J244"/>
    <mergeCell ref="A229:D229"/>
    <mergeCell ref="G229:J229"/>
    <mergeCell ref="A230:D230"/>
    <mergeCell ref="G230:J230"/>
  </mergeCells>
  <dataValidations xWindow="1052" yWindow="459" count="5">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allowBlank="1" showErrorMessage="1" sqref="F46:F70 F81:F105 F117:F141 F152:F176 F187:F211 F222:F246"/>
    <dataValidation type="list" allowBlank="1" showInputMessage="1" showErrorMessage="1" sqref="E222:E246">
      <formula1>indirect</formula1>
    </dataValidation>
    <dataValidation allowBlank="1" showInputMessage="1" showErrorMessage="1" promptTitle="Total Amount" prompt="Input the total amount of these funds being used to fund this individual's salary and benefits." sqref="F11:F35"/>
    <dataValidation type="list" allowBlank="1" showInputMessage="1" showErrorMessage="1" sqref="D11:D35 E46:E70 E81:E105 E117:E141 E152:E176 E187:E211">
      <formula1>categories</formula1>
    </dataValidation>
  </dataValidations>
  <pageMargins left="0.75" right="0.75" top="1" bottom="1" header="0.5" footer="0.5"/>
  <pageSetup scale="80" fitToWidth="0" fitToHeight="0" orientation="landscape" r:id="rId1"/>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J56"/>
  <sheetViews>
    <sheetView topLeftCell="A31" zoomScaleNormal="100" workbookViewId="0">
      <selection activeCell="K1" sqref="K1"/>
    </sheetView>
  </sheetViews>
  <sheetFormatPr defaultRowHeight="12.75"/>
  <cols>
    <col min="1" max="10" width="15.7109375" style="2" customWidth="1"/>
    <col min="11" max="16384" width="9.140625" style="2"/>
  </cols>
  <sheetData>
    <row r="1" spans="1:10" ht="13.5" customHeight="1">
      <c r="A1" s="605" t="s">
        <v>147</v>
      </c>
      <c r="B1" s="606"/>
      <c r="C1" s="606"/>
      <c r="D1" s="590" t="s">
        <v>18</v>
      </c>
      <c r="E1" s="591"/>
      <c r="F1" s="591"/>
      <c r="G1" s="591"/>
      <c r="H1" s="591"/>
      <c r="I1" s="592"/>
      <c r="J1" s="599" t="s">
        <v>144</v>
      </c>
    </row>
    <row r="2" spans="1:10" ht="12.75" customHeight="1">
      <c r="A2" s="607"/>
      <c r="B2" s="608"/>
      <c r="C2" s="608"/>
      <c r="D2" s="593"/>
      <c r="E2" s="594"/>
      <c r="F2" s="594"/>
      <c r="G2" s="594"/>
      <c r="H2" s="594"/>
      <c r="I2" s="595"/>
      <c r="J2" s="524"/>
    </row>
    <row r="3" spans="1:10" ht="12.75" customHeight="1">
      <c r="A3" s="607"/>
      <c r="B3" s="608"/>
      <c r="C3" s="608"/>
      <c r="D3" s="593"/>
      <c r="E3" s="594"/>
      <c r="F3" s="594"/>
      <c r="G3" s="594"/>
      <c r="H3" s="594"/>
      <c r="I3" s="595"/>
      <c r="J3" s="524"/>
    </row>
    <row r="4" spans="1:10" ht="13.5" customHeight="1" thickBot="1">
      <c r="A4" s="607"/>
      <c r="B4" s="608"/>
      <c r="C4" s="608"/>
      <c r="D4" s="596"/>
      <c r="E4" s="597"/>
      <c r="F4" s="597"/>
      <c r="G4" s="597"/>
      <c r="H4" s="597"/>
      <c r="I4" s="598"/>
      <c r="J4" s="524"/>
    </row>
    <row r="5" spans="1:10" ht="12.75" customHeight="1">
      <c r="A5" s="607"/>
      <c r="B5" s="608"/>
      <c r="C5" s="608"/>
      <c r="D5" s="575" t="s">
        <v>19</v>
      </c>
      <c r="E5" s="575" t="s">
        <v>20</v>
      </c>
      <c r="F5" s="575" t="s">
        <v>52</v>
      </c>
      <c r="G5" s="575" t="s">
        <v>53</v>
      </c>
      <c r="H5" s="575" t="s">
        <v>23</v>
      </c>
      <c r="I5" s="575" t="s">
        <v>50</v>
      </c>
      <c r="J5" s="524"/>
    </row>
    <row r="6" spans="1:10" ht="12.75" customHeight="1">
      <c r="A6" s="607"/>
      <c r="B6" s="608"/>
      <c r="C6" s="608"/>
      <c r="D6" s="576"/>
      <c r="E6" s="576"/>
      <c r="F6" s="576"/>
      <c r="G6" s="576"/>
      <c r="H6" s="576"/>
      <c r="I6" s="576"/>
      <c r="J6" s="524"/>
    </row>
    <row r="7" spans="1:10" ht="12.75" customHeight="1">
      <c r="A7" s="607"/>
      <c r="B7" s="608"/>
      <c r="C7" s="608"/>
      <c r="D7" s="576"/>
      <c r="E7" s="576"/>
      <c r="F7" s="576"/>
      <c r="G7" s="576"/>
      <c r="H7" s="576"/>
      <c r="I7" s="576"/>
      <c r="J7" s="524"/>
    </row>
    <row r="8" spans="1:10" ht="13.5" customHeight="1" thickBot="1">
      <c r="A8" s="609"/>
      <c r="B8" s="608"/>
      <c r="C8" s="608"/>
      <c r="D8" s="576"/>
      <c r="E8" s="576"/>
      <c r="F8" s="576"/>
      <c r="G8" s="576"/>
      <c r="H8" s="576"/>
      <c r="I8" s="576"/>
      <c r="J8" s="600"/>
    </row>
    <row r="9" spans="1:10" ht="12.75" customHeight="1">
      <c r="A9" s="552" t="s">
        <v>25</v>
      </c>
      <c r="B9" s="583" t="s">
        <v>12</v>
      </c>
      <c r="C9" s="584"/>
      <c r="D9" s="572">
        <f>SUMIF('Year 1 Budget Narrative'!D11:D35,"Instruction",'Year 1 Budget Narrative'!F11:F35)</f>
        <v>47000</v>
      </c>
      <c r="E9" s="572">
        <f>SUMIF('Year 1 Budget Narrative'!E46:E70,"Instruction",'Year 1 Budget Narrative'!F46:F70)</f>
        <v>15000</v>
      </c>
      <c r="F9" s="572">
        <f>SUMIF('Year 1 Budget Narrative'!E81:E105,"Instruction",'Year 1 Budget Narrative'!F81:F105)</f>
        <v>0</v>
      </c>
      <c r="G9" s="572">
        <f>SUMIF('Year 1 Budget Narrative'!E117:E141,"Instruction",'Year 1 Budget Narrative'!F117:F141)</f>
        <v>14000</v>
      </c>
      <c r="H9" s="572">
        <f>SUMIF('Year 1 Budget Narrative'!E152:E176,"Instruction",'Year 1 Budget Narrative'!F152:F176)</f>
        <v>0</v>
      </c>
      <c r="I9" s="572">
        <f>SUMIF('Year 1 Budget Narrative'!E187:E211,"Instruction",'Year 1 Budget Narrative'!F187:F211)</f>
        <v>0</v>
      </c>
      <c r="J9" s="577">
        <f>SUM(D9:I9)</f>
        <v>76000</v>
      </c>
    </row>
    <row r="10" spans="1:10" ht="12.75" customHeight="1">
      <c r="A10" s="553"/>
      <c r="B10" s="585"/>
      <c r="C10" s="586"/>
      <c r="D10" s="573"/>
      <c r="E10" s="573"/>
      <c r="F10" s="573"/>
      <c r="G10" s="573"/>
      <c r="H10" s="573"/>
      <c r="I10" s="573"/>
      <c r="J10" s="578"/>
    </row>
    <row r="11" spans="1:10" ht="12.75" customHeight="1">
      <c r="A11" s="553"/>
      <c r="B11" s="585"/>
      <c r="C11" s="586"/>
      <c r="D11" s="573"/>
      <c r="E11" s="573"/>
      <c r="F11" s="573"/>
      <c r="G11" s="573"/>
      <c r="H11" s="573"/>
      <c r="I11" s="573"/>
      <c r="J11" s="578"/>
    </row>
    <row r="12" spans="1:10" ht="12.75" customHeight="1">
      <c r="A12" s="553"/>
      <c r="B12" s="585"/>
      <c r="C12" s="586"/>
      <c r="D12" s="573"/>
      <c r="E12" s="573"/>
      <c r="F12" s="573"/>
      <c r="G12" s="573"/>
      <c r="H12" s="573"/>
      <c r="I12" s="573"/>
      <c r="J12" s="578"/>
    </row>
    <row r="13" spans="1:10" ht="12.75" customHeight="1">
      <c r="A13" s="553"/>
      <c r="B13" s="585"/>
      <c r="C13" s="586"/>
      <c r="D13" s="573"/>
      <c r="E13" s="573"/>
      <c r="F13" s="573"/>
      <c r="G13" s="573"/>
      <c r="H13" s="573"/>
      <c r="I13" s="573"/>
      <c r="J13" s="578"/>
    </row>
    <row r="14" spans="1:10" ht="12.75" customHeight="1" thickBot="1">
      <c r="A14" s="553"/>
      <c r="B14" s="585"/>
      <c r="C14" s="586"/>
      <c r="D14" s="574"/>
      <c r="E14" s="574"/>
      <c r="F14" s="574"/>
      <c r="G14" s="574"/>
      <c r="H14" s="574"/>
      <c r="I14" s="574"/>
      <c r="J14" s="579"/>
    </row>
    <row r="15" spans="1:10" ht="12.75" customHeight="1">
      <c r="A15" s="553"/>
      <c r="B15" s="583" t="s">
        <v>13</v>
      </c>
      <c r="C15" s="584"/>
      <c r="D15" s="572">
        <f>SUMIF('Year 1 Budget Narrative'!D11:D35,"Support Services",'Year 1 Budget Narrative'!F11:F35)</f>
        <v>25000</v>
      </c>
      <c r="E15" s="572">
        <f>SUMIF('Year 1 Budget Narrative'!E46:E70,"Support Services",'Year 1 Budget Narrative'!F46:F70)</f>
        <v>0</v>
      </c>
      <c r="F15" s="572">
        <f>SUMIF('Year 1 Budget Narrative'!E81:E105,"Support Services",'Year 1 Budget Narrative'!F81:F105)</f>
        <v>0</v>
      </c>
      <c r="G15" s="572">
        <f>SUMIF('Year 1 Budget Narrative'!E117:E141,"Support Services",'Year 1 Budget Narrative'!F117:F141)</f>
        <v>55000</v>
      </c>
      <c r="H15" s="572">
        <f>SUMIF('Year 1 Budget Narrative'!E152:E176,"Support Services",'Year 1 Budget Narrative'!F152:F176)</f>
        <v>0</v>
      </c>
      <c r="I15" s="572">
        <f>SUMIF('Year 1 Budget Narrative'!E187:E211,"Support Services",'Year 1 Budget Narrative'!F187:F211)</f>
        <v>12900</v>
      </c>
      <c r="J15" s="577">
        <f>SUM(D15:I15)</f>
        <v>92900</v>
      </c>
    </row>
    <row r="16" spans="1:10" ht="12.75" customHeight="1">
      <c r="A16" s="553"/>
      <c r="B16" s="585"/>
      <c r="C16" s="586"/>
      <c r="D16" s="573"/>
      <c r="E16" s="573"/>
      <c r="F16" s="573"/>
      <c r="G16" s="573"/>
      <c r="H16" s="573"/>
      <c r="I16" s="573"/>
      <c r="J16" s="578"/>
    </row>
    <row r="17" spans="1:10" ht="12.75" customHeight="1">
      <c r="A17" s="553"/>
      <c r="B17" s="585"/>
      <c r="C17" s="586"/>
      <c r="D17" s="573"/>
      <c r="E17" s="573"/>
      <c r="F17" s="573"/>
      <c r="G17" s="573"/>
      <c r="H17" s="573"/>
      <c r="I17" s="573"/>
      <c r="J17" s="578"/>
    </row>
    <row r="18" spans="1:10" ht="12.75" customHeight="1">
      <c r="A18" s="553"/>
      <c r="B18" s="585"/>
      <c r="C18" s="586"/>
      <c r="D18" s="573"/>
      <c r="E18" s="573"/>
      <c r="F18" s="573"/>
      <c r="G18" s="573"/>
      <c r="H18" s="573"/>
      <c r="I18" s="573"/>
      <c r="J18" s="578"/>
    </row>
    <row r="19" spans="1:10" ht="12.75" customHeight="1">
      <c r="A19" s="553"/>
      <c r="B19" s="585"/>
      <c r="C19" s="586"/>
      <c r="D19" s="573"/>
      <c r="E19" s="573"/>
      <c r="F19" s="573"/>
      <c r="G19" s="573"/>
      <c r="H19" s="573"/>
      <c r="I19" s="573"/>
      <c r="J19" s="578"/>
    </row>
    <row r="20" spans="1:10" ht="12.75" customHeight="1" thickBot="1">
      <c r="A20" s="553"/>
      <c r="B20" s="585"/>
      <c r="C20" s="586"/>
      <c r="D20" s="574"/>
      <c r="E20" s="574"/>
      <c r="F20" s="574"/>
      <c r="G20" s="574"/>
      <c r="H20" s="574"/>
      <c r="I20" s="574"/>
      <c r="J20" s="579"/>
    </row>
    <row r="21" spans="1:10" ht="12.75" customHeight="1">
      <c r="A21" s="553"/>
      <c r="B21" s="583" t="s">
        <v>42</v>
      </c>
      <c r="C21" s="584"/>
      <c r="D21" s="572">
        <f>SUMIF('Year 1 Budget Narrative'!D11:D35,"Administration",'Year 1 Budget Narrative'!F11:F35)</f>
        <v>50000</v>
      </c>
      <c r="E21" s="572">
        <f>SUMIF('Year 1 Budget Narrative'!E46:E70,"Administration",'Year 1 Budget Narrative'!F46:F70)</f>
        <v>0</v>
      </c>
      <c r="F21" s="572">
        <f>SUMIF('Year 1 Budget Narrative'!E81:E105,"Administration",'Year 1 Budget Narrative'!F81:F105)</f>
        <v>0</v>
      </c>
      <c r="G21" s="572">
        <f>SUMIF('Year 1 Budget Narrative'!E117:E141,"Administration",'Year 1 Budget Narrative'!F117:F141)</f>
        <v>15000</v>
      </c>
      <c r="H21" s="572">
        <f>SUMIF('Year 1 Budget Narrative'!E152:E176,"Administration",'Year 1 Budget Narrative'!F152:F176)</f>
        <v>0</v>
      </c>
      <c r="I21" s="572">
        <f>SUMIF('Year 1 Budget Narrative'!E187:E211,"Administration",'Year 1 Budget Narrative'!F187:F211)</f>
        <v>0</v>
      </c>
      <c r="J21" s="577">
        <f>SUM(D21:I21)</f>
        <v>65000</v>
      </c>
    </row>
    <row r="22" spans="1:10" ht="12.75" customHeight="1">
      <c r="A22" s="553"/>
      <c r="B22" s="585"/>
      <c r="C22" s="586"/>
      <c r="D22" s="573"/>
      <c r="E22" s="573"/>
      <c r="F22" s="573"/>
      <c r="G22" s="573"/>
      <c r="H22" s="573"/>
      <c r="I22" s="573"/>
      <c r="J22" s="578"/>
    </row>
    <row r="23" spans="1:10" ht="12.75" customHeight="1">
      <c r="A23" s="553"/>
      <c r="B23" s="585"/>
      <c r="C23" s="586"/>
      <c r="D23" s="573"/>
      <c r="E23" s="573"/>
      <c r="F23" s="573"/>
      <c r="G23" s="573"/>
      <c r="H23" s="573"/>
      <c r="I23" s="573"/>
      <c r="J23" s="578"/>
    </row>
    <row r="24" spans="1:10" ht="12.75" customHeight="1">
      <c r="A24" s="553"/>
      <c r="B24" s="585"/>
      <c r="C24" s="586"/>
      <c r="D24" s="573"/>
      <c r="E24" s="573"/>
      <c r="F24" s="573"/>
      <c r="G24" s="573"/>
      <c r="H24" s="573"/>
      <c r="I24" s="573"/>
      <c r="J24" s="578"/>
    </row>
    <row r="25" spans="1:10" ht="12.75" customHeight="1">
      <c r="A25" s="553"/>
      <c r="B25" s="585"/>
      <c r="C25" s="586"/>
      <c r="D25" s="573"/>
      <c r="E25" s="573"/>
      <c r="F25" s="573"/>
      <c r="G25" s="573"/>
      <c r="H25" s="573"/>
      <c r="I25" s="573"/>
      <c r="J25" s="578"/>
    </row>
    <row r="26" spans="1:10" ht="12.75" customHeight="1" thickBot="1">
      <c r="A26" s="553"/>
      <c r="B26" s="585"/>
      <c r="C26" s="586"/>
      <c r="D26" s="574"/>
      <c r="E26" s="574"/>
      <c r="F26" s="574"/>
      <c r="G26" s="574"/>
      <c r="H26" s="574"/>
      <c r="I26" s="574"/>
      <c r="J26" s="579"/>
    </row>
    <row r="27" spans="1:10" ht="12.75" customHeight="1">
      <c r="A27" s="553"/>
      <c r="B27" s="583" t="s">
        <v>39</v>
      </c>
      <c r="C27" s="584"/>
      <c r="D27" s="572">
        <f>SUMIF('Year 1 Budget Narrative'!D11:D35,"Operations &amp; Maintenance",'Year 1 Budget Narrative'!F11:F35)</f>
        <v>0</v>
      </c>
      <c r="E27" s="572">
        <f>SUMIF('Year 1 Budget Narrative'!E46:E70,"Operations &amp; Maintenance",'Year 1 Budget Narrative'!F46:F70)</f>
        <v>4700</v>
      </c>
      <c r="F27" s="572">
        <f>SUMIF('Year 1 Budget Narrative'!E81:E105,"Operations &amp; Maintenance",'Year 1 Budget Narrative'!F81:F105)</f>
        <v>11400</v>
      </c>
      <c r="G27" s="572">
        <f>SUMIF('Year 1 Budget Narrative'!E117:E141,"Operations &amp; Maintenance",'Year 1 Budget Narrative'!F117:F141)</f>
        <v>0</v>
      </c>
      <c r="H27" s="572">
        <f>SUMIF('Year 1 Budget Narrative'!E152:E176,"Operations &amp; Maintenance",'Year 1 Budget Narrative'!F152:F176)</f>
        <v>0</v>
      </c>
      <c r="I27" s="572">
        <f>SUMIF('Year 1 Budget Narrative'!E187:E211,"Operations &amp; Maintenance",'Year 1 Budget Narrative'!F187:F211)</f>
        <v>0</v>
      </c>
      <c r="J27" s="577">
        <f>SUM(D27:I27)</f>
        <v>16100</v>
      </c>
    </row>
    <row r="28" spans="1:10" ht="12.75" customHeight="1">
      <c r="A28" s="553"/>
      <c r="B28" s="585"/>
      <c r="C28" s="586"/>
      <c r="D28" s="573"/>
      <c r="E28" s="573"/>
      <c r="F28" s="573"/>
      <c r="G28" s="573"/>
      <c r="H28" s="573"/>
      <c r="I28" s="573"/>
      <c r="J28" s="578"/>
    </row>
    <row r="29" spans="1:10" ht="12.75" customHeight="1">
      <c r="A29" s="553"/>
      <c r="B29" s="585"/>
      <c r="C29" s="586"/>
      <c r="D29" s="573"/>
      <c r="E29" s="573"/>
      <c r="F29" s="573"/>
      <c r="G29" s="573"/>
      <c r="H29" s="573"/>
      <c r="I29" s="573"/>
      <c r="J29" s="578"/>
    </row>
    <row r="30" spans="1:10" ht="12.75" customHeight="1">
      <c r="A30" s="553"/>
      <c r="B30" s="585"/>
      <c r="C30" s="586"/>
      <c r="D30" s="573"/>
      <c r="E30" s="573"/>
      <c r="F30" s="573"/>
      <c r="G30" s="573"/>
      <c r="H30" s="573"/>
      <c r="I30" s="573"/>
      <c r="J30" s="578"/>
    </row>
    <row r="31" spans="1:10" ht="12.75" customHeight="1">
      <c r="A31" s="553"/>
      <c r="B31" s="585"/>
      <c r="C31" s="586"/>
      <c r="D31" s="573"/>
      <c r="E31" s="573"/>
      <c r="F31" s="573"/>
      <c r="G31" s="573"/>
      <c r="H31" s="573"/>
      <c r="I31" s="573"/>
      <c r="J31" s="578"/>
    </row>
    <row r="32" spans="1:10" ht="13.5" customHeight="1" thickBot="1">
      <c r="A32" s="553"/>
      <c r="B32" s="585"/>
      <c r="C32" s="586"/>
      <c r="D32" s="574"/>
      <c r="E32" s="574"/>
      <c r="F32" s="574"/>
      <c r="G32" s="574"/>
      <c r="H32" s="574"/>
      <c r="I32" s="574"/>
      <c r="J32" s="579"/>
    </row>
    <row r="33" spans="1:10" ht="12.75" customHeight="1">
      <c r="A33" s="553"/>
      <c r="B33" s="583" t="s">
        <v>43</v>
      </c>
      <c r="C33" s="584"/>
      <c r="D33" s="572">
        <f>SUMIF('Year 1 Budget Narrative'!D11:D35,"Student Transportation",'Year 1 Budget Narrative'!F11:F35)</f>
        <v>0</v>
      </c>
      <c r="E33" s="572">
        <f>SUMIF('Year 1 Budget Narrative'!E46:E70,"Student Transportation",'Year 1 Budget Narrative'!F46:F70)</f>
        <v>0</v>
      </c>
      <c r="F33" s="572">
        <f>SUMIF('Year 1 Budget Narrative'!E81:E105,"Student Transportation",'Year 1 Budget Narrative'!F81:F105)</f>
        <v>0</v>
      </c>
      <c r="G33" s="572">
        <f>SUMIF('Year 1 Budget Narrative'!E117:E141,"Student Transportation",'Year 1 Budget Narrative'!F117:F141)</f>
        <v>0</v>
      </c>
      <c r="H33" s="572">
        <f>SUMIF('Year 1 Budget Narrative'!E152:E176,"Student Transportation",'Year 1 Budget Narrative'!F152:F176)</f>
        <v>0</v>
      </c>
      <c r="I33" s="572">
        <f>SUMIF('Year 1 Budget Narrative'!E187:E211,"Student Transportation",'Year 1 Budget Narrative'!F187:F211)</f>
        <v>0</v>
      </c>
      <c r="J33" s="577">
        <f>SUM(D33:I33)</f>
        <v>0</v>
      </c>
    </row>
    <row r="34" spans="1:10" ht="12.75" customHeight="1">
      <c r="A34" s="553"/>
      <c r="B34" s="585"/>
      <c r="C34" s="586"/>
      <c r="D34" s="573"/>
      <c r="E34" s="573"/>
      <c r="F34" s="573"/>
      <c r="G34" s="573"/>
      <c r="H34" s="573"/>
      <c r="I34" s="573"/>
      <c r="J34" s="578"/>
    </row>
    <row r="35" spans="1:10" ht="12.75" customHeight="1">
      <c r="A35" s="553"/>
      <c r="B35" s="585"/>
      <c r="C35" s="586"/>
      <c r="D35" s="573"/>
      <c r="E35" s="573"/>
      <c r="F35" s="573"/>
      <c r="G35" s="573"/>
      <c r="H35" s="573"/>
      <c r="I35" s="573"/>
      <c r="J35" s="578"/>
    </row>
    <row r="36" spans="1:10" ht="12.75" customHeight="1">
      <c r="A36" s="553"/>
      <c r="B36" s="585"/>
      <c r="C36" s="586"/>
      <c r="D36" s="573"/>
      <c r="E36" s="573"/>
      <c r="F36" s="573"/>
      <c r="G36" s="573"/>
      <c r="H36" s="573"/>
      <c r="I36" s="573"/>
      <c r="J36" s="578"/>
    </row>
    <row r="37" spans="1:10" ht="12.75" customHeight="1">
      <c r="A37" s="553"/>
      <c r="B37" s="585"/>
      <c r="C37" s="586"/>
      <c r="D37" s="573"/>
      <c r="E37" s="573"/>
      <c r="F37" s="573"/>
      <c r="G37" s="573"/>
      <c r="H37" s="573"/>
      <c r="I37" s="573"/>
      <c r="J37" s="578"/>
    </row>
    <row r="38" spans="1:10" ht="13.5" customHeight="1" thickBot="1">
      <c r="A38" s="553"/>
      <c r="B38" s="585"/>
      <c r="C38" s="586"/>
      <c r="D38" s="574"/>
      <c r="E38" s="574"/>
      <c r="F38" s="574"/>
      <c r="G38" s="574"/>
      <c r="H38" s="574"/>
      <c r="I38" s="574"/>
      <c r="J38" s="579"/>
    </row>
    <row r="39" spans="1:10" ht="12.75" customHeight="1">
      <c r="A39" s="553"/>
      <c r="B39" s="583" t="s">
        <v>14</v>
      </c>
      <c r="C39" s="584"/>
      <c r="D39" s="572">
        <f>SUMIF('Year 1 Budget Narrative'!D11:D35,"Other",'Year 1 Budget Narrative'!F11:F35)</f>
        <v>0</v>
      </c>
      <c r="E39" s="572">
        <f>SUMIF('Year 1 Budget Narrative'!E46:E70,"Other",'Year 1 Budget Narrative'!F46:F70)</f>
        <v>0</v>
      </c>
      <c r="F39" s="572">
        <f>SUMIF('Year 1 Budget Narrative'!E81:E105,"Other",'Year 1 Budget Narrative'!F81:F105)</f>
        <v>0</v>
      </c>
      <c r="G39" s="572">
        <f>SUMIF('Year 1 Budget Narrative'!E117:E141,"Other",'Year 1 Budget Narrative'!F117:F141)</f>
        <v>0</v>
      </c>
      <c r="H39" s="572">
        <f>SUMIF('Year 1 Budget Narrative'!E152:E176,"Other",'Year 1 Budget Narrative'!F152:F176)</f>
        <v>0</v>
      </c>
      <c r="I39" s="572">
        <f>SUMIF('Year 1 Budget Narrative'!E187:E211,"Other",'Year 1 Budget Narrative'!F187:F211)</f>
        <v>0</v>
      </c>
      <c r="J39" s="577">
        <f>SUM(D39:I39)</f>
        <v>0</v>
      </c>
    </row>
    <row r="40" spans="1:10" ht="12.75" customHeight="1">
      <c r="A40" s="553"/>
      <c r="B40" s="585"/>
      <c r="C40" s="586"/>
      <c r="D40" s="573"/>
      <c r="E40" s="573"/>
      <c r="F40" s="573"/>
      <c r="G40" s="573"/>
      <c r="H40" s="573"/>
      <c r="I40" s="573"/>
      <c r="J40" s="578"/>
    </row>
    <row r="41" spans="1:10" ht="12.75" customHeight="1">
      <c r="A41" s="553"/>
      <c r="B41" s="585"/>
      <c r="C41" s="586"/>
      <c r="D41" s="573"/>
      <c r="E41" s="573"/>
      <c r="F41" s="573"/>
      <c r="G41" s="573"/>
      <c r="H41" s="573"/>
      <c r="I41" s="573"/>
      <c r="J41" s="578"/>
    </row>
    <row r="42" spans="1:10" ht="12.75" customHeight="1">
      <c r="A42" s="553"/>
      <c r="B42" s="585"/>
      <c r="C42" s="586"/>
      <c r="D42" s="573"/>
      <c r="E42" s="573"/>
      <c r="F42" s="573"/>
      <c r="G42" s="573"/>
      <c r="H42" s="573"/>
      <c r="I42" s="573"/>
      <c r="J42" s="578"/>
    </row>
    <row r="43" spans="1:10" ht="12.75" customHeight="1">
      <c r="A43" s="553"/>
      <c r="B43" s="585"/>
      <c r="C43" s="586"/>
      <c r="D43" s="573"/>
      <c r="E43" s="573"/>
      <c r="F43" s="573"/>
      <c r="G43" s="573"/>
      <c r="H43" s="573"/>
      <c r="I43" s="573"/>
      <c r="J43" s="578"/>
    </row>
    <row r="44" spans="1:10" ht="12.75" customHeight="1" thickBot="1">
      <c r="A44" s="553"/>
      <c r="B44" s="585"/>
      <c r="C44" s="586"/>
      <c r="D44" s="574"/>
      <c r="E44" s="574"/>
      <c r="F44" s="574"/>
      <c r="G44" s="574"/>
      <c r="H44" s="574"/>
      <c r="I44" s="574"/>
      <c r="J44" s="579"/>
    </row>
    <row r="45" spans="1:10" ht="12.75" customHeight="1">
      <c r="A45" s="554" t="s">
        <v>112</v>
      </c>
      <c r="B45" s="555"/>
      <c r="C45" s="556"/>
      <c r="D45" s="563"/>
      <c r="E45" s="564"/>
      <c r="F45" s="564"/>
      <c r="G45" s="564"/>
      <c r="H45" s="564"/>
      <c r="I45" s="565"/>
      <c r="J45" s="587">
        <f>'Year 1 Budget Narrative'!F247</f>
        <v>0</v>
      </c>
    </row>
    <row r="46" spans="1:10" ht="12.75" customHeight="1">
      <c r="A46" s="557"/>
      <c r="B46" s="558"/>
      <c r="C46" s="559"/>
      <c r="D46" s="566"/>
      <c r="E46" s="567"/>
      <c r="F46" s="567"/>
      <c r="G46" s="567"/>
      <c r="H46" s="567"/>
      <c r="I46" s="568"/>
      <c r="J46" s="588"/>
    </row>
    <row r="47" spans="1:10" ht="12.75" customHeight="1">
      <c r="A47" s="557"/>
      <c r="B47" s="558"/>
      <c r="C47" s="559"/>
      <c r="D47" s="566"/>
      <c r="E47" s="567"/>
      <c r="F47" s="567"/>
      <c r="G47" s="567"/>
      <c r="H47" s="567"/>
      <c r="I47" s="568"/>
      <c r="J47" s="588"/>
    </row>
    <row r="48" spans="1:10" ht="12.75" customHeight="1">
      <c r="A48" s="557"/>
      <c r="B48" s="558"/>
      <c r="C48" s="559"/>
      <c r="D48" s="566"/>
      <c r="E48" s="567"/>
      <c r="F48" s="567"/>
      <c r="G48" s="567"/>
      <c r="H48" s="567"/>
      <c r="I48" s="568"/>
      <c r="J48" s="588"/>
    </row>
    <row r="49" spans="1:10" ht="12.75" customHeight="1">
      <c r="A49" s="557"/>
      <c r="B49" s="558"/>
      <c r="C49" s="559"/>
      <c r="D49" s="566"/>
      <c r="E49" s="567"/>
      <c r="F49" s="567"/>
      <c r="G49" s="567"/>
      <c r="H49" s="567"/>
      <c r="I49" s="568"/>
      <c r="J49" s="588"/>
    </row>
    <row r="50" spans="1:10" ht="13.5" customHeight="1" thickBot="1">
      <c r="A50" s="560"/>
      <c r="B50" s="561"/>
      <c r="C50" s="562"/>
      <c r="D50" s="569"/>
      <c r="E50" s="570"/>
      <c r="F50" s="570"/>
      <c r="G50" s="570"/>
      <c r="H50" s="570"/>
      <c r="I50" s="571"/>
      <c r="J50" s="589"/>
    </row>
    <row r="51" spans="1:10" ht="12.75" customHeight="1">
      <c r="A51" s="601" t="s">
        <v>173</v>
      </c>
      <c r="B51" s="602"/>
      <c r="C51" s="599"/>
      <c r="D51" s="580">
        <f t="shared" ref="D51:I51" si="0">SUM(D9:D44)</f>
        <v>122000</v>
      </c>
      <c r="E51" s="580">
        <f t="shared" si="0"/>
        <v>19700</v>
      </c>
      <c r="F51" s="580">
        <f t="shared" si="0"/>
        <v>11400</v>
      </c>
      <c r="G51" s="580">
        <f t="shared" si="0"/>
        <v>84000</v>
      </c>
      <c r="H51" s="580">
        <f t="shared" si="0"/>
        <v>0</v>
      </c>
      <c r="I51" s="580">
        <f t="shared" si="0"/>
        <v>12900</v>
      </c>
      <c r="J51" s="610">
        <f>SUM(D51:I51)</f>
        <v>250000</v>
      </c>
    </row>
    <row r="52" spans="1:10" ht="12.75" customHeight="1">
      <c r="A52" s="508"/>
      <c r="B52" s="523"/>
      <c r="C52" s="524"/>
      <c r="D52" s="581"/>
      <c r="E52" s="581"/>
      <c r="F52" s="581"/>
      <c r="G52" s="581"/>
      <c r="H52" s="581"/>
      <c r="I52" s="581"/>
      <c r="J52" s="611"/>
    </row>
    <row r="53" spans="1:10" ht="12.75" customHeight="1">
      <c r="A53" s="508"/>
      <c r="B53" s="523"/>
      <c r="C53" s="524"/>
      <c r="D53" s="581"/>
      <c r="E53" s="581"/>
      <c r="F53" s="581"/>
      <c r="G53" s="581"/>
      <c r="H53" s="581"/>
      <c r="I53" s="581"/>
      <c r="J53" s="611"/>
    </row>
    <row r="54" spans="1:10" ht="12.75" customHeight="1">
      <c r="A54" s="508"/>
      <c r="B54" s="523"/>
      <c r="C54" s="524"/>
      <c r="D54" s="581"/>
      <c r="E54" s="581"/>
      <c r="F54" s="581"/>
      <c r="G54" s="581"/>
      <c r="H54" s="581"/>
      <c r="I54" s="581"/>
      <c r="J54" s="611"/>
    </row>
    <row r="55" spans="1:10" ht="12.75" customHeight="1">
      <c r="A55" s="508"/>
      <c r="B55" s="523"/>
      <c r="C55" s="524"/>
      <c r="D55" s="581"/>
      <c r="E55" s="581"/>
      <c r="F55" s="581"/>
      <c r="G55" s="581"/>
      <c r="H55" s="581"/>
      <c r="I55" s="581"/>
      <c r="J55" s="611"/>
    </row>
    <row r="56" spans="1:10" ht="13.5" customHeight="1" thickBot="1">
      <c r="A56" s="603"/>
      <c r="B56" s="604"/>
      <c r="C56" s="600"/>
      <c r="D56" s="582"/>
      <c r="E56" s="582"/>
      <c r="F56" s="582"/>
      <c r="G56" s="582"/>
      <c r="H56" s="582"/>
      <c r="I56" s="582"/>
      <c r="J56" s="612"/>
    </row>
  </sheetData>
  <sheetProtection password="BE25" sheet="1" objects="1" scenarios="1" selectLockedCells="1"/>
  <mergeCells count="69">
    <mergeCell ref="D1:I4"/>
    <mergeCell ref="J1:J8"/>
    <mergeCell ref="A51:C56"/>
    <mergeCell ref="A1:C8"/>
    <mergeCell ref="D21:D26"/>
    <mergeCell ref="I27:I32"/>
    <mergeCell ref="B21:C26"/>
    <mergeCell ref="B27:C32"/>
    <mergeCell ref="D15:D20"/>
    <mergeCell ref="E15:E20"/>
    <mergeCell ref="D33:D38"/>
    <mergeCell ref="J51:J56"/>
    <mergeCell ref="E51:E56"/>
    <mergeCell ref="F51:F56"/>
    <mergeCell ref="G51:G56"/>
    <mergeCell ref="F15:F20"/>
    <mergeCell ref="H51:H56"/>
    <mergeCell ref="I51:I56"/>
    <mergeCell ref="F27:F32"/>
    <mergeCell ref="J39:J44"/>
    <mergeCell ref="F39:F44"/>
    <mergeCell ref="F33:F38"/>
    <mergeCell ref="J33:J38"/>
    <mergeCell ref="J45:J50"/>
    <mergeCell ref="D51:D56"/>
    <mergeCell ref="B9:C14"/>
    <mergeCell ref="B15:C20"/>
    <mergeCell ref="B33:C38"/>
    <mergeCell ref="B39:C44"/>
    <mergeCell ref="D27:D32"/>
    <mergeCell ref="D9:D14"/>
    <mergeCell ref="F9:F14"/>
    <mergeCell ref="H27:H32"/>
    <mergeCell ref="G33:G38"/>
    <mergeCell ref="H33:H38"/>
    <mergeCell ref="E21:E26"/>
    <mergeCell ref="E27:E32"/>
    <mergeCell ref="G15:G20"/>
    <mergeCell ref="H15:H20"/>
    <mergeCell ref="G9:G14"/>
    <mergeCell ref="I5:I8"/>
    <mergeCell ref="J9:J14"/>
    <mergeCell ref="J15:J20"/>
    <mergeCell ref="J21:J26"/>
    <mergeCell ref="J27:J32"/>
    <mergeCell ref="I21:I26"/>
    <mergeCell ref="I9:I14"/>
    <mergeCell ref="I15:I20"/>
    <mergeCell ref="D5:D8"/>
    <mergeCell ref="E5:E8"/>
    <mergeCell ref="F5:F8"/>
    <mergeCell ref="G5:G8"/>
    <mergeCell ref="H5:H8"/>
    <mergeCell ref="A9:A44"/>
    <mergeCell ref="A45:C50"/>
    <mergeCell ref="D45:I50"/>
    <mergeCell ref="I39:I44"/>
    <mergeCell ref="G39:G44"/>
    <mergeCell ref="H39:H44"/>
    <mergeCell ref="G21:G26"/>
    <mergeCell ref="H21:H26"/>
    <mergeCell ref="I33:I38"/>
    <mergeCell ref="G27:G32"/>
    <mergeCell ref="E33:E38"/>
    <mergeCell ref="D39:D44"/>
    <mergeCell ref="E39:E44"/>
    <mergeCell ref="H9:H14"/>
    <mergeCell ref="F21:F26"/>
    <mergeCell ref="E9:E14"/>
  </mergeCells>
  <printOptions horizontalCentered="1"/>
  <pageMargins left="0.75" right="0.75" top="1" bottom="1" header="0.5" footer="0.5"/>
  <pageSetup scale="63" orientation="landscape" r:id="rId1"/>
  <headerFooter alignWithMargins="0">
    <oddHeader>&amp;LSY 2012-2013 21st CCLC Application&amp;C&amp;A&amp;R&amp;P of &amp;N</oddHeader>
  </headerFooter>
</worksheet>
</file>

<file path=xl/worksheets/sheet13.xml><?xml version="1.0" encoding="utf-8"?>
<worksheet xmlns="http://schemas.openxmlformats.org/spreadsheetml/2006/main" xmlns:r="http://schemas.openxmlformats.org/officeDocument/2006/relationships">
  <sheetPr>
    <tabColor rgb="FF92D050"/>
  </sheetPr>
  <dimension ref="A1:L248"/>
  <sheetViews>
    <sheetView topLeftCell="A181" zoomScaleNormal="100" workbookViewId="0">
      <selection activeCell="G189" sqref="G189:J189"/>
    </sheetView>
  </sheetViews>
  <sheetFormatPr defaultRowHeight="12.75"/>
  <cols>
    <col min="1" max="2" width="14.28515625" style="2" customWidth="1"/>
    <col min="3" max="3" width="20" style="2" customWidth="1"/>
    <col min="4" max="10" width="17.140625" style="2" customWidth="1"/>
    <col min="11" max="12" width="9.140625" style="2" hidden="1" customWidth="1"/>
    <col min="13" max="13" width="9.140625" style="2" customWidth="1"/>
    <col min="14" max="16384" width="9.140625" style="2"/>
  </cols>
  <sheetData>
    <row r="1" spans="1:12" ht="13.5" thickTop="1">
      <c r="A1" s="627" t="s">
        <v>117</v>
      </c>
      <c r="B1" s="628"/>
      <c r="C1" s="628"/>
      <c r="D1" s="628"/>
      <c r="E1" s="628"/>
      <c r="F1" s="628"/>
      <c r="G1" s="628"/>
      <c r="H1" s="628"/>
      <c r="I1" s="628"/>
      <c r="J1" s="629"/>
    </row>
    <row r="2" spans="1:12">
      <c r="A2" s="630"/>
      <c r="B2" s="631"/>
      <c r="C2" s="631"/>
      <c r="D2" s="631"/>
      <c r="E2" s="631"/>
      <c r="F2" s="631"/>
      <c r="G2" s="631"/>
      <c r="H2" s="631"/>
      <c r="I2" s="631"/>
      <c r="J2" s="632"/>
    </row>
    <row r="3" spans="1:12">
      <c r="A3" s="633" t="s">
        <v>174</v>
      </c>
      <c r="B3" s="535"/>
      <c r="C3" s="535"/>
      <c r="D3" s="535"/>
      <c r="E3" s="535"/>
      <c r="F3" s="535"/>
      <c r="G3" s="535"/>
      <c r="H3" s="535"/>
      <c r="I3" s="535"/>
      <c r="J3" s="634"/>
    </row>
    <row r="4" spans="1:12">
      <c r="A4" s="635"/>
      <c r="B4" s="538"/>
      <c r="C4" s="538"/>
      <c r="D4" s="538"/>
      <c r="E4" s="538"/>
      <c r="F4" s="538"/>
      <c r="G4" s="538"/>
      <c r="H4" s="538"/>
      <c r="I4" s="538"/>
      <c r="J4" s="636"/>
    </row>
    <row r="5" spans="1:12" ht="18" customHeight="1">
      <c r="A5" s="637" t="s">
        <v>162</v>
      </c>
      <c r="B5" s="504"/>
      <c r="C5" s="504"/>
      <c r="D5" s="504"/>
      <c r="E5" s="504"/>
      <c r="F5" s="504"/>
      <c r="G5" s="504"/>
      <c r="H5" s="504"/>
      <c r="I5" s="504"/>
      <c r="J5" s="638"/>
    </row>
    <row r="6" spans="1:12" ht="18" customHeight="1">
      <c r="A6" s="637"/>
      <c r="B6" s="504"/>
      <c r="C6" s="504"/>
      <c r="D6" s="504"/>
      <c r="E6" s="504"/>
      <c r="F6" s="504"/>
      <c r="G6" s="504"/>
      <c r="H6" s="504"/>
      <c r="I6" s="504"/>
      <c r="J6" s="638"/>
    </row>
    <row r="7" spans="1:12" ht="15" customHeight="1">
      <c r="A7" s="639" t="s">
        <v>5</v>
      </c>
      <c r="B7" s="507"/>
      <c r="C7" s="512" t="s">
        <v>6</v>
      </c>
      <c r="D7" s="512" t="s">
        <v>115</v>
      </c>
      <c r="E7" s="515" t="s">
        <v>163</v>
      </c>
      <c r="F7" s="518" t="s">
        <v>48</v>
      </c>
      <c r="G7" s="519" t="s">
        <v>113</v>
      </c>
      <c r="H7" s="520"/>
      <c r="I7" s="520"/>
      <c r="J7" s="642"/>
    </row>
    <row r="8" spans="1:12" ht="15" customHeight="1">
      <c r="A8" s="640"/>
      <c r="B8" s="509"/>
      <c r="C8" s="513"/>
      <c r="D8" s="513"/>
      <c r="E8" s="516"/>
      <c r="F8" s="518"/>
      <c r="G8" s="522"/>
      <c r="H8" s="523"/>
      <c r="I8" s="523"/>
      <c r="J8" s="643"/>
    </row>
    <row r="9" spans="1:12" ht="15" customHeight="1">
      <c r="A9" s="640"/>
      <c r="B9" s="509"/>
      <c r="C9" s="513"/>
      <c r="D9" s="513"/>
      <c r="E9" s="516"/>
      <c r="F9" s="518"/>
      <c r="G9" s="522"/>
      <c r="H9" s="523"/>
      <c r="I9" s="523"/>
      <c r="J9" s="643"/>
    </row>
    <row r="10" spans="1:12" ht="14.25" customHeight="1">
      <c r="A10" s="641"/>
      <c r="B10" s="511"/>
      <c r="C10" s="514"/>
      <c r="D10" s="514"/>
      <c r="E10" s="517"/>
      <c r="F10" s="518"/>
      <c r="G10" s="525"/>
      <c r="H10" s="526"/>
      <c r="I10" s="526"/>
      <c r="J10" s="644"/>
    </row>
    <row r="11" spans="1:12" ht="15" customHeight="1">
      <c r="A11" s="613" t="s">
        <v>255</v>
      </c>
      <c r="B11" s="447"/>
      <c r="C11" s="51" t="s">
        <v>256</v>
      </c>
      <c r="D11" s="51" t="s">
        <v>42</v>
      </c>
      <c r="E11" s="54">
        <v>160</v>
      </c>
      <c r="F11" s="50">
        <v>19500</v>
      </c>
      <c r="G11" s="448" t="s">
        <v>272</v>
      </c>
      <c r="H11" s="446"/>
      <c r="I11" s="446"/>
      <c r="J11" s="614"/>
      <c r="K11" s="2">
        <f t="shared" ref="K11:K35" si="0">COUNTBLANK(C11:J11)</f>
        <v>3</v>
      </c>
      <c r="L11" s="2" t="str">
        <f t="shared" ref="L11:L35" si="1">IF(AND(A11&lt;&gt;"",K11&gt;3),"No","Yes")</f>
        <v>Yes</v>
      </c>
    </row>
    <row r="12" spans="1:12" ht="15" customHeight="1">
      <c r="A12" s="613" t="s">
        <v>257</v>
      </c>
      <c r="B12" s="447"/>
      <c r="C12" s="51" t="s">
        <v>258</v>
      </c>
      <c r="D12" s="51" t="s">
        <v>42</v>
      </c>
      <c r="E12" s="52">
        <v>160</v>
      </c>
      <c r="F12" s="50">
        <v>19500</v>
      </c>
      <c r="G12" s="448" t="s">
        <v>273</v>
      </c>
      <c r="H12" s="446"/>
      <c r="I12" s="446"/>
      <c r="J12" s="614"/>
      <c r="K12" s="2">
        <f t="shared" si="0"/>
        <v>3</v>
      </c>
      <c r="L12" s="2" t="str">
        <f t="shared" si="1"/>
        <v>Yes</v>
      </c>
    </row>
    <row r="13" spans="1:12" ht="15" customHeight="1">
      <c r="A13" s="613" t="s">
        <v>259</v>
      </c>
      <c r="B13" s="447"/>
      <c r="C13" s="51" t="s">
        <v>260</v>
      </c>
      <c r="D13" s="51" t="s">
        <v>13</v>
      </c>
      <c r="E13" s="52">
        <v>60</v>
      </c>
      <c r="F13" s="50">
        <v>10000</v>
      </c>
      <c r="G13" s="448" t="s">
        <v>274</v>
      </c>
      <c r="H13" s="446"/>
      <c r="I13" s="446"/>
      <c r="J13" s="614"/>
      <c r="K13" s="2">
        <f t="shared" si="0"/>
        <v>3</v>
      </c>
      <c r="L13" s="2" t="str">
        <f t="shared" si="1"/>
        <v>Yes</v>
      </c>
    </row>
    <row r="14" spans="1:12" ht="15" customHeight="1">
      <c r="A14" s="613" t="s">
        <v>261</v>
      </c>
      <c r="B14" s="447"/>
      <c r="C14" s="51" t="s">
        <v>262</v>
      </c>
      <c r="D14" s="51" t="s">
        <v>42</v>
      </c>
      <c r="E14" s="52">
        <v>160</v>
      </c>
      <c r="F14" s="50">
        <v>12000</v>
      </c>
      <c r="G14" s="448" t="s">
        <v>275</v>
      </c>
      <c r="H14" s="446"/>
      <c r="I14" s="446"/>
      <c r="J14" s="614"/>
      <c r="K14" s="2">
        <f t="shared" si="0"/>
        <v>3</v>
      </c>
      <c r="L14" s="2" t="str">
        <f t="shared" si="1"/>
        <v>Yes</v>
      </c>
    </row>
    <row r="15" spans="1:12" ht="15" customHeight="1">
      <c r="A15" s="613" t="s">
        <v>263</v>
      </c>
      <c r="B15" s="447"/>
      <c r="C15" s="51" t="s">
        <v>267</v>
      </c>
      <c r="D15" s="51" t="s">
        <v>12</v>
      </c>
      <c r="E15" s="52">
        <v>100</v>
      </c>
      <c r="F15" s="50">
        <v>6000</v>
      </c>
      <c r="G15" s="448" t="s">
        <v>306</v>
      </c>
      <c r="H15" s="446"/>
      <c r="I15" s="446"/>
      <c r="J15" s="614"/>
      <c r="K15" s="2">
        <f t="shared" si="0"/>
        <v>3</v>
      </c>
      <c r="L15" s="2" t="str">
        <f t="shared" si="1"/>
        <v>Yes</v>
      </c>
    </row>
    <row r="16" spans="1:12" ht="15" customHeight="1">
      <c r="A16" s="613" t="s">
        <v>264</v>
      </c>
      <c r="B16" s="447"/>
      <c r="C16" s="51" t="s">
        <v>267</v>
      </c>
      <c r="D16" s="51" t="s">
        <v>12</v>
      </c>
      <c r="E16" s="52">
        <v>100</v>
      </c>
      <c r="F16" s="50">
        <v>6000</v>
      </c>
      <c r="G16" s="448" t="s">
        <v>307</v>
      </c>
      <c r="H16" s="446"/>
      <c r="I16" s="446"/>
      <c r="J16" s="614"/>
      <c r="K16" s="2">
        <f t="shared" si="0"/>
        <v>3</v>
      </c>
      <c r="L16" s="2" t="str">
        <f t="shared" si="1"/>
        <v>Yes</v>
      </c>
    </row>
    <row r="17" spans="1:12" ht="15" customHeight="1">
      <c r="A17" s="613" t="s">
        <v>283</v>
      </c>
      <c r="B17" s="447"/>
      <c r="C17" s="51" t="s">
        <v>267</v>
      </c>
      <c r="D17" s="51" t="s">
        <v>12</v>
      </c>
      <c r="E17" s="52">
        <v>100</v>
      </c>
      <c r="F17" s="50">
        <v>7000</v>
      </c>
      <c r="G17" s="448" t="s">
        <v>308</v>
      </c>
      <c r="H17" s="446"/>
      <c r="I17" s="446"/>
      <c r="J17" s="614"/>
      <c r="K17" s="2">
        <f t="shared" si="0"/>
        <v>3</v>
      </c>
      <c r="L17" s="2" t="str">
        <f t="shared" si="1"/>
        <v>Yes</v>
      </c>
    </row>
    <row r="18" spans="1:12" ht="15" customHeight="1">
      <c r="A18" s="613" t="s">
        <v>265</v>
      </c>
      <c r="B18" s="447"/>
      <c r="C18" s="51" t="s">
        <v>267</v>
      </c>
      <c r="D18" s="51" t="s">
        <v>12</v>
      </c>
      <c r="E18" s="52">
        <v>100</v>
      </c>
      <c r="F18" s="50">
        <v>6000</v>
      </c>
      <c r="G18" s="448" t="s">
        <v>309</v>
      </c>
      <c r="H18" s="446"/>
      <c r="I18" s="446"/>
      <c r="J18" s="614"/>
      <c r="K18" s="2">
        <f t="shared" si="0"/>
        <v>3</v>
      </c>
      <c r="L18" s="2" t="str">
        <f t="shared" si="1"/>
        <v>Yes</v>
      </c>
    </row>
    <row r="19" spans="1:12" ht="15" customHeight="1">
      <c r="A19" s="613" t="s">
        <v>266</v>
      </c>
      <c r="B19" s="447"/>
      <c r="C19" s="51" t="s">
        <v>267</v>
      </c>
      <c r="D19" s="51" t="s">
        <v>12</v>
      </c>
      <c r="E19" s="52">
        <v>100</v>
      </c>
      <c r="F19" s="50">
        <v>7000</v>
      </c>
      <c r="G19" s="448" t="s">
        <v>310</v>
      </c>
      <c r="H19" s="446"/>
      <c r="I19" s="446"/>
      <c r="J19" s="614"/>
      <c r="K19" s="2">
        <f t="shared" si="0"/>
        <v>3</v>
      </c>
      <c r="L19" s="2" t="str">
        <f t="shared" si="1"/>
        <v>Yes</v>
      </c>
    </row>
    <row r="20" spans="1:12" ht="15" customHeight="1">
      <c r="A20" s="613" t="s">
        <v>268</v>
      </c>
      <c r="B20" s="447"/>
      <c r="C20" s="51" t="s">
        <v>269</v>
      </c>
      <c r="D20" s="51" t="s">
        <v>13</v>
      </c>
      <c r="E20" s="52">
        <v>60</v>
      </c>
      <c r="F20" s="50">
        <v>15000</v>
      </c>
      <c r="G20" s="448" t="s">
        <v>280</v>
      </c>
      <c r="H20" s="446"/>
      <c r="I20" s="446"/>
      <c r="J20" s="614"/>
      <c r="K20" s="2">
        <f t="shared" si="0"/>
        <v>3</v>
      </c>
      <c r="L20" s="2" t="str">
        <f t="shared" si="1"/>
        <v>Yes</v>
      </c>
    </row>
    <row r="21" spans="1:12" ht="15" customHeight="1">
      <c r="A21" s="613" t="s">
        <v>270</v>
      </c>
      <c r="B21" s="447"/>
      <c r="C21" s="51" t="s">
        <v>271</v>
      </c>
      <c r="D21" s="51" t="s">
        <v>12</v>
      </c>
      <c r="E21" s="52">
        <v>40</v>
      </c>
      <c r="F21" s="50">
        <v>15000</v>
      </c>
      <c r="G21" s="448" t="s">
        <v>281</v>
      </c>
      <c r="H21" s="446"/>
      <c r="I21" s="446"/>
      <c r="J21" s="614"/>
      <c r="K21" s="2">
        <f t="shared" si="0"/>
        <v>3</v>
      </c>
      <c r="L21" s="2" t="str">
        <f t="shared" si="1"/>
        <v>Yes</v>
      </c>
    </row>
    <row r="22" spans="1:12" ht="15" customHeight="1">
      <c r="A22" s="613"/>
      <c r="B22" s="447"/>
      <c r="C22" s="51"/>
      <c r="D22" s="51"/>
      <c r="E22" s="52"/>
      <c r="F22" s="50"/>
      <c r="G22" s="448"/>
      <c r="H22" s="446"/>
      <c r="I22" s="446"/>
      <c r="J22" s="614"/>
      <c r="K22" s="2">
        <f t="shared" si="0"/>
        <v>8</v>
      </c>
      <c r="L22" s="2" t="str">
        <f t="shared" si="1"/>
        <v>Yes</v>
      </c>
    </row>
    <row r="23" spans="1:12" ht="15" customHeight="1">
      <c r="A23" s="613"/>
      <c r="B23" s="447"/>
      <c r="C23" s="51"/>
      <c r="D23" s="51"/>
      <c r="E23" s="52"/>
      <c r="F23" s="50"/>
      <c r="G23" s="448"/>
      <c r="H23" s="446"/>
      <c r="I23" s="446"/>
      <c r="J23" s="614"/>
      <c r="K23" s="2">
        <f t="shared" si="0"/>
        <v>8</v>
      </c>
      <c r="L23" s="2" t="str">
        <f t="shared" si="1"/>
        <v>Yes</v>
      </c>
    </row>
    <row r="24" spans="1:12" ht="15" customHeight="1">
      <c r="A24" s="613"/>
      <c r="B24" s="447"/>
      <c r="C24" s="51"/>
      <c r="D24" s="51"/>
      <c r="E24" s="52"/>
      <c r="F24" s="50"/>
      <c r="G24" s="448"/>
      <c r="H24" s="446"/>
      <c r="I24" s="446"/>
      <c r="J24" s="614"/>
      <c r="K24" s="2">
        <f t="shared" si="0"/>
        <v>8</v>
      </c>
      <c r="L24" s="2" t="str">
        <f t="shared" si="1"/>
        <v>Yes</v>
      </c>
    </row>
    <row r="25" spans="1:12" ht="15" customHeight="1">
      <c r="A25" s="613"/>
      <c r="B25" s="447"/>
      <c r="C25" s="51"/>
      <c r="D25" s="51"/>
      <c r="E25" s="52"/>
      <c r="F25" s="50"/>
      <c r="G25" s="448"/>
      <c r="H25" s="446"/>
      <c r="I25" s="446"/>
      <c r="J25" s="614"/>
      <c r="K25" s="2">
        <f t="shared" si="0"/>
        <v>8</v>
      </c>
      <c r="L25" s="2" t="str">
        <f t="shared" si="1"/>
        <v>Yes</v>
      </c>
    </row>
    <row r="26" spans="1:12" ht="15" customHeight="1">
      <c r="A26" s="613"/>
      <c r="B26" s="447"/>
      <c r="C26" s="51"/>
      <c r="D26" s="51"/>
      <c r="E26" s="52"/>
      <c r="F26" s="50"/>
      <c r="G26" s="448"/>
      <c r="H26" s="446"/>
      <c r="I26" s="446"/>
      <c r="J26" s="614"/>
      <c r="K26" s="2">
        <f t="shared" si="0"/>
        <v>8</v>
      </c>
      <c r="L26" s="2" t="str">
        <f t="shared" si="1"/>
        <v>Yes</v>
      </c>
    </row>
    <row r="27" spans="1:12" ht="15" customHeight="1">
      <c r="A27" s="613"/>
      <c r="B27" s="447"/>
      <c r="C27" s="51"/>
      <c r="D27" s="51"/>
      <c r="E27" s="52"/>
      <c r="F27" s="50"/>
      <c r="G27" s="448"/>
      <c r="H27" s="446"/>
      <c r="I27" s="446"/>
      <c r="J27" s="614"/>
      <c r="K27" s="2">
        <f t="shared" si="0"/>
        <v>8</v>
      </c>
      <c r="L27" s="2" t="str">
        <f t="shared" si="1"/>
        <v>Yes</v>
      </c>
    </row>
    <row r="28" spans="1:12" ht="15" customHeight="1">
      <c r="A28" s="613"/>
      <c r="B28" s="447"/>
      <c r="C28" s="51"/>
      <c r="D28" s="51"/>
      <c r="E28" s="52"/>
      <c r="F28" s="50"/>
      <c r="G28" s="448"/>
      <c r="H28" s="446"/>
      <c r="I28" s="446"/>
      <c r="J28" s="614"/>
      <c r="K28" s="2">
        <f t="shared" si="0"/>
        <v>8</v>
      </c>
      <c r="L28" s="2" t="str">
        <f t="shared" si="1"/>
        <v>Yes</v>
      </c>
    </row>
    <row r="29" spans="1:12" ht="15" customHeight="1">
      <c r="A29" s="613"/>
      <c r="B29" s="447"/>
      <c r="C29" s="51"/>
      <c r="D29" s="51"/>
      <c r="E29" s="52"/>
      <c r="F29" s="50"/>
      <c r="G29" s="448"/>
      <c r="H29" s="446"/>
      <c r="I29" s="446"/>
      <c r="J29" s="614"/>
      <c r="K29" s="2">
        <f t="shared" si="0"/>
        <v>8</v>
      </c>
      <c r="L29" s="2" t="str">
        <f t="shared" si="1"/>
        <v>Yes</v>
      </c>
    </row>
    <row r="30" spans="1:12" ht="15" customHeight="1">
      <c r="A30" s="613"/>
      <c r="B30" s="447"/>
      <c r="C30" s="51"/>
      <c r="D30" s="51"/>
      <c r="E30" s="52"/>
      <c r="F30" s="50"/>
      <c r="G30" s="448"/>
      <c r="H30" s="446"/>
      <c r="I30" s="446"/>
      <c r="J30" s="614"/>
      <c r="K30" s="2">
        <f t="shared" si="0"/>
        <v>8</v>
      </c>
      <c r="L30" s="2" t="str">
        <f t="shared" si="1"/>
        <v>Yes</v>
      </c>
    </row>
    <row r="31" spans="1:12" ht="15" customHeight="1">
      <c r="A31" s="613"/>
      <c r="B31" s="447"/>
      <c r="C31" s="51"/>
      <c r="D31" s="51"/>
      <c r="E31" s="52"/>
      <c r="F31" s="50"/>
      <c r="G31" s="448"/>
      <c r="H31" s="446"/>
      <c r="I31" s="446"/>
      <c r="J31" s="614"/>
      <c r="K31" s="2">
        <f t="shared" si="0"/>
        <v>8</v>
      </c>
      <c r="L31" s="2" t="str">
        <f t="shared" si="1"/>
        <v>Yes</v>
      </c>
    </row>
    <row r="32" spans="1:12" ht="15" customHeight="1">
      <c r="A32" s="613"/>
      <c r="B32" s="447"/>
      <c r="C32" s="51"/>
      <c r="D32" s="51"/>
      <c r="E32" s="52"/>
      <c r="F32" s="50"/>
      <c r="G32" s="448"/>
      <c r="H32" s="446"/>
      <c r="I32" s="446"/>
      <c r="J32" s="614"/>
      <c r="K32" s="2">
        <f t="shared" si="0"/>
        <v>8</v>
      </c>
      <c r="L32" s="2" t="str">
        <f t="shared" si="1"/>
        <v>Yes</v>
      </c>
    </row>
    <row r="33" spans="1:12" ht="15" customHeight="1">
      <c r="A33" s="613"/>
      <c r="B33" s="447"/>
      <c r="C33" s="51"/>
      <c r="D33" s="51"/>
      <c r="E33" s="52"/>
      <c r="F33" s="50"/>
      <c r="G33" s="448"/>
      <c r="H33" s="446"/>
      <c r="I33" s="446"/>
      <c r="J33" s="614"/>
      <c r="K33" s="2">
        <f t="shared" si="0"/>
        <v>8</v>
      </c>
      <c r="L33" s="2" t="str">
        <f t="shared" si="1"/>
        <v>Yes</v>
      </c>
    </row>
    <row r="34" spans="1:12" ht="15" customHeight="1">
      <c r="A34" s="613"/>
      <c r="B34" s="447"/>
      <c r="C34" s="51"/>
      <c r="D34" s="51"/>
      <c r="E34" s="52"/>
      <c r="F34" s="50"/>
      <c r="G34" s="448"/>
      <c r="H34" s="446"/>
      <c r="I34" s="446"/>
      <c r="J34" s="614"/>
      <c r="K34" s="2">
        <f t="shared" si="0"/>
        <v>8</v>
      </c>
      <c r="L34" s="2" t="str">
        <f t="shared" si="1"/>
        <v>Yes</v>
      </c>
    </row>
    <row r="35" spans="1:12" ht="15" customHeight="1">
      <c r="A35" s="613"/>
      <c r="B35" s="447"/>
      <c r="C35" s="51"/>
      <c r="D35" s="51"/>
      <c r="E35" s="52"/>
      <c r="F35" s="50"/>
      <c r="G35" s="448"/>
      <c r="H35" s="446"/>
      <c r="I35" s="446"/>
      <c r="J35" s="614"/>
      <c r="K35" s="2">
        <f t="shared" si="0"/>
        <v>8</v>
      </c>
      <c r="L35" s="2" t="str">
        <f t="shared" si="1"/>
        <v>Yes</v>
      </c>
    </row>
    <row r="36" spans="1:12" ht="15" customHeight="1">
      <c r="A36" s="645"/>
      <c r="B36" s="457"/>
      <c r="C36" s="457"/>
      <c r="D36" s="457"/>
      <c r="E36" s="458"/>
      <c r="F36" s="502" t="s">
        <v>41</v>
      </c>
      <c r="G36" s="502"/>
      <c r="H36" s="502"/>
      <c r="I36" s="502"/>
      <c r="J36" s="53">
        <f>SUM(F11:F35)</f>
        <v>123000</v>
      </c>
      <c r="L36" s="2">
        <f>COUNTIF(L11:L35,"Yes")</f>
        <v>25</v>
      </c>
    </row>
    <row r="37" spans="1:12" ht="15" customHeight="1">
      <c r="A37" s="617"/>
      <c r="B37" s="488"/>
      <c r="C37" s="488"/>
      <c r="D37" s="488"/>
      <c r="E37" s="488"/>
      <c r="F37" s="488"/>
      <c r="G37" s="488"/>
      <c r="H37" s="488"/>
      <c r="I37" s="488"/>
      <c r="J37" s="618"/>
    </row>
    <row r="38" spans="1:12" ht="18" customHeight="1">
      <c r="A38" s="619" t="s">
        <v>7</v>
      </c>
      <c r="B38" s="466"/>
      <c r="C38" s="466"/>
      <c r="D38" s="466"/>
      <c r="E38" s="466"/>
      <c r="F38" s="466"/>
      <c r="G38" s="466"/>
      <c r="H38" s="466"/>
      <c r="I38" s="466"/>
      <c r="J38" s="620"/>
    </row>
    <row r="39" spans="1:12" ht="18" customHeight="1">
      <c r="A39" s="619" t="s">
        <v>114</v>
      </c>
      <c r="B39" s="466"/>
      <c r="C39" s="466"/>
      <c r="D39" s="466"/>
      <c r="E39" s="466"/>
      <c r="F39" s="466"/>
      <c r="G39" s="466"/>
      <c r="H39" s="466"/>
      <c r="I39" s="466"/>
      <c r="J39" s="620"/>
    </row>
    <row r="40" spans="1:12" ht="15" customHeight="1">
      <c r="A40" s="621" t="s">
        <v>11</v>
      </c>
      <c r="B40" s="469"/>
      <c r="C40" s="469"/>
      <c r="D40" s="470"/>
      <c r="E40" s="477" t="s">
        <v>115</v>
      </c>
      <c r="F40" s="480" t="s">
        <v>49</v>
      </c>
      <c r="G40" s="481" t="s">
        <v>15</v>
      </c>
      <c r="H40" s="469"/>
      <c r="I40" s="469"/>
      <c r="J40" s="624"/>
    </row>
    <row r="41" spans="1:12" ht="15" customHeight="1">
      <c r="A41" s="622"/>
      <c r="B41" s="472"/>
      <c r="C41" s="472"/>
      <c r="D41" s="473"/>
      <c r="E41" s="478"/>
      <c r="F41" s="478"/>
      <c r="G41" s="483"/>
      <c r="H41" s="472"/>
      <c r="I41" s="472"/>
      <c r="J41" s="625"/>
    </row>
    <row r="42" spans="1:12" ht="15" customHeight="1">
      <c r="A42" s="622"/>
      <c r="B42" s="472"/>
      <c r="C42" s="472"/>
      <c r="D42" s="473"/>
      <c r="E42" s="478"/>
      <c r="F42" s="478"/>
      <c r="G42" s="483"/>
      <c r="H42" s="472"/>
      <c r="I42" s="472"/>
      <c r="J42" s="625"/>
    </row>
    <row r="43" spans="1:12" ht="15" customHeight="1">
      <c r="A43" s="622"/>
      <c r="B43" s="472"/>
      <c r="C43" s="472"/>
      <c r="D43" s="473"/>
      <c r="E43" s="478"/>
      <c r="F43" s="478"/>
      <c r="G43" s="483"/>
      <c r="H43" s="472"/>
      <c r="I43" s="472"/>
      <c r="J43" s="625"/>
    </row>
    <row r="44" spans="1:12" ht="15" customHeight="1">
      <c r="A44" s="622"/>
      <c r="B44" s="472"/>
      <c r="C44" s="472"/>
      <c r="D44" s="473"/>
      <c r="E44" s="478"/>
      <c r="F44" s="478"/>
      <c r="G44" s="483"/>
      <c r="H44" s="472"/>
      <c r="I44" s="472"/>
      <c r="J44" s="625"/>
    </row>
    <row r="45" spans="1:12" ht="14.25" customHeight="1">
      <c r="A45" s="623"/>
      <c r="B45" s="475"/>
      <c r="C45" s="475"/>
      <c r="D45" s="476"/>
      <c r="E45" s="479"/>
      <c r="F45" s="479"/>
      <c r="G45" s="485"/>
      <c r="H45" s="475"/>
      <c r="I45" s="475"/>
      <c r="J45" s="626"/>
    </row>
    <row r="46" spans="1:12" ht="15" customHeight="1">
      <c r="A46" s="613" t="s">
        <v>284</v>
      </c>
      <c r="B46" s="446"/>
      <c r="C46" s="446"/>
      <c r="D46" s="447"/>
      <c r="E46" s="51" t="s">
        <v>51</v>
      </c>
      <c r="F46" s="50">
        <v>3700</v>
      </c>
      <c r="G46" s="448" t="s">
        <v>311</v>
      </c>
      <c r="H46" s="446"/>
      <c r="I46" s="446"/>
      <c r="J46" s="614"/>
      <c r="K46" s="2">
        <f t="shared" ref="K46:K70" si="2">COUNTBLANK(E46:J46)</f>
        <v>3</v>
      </c>
      <c r="L46" s="2" t="str">
        <f t="shared" ref="L46:L70" si="3">IF(AND(A46&lt;&gt;"",K46&gt;3),"No","Yes")</f>
        <v>Yes</v>
      </c>
    </row>
    <row r="47" spans="1:12" ht="15" customHeight="1">
      <c r="A47" s="613" t="s">
        <v>286</v>
      </c>
      <c r="B47" s="446"/>
      <c r="C47" s="446"/>
      <c r="D47" s="447"/>
      <c r="E47" s="51" t="s">
        <v>12</v>
      </c>
      <c r="F47" s="50">
        <v>5000</v>
      </c>
      <c r="G47" s="448" t="s">
        <v>312</v>
      </c>
      <c r="H47" s="446"/>
      <c r="I47" s="446"/>
      <c r="J47" s="614"/>
      <c r="K47" s="2">
        <f t="shared" si="2"/>
        <v>3</v>
      </c>
      <c r="L47" s="2" t="str">
        <f t="shared" si="3"/>
        <v>Yes</v>
      </c>
    </row>
    <row r="48" spans="1:12" ht="15" customHeight="1">
      <c r="A48" s="613" t="s">
        <v>313</v>
      </c>
      <c r="B48" s="446"/>
      <c r="C48" s="446"/>
      <c r="D48" s="447"/>
      <c r="E48" s="51" t="s">
        <v>12</v>
      </c>
      <c r="F48" s="50">
        <v>7000</v>
      </c>
      <c r="G48" s="448" t="s">
        <v>314</v>
      </c>
      <c r="H48" s="446"/>
      <c r="I48" s="446"/>
      <c r="J48" s="614"/>
      <c r="K48" s="2">
        <f t="shared" si="2"/>
        <v>3</v>
      </c>
      <c r="L48" s="2" t="str">
        <f t="shared" si="3"/>
        <v>Yes</v>
      </c>
    </row>
    <row r="49" spans="1:12" ht="15" customHeight="1">
      <c r="A49" s="613"/>
      <c r="B49" s="446"/>
      <c r="C49" s="446"/>
      <c r="D49" s="447"/>
      <c r="E49" s="51"/>
      <c r="F49" s="50"/>
      <c r="G49" s="448"/>
      <c r="H49" s="446"/>
      <c r="I49" s="446"/>
      <c r="J49" s="614"/>
      <c r="K49" s="2">
        <f t="shared" si="2"/>
        <v>6</v>
      </c>
      <c r="L49" s="2" t="str">
        <f t="shared" si="3"/>
        <v>Yes</v>
      </c>
    </row>
    <row r="50" spans="1:12" ht="15" customHeight="1">
      <c r="A50" s="613"/>
      <c r="B50" s="446"/>
      <c r="C50" s="446"/>
      <c r="D50" s="447"/>
      <c r="E50" s="51"/>
      <c r="F50" s="50"/>
      <c r="G50" s="448"/>
      <c r="H50" s="446"/>
      <c r="I50" s="446"/>
      <c r="J50" s="614"/>
      <c r="K50" s="2">
        <f t="shared" si="2"/>
        <v>6</v>
      </c>
      <c r="L50" s="2" t="str">
        <f t="shared" si="3"/>
        <v>Yes</v>
      </c>
    </row>
    <row r="51" spans="1:12" ht="15" customHeight="1">
      <c r="A51" s="613"/>
      <c r="B51" s="446"/>
      <c r="C51" s="446"/>
      <c r="D51" s="447"/>
      <c r="E51" s="51"/>
      <c r="F51" s="50"/>
      <c r="G51" s="448"/>
      <c r="H51" s="446"/>
      <c r="I51" s="446"/>
      <c r="J51" s="614"/>
      <c r="K51" s="2">
        <f t="shared" si="2"/>
        <v>6</v>
      </c>
      <c r="L51" s="2" t="str">
        <f t="shared" si="3"/>
        <v>Yes</v>
      </c>
    </row>
    <row r="52" spans="1:12" ht="15" customHeight="1">
      <c r="A52" s="613"/>
      <c r="B52" s="446"/>
      <c r="C52" s="446"/>
      <c r="D52" s="447"/>
      <c r="E52" s="51"/>
      <c r="F52" s="50"/>
      <c r="G52" s="448"/>
      <c r="H52" s="446"/>
      <c r="I52" s="446"/>
      <c r="J52" s="614"/>
      <c r="K52" s="2">
        <f t="shared" si="2"/>
        <v>6</v>
      </c>
      <c r="L52" s="2" t="str">
        <f t="shared" si="3"/>
        <v>Yes</v>
      </c>
    </row>
    <row r="53" spans="1:12" ht="15" customHeight="1">
      <c r="A53" s="613"/>
      <c r="B53" s="446"/>
      <c r="C53" s="446"/>
      <c r="D53" s="447"/>
      <c r="E53" s="51"/>
      <c r="F53" s="50"/>
      <c r="G53" s="448"/>
      <c r="H53" s="446"/>
      <c r="I53" s="446"/>
      <c r="J53" s="614"/>
      <c r="K53" s="2">
        <f t="shared" si="2"/>
        <v>6</v>
      </c>
      <c r="L53" s="2" t="str">
        <f t="shared" si="3"/>
        <v>Yes</v>
      </c>
    </row>
    <row r="54" spans="1:12" ht="15" customHeight="1">
      <c r="A54" s="613"/>
      <c r="B54" s="446"/>
      <c r="C54" s="446"/>
      <c r="D54" s="447"/>
      <c r="E54" s="51"/>
      <c r="F54" s="50"/>
      <c r="G54" s="448"/>
      <c r="H54" s="446"/>
      <c r="I54" s="446"/>
      <c r="J54" s="614"/>
      <c r="K54" s="2">
        <f t="shared" si="2"/>
        <v>6</v>
      </c>
      <c r="L54" s="2" t="str">
        <f t="shared" si="3"/>
        <v>Yes</v>
      </c>
    </row>
    <row r="55" spans="1:12" ht="15" customHeight="1">
      <c r="A55" s="613"/>
      <c r="B55" s="446"/>
      <c r="C55" s="446"/>
      <c r="D55" s="447"/>
      <c r="E55" s="51"/>
      <c r="F55" s="50"/>
      <c r="G55" s="448"/>
      <c r="H55" s="446"/>
      <c r="I55" s="446"/>
      <c r="J55" s="614"/>
      <c r="K55" s="2">
        <f t="shared" si="2"/>
        <v>6</v>
      </c>
      <c r="L55" s="2" t="str">
        <f t="shared" si="3"/>
        <v>Yes</v>
      </c>
    </row>
    <row r="56" spans="1:12" ht="15" customHeight="1">
      <c r="A56" s="613"/>
      <c r="B56" s="446"/>
      <c r="C56" s="446"/>
      <c r="D56" s="447"/>
      <c r="E56" s="51"/>
      <c r="F56" s="50"/>
      <c r="G56" s="448"/>
      <c r="H56" s="446"/>
      <c r="I56" s="446"/>
      <c r="J56" s="614"/>
      <c r="K56" s="2">
        <f t="shared" si="2"/>
        <v>6</v>
      </c>
      <c r="L56" s="2" t="str">
        <f t="shared" si="3"/>
        <v>Yes</v>
      </c>
    </row>
    <row r="57" spans="1:12" ht="15" customHeight="1">
      <c r="A57" s="613"/>
      <c r="B57" s="446"/>
      <c r="C57" s="446"/>
      <c r="D57" s="447"/>
      <c r="E57" s="51"/>
      <c r="F57" s="50"/>
      <c r="G57" s="448"/>
      <c r="H57" s="446"/>
      <c r="I57" s="446"/>
      <c r="J57" s="614"/>
      <c r="K57" s="2">
        <f t="shared" si="2"/>
        <v>6</v>
      </c>
      <c r="L57" s="2" t="str">
        <f t="shared" si="3"/>
        <v>Yes</v>
      </c>
    </row>
    <row r="58" spans="1:12" ht="15" customHeight="1">
      <c r="A58" s="613"/>
      <c r="B58" s="446"/>
      <c r="C58" s="446"/>
      <c r="D58" s="447"/>
      <c r="E58" s="51"/>
      <c r="F58" s="50"/>
      <c r="G58" s="448"/>
      <c r="H58" s="446"/>
      <c r="I58" s="446"/>
      <c r="J58" s="614"/>
      <c r="K58" s="2">
        <f t="shared" si="2"/>
        <v>6</v>
      </c>
      <c r="L58" s="2" t="str">
        <f t="shared" si="3"/>
        <v>Yes</v>
      </c>
    </row>
    <row r="59" spans="1:12" ht="15" customHeight="1">
      <c r="A59" s="613"/>
      <c r="B59" s="446"/>
      <c r="C59" s="446"/>
      <c r="D59" s="447"/>
      <c r="E59" s="51"/>
      <c r="F59" s="50"/>
      <c r="G59" s="448"/>
      <c r="H59" s="446"/>
      <c r="I59" s="446"/>
      <c r="J59" s="614"/>
      <c r="K59" s="2">
        <f t="shared" si="2"/>
        <v>6</v>
      </c>
      <c r="L59" s="2" t="str">
        <f t="shared" si="3"/>
        <v>Yes</v>
      </c>
    </row>
    <row r="60" spans="1:12" ht="15" customHeight="1">
      <c r="A60" s="613"/>
      <c r="B60" s="446"/>
      <c r="C60" s="446"/>
      <c r="D60" s="447"/>
      <c r="E60" s="51"/>
      <c r="F60" s="50"/>
      <c r="G60" s="448"/>
      <c r="H60" s="446"/>
      <c r="I60" s="446"/>
      <c r="J60" s="614"/>
      <c r="K60" s="2">
        <f t="shared" si="2"/>
        <v>6</v>
      </c>
      <c r="L60" s="2" t="str">
        <f t="shared" si="3"/>
        <v>Yes</v>
      </c>
    </row>
    <row r="61" spans="1:12" ht="15" customHeight="1">
      <c r="A61" s="613"/>
      <c r="B61" s="446"/>
      <c r="C61" s="446"/>
      <c r="D61" s="447"/>
      <c r="E61" s="51"/>
      <c r="F61" s="50"/>
      <c r="G61" s="448"/>
      <c r="H61" s="446"/>
      <c r="I61" s="446"/>
      <c r="J61" s="614"/>
      <c r="K61" s="2">
        <f t="shared" si="2"/>
        <v>6</v>
      </c>
      <c r="L61" s="2" t="str">
        <f t="shared" si="3"/>
        <v>Yes</v>
      </c>
    </row>
    <row r="62" spans="1:12" ht="15" customHeight="1">
      <c r="A62" s="613"/>
      <c r="B62" s="446"/>
      <c r="C62" s="446"/>
      <c r="D62" s="447"/>
      <c r="E62" s="51"/>
      <c r="F62" s="50"/>
      <c r="G62" s="448"/>
      <c r="H62" s="446"/>
      <c r="I62" s="446"/>
      <c r="J62" s="614"/>
      <c r="K62" s="2">
        <f t="shared" si="2"/>
        <v>6</v>
      </c>
      <c r="L62" s="2" t="str">
        <f t="shared" si="3"/>
        <v>Yes</v>
      </c>
    </row>
    <row r="63" spans="1:12" ht="15" customHeight="1">
      <c r="A63" s="613"/>
      <c r="B63" s="446"/>
      <c r="C63" s="446"/>
      <c r="D63" s="447"/>
      <c r="E63" s="51"/>
      <c r="F63" s="50"/>
      <c r="G63" s="448"/>
      <c r="H63" s="446"/>
      <c r="I63" s="446"/>
      <c r="J63" s="614"/>
      <c r="K63" s="2">
        <f t="shared" si="2"/>
        <v>6</v>
      </c>
      <c r="L63" s="2" t="str">
        <f t="shared" si="3"/>
        <v>Yes</v>
      </c>
    </row>
    <row r="64" spans="1:12" ht="15" customHeight="1">
      <c r="A64" s="613"/>
      <c r="B64" s="446"/>
      <c r="C64" s="446"/>
      <c r="D64" s="447"/>
      <c r="E64" s="51"/>
      <c r="F64" s="50"/>
      <c r="G64" s="448"/>
      <c r="H64" s="446"/>
      <c r="I64" s="446"/>
      <c r="J64" s="614"/>
      <c r="K64" s="2">
        <f t="shared" si="2"/>
        <v>6</v>
      </c>
      <c r="L64" s="2" t="str">
        <f t="shared" si="3"/>
        <v>Yes</v>
      </c>
    </row>
    <row r="65" spans="1:12" ht="15" customHeight="1">
      <c r="A65" s="613"/>
      <c r="B65" s="446"/>
      <c r="C65" s="446"/>
      <c r="D65" s="447"/>
      <c r="E65" s="51"/>
      <c r="F65" s="50"/>
      <c r="G65" s="448"/>
      <c r="H65" s="446"/>
      <c r="I65" s="446"/>
      <c r="J65" s="614"/>
      <c r="K65" s="2">
        <f t="shared" si="2"/>
        <v>6</v>
      </c>
      <c r="L65" s="2" t="str">
        <f t="shared" si="3"/>
        <v>Yes</v>
      </c>
    </row>
    <row r="66" spans="1:12" ht="15" customHeight="1">
      <c r="A66" s="613"/>
      <c r="B66" s="446"/>
      <c r="C66" s="446"/>
      <c r="D66" s="447"/>
      <c r="E66" s="51"/>
      <c r="F66" s="50"/>
      <c r="G66" s="448"/>
      <c r="H66" s="446"/>
      <c r="I66" s="446"/>
      <c r="J66" s="614"/>
      <c r="K66" s="2">
        <f t="shared" si="2"/>
        <v>6</v>
      </c>
      <c r="L66" s="2" t="str">
        <f t="shared" si="3"/>
        <v>Yes</v>
      </c>
    </row>
    <row r="67" spans="1:12" ht="15" customHeight="1">
      <c r="A67" s="613"/>
      <c r="B67" s="446"/>
      <c r="C67" s="446"/>
      <c r="D67" s="447"/>
      <c r="E67" s="51"/>
      <c r="F67" s="50"/>
      <c r="G67" s="448"/>
      <c r="H67" s="446"/>
      <c r="I67" s="446"/>
      <c r="J67" s="614"/>
      <c r="K67" s="2">
        <f t="shared" si="2"/>
        <v>6</v>
      </c>
      <c r="L67" s="2" t="str">
        <f t="shared" si="3"/>
        <v>Yes</v>
      </c>
    </row>
    <row r="68" spans="1:12" ht="15" customHeight="1">
      <c r="A68" s="613"/>
      <c r="B68" s="446"/>
      <c r="C68" s="446"/>
      <c r="D68" s="447"/>
      <c r="E68" s="51"/>
      <c r="F68" s="50"/>
      <c r="G68" s="448"/>
      <c r="H68" s="446"/>
      <c r="I68" s="446"/>
      <c r="J68" s="614"/>
      <c r="K68" s="2">
        <f t="shared" si="2"/>
        <v>6</v>
      </c>
      <c r="L68" s="2" t="str">
        <f t="shared" si="3"/>
        <v>Yes</v>
      </c>
    </row>
    <row r="69" spans="1:12" ht="15" customHeight="1">
      <c r="A69" s="613"/>
      <c r="B69" s="446"/>
      <c r="C69" s="446"/>
      <c r="D69" s="447"/>
      <c r="E69" s="51"/>
      <c r="F69" s="50"/>
      <c r="G69" s="448"/>
      <c r="H69" s="446"/>
      <c r="I69" s="446"/>
      <c r="J69" s="614"/>
      <c r="K69" s="2">
        <f t="shared" si="2"/>
        <v>6</v>
      </c>
      <c r="L69" s="2" t="str">
        <f t="shared" si="3"/>
        <v>Yes</v>
      </c>
    </row>
    <row r="70" spans="1:12" ht="15" customHeight="1">
      <c r="A70" s="613"/>
      <c r="B70" s="446"/>
      <c r="C70" s="446"/>
      <c r="D70" s="447"/>
      <c r="E70" s="51"/>
      <c r="F70" s="50"/>
      <c r="G70" s="448"/>
      <c r="H70" s="446"/>
      <c r="I70" s="446"/>
      <c r="J70" s="614"/>
      <c r="K70" s="2">
        <f t="shared" si="2"/>
        <v>6</v>
      </c>
      <c r="L70" s="2" t="str">
        <f t="shared" si="3"/>
        <v>Yes</v>
      </c>
    </row>
    <row r="71" spans="1:12" ht="15" customHeight="1">
      <c r="A71" s="650" t="s">
        <v>40</v>
      </c>
      <c r="B71" s="541"/>
      <c r="C71" s="541"/>
      <c r="D71" s="541"/>
      <c r="E71" s="542"/>
      <c r="F71" s="490">
        <f>SUM(F46:F70)</f>
        <v>15700</v>
      </c>
      <c r="G71" s="491"/>
      <c r="H71" s="491"/>
      <c r="I71" s="491"/>
      <c r="J71" s="651"/>
      <c r="L71" s="2">
        <f>COUNTIF(L46:L70,"Yes")</f>
        <v>25</v>
      </c>
    </row>
    <row r="72" spans="1:12" ht="15" customHeight="1">
      <c r="A72" s="617"/>
      <c r="B72" s="488"/>
      <c r="C72" s="488"/>
      <c r="D72" s="488"/>
      <c r="E72" s="488"/>
      <c r="F72" s="488"/>
      <c r="G72" s="488"/>
      <c r="H72" s="488"/>
      <c r="I72" s="488"/>
      <c r="J72" s="618"/>
    </row>
    <row r="73" spans="1:12" ht="18" customHeight="1">
      <c r="A73" s="619" t="s">
        <v>8</v>
      </c>
      <c r="B73" s="466"/>
      <c r="C73" s="466"/>
      <c r="D73" s="466"/>
      <c r="E73" s="466"/>
      <c r="F73" s="466"/>
      <c r="G73" s="466"/>
      <c r="H73" s="466"/>
      <c r="I73" s="466"/>
      <c r="J73" s="620"/>
    </row>
    <row r="74" spans="1:12" ht="18" customHeight="1">
      <c r="A74" s="619" t="s">
        <v>114</v>
      </c>
      <c r="B74" s="466"/>
      <c r="C74" s="466"/>
      <c r="D74" s="466"/>
      <c r="E74" s="466"/>
      <c r="F74" s="466"/>
      <c r="G74" s="466"/>
      <c r="H74" s="466"/>
      <c r="I74" s="466"/>
      <c r="J74" s="620"/>
    </row>
    <row r="75" spans="1:12" ht="15" customHeight="1">
      <c r="A75" s="621" t="s">
        <v>11</v>
      </c>
      <c r="B75" s="469"/>
      <c r="C75" s="469"/>
      <c r="D75" s="470"/>
      <c r="E75" s="477" t="s">
        <v>115</v>
      </c>
      <c r="F75" s="480" t="s">
        <v>49</v>
      </c>
      <c r="G75" s="481" t="s">
        <v>15</v>
      </c>
      <c r="H75" s="495"/>
      <c r="I75" s="495"/>
      <c r="J75" s="646"/>
    </row>
    <row r="76" spans="1:12" ht="15" customHeight="1">
      <c r="A76" s="622"/>
      <c r="B76" s="472"/>
      <c r="C76" s="472"/>
      <c r="D76" s="473"/>
      <c r="E76" s="478"/>
      <c r="F76" s="478"/>
      <c r="G76" s="497"/>
      <c r="H76" s="212"/>
      <c r="I76" s="212"/>
      <c r="J76" s="647"/>
    </row>
    <row r="77" spans="1:12" ht="15" customHeight="1">
      <c r="A77" s="622"/>
      <c r="B77" s="472"/>
      <c r="C77" s="472"/>
      <c r="D77" s="473"/>
      <c r="E77" s="478"/>
      <c r="F77" s="478"/>
      <c r="G77" s="497"/>
      <c r="H77" s="212"/>
      <c r="I77" s="212"/>
      <c r="J77" s="647"/>
    </row>
    <row r="78" spans="1:12" ht="15" customHeight="1">
      <c r="A78" s="622"/>
      <c r="B78" s="472"/>
      <c r="C78" s="472"/>
      <c r="D78" s="473"/>
      <c r="E78" s="478"/>
      <c r="F78" s="478"/>
      <c r="G78" s="497"/>
      <c r="H78" s="212"/>
      <c r="I78" s="212"/>
      <c r="J78" s="647"/>
    </row>
    <row r="79" spans="1:12" ht="15" customHeight="1">
      <c r="A79" s="622"/>
      <c r="B79" s="472"/>
      <c r="C79" s="472"/>
      <c r="D79" s="473"/>
      <c r="E79" s="478"/>
      <c r="F79" s="478"/>
      <c r="G79" s="497"/>
      <c r="H79" s="212"/>
      <c r="I79" s="212"/>
      <c r="J79" s="647"/>
    </row>
    <row r="80" spans="1:12" ht="14.25" customHeight="1">
      <c r="A80" s="623"/>
      <c r="B80" s="475"/>
      <c r="C80" s="475"/>
      <c r="D80" s="476"/>
      <c r="E80" s="479"/>
      <c r="F80" s="479"/>
      <c r="G80" s="499"/>
      <c r="H80" s="500"/>
      <c r="I80" s="500"/>
      <c r="J80" s="648"/>
    </row>
    <row r="81" spans="1:12" ht="15" customHeight="1">
      <c r="A81" s="613" t="s">
        <v>315</v>
      </c>
      <c r="B81" s="446"/>
      <c r="C81" s="446"/>
      <c r="D81" s="447"/>
      <c r="E81" s="51" t="s">
        <v>51</v>
      </c>
      <c r="F81" s="50">
        <v>12000</v>
      </c>
      <c r="G81" s="448" t="s">
        <v>316</v>
      </c>
      <c r="H81" s="493"/>
      <c r="I81" s="493"/>
      <c r="J81" s="649"/>
      <c r="K81" s="2">
        <f t="shared" ref="K81:K105" si="4">COUNTBLANK(E81:J81)</f>
        <v>3</v>
      </c>
      <c r="L81" s="2" t="str">
        <f t="shared" ref="L81:L105" si="5">IF(AND(A81&lt;&gt;"",K81&gt;3),"No","Yes")</f>
        <v>Yes</v>
      </c>
    </row>
    <row r="82" spans="1:12" ht="15" customHeight="1">
      <c r="A82" s="613"/>
      <c r="B82" s="446"/>
      <c r="C82" s="446"/>
      <c r="D82" s="447"/>
      <c r="E82" s="51"/>
      <c r="F82" s="50"/>
      <c r="G82" s="448"/>
      <c r="H82" s="446"/>
      <c r="I82" s="446"/>
      <c r="J82" s="614"/>
      <c r="K82" s="2">
        <f t="shared" si="4"/>
        <v>6</v>
      </c>
      <c r="L82" s="2" t="str">
        <f t="shared" si="5"/>
        <v>Yes</v>
      </c>
    </row>
    <row r="83" spans="1:12" ht="15" customHeight="1">
      <c r="A83" s="613"/>
      <c r="B83" s="446"/>
      <c r="C83" s="446"/>
      <c r="D83" s="447"/>
      <c r="E83" s="51"/>
      <c r="F83" s="50"/>
      <c r="G83" s="448"/>
      <c r="H83" s="446"/>
      <c r="I83" s="446"/>
      <c r="J83" s="614"/>
      <c r="K83" s="2">
        <f t="shared" si="4"/>
        <v>6</v>
      </c>
      <c r="L83" s="2" t="str">
        <f t="shared" si="5"/>
        <v>Yes</v>
      </c>
    </row>
    <row r="84" spans="1:12" ht="15" customHeight="1">
      <c r="A84" s="613"/>
      <c r="B84" s="446"/>
      <c r="C84" s="446"/>
      <c r="D84" s="447"/>
      <c r="E84" s="51"/>
      <c r="F84" s="50"/>
      <c r="G84" s="448"/>
      <c r="H84" s="446"/>
      <c r="I84" s="446"/>
      <c r="J84" s="614"/>
      <c r="K84" s="2">
        <f t="shared" si="4"/>
        <v>6</v>
      </c>
      <c r="L84" s="2" t="str">
        <f t="shared" si="5"/>
        <v>Yes</v>
      </c>
    </row>
    <row r="85" spans="1:12" ht="15" customHeight="1">
      <c r="A85" s="613"/>
      <c r="B85" s="446"/>
      <c r="C85" s="446"/>
      <c r="D85" s="447"/>
      <c r="E85" s="51"/>
      <c r="F85" s="50"/>
      <c r="G85" s="448"/>
      <c r="H85" s="446"/>
      <c r="I85" s="446"/>
      <c r="J85" s="614"/>
      <c r="K85" s="2">
        <f t="shared" si="4"/>
        <v>6</v>
      </c>
      <c r="L85" s="2" t="str">
        <f t="shared" si="5"/>
        <v>Yes</v>
      </c>
    </row>
    <row r="86" spans="1:12" ht="15" customHeight="1">
      <c r="A86" s="613"/>
      <c r="B86" s="446"/>
      <c r="C86" s="446"/>
      <c r="D86" s="447"/>
      <c r="E86" s="51"/>
      <c r="F86" s="50"/>
      <c r="G86" s="448"/>
      <c r="H86" s="446"/>
      <c r="I86" s="446"/>
      <c r="J86" s="614"/>
      <c r="K86" s="2">
        <f t="shared" si="4"/>
        <v>6</v>
      </c>
      <c r="L86" s="2" t="str">
        <f t="shared" si="5"/>
        <v>Yes</v>
      </c>
    </row>
    <row r="87" spans="1:12" ht="15" customHeight="1">
      <c r="A87" s="613"/>
      <c r="B87" s="446"/>
      <c r="C87" s="446"/>
      <c r="D87" s="447"/>
      <c r="E87" s="51"/>
      <c r="F87" s="50"/>
      <c r="G87" s="448"/>
      <c r="H87" s="446"/>
      <c r="I87" s="446"/>
      <c r="J87" s="614"/>
      <c r="K87" s="2">
        <f t="shared" si="4"/>
        <v>6</v>
      </c>
      <c r="L87" s="2" t="str">
        <f t="shared" si="5"/>
        <v>Yes</v>
      </c>
    </row>
    <row r="88" spans="1:12" ht="15" customHeight="1">
      <c r="A88" s="613"/>
      <c r="B88" s="446"/>
      <c r="C88" s="446"/>
      <c r="D88" s="447"/>
      <c r="E88" s="51"/>
      <c r="F88" s="50"/>
      <c r="G88" s="448"/>
      <c r="H88" s="446"/>
      <c r="I88" s="446"/>
      <c r="J88" s="614"/>
      <c r="K88" s="2">
        <f t="shared" si="4"/>
        <v>6</v>
      </c>
      <c r="L88" s="2" t="str">
        <f t="shared" si="5"/>
        <v>Yes</v>
      </c>
    </row>
    <row r="89" spans="1:12" ht="15" customHeight="1">
      <c r="A89" s="613"/>
      <c r="B89" s="446"/>
      <c r="C89" s="446"/>
      <c r="D89" s="447"/>
      <c r="E89" s="51"/>
      <c r="F89" s="50"/>
      <c r="G89" s="448"/>
      <c r="H89" s="446"/>
      <c r="I89" s="446"/>
      <c r="J89" s="614"/>
      <c r="K89" s="2">
        <f t="shared" si="4"/>
        <v>6</v>
      </c>
      <c r="L89" s="2" t="str">
        <f t="shared" si="5"/>
        <v>Yes</v>
      </c>
    </row>
    <row r="90" spans="1:12" ht="15" customHeight="1">
      <c r="A90" s="613"/>
      <c r="B90" s="446"/>
      <c r="C90" s="446"/>
      <c r="D90" s="447"/>
      <c r="E90" s="51"/>
      <c r="F90" s="50"/>
      <c r="G90" s="448"/>
      <c r="H90" s="446"/>
      <c r="I90" s="446"/>
      <c r="J90" s="614"/>
      <c r="K90" s="2">
        <f t="shared" si="4"/>
        <v>6</v>
      </c>
      <c r="L90" s="2" t="str">
        <f t="shared" si="5"/>
        <v>Yes</v>
      </c>
    </row>
    <row r="91" spans="1:12" ht="15" customHeight="1">
      <c r="A91" s="613"/>
      <c r="B91" s="446"/>
      <c r="C91" s="446"/>
      <c r="D91" s="447"/>
      <c r="E91" s="51"/>
      <c r="F91" s="50"/>
      <c r="G91" s="448"/>
      <c r="H91" s="446"/>
      <c r="I91" s="446"/>
      <c r="J91" s="614"/>
      <c r="K91" s="2">
        <f t="shared" si="4"/>
        <v>6</v>
      </c>
      <c r="L91" s="2" t="str">
        <f t="shared" si="5"/>
        <v>Yes</v>
      </c>
    </row>
    <row r="92" spans="1:12" ht="15" customHeight="1">
      <c r="A92" s="613"/>
      <c r="B92" s="446"/>
      <c r="C92" s="446"/>
      <c r="D92" s="447"/>
      <c r="E92" s="51"/>
      <c r="F92" s="50"/>
      <c r="G92" s="448"/>
      <c r="H92" s="446"/>
      <c r="I92" s="446"/>
      <c r="J92" s="614"/>
      <c r="K92" s="2">
        <f t="shared" si="4"/>
        <v>6</v>
      </c>
      <c r="L92" s="2" t="str">
        <f t="shared" si="5"/>
        <v>Yes</v>
      </c>
    </row>
    <row r="93" spans="1:12" ht="15" customHeight="1">
      <c r="A93" s="613"/>
      <c r="B93" s="446"/>
      <c r="C93" s="446"/>
      <c r="D93" s="447"/>
      <c r="E93" s="51"/>
      <c r="F93" s="50"/>
      <c r="G93" s="448"/>
      <c r="H93" s="446"/>
      <c r="I93" s="446"/>
      <c r="J93" s="614"/>
      <c r="K93" s="2">
        <f t="shared" si="4"/>
        <v>6</v>
      </c>
      <c r="L93" s="2" t="str">
        <f t="shared" si="5"/>
        <v>Yes</v>
      </c>
    </row>
    <row r="94" spans="1:12" ht="15" customHeight="1">
      <c r="A94" s="613"/>
      <c r="B94" s="446"/>
      <c r="C94" s="446"/>
      <c r="D94" s="447"/>
      <c r="E94" s="51"/>
      <c r="F94" s="50"/>
      <c r="G94" s="448"/>
      <c r="H94" s="446"/>
      <c r="I94" s="446"/>
      <c r="J94" s="614"/>
      <c r="K94" s="2">
        <f t="shared" si="4"/>
        <v>6</v>
      </c>
      <c r="L94" s="2" t="str">
        <f t="shared" si="5"/>
        <v>Yes</v>
      </c>
    </row>
    <row r="95" spans="1:12" ht="15" customHeight="1">
      <c r="A95" s="613"/>
      <c r="B95" s="446"/>
      <c r="C95" s="446"/>
      <c r="D95" s="447"/>
      <c r="E95" s="51"/>
      <c r="F95" s="50"/>
      <c r="G95" s="448"/>
      <c r="H95" s="446"/>
      <c r="I95" s="446"/>
      <c r="J95" s="614"/>
      <c r="K95" s="2">
        <f t="shared" si="4"/>
        <v>6</v>
      </c>
      <c r="L95" s="2" t="str">
        <f t="shared" si="5"/>
        <v>Yes</v>
      </c>
    </row>
    <row r="96" spans="1:12" ht="15" customHeight="1">
      <c r="A96" s="613"/>
      <c r="B96" s="446"/>
      <c r="C96" s="446"/>
      <c r="D96" s="447"/>
      <c r="E96" s="51"/>
      <c r="F96" s="50"/>
      <c r="G96" s="448"/>
      <c r="H96" s="446"/>
      <c r="I96" s="446"/>
      <c r="J96" s="614"/>
      <c r="K96" s="2">
        <f t="shared" si="4"/>
        <v>6</v>
      </c>
      <c r="L96" s="2" t="str">
        <f t="shared" si="5"/>
        <v>Yes</v>
      </c>
    </row>
    <row r="97" spans="1:12" ht="15" customHeight="1">
      <c r="A97" s="613"/>
      <c r="B97" s="446"/>
      <c r="C97" s="446"/>
      <c r="D97" s="447"/>
      <c r="E97" s="51"/>
      <c r="F97" s="50"/>
      <c r="G97" s="448"/>
      <c r="H97" s="446"/>
      <c r="I97" s="446"/>
      <c r="J97" s="614"/>
      <c r="K97" s="2">
        <f t="shared" si="4"/>
        <v>6</v>
      </c>
      <c r="L97" s="2" t="str">
        <f t="shared" si="5"/>
        <v>Yes</v>
      </c>
    </row>
    <row r="98" spans="1:12" ht="15" customHeight="1">
      <c r="A98" s="613"/>
      <c r="B98" s="446"/>
      <c r="C98" s="446"/>
      <c r="D98" s="447"/>
      <c r="E98" s="51"/>
      <c r="F98" s="50"/>
      <c r="G98" s="448"/>
      <c r="H98" s="446"/>
      <c r="I98" s="446"/>
      <c r="J98" s="614"/>
      <c r="K98" s="2">
        <f t="shared" si="4"/>
        <v>6</v>
      </c>
      <c r="L98" s="2" t="str">
        <f t="shared" si="5"/>
        <v>Yes</v>
      </c>
    </row>
    <row r="99" spans="1:12" ht="15" customHeight="1">
      <c r="A99" s="613"/>
      <c r="B99" s="446"/>
      <c r="C99" s="446"/>
      <c r="D99" s="447"/>
      <c r="E99" s="51"/>
      <c r="F99" s="50"/>
      <c r="G99" s="448"/>
      <c r="H99" s="446"/>
      <c r="I99" s="446"/>
      <c r="J99" s="614"/>
      <c r="K99" s="2">
        <f t="shared" si="4"/>
        <v>6</v>
      </c>
      <c r="L99" s="2" t="str">
        <f t="shared" si="5"/>
        <v>Yes</v>
      </c>
    </row>
    <row r="100" spans="1:12" ht="15" customHeight="1">
      <c r="A100" s="613"/>
      <c r="B100" s="446"/>
      <c r="C100" s="446"/>
      <c r="D100" s="447"/>
      <c r="E100" s="51"/>
      <c r="F100" s="50"/>
      <c r="G100" s="448"/>
      <c r="H100" s="446"/>
      <c r="I100" s="446"/>
      <c r="J100" s="614"/>
      <c r="K100" s="2">
        <f t="shared" si="4"/>
        <v>6</v>
      </c>
      <c r="L100" s="2" t="str">
        <f t="shared" si="5"/>
        <v>Yes</v>
      </c>
    </row>
    <row r="101" spans="1:12" ht="15" customHeight="1">
      <c r="A101" s="613"/>
      <c r="B101" s="446"/>
      <c r="C101" s="446"/>
      <c r="D101" s="447"/>
      <c r="E101" s="51"/>
      <c r="F101" s="50"/>
      <c r="G101" s="448"/>
      <c r="H101" s="446"/>
      <c r="I101" s="446"/>
      <c r="J101" s="614"/>
      <c r="K101" s="2">
        <f t="shared" si="4"/>
        <v>6</v>
      </c>
      <c r="L101" s="2" t="str">
        <f t="shared" si="5"/>
        <v>Yes</v>
      </c>
    </row>
    <row r="102" spans="1:12" ht="15" customHeight="1">
      <c r="A102" s="613"/>
      <c r="B102" s="446"/>
      <c r="C102" s="446"/>
      <c r="D102" s="447"/>
      <c r="E102" s="51"/>
      <c r="F102" s="50"/>
      <c r="G102" s="448"/>
      <c r="H102" s="446"/>
      <c r="I102" s="446"/>
      <c r="J102" s="614"/>
      <c r="K102" s="2">
        <f t="shared" si="4"/>
        <v>6</v>
      </c>
      <c r="L102" s="2" t="str">
        <f t="shared" si="5"/>
        <v>Yes</v>
      </c>
    </row>
    <row r="103" spans="1:12" ht="15" customHeight="1">
      <c r="A103" s="613"/>
      <c r="B103" s="446"/>
      <c r="C103" s="446"/>
      <c r="D103" s="447"/>
      <c r="E103" s="51"/>
      <c r="F103" s="50"/>
      <c r="G103" s="448"/>
      <c r="H103" s="446"/>
      <c r="I103" s="446"/>
      <c r="J103" s="614"/>
      <c r="K103" s="2">
        <f t="shared" si="4"/>
        <v>6</v>
      </c>
      <c r="L103" s="2" t="str">
        <f t="shared" si="5"/>
        <v>Yes</v>
      </c>
    </row>
    <row r="104" spans="1:12" ht="15" customHeight="1">
      <c r="A104" s="613"/>
      <c r="B104" s="446"/>
      <c r="C104" s="446"/>
      <c r="D104" s="447"/>
      <c r="E104" s="51"/>
      <c r="F104" s="50"/>
      <c r="G104" s="448"/>
      <c r="H104" s="446"/>
      <c r="I104" s="446"/>
      <c r="J104" s="614"/>
      <c r="K104" s="2">
        <f t="shared" si="4"/>
        <v>6</v>
      </c>
      <c r="L104" s="2" t="str">
        <f t="shared" si="5"/>
        <v>Yes</v>
      </c>
    </row>
    <row r="105" spans="1:12" ht="15" customHeight="1">
      <c r="A105" s="613"/>
      <c r="B105" s="446"/>
      <c r="C105" s="446"/>
      <c r="D105" s="447"/>
      <c r="E105" s="51"/>
      <c r="F105" s="50"/>
      <c r="G105" s="448"/>
      <c r="H105" s="446"/>
      <c r="I105" s="446"/>
      <c r="J105" s="614"/>
      <c r="K105" s="2">
        <f t="shared" si="4"/>
        <v>6</v>
      </c>
      <c r="L105" s="2" t="str">
        <f t="shared" si="5"/>
        <v>Yes</v>
      </c>
    </row>
    <row r="106" spans="1:12" ht="15" customHeight="1">
      <c r="A106" s="650" t="s">
        <v>44</v>
      </c>
      <c r="B106" s="541"/>
      <c r="C106" s="541"/>
      <c r="D106" s="541"/>
      <c r="E106" s="542"/>
      <c r="F106" s="490">
        <f>SUM(F81:F105)</f>
        <v>12000</v>
      </c>
      <c r="G106" s="491"/>
      <c r="H106" s="491"/>
      <c r="I106" s="491"/>
      <c r="J106" s="651"/>
      <c r="L106" s="2">
        <f>COUNTIF(L81:L105,"Yes")</f>
        <v>25</v>
      </c>
    </row>
    <row r="107" spans="1:12" ht="15" customHeight="1">
      <c r="A107" s="617"/>
      <c r="B107" s="488"/>
      <c r="C107" s="488"/>
      <c r="D107" s="488"/>
      <c r="E107" s="488"/>
      <c r="F107" s="488"/>
      <c r="G107" s="488"/>
      <c r="H107" s="488"/>
      <c r="I107" s="488"/>
      <c r="J107" s="618"/>
    </row>
    <row r="108" spans="1:12" ht="18" customHeight="1">
      <c r="A108" s="652" t="s">
        <v>170</v>
      </c>
      <c r="B108" s="460"/>
      <c r="C108" s="460"/>
      <c r="D108" s="460"/>
      <c r="E108" s="460"/>
      <c r="F108" s="460"/>
      <c r="G108" s="460"/>
      <c r="H108" s="460"/>
      <c r="I108" s="460"/>
      <c r="J108" s="653"/>
    </row>
    <row r="109" spans="1:12" ht="18" customHeight="1">
      <c r="A109" s="654"/>
      <c r="B109" s="463"/>
      <c r="C109" s="463"/>
      <c r="D109" s="463"/>
      <c r="E109" s="463"/>
      <c r="F109" s="463"/>
      <c r="G109" s="463"/>
      <c r="H109" s="463"/>
      <c r="I109" s="463"/>
      <c r="J109" s="655"/>
    </row>
    <row r="110" spans="1:12" ht="18" customHeight="1">
      <c r="A110" s="619" t="s">
        <v>114</v>
      </c>
      <c r="B110" s="466"/>
      <c r="C110" s="466"/>
      <c r="D110" s="466"/>
      <c r="E110" s="466"/>
      <c r="F110" s="466"/>
      <c r="G110" s="466"/>
      <c r="H110" s="466"/>
      <c r="I110" s="466"/>
      <c r="J110" s="620"/>
    </row>
    <row r="111" spans="1:12" ht="15" customHeight="1">
      <c r="A111" s="621" t="s">
        <v>11</v>
      </c>
      <c r="B111" s="469"/>
      <c r="C111" s="469"/>
      <c r="D111" s="470"/>
      <c r="E111" s="477" t="s">
        <v>115</v>
      </c>
      <c r="F111" s="480" t="s">
        <v>49</v>
      </c>
      <c r="G111" s="481" t="s">
        <v>15</v>
      </c>
      <c r="H111" s="469"/>
      <c r="I111" s="469"/>
      <c r="J111" s="624"/>
    </row>
    <row r="112" spans="1:12" ht="15" customHeight="1">
      <c r="A112" s="622"/>
      <c r="B112" s="472"/>
      <c r="C112" s="472"/>
      <c r="D112" s="473"/>
      <c r="E112" s="478"/>
      <c r="F112" s="478"/>
      <c r="G112" s="483"/>
      <c r="H112" s="472"/>
      <c r="I112" s="472"/>
      <c r="J112" s="625"/>
    </row>
    <row r="113" spans="1:12" ht="15" customHeight="1">
      <c r="A113" s="622"/>
      <c r="B113" s="472"/>
      <c r="C113" s="472"/>
      <c r="D113" s="473"/>
      <c r="E113" s="478"/>
      <c r="F113" s="478"/>
      <c r="G113" s="483"/>
      <c r="H113" s="472"/>
      <c r="I113" s="472"/>
      <c r="J113" s="625"/>
    </row>
    <row r="114" spans="1:12" ht="15" customHeight="1">
      <c r="A114" s="622"/>
      <c r="B114" s="472"/>
      <c r="C114" s="472"/>
      <c r="D114" s="473"/>
      <c r="E114" s="478"/>
      <c r="F114" s="478"/>
      <c r="G114" s="483"/>
      <c r="H114" s="472"/>
      <c r="I114" s="472"/>
      <c r="J114" s="625"/>
    </row>
    <row r="115" spans="1:12" ht="15" customHeight="1">
      <c r="A115" s="622"/>
      <c r="B115" s="472"/>
      <c r="C115" s="472"/>
      <c r="D115" s="473"/>
      <c r="E115" s="478"/>
      <c r="F115" s="478"/>
      <c r="G115" s="483"/>
      <c r="H115" s="472"/>
      <c r="I115" s="472"/>
      <c r="J115" s="625"/>
    </row>
    <row r="116" spans="1:12" ht="14.25" customHeight="1">
      <c r="A116" s="623"/>
      <c r="B116" s="475"/>
      <c r="C116" s="475"/>
      <c r="D116" s="476"/>
      <c r="E116" s="479"/>
      <c r="F116" s="479"/>
      <c r="G116" s="485"/>
      <c r="H116" s="475"/>
      <c r="I116" s="475"/>
      <c r="J116" s="626"/>
    </row>
    <row r="117" spans="1:12" ht="15" customHeight="1">
      <c r="A117" s="613" t="s">
        <v>291</v>
      </c>
      <c r="B117" s="446"/>
      <c r="C117" s="446"/>
      <c r="D117" s="447"/>
      <c r="E117" s="51" t="s">
        <v>42</v>
      </c>
      <c r="F117" s="50">
        <v>15000</v>
      </c>
      <c r="G117" s="448" t="s">
        <v>319</v>
      </c>
      <c r="H117" s="446"/>
      <c r="I117" s="446"/>
      <c r="J117" s="614"/>
      <c r="K117" s="2">
        <f t="shared" ref="K117:K141" si="6">COUNTBLANK(E117:J117)</f>
        <v>3</v>
      </c>
      <c r="L117" s="2" t="str">
        <f t="shared" ref="L117:L141" si="7">IF(AND(A117&lt;&gt;"",K117&gt;3),"No","Yes")</f>
        <v>Yes</v>
      </c>
    </row>
    <row r="118" spans="1:12" ht="15" customHeight="1">
      <c r="A118" s="613" t="s">
        <v>317</v>
      </c>
      <c r="B118" s="446"/>
      <c r="C118" s="446"/>
      <c r="D118" s="447"/>
      <c r="E118" s="51" t="s">
        <v>12</v>
      </c>
      <c r="F118" s="50">
        <v>7000</v>
      </c>
      <c r="G118" s="448" t="s">
        <v>321</v>
      </c>
      <c r="H118" s="446"/>
      <c r="I118" s="446"/>
      <c r="J118" s="614"/>
      <c r="K118" s="2">
        <f t="shared" si="6"/>
        <v>3</v>
      </c>
      <c r="L118" s="2" t="str">
        <f t="shared" si="7"/>
        <v>Yes</v>
      </c>
    </row>
    <row r="119" spans="1:12" ht="15" customHeight="1">
      <c r="A119" s="613" t="s">
        <v>295</v>
      </c>
      <c r="B119" s="446"/>
      <c r="C119" s="446"/>
      <c r="D119" s="447"/>
      <c r="E119" s="51" t="s">
        <v>12</v>
      </c>
      <c r="F119" s="50">
        <v>7000</v>
      </c>
      <c r="G119" s="448" t="s">
        <v>320</v>
      </c>
      <c r="H119" s="446"/>
      <c r="I119" s="446"/>
      <c r="J119" s="614"/>
      <c r="K119" s="2">
        <f t="shared" si="6"/>
        <v>3</v>
      </c>
      <c r="L119" s="2" t="str">
        <f t="shared" si="7"/>
        <v>Yes</v>
      </c>
    </row>
    <row r="120" spans="1:12" ht="15" customHeight="1">
      <c r="A120" s="613" t="s">
        <v>298</v>
      </c>
      <c r="B120" s="446"/>
      <c r="C120" s="446"/>
      <c r="D120" s="447"/>
      <c r="E120" s="51" t="s">
        <v>13</v>
      </c>
      <c r="F120" s="50">
        <v>20000</v>
      </c>
      <c r="G120" s="448" t="s">
        <v>300</v>
      </c>
      <c r="H120" s="446"/>
      <c r="I120" s="446"/>
      <c r="J120" s="614"/>
      <c r="K120" s="2">
        <f t="shared" si="6"/>
        <v>3</v>
      </c>
      <c r="L120" s="2" t="str">
        <f t="shared" si="7"/>
        <v>Yes</v>
      </c>
    </row>
    <row r="121" spans="1:12" ht="15" customHeight="1">
      <c r="A121" s="613" t="s">
        <v>318</v>
      </c>
      <c r="B121" s="446"/>
      <c r="C121" s="446"/>
      <c r="D121" s="447"/>
      <c r="E121" s="51" t="s">
        <v>13</v>
      </c>
      <c r="F121" s="50">
        <v>25000</v>
      </c>
      <c r="G121" s="448" t="s">
        <v>301</v>
      </c>
      <c r="H121" s="446"/>
      <c r="I121" s="446"/>
      <c r="J121" s="614"/>
      <c r="K121" s="2">
        <f t="shared" si="6"/>
        <v>3</v>
      </c>
      <c r="L121" s="2" t="str">
        <f t="shared" si="7"/>
        <v>Yes</v>
      </c>
    </row>
    <row r="122" spans="1:12" ht="15" customHeight="1">
      <c r="A122" s="613" t="s">
        <v>297</v>
      </c>
      <c r="B122" s="446"/>
      <c r="C122" s="446"/>
      <c r="D122" s="447"/>
      <c r="E122" s="51" t="s">
        <v>13</v>
      </c>
      <c r="F122" s="50">
        <v>10000</v>
      </c>
      <c r="G122" s="448" t="s">
        <v>302</v>
      </c>
      <c r="H122" s="446"/>
      <c r="I122" s="446"/>
      <c r="J122" s="614"/>
      <c r="K122" s="2">
        <f t="shared" si="6"/>
        <v>3</v>
      </c>
      <c r="L122" s="2" t="str">
        <f t="shared" si="7"/>
        <v>Yes</v>
      </c>
    </row>
    <row r="123" spans="1:12" ht="15" customHeight="1">
      <c r="A123" s="613"/>
      <c r="B123" s="446"/>
      <c r="C123" s="446"/>
      <c r="D123" s="447"/>
      <c r="E123" s="51"/>
      <c r="F123" s="50"/>
      <c r="G123" s="448"/>
      <c r="H123" s="446"/>
      <c r="I123" s="446"/>
      <c r="J123" s="614"/>
      <c r="K123" s="2">
        <f t="shared" si="6"/>
        <v>6</v>
      </c>
      <c r="L123" s="2" t="str">
        <f t="shared" si="7"/>
        <v>Yes</v>
      </c>
    </row>
    <row r="124" spans="1:12" ht="15" customHeight="1">
      <c r="A124" s="613"/>
      <c r="B124" s="446"/>
      <c r="C124" s="446"/>
      <c r="D124" s="447"/>
      <c r="E124" s="51"/>
      <c r="F124" s="50"/>
      <c r="G124" s="448"/>
      <c r="H124" s="446"/>
      <c r="I124" s="446"/>
      <c r="J124" s="614"/>
      <c r="K124" s="2">
        <f t="shared" si="6"/>
        <v>6</v>
      </c>
      <c r="L124" s="2" t="str">
        <f t="shared" si="7"/>
        <v>Yes</v>
      </c>
    </row>
    <row r="125" spans="1:12" ht="15" customHeight="1">
      <c r="A125" s="613"/>
      <c r="B125" s="446"/>
      <c r="C125" s="446"/>
      <c r="D125" s="447"/>
      <c r="E125" s="51"/>
      <c r="F125" s="50"/>
      <c r="G125" s="448"/>
      <c r="H125" s="446"/>
      <c r="I125" s="446"/>
      <c r="J125" s="614"/>
      <c r="K125" s="2">
        <f t="shared" si="6"/>
        <v>6</v>
      </c>
      <c r="L125" s="2" t="str">
        <f t="shared" si="7"/>
        <v>Yes</v>
      </c>
    </row>
    <row r="126" spans="1:12" ht="15" customHeight="1">
      <c r="A126" s="613"/>
      <c r="B126" s="446"/>
      <c r="C126" s="446"/>
      <c r="D126" s="447"/>
      <c r="E126" s="51"/>
      <c r="F126" s="50"/>
      <c r="G126" s="448"/>
      <c r="H126" s="446"/>
      <c r="I126" s="446"/>
      <c r="J126" s="614"/>
      <c r="K126" s="2">
        <f t="shared" si="6"/>
        <v>6</v>
      </c>
      <c r="L126" s="2" t="str">
        <f t="shared" si="7"/>
        <v>Yes</v>
      </c>
    </row>
    <row r="127" spans="1:12" ht="15" customHeight="1">
      <c r="A127" s="613"/>
      <c r="B127" s="446"/>
      <c r="C127" s="446"/>
      <c r="D127" s="447"/>
      <c r="E127" s="51"/>
      <c r="F127" s="50"/>
      <c r="G127" s="448"/>
      <c r="H127" s="446"/>
      <c r="I127" s="446"/>
      <c r="J127" s="614"/>
      <c r="K127" s="2">
        <f t="shared" si="6"/>
        <v>6</v>
      </c>
      <c r="L127" s="2" t="str">
        <f t="shared" si="7"/>
        <v>Yes</v>
      </c>
    </row>
    <row r="128" spans="1:12" ht="15" customHeight="1">
      <c r="A128" s="613"/>
      <c r="B128" s="446"/>
      <c r="C128" s="446"/>
      <c r="D128" s="447"/>
      <c r="E128" s="51"/>
      <c r="F128" s="50"/>
      <c r="G128" s="448"/>
      <c r="H128" s="446"/>
      <c r="I128" s="446"/>
      <c r="J128" s="614"/>
      <c r="K128" s="2">
        <f t="shared" si="6"/>
        <v>6</v>
      </c>
      <c r="L128" s="2" t="str">
        <f t="shared" si="7"/>
        <v>Yes</v>
      </c>
    </row>
    <row r="129" spans="1:12" ht="15" customHeight="1">
      <c r="A129" s="613"/>
      <c r="B129" s="446"/>
      <c r="C129" s="446"/>
      <c r="D129" s="447"/>
      <c r="E129" s="51"/>
      <c r="F129" s="50"/>
      <c r="G129" s="448"/>
      <c r="H129" s="446"/>
      <c r="I129" s="446"/>
      <c r="J129" s="614"/>
      <c r="K129" s="2">
        <f t="shared" si="6"/>
        <v>6</v>
      </c>
      <c r="L129" s="2" t="str">
        <f t="shared" si="7"/>
        <v>Yes</v>
      </c>
    </row>
    <row r="130" spans="1:12" ht="15" customHeight="1">
      <c r="A130" s="613"/>
      <c r="B130" s="446"/>
      <c r="C130" s="446"/>
      <c r="D130" s="447"/>
      <c r="E130" s="51"/>
      <c r="F130" s="50"/>
      <c r="G130" s="448"/>
      <c r="H130" s="446"/>
      <c r="I130" s="446"/>
      <c r="J130" s="614"/>
      <c r="K130" s="2">
        <f t="shared" si="6"/>
        <v>6</v>
      </c>
      <c r="L130" s="2" t="str">
        <f t="shared" si="7"/>
        <v>Yes</v>
      </c>
    </row>
    <row r="131" spans="1:12" ht="15" customHeight="1">
      <c r="A131" s="613"/>
      <c r="B131" s="446"/>
      <c r="C131" s="446"/>
      <c r="D131" s="447"/>
      <c r="E131" s="51"/>
      <c r="F131" s="50"/>
      <c r="G131" s="448"/>
      <c r="H131" s="446"/>
      <c r="I131" s="446"/>
      <c r="J131" s="614"/>
      <c r="K131" s="2">
        <f t="shared" si="6"/>
        <v>6</v>
      </c>
      <c r="L131" s="2" t="str">
        <f t="shared" si="7"/>
        <v>Yes</v>
      </c>
    </row>
    <row r="132" spans="1:12" ht="15" customHeight="1">
      <c r="A132" s="613"/>
      <c r="B132" s="446"/>
      <c r="C132" s="446"/>
      <c r="D132" s="447"/>
      <c r="E132" s="51"/>
      <c r="F132" s="50"/>
      <c r="G132" s="448"/>
      <c r="H132" s="446"/>
      <c r="I132" s="446"/>
      <c r="J132" s="614"/>
      <c r="K132" s="2">
        <f t="shared" si="6"/>
        <v>6</v>
      </c>
      <c r="L132" s="2" t="str">
        <f t="shared" si="7"/>
        <v>Yes</v>
      </c>
    </row>
    <row r="133" spans="1:12" ht="15" customHeight="1">
      <c r="A133" s="613"/>
      <c r="B133" s="446"/>
      <c r="C133" s="446"/>
      <c r="D133" s="447"/>
      <c r="E133" s="51"/>
      <c r="F133" s="50"/>
      <c r="G133" s="448"/>
      <c r="H133" s="446"/>
      <c r="I133" s="446"/>
      <c r="J133" s="614"/>
      <c r="K133" s="2">
        <f t="shared" si="6"/>
        <v>6</v>
      </c>
      <c r="L133" s="2" t="str">
        <f t="shared" si="7"/>
        <v>Yes</v>
      </c>
    </row>
    <row r="134" spans="1:12" ht="15" customHeight="1">
      <c r="A134" s="613"/>
      <c r="B134" s="446"/>
      <c r="C134" s="446"/>
      <c r="D134" s="447"/>
      <c r="E134" s="51"/>
      <c r="F134" s="50"/>
      <c r="G134" s="448"/>
      <c r="H134" s="446"/>
      <c r="I134" s="446"/>
      <c r="J134" s="614"/>
      <c r="K134" s="2">
        <f t="shared" si="6"/>
        <v>6</v>
      </c>
      <c r="L134" s="2" t="str">
        <f t="shared" si="7"/>
        <v>Yes</v>
      </c>
    </row>
    <row r="135" spans="1:12" ht="15" customHeight="1">
      <c r="A135" s="613"/>
      <c r="B135" s="446"/>
      <c r="C135" s="446"/>
      <c r="D135" s="447"/>
      <c r="E135" s="51"/>
      <c r="F135" s="50"/>
      <c r="G135" s="448"/>
      <c r="H135" s="446"/>
      <c r="I135" s="446"/>
      <c r="J135" s="614"/>
      <c r="K135" s="2">
        <f t="shared" si="6"/>
        <v>6</v>
      </c>
      <c r="L135" s="2" t="str">
        <f t="shared" si="7"/>
        <v>Yes</v>
      </c>
    </row>
    <row r="136" spans="1:12" ht="15" customHeight="1">
      <c r="A136" s="613"/>
      <c r="B136" s="446"/>
      <c r="C136" s="446"/>
      <c r="D136" s="447"/>
      <c r="E136" s="51"/>
      <c r="F136" s="50"/>
      <c r="G136" s="448"/>
      <c r="H136" s="446"/>
      <c r="I136" s="446"/>
      <c r="J136" s="614"/>
      <c r="K136" s="2">
        <f t="shared" si="6"/>
        <v>6</v>
      </c>
      <c r="L136" s="2" t="str">
        <f t="shared" si="7"/>
        <v>Yes</v>
      </c>
    </row>
    <row r="137" spans="1:12" ht="15" customHeight="1">
      <c r="A137" s="613"/>
      <c r="B137" s="446"/>
      <c r="C137" s="446"/>
      <c r="D137" s="447"/>
      <c r="E137" s="51"/>
      <c r="F137" s="50"/>
      <c r="G137" s="448"/>
      <c r="H137" s="446"/>
      <c r="I137" s="446"/>
      <c r="J137" s="614"/>
      <c r="K137" s="2">
        <f t="shared" si="6"/>
        <v>6</v>
      </c>
      <c r="L137" s="2" t="str">
        <f t="shared" si="7"/>
        <v>Yes</v>
      </c>
    </row>
    <row r="138" spans="1:12" ht="15" customHeight="1">
      <c r="A138" s="613"/>
      <c r="B138" s="446"/>
      <c r="C138" s="446"/>
      <c r="D138" s="447"/>
      <c r="E138" s="51"/>
      <c r="F138" s="50"/>
      <c r="G138" s="448"/>
      <c r="H138" s="446"/>
      <c r="I138" s="446"/>
      <c r="J138" s="614"/>
      <c r="K138" s="2">
        <f t="shared" si="6"/>
        <v>6</v>
      </c>
      <c r="L138" s="2" t="str">
        <f t="shared" si="7"/>
        <v>Yes</v>
      </c>
    </row>
    <row r="139" spans="1:12" ht="15" customHeight="1">
      <c r="A139" s="613"/>
      <c r="B139" s="446"/>
      <c r="C139" s="446"/>
      <c r="D139" s="447"/>
      <c r="E139" s="51"/>
      <c r="F139" s="50"/>
      <c r="G139" s="448"/>
      <c r="H139" s="446"/>
      <c r="I139" s="446"/>
      <c r="J139" s="614"/>
      <c r="K139" s="2">
        <f t="shared" si="6"/>
        <v>6</v>
      </c>
      <c r="L139" s="2" t="str">
        <f t="shared" si="7"/>
        <v>Yes</v>
      </c>
    </row>
    <row r="140" spans="1:12" ht="15" customHeight="1">
      <c r="A140" s="613"/>
      <c r="B140" s="446"/>
      <c r="C140" s="446"/>
      <c r="D140" s="447"/>
      <c r="E140" s="51"/>
      <c r="F140" s="50"/>
      <c r="G140" s="448"/>
      <c r="H140" s="446"/>
      <c r="I140" s="446"/>
      <c r="J140" s="614"/>
      <c r="K140" s="2">
        <f t="shared" si="6"/>
        <v>6</v>
      </c>
      <c r="L140" s="2" t="str">
        <f t="shared" si="7"/>
        <v>Yes</v>
      </c>
    </row>
    <row r="141" spans="1:12" ht="15" customHeight="1">
      <c r="A141" s="613"/>
      <c r="B141" s="446"/>
      <c r="C141" s="446"/>
      <c r="D141" s="447"/>
      <c r="E141" s="51"/>
      <c r="F141" s="50"/>
      <c r="G141" s="448"/>
      <c r="H141" s="446"/>
      <c r="I141" s="446"/>
      <c r="J141" s="614"/>
      <c r="K141" s="2">
        <f t="shared" si="6"/>
        <v>6</v>
      </c>
      <c r="L141" s="2" t="str">
        <f t="shared" si="7"/>
        <v>Yes</v>
      </c>
    </row>
    <row r="142" spans="1:12" ht="15" customHeight="1">
      <c r="A142" s="650" t="s">
        <v>45</v>
      </c>
      <c r="B142" s="541"/>
      <c r="C142" s="541"/>
      <c r="D142" s="541"/>
      <c r="E142" s="542"/>
      <c r="F142" s="490">
        <f>SUM(F117:F141)</f>
        <v>84000</v>
      </c>
      <c r="G142" s="491"/>
      <c r="H142" s="491"/>
      <c r="I142" s="491"/>
      <c r="J142" s="651"/>
      <c r="L142" s="2">
        <f>COUNTIF(L117:L141,"Yes")</f>
        <v>25</v>
      </c>
    </row>
    <row r="143" spans="1:12" ht="15" customHeight="1">
      <c r="A143" s="617"/>
      <c r="B143" s="488"/>
      <c r="C143" s="488"/>
      <c r="D143" s="488"/>
      <c r="E143" s="488"/>
      <c r="F143" s="488"/>
      <c r="G143" s="488"/>
      <c r="H143" s="488"/>
      <c r="I143" s="488"/>
      <c r="J143" s="618"/>
    </row>
    <row r="144" spans="1:12" ht="34.5" customHeight="1">
      <c r="A144" s="619" t="s">
        <v>9</v>
      </c>
      <c r="B144" s="466"/>
      <c r="C144" s="466"/>
      <c r="D144" s="466"/>
      <c r="E144" s="466"/>
      <c r="F144" s="466"/>
      <c r="G144" s="466"/>
      <c r="H144" s="466"/>
      <c r="I144" s="466"/>
      <c r="J144" s="620"/>
    </row>
    <row r="145" spans="1:12" ht="18" customHeight="1">
      <c r="A145" s="619" t="s">
        <v>114</v>
      </c>
      <c r="B145" s="466"/>
      <c r="C145" s="466"/>
      <c r="D145" s="466"/>
      <c r="E145" s="466"/>
      <c r="F145" s="466"/>
      <c r="G145" s="466"/>
      <c r="H145" s="466"/>
      <c r="I145" s="466"/>
      <c r="J145" s="620"/>
    </row>
    <row r="146" spans="1:12" ht="15" customHeight="1">
      <c r="A146" s="621" t="s">
        <v>11</v>
      </c>
      <c r="B146" s="469"/>
      <c r="C146" s="469"/>
      <c r="D146" s="470"/>
      <c r="E146" s="477" t="s">
        <v>115</v>
      </c>
      <c r="F146" s="480" t="s">
        <v>49</v>
      </c>
      <c r="G146" s="481" t="s">
        <v>15</v>
      </c>
      <c r="H146" s="469"/>
      <c r="I146" s="469"/>
      <c r="J146" s="624"/>
    </row>
    <row r="147" spans="1:12" ht="15" customHeight="1">
      <c r="A147" s="622"/>
      <c r="B147" s="472"/>
      <c r="C147" s="472"/>
      <c r="D147" s="473"/>
      <c r="E147" s="478"/>
      <c r="F147" s="478"/>
      <c r="G147" s="483"/>
      <c r="H147" s="472"/>
      <c r="I147" s="472"/>
      <c r="J147" s="625"/>
    </row>
    <row r="148" spans="1:12" ht="15" customHeight="1">
      <c r="A148" s="622"/>
      <c r="B148" s="472"/>
      <c r="C148" s="472"/>
      <c r="D148" s="473"/>
      <c r="E148" s="478"/>
      <c r="F148" s="478"/>
      <c r="G148" s="483"/>
      <c r="H148" s="472"/>
      <c r="I148" s="472"/>
      <c r="J148" s="625"/>
    </row>
    <row r="149" spans="1:12" ht="15" customHeight="1">
      <c r="A149" s="622"/>
      <c r="B149" s="472"/>
      <c r="C149" s="472"/>
      <c r="D149" s="473"/>
      <c r="E149" s="478"/>
      <c r="F149" s="478"/>
      <c r="G149" s="483"/>
      <c r="H149" s="472"/>
      <c r="I149" s="472"/>
      <c r="J149" s="625"/>
    </row>
    <row r="150" spans="1:12" ht="15" customHeight="1">
      <c r="A150" s="622"/>
      <c r="B150" s="472"/>
      <c r="C150" s="472"/>
      <c r="D150" s="473"/>
      <c r="E150" s="478"/>
      <c r="F150" s="478"/>
      <c r="G150" s="483"/>
      <c r="H150" s="472"/>
      <c r="I150" s="472"/>
      <c r="J150" s="625"/>
    </row>
    <row r="151" spans="1:12" ht="14.25" customHeight="1">
      <c r="A151" s="623"/>
      <c r="B151" s="475"/>
      <c r="C151" s="475"/>
      <c r="D151" s="476"/>
      <c r="E151" s="479"/>
      <c r="F151" s="479"/>
      <c r="G151" s="485"/>
      <c r="H151" s="475"/>
      <c r="I151" s="475"/>
      <c r="J151" s="626"/>
    </row>
    <row r="152" spans="1:12" ht="15" customHeight="1">
      <c r="A152" s="613"/>
      <c r="B152" s="446"/>
      <c r="C152" s="446"/>
      <c r="D152" s="447"/>
      <c r="E152" s="51"/>
      <c r="F152" s="50"/>
      <c r="G152" s="448"/>
      <c r="H152" s="446"/>
      <c r="I152" s="446"/>
      <c r="J152" s="614"/>
      <c r="K152" s="2">
        <f t="shared" ref="K152:K176" si="8">COUNTBLANK(E152:J152)</f>
        <v>6</v>
      </c>
      <c r="L152" s="2" t="str">
        <f t="shared" ref="L152:L176" si="9">IF(AND(A152&lt;&gt;"",K152&gt;3),"No","Yes")</f>
        <v>Yes</v>
      </c>
    </row>
    <row r="153" spans="1:12" ht="15" customHeight="1">
      <c r="A153" s="613"/>
      <c r="B153" s="446"/>
      <c r="C153" s="446"/>
      <c r="D153" s="447"/>
      <c r="E153" s="51"/>
      <c r="F153" s="50"/>
      <c r="G153" s="448"/>
      <c r="H153" s="446"/>
      <c r="I153" s="446"/>
      <c r="J153" s="614"/>
      <c r="K153" s="2">
        <f t="shared" si="8"/>
        <v>6</v>
      </c>
      <c r="L153" s="2" t="str">
        <f t="shared" si="9"/>
        <v>Yes</v>
      </c>
    </row>
    <row r="154" spans="1:12" ht="15" customHeight="1">
      <c r="A154" s="613"/>
      <c r="B154" s="446"/>
      <c r="C154" s="446"/>
      <c r="D154" s="447"/>
      <c r="E154" s="51"/>
      <c r="F154" s="50"/>
      <c r="G154" s="448"/>
      <c r="H154" s="446"/>
      <c r="I154" s="446"/>
      <c r="J154" s="614"/>
      <c r="K154" s="2">
        <f t="shared" si="8"/>
        <v>6</v>
      </c>
      <c r="L154" s="2" t="str">
        <f t="shared" si="9"/>
        <v>Yes</v>
      </c>
    </row>
    <row r="155" spans="1:12" ht="15" customHeight="1">
      <c r="A155" s="613"/>
      <c r="B155" s="446"/>
      <c r="C155" s="446"/>
      <c r="D155" s="447"/>
      <c r="E155" s="51"/>
      <c r="F155" s="50"/>
      <c r="G155" s="448"/>
      <c r="H155" s="446"/>
      <c r="I155" s="446"/>
      <c r="J155" s="614"/>
      <c r="K155" s="2">
        <f t="shared" si="8"/>
        <v>6</v>
      </c>
      <c r="L155" s="2" t="str">
        <f t="shared" si="9"/>
        <v>Yes</v>
      </c>
    </row>
    <row r="156" spans="1:12" ht="15" customHeight="1">
      <c r="A156" s="613"/>
      <c r="B156" s="446"/>
      <c r="C156" s="446"/>
      <c r="D156" s="447"/>
      <c r="E156" s="51"/>
      <c r="F156" s="50"/>
      <c r="G156" s="448"/>
      <c r="H156" s="446"/>
      <c r="I156" s="446"/>
      <c r="J156" s="614"/>
      <c r="K156" s="2">
        <f t="shared" si="8"/>
        <v>6</v>
      </c>
      <c r="L156" s="2" t="str">
        <f t="shared" si="9"/>
        <v>Yes</v>
      </c>
    </row>
    <row r="157" spans="1:12" ht="15" customHeight="1">
      <c r="A157" s="613"/>
      <c r="B157" s="446"/>
      <c r="C157" s="446"/>
      <c r="D157" s="447"/>
      <c r="E157" s="51"/>
      <c r="F157" s="50"/>
      <c r="G157" s="448"/>
      <c r="H157" s="446"/>
      <c r="I157" s="446"/>
      <c r="J157" s="614"/>
      <c r="K157" s="2">
        <f t="shared" si="8"/>
        <v>6</v>
      </c>
      <c r="L157" s="2" t="str">
        <f t="shared" si="9"/>
        <v>Yes</v>
      </c>
    </row>
    <row r="158" spans="1:12" ht="15" customHeight="1">
      <c r="A158" s="613"/>
      <c r="B158" s="446"/>
      <c r="C158" s="446"/>
      <c r="D158" s="447"/>
      <c r="E158" s="51"/>
      <c r="F158" s="50"/>
      <c r="G158" s="448"/>
      <c r="H158" s="446"/>
      <c r="I158" s="446"/>
      <c r="J158" s="614"/>
      <c r="K158" s="2">
        <f t="shared" si="8"/>
        <v>6</v>
      </c>
      <c r="L158" s="2" t="str">
        <f t="shared" si="9"/>
        <v>Yes</v>
      </c>
    </row>
    <row r="159" spans="1:12" ht="15" customHeight="1">
      <c r="A159" s="613"/>
      <c r="B159" s="446"/>
      <c r="C159" s="446"/>
      <c r="D159" s="447"/>
      <c r="E159" s="51"/>
      <c r="F159" s="50"/>
      <c r="G159" s="448"/>
      <c r="H159" s="446"/>
      <c r="I159" s="446"/>
      <c r="J159" s="614"/>
      <c r="K159" s="2">
        <f t="shared" si="8"/>
        <v>6</v>
      </c>
      <c r="L159" s="2" t="str">
        <f t="shared" si="9"/>
        <v>Yes</v>
      </c>
    </row>
    <row r="160" spans="1:12" ht="15" customHeight="1">
      <c r="A160" s="613"/>
      <c r="B160" s="446"/>
      <c r="C160" s="446"/>
      <c r="D160" s="447"/>
      <c r="E160" s="51"/>
      <c r="F160" s="50"/>
      <c r="G160" s="448"/>
      <c r="H160" s="446"/>
      <c r="I160" s="446"/>
      <c r="J160" s="614"/>
      <c r="K160" s="2">
        <f t="shared" si="8"/>
        <v>6</v>
      </c>
      <c r="L160" s="2" t="str">
        <f t="shared" si="9"/>
        <v>Yes</v>
      </c>
    </row>
    <row r="161" spans="1:12" ht="15" customHeight="1">
      <c r="A161" s="613"/>
      <c r="B161" s="446"/>
      <c r="C161" s="446"/>
      <c r="D161" s="447"/>
      <c r="E161" s="51"/>
      <c r="F161" s="50"/>
      <c r="G161" s="448"/>
      <c r="H161" s="446"/>
      <c r="I161" s="446"/>
      <c r="J161" s="614"/>
      <c r="K161" s="2">
        <f t="shared" si="8"/>
        <v>6</v>
      </c>
      <c r="L161" s="2" t="str">
        <f t="shared" si="9"/>
        <v>Yes</v>
      </c>
    </row>
    <row r="162" spans="1:12" ht="15" customHeight="1">
      <c r="A162" s="613"/>
      <c r="B162" s="446"/>
      <c r="C162" s="446"/>
      <c r="D162" s="447"/>
      <c r="E162" s="51"/>
      <c r="F162" s="50"/>
      <c r="G162" s="448"/>
      <c r="H162" s="446"/>
      <c r="I162" s="446"/>
      <c r="J162" s="614"/>
      <c r="K162" s="2">
        <f t="shared" si="8"/>
        <v>6</v>
      </c>
      <c r="L162" s="2" t="str">
        <f t="shared" si="9"/>
        <v>Yes</v>
      </c>
    </row>
    <row r="163" spans="1:12" ht="15" customHeight="1">
      <c r="A163" s="613"/>
      <c r="B163" s="446"/>
      <c r="C163" s="446"/>
      <c r="D163" s="447"/>
      <c r="E163" s="51"/>
      <c r="F163" s="50"/>
      <c r="G163" s="448"/>
      <c r="H163" s="446"/>
      <c r="I163" s="446"/>
      <c r="J163" s="614"/>
      <c r="K163" s="2">
        <f t="shared" si="8"/>
        <v>6</v>
      </c>
      <c r="L163" s="2" t="str">
        <f t="shared" si="9"/>
        <v>Yes</v>
      </c>
    </row>
    <row r="164" spans="1:12" ht="15" customHeight="1">
      <c r="A164" s="613"/>
      <c r="B164" s="446"/>
      <c r="C164" s="446"/>
      <c r="D164" s="447"/>
      <c r="E164" s="51"/>
      <c r="F164" s="50"/>
      <c r="G164" s="448"/>
      <c r="H164" s="446"/>
      <c r="I164" s="446"/>
      <c r="J164" s="614"/>
      <c r="K164" s="2">
        <f t="shared" si="8"/>
        <v>6</v>
      </c>
      <c r="L164" s="2" t="str">
        <f t="shared" si="9"/>
        <v>Yes</v>
      </c>
    </row>
    <row r="165" spans="1:12" ht="15" customHeight="1">
      <c r="A165" s="613"/>
      <c r="B165" s="446"/>
      <c r="C165" s="446"/>
      <c r="D165" s="447"/>
      <c r="E165" s="51"/>
      <c r="F165" s="50"/>
      <c r="G165" s="448"/>
      <c r="H165" s="446"/>
      <c r="I165" s="446"/>
      <c r="J165" s="614"/>
      <c r="K165" s="2">
        <f t="shared" si="8"/>
        <v>6</v>
      </c>
      <c r="L165" s="2" t="str">
        <f t="shared" si="9"/>
        <v>Yes</v>
      </c>
    </row>
    <row r="166" spans="1:12" ht="15" customHeight="1">
      <c r="A166" s="613"/>
      <c r="B166" s="446"/>
      <c r="C166" s="446"/>
      <c r="D166" s="447"/>
      <c r="E166" s="51"/>
      <c r="F166" s="50"/>
      <c r="G166" s="448"/>
      <c r="H166" s="446"/>
      <c r="I166" s="446"/>
      <c r="J166" s="614"/>
      <c r="K166" s="2">
        <f t="shared" si="8"/>
        <v>6</v>
      </c>
      <c r="L166" s="2" t="str">
        <f t="shared" si="9"/>
        <v>Yes</v>
      </c>
    </row>
    <row r="167" spans="1:12" ht="15" customHeight="1">
      <c r="A167" s="613"/>
      <c r="B167" s="446"/>
      <c r="C167" s="446"/>
      <c r="D167" s="447"/>
      <c r="E167" s="51"/>
      <c r="F167" s="50"/>
      <c r="G167" s="448"/>
      <c r="H167" s="446"/>
      <c r="I167" s="446"/>
      <c r="J167" s="614"/>
      <c r="K167" s="2">
        <f t="shared" si="8"/>
        <v>6</v>
      </c>
      <c r="L167" s="2" t="str">
        <f t="shared" si="9"/>
        <v>Yes</v>
      </c>
    </row>
    <row r="168" spans="1:12" ht="15" customHeight="1">
      <c r="A168" s="613"/>
      <c r="B168" s="446"/>
      <c r="C168" s="446"/>
      <c r="D168" s="447"/>
      <c r="E168" s="51"/>
      <c r="F168" s="50"/>
      <c r="G168" s="448"/>
      <c r="H168" s="446"/>
      <c r="I168" s="446"/>
      <c r="J168" s="614"/>
      <c r="K168" s="2">
        <f t="shared" si="8"/>
        <v>6</v>
      </c>
      <c r="L168" s="2" t="str">
        <f t="shared" si="9"/>
        <v>Yes</v>
      </c>
    </row>
    <row r="169" spans="1:12" ht="15" customHeight="1">
      <c r="A169" s="613"/>
      <c r="B169" s="446"/>
      <c r="C169" s="446"/>
      <c r="D169" s="447"/>
      <c r="E169" s="51"/>
      <c r="F169" s="50"/>
      <c r="G169" s="448"/>
      <c r="H169" s="446"/>
      <c r="I169" s="446"/>
      <c r="J169" s="614"/>
      <c r="K169" s="2">
        <f t="shared" si="8"/>
        <v>6</v>
      </c>
      <c r="L169" s="2" t="str">
        <f t="shared" si="9"/>
        <v>Yes</v>
      </c>
    </row>
    <row r="170" spans="1:12" ht="15" customHeight="1">
      <c r="A170" s="613"/>
      <c r="B170" s="446"/>
      <c r="C170" s="446"/>
      <c r="D170" s="447"/>
      <c r="E170" s="51"/>
      <c r="F170" s="50"/>
      <c r="G170" s="448"/>
      <c r="H170" s="446"/>
      <c r="I170" s="446"/>
      <c r="J170" s="614"/>
      <c r="K170" s="2">
        <f t="shared" si="8"/>
        <v>6</v>
      </c>
      <c r="L170" s="2" t="str">
        <f t="shared" si="9"/>
        <v>Yes</v>
      </c>
    </row>
    <row r="171" spans="1:12" ht="15" customHeight="1">
      <c r="A171" s="613"/>
      <c r="B171" s="446"/>
      <c r="C171" s="446"/>
      <c r="D171" s="447"/>
      <c r="E171" s="51"/>
      <c r="F171" s="50"/>
      <c r="G171" s="448"/>
      <c r="H171" s="446"/>
      <c r="I171" s="446"/>
      <c r="J171" s="614"/>
      <c r="K171" s="2">
        <f t="shared" si="8"/>
        <v>6</v>
      </c>
      <c r="L171" s="2" t="str">
        <f t="shared" si="9"/>
        <v>Yes</v>
      </c>
    </row>
    <row r="172" spans="1:12" ht="15" customHeight="1">
      <c r="A172" s="613"/>
      <c r="B172" s="446"/>
      <c r="C172" s="446"/>
      <c r="D172" s="447"/>
      <c r="E172" s="51"/>
      <c r="F172" s="50"/>
      <c r="G172" s="448"/>
      <c r="H172" s="446"/>
      <c r="I172" s="446"/>
      <c r="J172" s="614"/>
      <c r="K172" s="2">
        <f t="shared" si="8"/>
        <v>6</v>
      </c>
      <c r="L172" s="2" t="str">
        <f t="shared" si="9"/>
        <v>Yes</v>
      </c>
    </row>
    <row r="173" spans="1:12" ht="15" customHeight="1">
      <c r="A173" s="613"/>
      <c r="B173" s="446"/>
      <c r="C173" s="446"/>
      <c r="D173" s="447"/>
      <c r="E173" s="51"/>
      <c r="F173" s="50"/>
      <c r="G173" s="448"/>
      <c r="H173" s="446"/>
      <c r="I173" s="446"/>
      <c r="J173" s="614"/>
      <c r="K173" s="2">
        <f t="shared" si="8"/>
        <v>6</v>
      </c>
      <c r="L173" s="2" t="str">
        <f t="shared" si="9"/>
        <v>Yes</v>
      </c>
    </row>
    <row r="174" spans="1:12" ht="15" customHeight="1">
      <c r="A174" s="613"/>
      <c r="B174" s="446"/>
      <c r="C174" s="446"/>
      <c r="D174" s="447"/>
      <c r="E174" s="51"/>
      <c r="F174" s="50"/>
      <c r="G174" s="448"/>
      <c r="H174" s="446"/>
      <c r="I174" s="446"/>
      <c r="J174" s="614"/>
      <c r="K174" s="2">
        <f t="shared" si="8"/>
        <v>6</v>
      </c>
      <c r="L174" s="2" t="str">
        <f t="shared" si="9"/>
        <v>Yes</v>
      </c>
    </row>
    <row r="175" spans="1:12" ht="15" customHeight="1">
      <c r="A175" s="613"/>
      <c r="B175" s="446"/>
      <c r="C175" s="446"/>
      <c r="D175" s="447"/>
      <c r="E175" s="51"/>
      <c r="F175" s="50"/>
      <c r="G175" s="448"/>
      <c r="H175" s="446"/>
      <c r="I175" s="446"/>
      <c r="J175" s="614"/>
      <c r="K175" s="2">
        <f t="shared" si="8"/>
        <v>6</v>
      </c>
      <c r="L175" s="2" t="str">
        <f t="shared" si="9"/>
        <v>Yes</v>
      </c>
    </row>
    <row r="176" spans="1:12" ht="15" customHeight="1">
      <c r="A176" s="613"/>
      <c r="B176" s="446"/>
      <c r="C176" s="446"/>
      <c r="D176" s="447"/>
      <c r="E176" s="51"/>
      <c r="F176" s="50"/>
      <c r="G176" s="448"/>
      <c r="H176" s="446"/>
      <c r="I176" s="446"/>
      <c r="J176" s="614"/>
      <c r="K176" s="2">
        <f t="shared" si="8"/>
        <v>6</v>
      </c>
      <c r="L176" s="2" t="str">
        <f t="shared" si="9"/>
        <v>Yes</v>
      </c>
    </row>
    <row r="177" spans="1:12" ht="15" customHeight="1">
      <c r="A177" s="650" t="s">
        <v>46</v>
      </c>
      <c r="B177" s="541"/>
      <c r="C177" s="541"/>
      <c r="D177" s="541"/>
      <c r="E177" s="542"/>
      <c r="F177" s="490">
        <f>SUM(F152:F176)</f>
        <v>0</v>
      </c>
      <c r="G177" s="491"/>
      <c r="H177" s="491"/>
      <c r="I177" s="491"/>
      <c r="J177" s="651"/>
      <c r="L177" s="2">
        <f>COUNTIF(L152:L176,"Yes")</f>
        <v>25</v>
      </c>
    </row>
    <row r="178" spans="1:12" ht="15" customHeight="1">
      <c r="A178" s="617"/>
      <c r="B178" s="488"/>
      <c r="C178" s="488"/>
      <c r="D178" s="488"/>
      <c r="E178" s="488"/>
      <c r="F178" s="488"/>
      <c r="G178" s="488"/>
      <c r="H178" s="488"/>
      <c r="I178" s="488"/>
      <c r="J178" s="618"/>
    </row>
    <row r="179" spans="1:12" ht="18" customHeight="1">
      <c r="A179" s="619" t="s">
        <v>10</v>
      </c>
      <c r="B179" s="466"/>
      <c r="C179" s="466"/>
      <c r="D179" s="466"/>
      <c r="E179" s="466"/>
      <c r="F179" s="466"/>
      <c r="G179" s="466"/>
      <c r="H179" s="466"/>
      <c r="I179" s="466"/>
      <c r="J179" s="620"/>
    </row>
    <row r="180" spans="1:12" ht="18" customHeight="1">
      <c r="A180" s="619" t="s">
        <v>114</v>
      </c>
      <c r="B180" s="466"/>
      <c r="C180" s="466"/>
      <c r="D180" s="466"/>
      <c r="E180" s="466"/>
      <c r="F180" s="466"/>
      <c r="G180" s="466"/>
      <c r="H180" s="466"/>
      <c r="I180" s="466"/>
      <c r="J180" s="620"/>
    </row>
    <row r="181" spans="1:12" ht="15" customHeight="1">
      <c r="A181" s="621" t="s">
        <v>11</v>
      </c>
      <c r="B181" s="469"/>
      <c r="C181" s="469"/>
      <c r="D181" s="470"/>
      <c r="E181" s="477" t="s">
        <v>115</v>
      </c>
      <c r="F181" s="480" t="s">
        <v>49</v>
      </c>
      <c r="G181" s="481" t="s">
        <v>15</v>
      </c>
      <c r="H181" s="469"/>
      <c r="I181" s="469"/>
      <c r="J181" s="624"/>
    </row>
    <row r="182" spans="1:12" ht="15" customHeight="1">
      <c r="A182" s="622"/>
      <c r="B182" s="472"/>
      <c r="C182" s="472"/>
      <c r="D182" s="473"/>
      <c r="E182" s="478"/>
      <c r="F182" s="478"/>
      <c r="G182" s="483"/>
      <c r="H182" s="472"/>
      <c r="I182" s="472"/>
      <c r="J182" s="625"/>
    </row>
    <row r="183" spans="1:12" ht="15" customHeight="1">
      <c r="A183" s="622"/>
      <c r="B183" s="472"/>
      <c r="C183" s="472"/>
      <c r="D183" s="473"/>
      <c r="E183" s="478"/>
      <c r="F183" s="478"/>
      <c r="G183" s="483"/>
      <c r="H183" s="472"/>
      <c r="I183" s="472"/>
      <c r="J183" s="625"/>
    </row>
    <row r="184" spans="1:12" ht="15" customHeight="1">
      <c r="A184" s="622"/>
      <c r="B184" s="472"/>
      <c r="C184" s="472"/>
      <c r="D184" s="473"/>
      <c r="E184" s="478"/>
      <c r="F184" s="478"/>
      <c r="G184" s="483"/>
      <c r="H184" s="472"/>
      <c r="I184" s="472"/>
      <c r="J184" s="625"/>
    </row>
    <row r="185" spans="1:12" ht="15" customHeight="1">
      <c r="A185" s="622"/>
      <c r="B185" s="472"/>
      <c r="C185" s="472"/>
      <c r="D185" s="473"/>
      <c r="E185" s="478"/>
      <c r="F185" s="478"/>
      <c r="G185" s="483"/>
      <c r="H185" s="472"/>
      <c r="I185" s="472"/>
      <c r="J185" s="625"/>
    </row>
    <row r="186" spans="1:12" ht="14.25" customHeight="1">
      <c r="A186" s="623"/>
      <c r="B186" s="475"/>
      <c r="C186" s="475"/>
      <c r="D186" s="476"/>
      <c r="E186" s="479"/>
      <c r="F186" s="479"/>
      <c r="G186" s="485"/>
      <c r="H186" s="475"/>
      <c r="I186" s="475"/>
      <c r="J186" s="626"/>
    </row>
    <row r="187" spans="1:12" ht="15" customHeight="1">
      <c r="A187" s="613" t="s">
        <v>303</v>
      </c>
      <c r="B187" s="446"/>
      <c r="C187" s="446"/>
      <c r="D187" s="447"/>
      <c r="E187" s="51" t="s">
        <v>13</v>
      </c>
      <c r="F187" s="50">
        <v>7000</v>
      </c>
      <c r="G187" s="448" t="s">
        <v>323</v>
      </c>
      <c r="H187" s="446"/>
      <c r="I187" s="446"/>
      <c r="J187" s="614"/>
      <c r="K187" s="2">
        <f t="shared" ref="K187:K211" si="10">COUNTBLANK(E187:J187)</f>
        <v>3</v>
      </c>
      <c r="L187" s="2" t="str">
        <f t="shared" ref="L187:L211" si="11">IF(AND(A187&lt;&gt;"",K187&gt;3),"No","Yes")</f>
        <v>Yes</v>
      </c>
    </row>
    <row r="188" spans="1:12" ht="15" customHeight="1">
      <c r="A188" s="613" t="s">
        <v>303</v>
      </c>
      <c r="B188" s="446"/>
      <c r="C188" s="446"/>
      <c r="D188" s="447"/>
      <c r="E188" s="51" t="s">
        <v>13</v>
      </c>
      <c r="F188" s="50">
        <v>7000</v>
      </c>
      <c r="G188" s="448" t="s">
        <v>324</v>
      </c>
      <c r="H188" s="446"/>
      <c r="I188" s="446"/>
      <c r="J188" s="614"/>
      <c r="K188" s="2">
        <f t="shared" si="10"/>
        <v>3</v>
      </c>
      <c r="L188" s="2" t="str">
        <f t="shared" si="11"/>
        <v>Yes</v>
      </c>
    </row>
    <row r="189" spans="1:12" ht="15" customHeight="1">
      <c r="A189" s="613" t="s">
        <v>322</v>
      </c>
      <c r="B189" s="446"/>
      <c r="C189" s="446"/>
      <c r="D189" s="447"/>
      <c r="E189" s="51" t="s">
        <v>13</v>
      </c>
      <c r="F189" s="50">
        <v>1300</v>
      </c>
      <c r="G189" s="448" t="s">
        <v>305</v>
      </c>
      <c r="H189" s="446"/>
      <c r="I189" s="446"/>
      <c r="J189" s="614"/>
      <c r="K189" s="2">
        <f t="shared" si="10"/>
        <v>3</v>
      </c>
      <c r="L189" s="2" t="str">
        <f t="shared" si="11"/>
        <v>Yes</v>
      </c>
    </row>
    <row r="190" spans="1:12" ht="15" customHeight="1">
      <c r="A190" s="613"/>
      <c r="B190" s="446"/>
      <c r="C190" s="446"/>
      <c r="D190" s="447"/>
      <c r="E190" s="51"/>
      <c r="F190" s="50"/>
      <c r="G190" s="448"/>
      <c r="H190" s="446"/>
      <c r="I190" s="446"/>
      <c r="J190" s="614"/>
      <c r="K190" s="2">
        <f t="shared" si="10"/>
        <v>6</v>
      </c>
      <c r="L190" s="2" t="str">
        <f t="shared" si="11"/>
        <v>Yes</v>
      </c>
    </row>
    <row r="191" spans="1:12" ht="15" customHeight="1">
      <c r="A191" s="613"/>
      <c r="B191" s="446"/>
      <c r="C191" s="446"/>
      <c r="D191" s="447"/>
      <c r="E191" s="51"/>
      <c r="F191" s="50"/>
      <c r="G191" s="448"/>
      <c r="H191" s="446"/>
      <c r="I191" s="446"/>
      <c r="J191" s="614"/>
      <c r="K191" s="2">
        <f t="shared" si="10"/>
        <v>6</v>
      </c>
      <c r="L191" s="2" t="str">
        <f t="shared" si="11"/>
        <v>Yes</v>
      </c>
    </row>
    <row r="192" spans="1:12" ht="15" customHeight="1">
      <c r="A192" s="613"/>
      <c r="B192" s="446"/>
      <c r="C192" s="446"/>
      <c r="D192" s="447"/>
      <c r="E192" s="51"/>
      <c r="F192" s="50"/>
      <c r="G192" s="448"/>
      <c r="H192" s="446"/>
      <c r="I192" s="446"/>
      <c r="J192" s="614"/>
      <c r="K192" s="2">
        <f t="shared" si="10"/>
        <v>6</v>
      </c>
      <c r="L192" s="2" t="str">
        <f t="shared" si="11"/>
        <v>Yes</v>
      </c>
    </row>
    <row r="193" spans="1:12" ht="15" customHeight="1">
      <c r="A193" s="613"/>
      <c r="B193" s="446"/>
      <c r="C193" s="446"/>
      <c r="D193" s="447"/>
      <c r="E193" s="51"/>
      <c r="F193" s="50"/>
      <c r="G193" s="448"/>
      <c r="H193" s="446"/>
      <c r="I193" s="446"/>
      <c r="J193" s="614"/>
      <c r="K193" s="2">
        <f t="shared" si="10"/>
        <v>6</v>
      </c>
      <c r="L193" s="2" t="str">
        <f t="shared" si="11"/>
        <v>Yes</v>
      </c>
    </row>
    <row r="194" spans="1:12" ht="15" customHeight="1">
      <c r="A194" s="613"/>
      <c r="B194" s="446"/>
      <c r="C194" s="446"/>
      <c r="D194" s="447"/>
      <c r="E194" s="51"/>
      <c r="F194" s="50"/>
      <c r="G194" s="448"/>
      <c r="H194" s="446"/>
      <c r="I194" s="446"/>
      <c r="J194" s="614"/>
      <c r="K194" s="2">
        <f t="shared" si="10"/>
        <v>6</v>
      </c>
      <c r="L194" s="2" t="str">
        <f t="shared" si="11"/>
        <v>Yes</v>
      </c>
    </row>
    <row r="195" spans="1:12" ht="15" customHeight="1">
      <c r="A195" s="613"/>
      <c r="B195" s="446"/>
      <c r="C195" s="446"/>
      <c r="D195" s="447"/>
      <c r="E195" s="51"/>
      <c r="F195" s="50"/>
      <c r="G195" s="448"/>
      <c r="H195" s="446"/>
      <c r="I195" s="446"/>
      <c r="J195" s="614"/>
      <c r="K195" s="2">
        <f t="shared" si="10"/>
        <v>6</v>
      </c>
      <c r="L195" s="2" t="str">
        <f t="shared" si="11"/>
        <v>Yes</v>
      </c>
    </row>
    <row r="196" spans="1:12" ht="15" customHeight="1">
      <c r="A196" s="613"/>
      <c r="B196" s="446"/>
      <c r="C196" s="446"/>
      <c r="D196" s="447"/>
      <c r="E196" s="51"/>
      <c r="F196" s="50"/>
      <c r="G196" s="448"/>
      <c r="H196" s="446"/>
      <c r="I196" s="446"/>
      <c r="J196" s="614"/>
      <c r="K196" s="2">
        <f t="shared" si="10"/>
        <v>6</v>
      </c>
      <c r="L196" s="2" t="str">
        <f t="shared" si="11"/>
        <v>Yes</v>
      </c>
    </row>
    <row r="197" spans="1:12" ht="15" customHeight="1">
      <c r="A197" s="613"/>
      <c r="B197" s="446"/>
      <c r="C197" s="446"/>
      <c r="D197" s="447"/>
      <c r="E197" s="51"/>
      <c r="F197" s="50"/>
      <c r="G197" s="448"/>
      <c r="H197" s="446"/>
      <c r="I197" s="446"/>
      <c r="J197" s="614"/>
      <c r="K197" s="2">
        <f t="shared" si="10"/>
        <v>6</v>
      </c>
      <c r="L197" s="2" t="str">
        <f t="shared" si="11"/>
        <v>Yes</v>
      </c>
    </row>
    <row r="198" spans="1:12" ht="15" customHeight="1">
      <c r="A198" s="613"/>
      <c r="B198" s="446"/>
      <c r="C198" s="446"/>
      <c r="D198" s="447"/>
      <c r="E198" s="51"/>
      <c r="F198" s="50"/>
      <c r="G198" s="448"/>
      <c r="H198" s="446"/>
      <c r="I198" s="446"/>
      <c r="J198" s="614"/>
      <c r="K198" s="2">
        <f t="shared" si="10"/>
        <v>6</v>
      </c>
      <c r="L198" s="2" t="str">
        <f t="shared" si="11"/>
        <v>Yes</v>
      </c>
    </row>
    <row r="199" spans="1:12" ht="15" customHeight="1">
      <c r="A199" s="613"/>
      <c r="B199" s="446"/>
      <c r="C199" s="446"/>
      <c r="D199" s="447"/>
      <c r="E199" s="51"/>
      <c r="F199" s="50"/>
      <c r="G199" s="448"/>
      <c r="H199" s="446"/>
      <c r="I199" s="446"/>
      <c r="J199" s="614"/>
      <c r="K199" s="2">
        <f t="shared" si="10"/>
        <v>6</v>
      </c>
      <c r="L199" s="2" t="str">
        <f t="shared" si="11"/>
        <v>Yes</v>
      </c>
    </row>
    <row r="200" spans="1:12" ht="15" customHeight="1">
      <c r="A200" s="613"/>
      <c r="B200" s="446"/>
      <c r="C200" s="446"/>
      <c r="D200" s="447"/>
      <c r="E200" s="51"/>
      <c r="F200" s="50"/>
      <c r="G200" s="448"/>
      <c r="H200" s="446"/>
      <c r="I200" s="446"/>
      <c r="J200" s="614"/>
      <c r="K200" s="2">
        <f t="shared" si="10"/>
        <v>6</v>
      </c>
      <c r="L200" s="2" t="str">
        <f t="shared" si="11"/>
        <v>Yes</v>
      </c>
    </row>
    <row r="201" spans="1:12" ht="15" customHeight="1">
      <c r="A201" s="613"/>
      <c r="B201" s="446"/>
      <c r="C201" s="446"/>
      <c r="D201" s="447"/>
      <c r="E201" s="51"/>
      <c r="F201" s="50"/>
      <c r="G201" s="448"/>
      <c r="H201" s="446"/>
      <c r="I201" s="446"/>
      <c r="J201" s="614"/>
      <c r="K201" s="2">
        <f t="shared" si="10"/>
        <v>6</v>
      </c>
      <c r="L201" s="2" t="str">
        <f t="shared" si="11"/>
        <v>Yes</v>
      </c>
    </row>
    <row r="202" spans="1:12" ht="15" customHeight="1">
      <c r="A202" s="613"/>
      <c r="B202" s="446"/>
      <c r="C202" s="446"/>
      <c r="D202" s="447"/>
      <c r="E202" s="51"/>
      <c r="F202" s="50"/>
      <c r="G202" s="448"/>
      <c r="H202" s="446"/>
      <c r="I202" s="446"/>
      <c r="J202" s="614"/>
      <c r="K202" s="2">
        <f t="shared" si="10"/>
        <v>6</v>
      </c>
      <c r="L202" s="2" t="str">
        <f t="shared" si="11"/>
        <v>Yes</v>
      </c>
    </row>
    <row r="203" spans="1:12" ht="15" customHeight="1">
      <c r="A203" s="613"/>
      <c r="B203" s="446"/>
      <c r="C203" s="446"/>
      <c r="D203" s="447"/>
      <c r="E203" s="51"/>
      <c r="F203" s="50"/>
      <c r="G203" s="448"/>
      <c r="H203" s="446"/>
      <c r="I203" s="446"/>
      <c r="J203" s="614"/>
      <c r="K203" s="2">
        <f t="shared" si="10"/>
        <v>6</v>
      </c>
      <c r="L203" s="2" t="str">
        <f t="shared" si="11"/>
        <v>Yes</v>
      </c>
    </row>
    <row r="204" spans="1:12" ht="15" customHeight="1">
      <c r="A204" s="613"/>
      <c r="B204" s="446"/>
      <c r="C204" s="446"/>
      <c r="D204" s="447"/>
      <c r="E204" s="51"/>
      <c r="F204" s="50"/>
      <c r="G204" s="448"/>
      <c r="H204" s="446"/>
      <c r="I204" s="446"/>
      <c r="J204" s="614"/>
      <c r="K204" s="2">
        <f t="shared" si="10"/>
        <v>6</v>
      </c>
      <c r="L204" s="2" t="str">
        <f t="shared" si="11"/>
        <v>Yes</v>
      </c>
    </row>
    <row r="205" spans="1:12" ht="15" customHeight="1">
      <c r="A205" s="613"/>
      <c r="B205" s="446"/>
      <c r="C205" s="446"/>
      <c r="D205" s="447"/>
      <c r="E205" s="51"/>
      <c r="F205" s="50"/>
      <c r="G205" s="448"/>
      <c r="H205" s="446"/>
      <c r="I205" s="446"/>
      <c r="J205" s="614"/>
      <c r="K205" s="2">
        <f t="shared" si="10"/>
        <v>6</v>
      </c>
      <c r="L205" s="2" t="str">
        <f t="shared" si="11"/>
        <v>Yes</v>
      </c>
    </row>
    <row r="206" spans="1:12" ht="15" customHeight="1">
      <c r="A206" s="613"/>
      <c r="B206" s="446"/>
      <c r="C206" s="446"/>
      <c r="D206" s="447"/>
      <c r="E206" s="51"/>
      <c r="F206" s="50"/>
      <c r="G206" s="448"/>
      <c r="H206" s="446"/>
      <c r="I206" s="446"/>
      <c r="J206" s="614"/>
      <c r="K206" s="2">
        <f t="shared" si="10"/>
        <v>6</v>
      </c>
      <c r="L206" s="2" t="str">
        <f t="shared" si="11"/>
        <v>Yes</v>
      </c>
    </row>
    <row r="207" spans="1:12" ht="15" customHeight="1">
      <c r="A207" s="613"/>
      <c r="B207" s="446"/>
      <c r="C207" s="446"/>
      <c r="D207" s="447"/>
      <c r="E207" s="51"/>
      <c r="F207" s="50"/>
      <c r="G207" s="448"/>
      <c r="H207" s="446"/>
      <c r="I207" s="446"/>
      <c r="J207" s="614"/>
      <c r="K207" s="2">
        <f t="shared" si="10"/>
        <v>6</v>
      </c>
      <c r="L207" s="2" t="str">
        <f t="shared" si="11"/>
        <v>Yes</v>
      </c>
    </row>
    <row r="208" spans="1:12" ht="15" customHeight="1">
      <c r="A208" s="613"/>
      <c r="B208" s="446"/>
      <c r="C208" s="446"/>
      <c r="D208" s="447"/>
      <c r="E208" s="51"/>
      <c r="F208" s="50"/>
      <c r="G208" s="448"/>
      <c r="H208" s="446"/>
      <c r="I208" s="446"/>
      <c r="J208" s="614"/>
      <c r="K208" s="2">
        <f t="shared" si="10"/>
        <v>6</v>
      </c>
      <c r="L208" s="2" t="str">
        <f t="shared" si="11"/>
        <v>Yes</v>
      </c>
    </row>
    <row r="209" spans="1:12" ht="15" customHeight="1">
      <c r="A209" s="613"/>
      <c r="B209" s="446"/>
      <c r="C209" s="446"/>
      <c r="D209" s="447"/>
      <c r="E209" s="51"/>
      <c r="F209" s="50"/>
      <c r="G209" s="448"/>
      <c r="H209" s="446"/>
      <c r="I209" s="446"/>
      <c r="J209" s="614"/>
      <c r="K209" s="2">
        <f t="shared" si="10"/>
        <v>6</v>
      </c>
      <c r="L209" s="2" t="str">
        <f t="shared" si="11"/>
        <v>Yes</v>
      </c>
    </row>
    <row r="210" spans="1:12" ht="15" customHeight="1">
      <c r="A210" s="613"/>
      <c r="B210" s="446"/>
      <c r="C210" s="446"/>
      <c r="D210" s="447"/>
      <c r="E210" s="51"/>
      <c r="F210" s="50"/>
      <c r="G210" s="448"/>
      <c r="H210" s="446"/>
      <c r="I210" s="446"/>
      <c r="J210" s="614"/>
      <c r="K210" s="2">
        <f t="shared" si="10"/>
        <v>6</v>
      </c>
      <c r="L210" s="2" t="str">
        <f t="shared" si="11"/>
        <v>Yes</v>
      </c>
    </row>
    <row r="211" spans="1:12" ht="15" customHeight="1">
      <c r="A211" s="613"/>
      <c r="B211" s="446"/>
      <c r="C211" s="446"/>
      <c r="D211" s="447"/>
      <c r="E211" s="51"/>
      <c r="F211" s="50"/>
      <c r="G211" s="448"/>
      <c r="H211" s="446"/>
      <c r="I211" s="446"/>
      <c r="J211" s="614"/>
      <c r="K211" s="2">
        <f t="shared" si="10"/>
        <v>6</v>
      </c>
      <c r="L211" s="2" t="str">
        <f t="shared" si="11"/>
        <v>Yes</v>
      </c>
    </row>
    <row r="212" spans="1:12" ht="15" customHeight="1" thickBot="1">
      <c r="A212" s="615" t="s">
        <v>47</v>
      </c>
      <c r="B212" s="547"/>
      <c r="C212" s="547"/>
      <c r="D212" s="547"/>
      <c r="E212" s="548"/>
      <c r="F212" s="549">
        <f>SUM(F187:F211)</f>
        <v>15300</v>
      </c>
      <c r="G212" s="550"/>
      <c r="H212" s="550"/>
      <c r="I212" s="550"/>
      <c r="J212" s="616"/>
      <c r="L212" s="2">
        <f>COUNTIF(L187:L211,"Yes")</f>
        <v>25</v>
      </c>
    </row>
    <row r="213" spans="1:12" ht="15.75" thickTop="1">
      <c r="A213" s="617"/>
      <c r="B213" s="488"/>
      <c r="C213" s="488"/>
      <c r="D213" s="488"/>
      <c r="E213" s="488"/>
      <c r="F213" s="488"/>
      <c r="G213" s="488"/>
      <c r="H213" s="488"/>
      <c r="I213" s="488"/>
      <c r="J213" s="618"/>
    </row>
    <row r="214" spans="1:12" ht="18" customHeight="1">
      <c r="A214" s="619" t="s">
        <v>129</v>
      </c>
      <c r="B214" s="466"/>
      <c r="C214" s="466"/>
      <c r="D214" s="466"/>
      <c r="E214" s="466"/>
      <c r="F214" s="466"/>
      <c r="G214" s="466"/>
      <c r="H214" s="466"/>
      <c r="I214" s="466"/>
      <c r="J214" s="620"/>
    </row>
    <row r="215" spans="1:12" ht="18" customHeight="1">
      <c r="A215" s="619" t="s">
        <v>114</v>
      </c>
      <c r="B215" s="466"/>
      <c r="C215" s="466"/>
      <c r="D215" s="466"/>
      <c r="E215" s="466"/>
      <c r="F215" s="466"/>
      <c r="G215" s="466"/>
      <c r="H215" s="466"/>
      <c r="I215" s="466"/>
      <c r="J215" s="620"/>
    </row>
    <row r="216" spans="1:12">
      <c r="A216" s="621" t="s">
        <v>11</v>
      </c>
      <c r="B216" s="469"/>
      <c r="C216" s="469"/>
      <c r="D216" s="470"/>
      <c r="E216" s="477" t="s">
        <v>115</v>
      </c>
      <c r="F216" s="480" t="s">
        <v>49</v>
      </c>
      <c r="G216" s="481" t="s">
        <v>15</v>
      </c>
      <c r="H216" s="469"/>
      <c r="I216" s="469"/>
      <c r="J216" s="624"/>
    </row>
    <row r="217" spans="1:12">
      <c r="A217" s="622"/>
      <c r="B217" s="472"/>
      <c r="C217" s="472"/>
      <c r="D217" s="473"/>
      <c r="E217" s="478"/>
      <c r="F217" s="478"/>
      <c r="G217" s="483"/>
      <c r="H217" s="472"/>
      <c r="I217" s="472"/>
      <c r="J217" s="625"/>
    </row>
    <row r="218" spans="1:12">
      <c r="A218" s="622"/>
      <c r="B218" s="472"/>
      <c r="C218" s="472"/>
      <c r="D218" s="473"/>
      <c r="E218" s="478"/>
      <c r="F218" s="478"/>
      <c r="G218" s="483"/>
      <c r="H218" s="472"/>
      <c r="I218" s="472"/>
      <c r="J218" s="625"/>
    </row>
    <row r="219" spans="1:12">
      <c r="A219" s="622"/>
      <c r="B219" s="472"/>
      <c r="C219" s="472"/>
      <c r="D219" s="473"/>
      <c r="E219" s="478"/>
      <c r="F219" s="478"/>
      <c r="G219" s="483"/>
      <c r="H219" s="472"/>
      <c r="I219" s="472"/>
      <c r="J219" s="625"/>
    </row>
    <row r="220" spans="1:12">
      <c r="A220" s="622"/>
      <c r="B220" s="472"/>
      <c r="C220" s="472"/>
      <c r="D220" s="473"/>
      <c r="E220" s="478"/>
      <c r="F220" s="478"/>
      <c r="G220" s="483"/>
      <c r="H220" s="472"/>
      <c r="I220" s="472"/>
      <c r="J220" s="625"/>
    </row>
    <row r="221" spans="1:12">
      <c r="A221" s="623"/>
      <c r="B221" s="475"/>
      <c r="C221" s="475"/>
      <c r="D221" s="476"/>
      <c r="E221" s="479"/>
      <c r="F221" s="479"/>
      <c r="G221" s="485"/>
      <c r="H221" s="475"/>
      <c r="I221" s="475"/>
      <c r="J221" s="626"/>
    </row>
    <row r="222" spans="1:12" ht="15" customHeight="1">
      <c r="A222" s="613"/>
      <c r="B222" s="446"/>
      <c r="C222" s="446"/>
      <c r="D222" s="447"/>
      <c r="E222" s="51"/>
      <c r="F222" s="50"/>
      <c r="G222" s="448"/>
      <c r="H222" s="446"/>
      <c r="I222" s="446"/>
      <c r="J222" s="614"/>
    </row>
    <row r="223" spans="1:12" ht="15" customHeight="1">
      <c r="A223" s="613"/>
      <c r="B223" s="446"/>
      <c r="C223" s="446"/>
      <c r="D223" s="447"/>
      <c r="E223" s="51"/>
      <c r="F223" s="50"/>
      <c r="G223" s="448"/>
      <c r="H223" s="446"/>
      <c r="I223" s="446"/>
      <c r="J223" s="614"/>
    </row>
    <row r="224" spans="1:12" ht="15" customHeight="1">
      <c r="A224" s="613"/>
      <c r="B224" s="446"/>
      <c r="C224" s="446"/>
      <c r="D224" s="447"/>
      <c r="E224" s="51"/>
      <c r="F224" s="50"/>
      <c r="G224" s="448"/>
      <c r="H224" s="446"/>
      <c r="I224" s="446"/>
      <c r="J224" s="614"/>
    </row>
    <row r="225" spans="1:10" ht="15" customHeight="1">
      <c r="A225" s="613"/>
      <c r="B225" s="446"/>
      <c r="C225" s="446"/>
      <c r="D225" s="447"/>
      <c r="E225" s="51"/>
      <c r="F225" s="50"/>
      <c r="G225" s="448"/>
      <c r="H225" s="446"/>
      <c r="I225" s="446"/>
      <c r="J225" s="614"/>
    </row>
    <row r="226" spans="1:10" ht="15" customHeight="1">
      <c r="A226" s="613"/>
      <c r="B226" s="446"/>
      <c r="C226" s="446"/>
      <c r="D226" s="447"/>
      <c r="E226" s="51"/>
      <c r="F226" s="50"/>
      <c r="G226" s="448"/>
      <c r="H226" s="446"/>
      <c r="I226" s="446"/>
      <c r="J226" s="614"/>
    </row>
    <row r="227" spans="1:10" ht="15" customHeight="1">
      <c r="A227" s="613"/>
      <c r="B227" s="446"/>
      <c r="C227" s="446"/>
      <c r="D227" s="447"/>
      <c r="E227" s="51"/>
      <c r="F227" s="50"/>
      <c r="G227" s="448"/>
      <c r="H227" s="446"/>
      <c r="I227" s="446"/>
      <c r="J227" s="614"/>
    </row>
    <row r="228" spans="1:10" ht="15" customHeight="1">
      <c r="A228" s="613"/>
      <c r="B228" s="446"/>
      <c r="C228" s="446"/>
      <c r="D228" s="447"/>
      <c r="E228" s="51"/>
      <c r="F228" s="50"/>
      <c r="G228" s="448"/>
      <c r="H228" s="446"/>
      <c r="I228" s="446"/>
      <c r="J228" s="614"/>
    </row>
    <row r="229" spans="1:10" ht="15" customHeight="1">
      <c r="A229" s="613"/>
      <c r="B229" s="446"/>
      <c r="C229" s="446"/>
      <c r="D229" s="447"/>
      <c r="E229" s="51"/>
      <c r="F229" s="50"/>
      <c r="G229" s="448"/>
      <c r="H229" s="446"/>
      <c r="I229" s="446"/>
      <c r="J229" s="614"/>
    </row>
    <row r="230" spans="1:10" ht="15" customHeight="1">
      <c r="A230" s="613"/>
      <c r="B230" s="446"/>
      <c r="C230" s="446"/>
      <c r="D230" s="447"/>
      <c r="E230" s="51"/>
      <c r="F230" s="50"/>
      <c r="G230" s="448"/>
      <c r="H230" s="446"/>
      <c r="I230" s="446"/>
      <c r="J230" s="614"/>
    </row>
    <row r="231" spans="1:10" ht="15" customHeight="1">
      <c r="A231" s="613"/>
      <c r="B231" s="446"/>
      <c r="C231" s="446"/>
      <c r="D231" s="447"/>
      <c r="E231" s="51"/>
      <c r="F231" s="50"/>
      <c r="G231" s="448"/>
      <c r="H231" s="446"/>
      <c r="I231" s="446"/>
      <c r="J231" s="614"/>
    </row>
    <row r="232" spans="1:10" ht="15" customHeight="1">
      <c r="A232" s="613"/>
      <c r="B232" s="446"/>
      <c r="C232" s="446"/>
      <c r="D232" s="447"/>
      <c r="E232" s="51"/>
      <c r="F232" s="50"/>
      <c r="G232" s="448"/>
      <c r="H232" s="446"/>
      <c r="I232" s="446"/>
      <c r="J232" s="614"/>
    </row>
    <row r="233" spans="1:10" ht="15" customHeight="1">
      <c r="A233" s="613"/>
      <c r="B233" s="446"/>
      <c r="C233" s="446"/>
      <c r="D233" s="447"/>
      <c r="E233" s="51"/>
      <c r="F233" s="50"/>
      <c r="G233" s="448"/>
      <c r="H233" s="446"/>
      <c r="I233" s="446"/>
      <c r="J233" s="614"/>
    </row>
    <row r="234" spans="1:10" ht="15" customHeight="1">
      <c r="A234" s="613"/>
      <c r="B234" s="446"/>
      <c r="C234" s="446"/>
      <c r="D234" s="447"/>
      <c r="E234" s="51"/>
      <c r="F234" s="50"/>
      <c r="G234" s="448"/>
      <c r="H234" s="446"/>
      <c r="I234" s="446"/>
      <c r="J234" s="614"/>
    </row>
    <row r="235" spans="1:10" ht="15" customHeight="1">
      <c r="A235" s="613"/>
      <c r="B235" s="446"/>
      <c r="C235" s="446"/>
      <c r="D235" s="447"/>
      <c r="E235" s="51"/>
      <c r="F235" s="50"/>
      <c r="G235" s="448"/>
      <c r="H235" s="446"/>
      <c r="I235" s="446"/>
      <c r="J235" s="614"/>
    </row>
    <row r="236" spans="1:10" ht="15" customHeight="1">
      <c r="A236" s="613"/>
      <c r="B236" s="446"/>
      <c r="C236" s="446"/>
      <c r="D236" s="447"/>
      <c r="E236" s="51"/>
      <c r="F236" s="50"/>
      <c r="G236" s="448"/>
      <c r="H236" s="446"/>
      <c r="I236" s="446"/>
      <c r="J236" s="614"/>
    </row>
    <row r="237" spans="1:10" ht="15" customHeight="1">
      <c r="A237" s="613"/>
      <c r="B237" s="446"/>
      <c r="C237" s="446"/>
      <c r="D237" s="447"/>
      <c r="E237" s="51"/>
      <c r="F237" s="50"/>
      <c r="G237" s="448"/>
      <c r="H237" s="446"/>
      <c r="I237" s="446"/>
      <c r="J237" s="614"/>
    </row>
    <row r="238" spans="1:10" ht="15" customHeight="1">
      <c r="A238" s="613"/>
      <c r="B238" s="446"/>
      <c r="C238" s="446"/>
      <c r="D238" s="447"/>
      <c r="E238" s="51"/>
      <c r="F238" s="50"/>
      <c r="G238" s="448"/>
      <c r="H238" s="446"/>
      <c r="I238" s="446"/>
      <c r="J238" s="614"/>
    </row>
    <row r="239" spans="1:10" ht="15" customHeight="1">
      <c r="A239" s="613"/>
      <c r="B239" s="446"/>
      <c r="C239" s="446"/>
      <c r="D239" s="447"/>
      <c r="E239" s="51"/>
      <c r="F239" s="50"/>
      <c r="G239" s="448"/>
      <c r="H239" s="446"/>
      <c r="I239" s="446"/>
      <c r="J239" s="614"/>
    </row>
    <row r="240" spans="1:10" ht="15" customHeight="1">
      <c r="A240" s="613"/>
      <c r="B240" s="446"/>
      <c r="C240" s="446"/>
      <c r="D240" s="447"/>
      <c r="E240" s="51"/>
      <c r="F240" s="50"/>
      <c r="G240" s="448"/>
      <c r="H240" s="446"/>
      <c r="I240" s="446"/>
      <c r="J240" s="614"/>
    </row>
    <row r="241" spans="1:10" ht="15" customHeight="1">
      <c r="A241" s="613"/>
      <c r="B241" s="446"/>
      <c r="C241" s="446"/>
      <c r="D241" s="447"/>
      <c r="E241" s="51"/>
      <c r="F241" s="50"/>
      <c r="G241" s="448"/>
      <c r="H241" s="446"/>
      <c r="I241" s="446"/>
      <c r="J241" s="614"/>
    </row>
    <row r="242" spans="1:10" ht="15" customHeight="1">
      <c r="A242" s="613"/>
      <c r="B242" s="446"/>
      <c r="C242" s="446"/>
      <c r="D242" s="447"/>
      <c r="E242" s="51"/>
      <c r="F242" s="50"/>
      <c r="G242" s="448"/>
      <c r="H242" s="446"/>
      <c r="I242" s="446"/>
      <c r="J242" s="614"/>
    </row>
    <row r="243" spans="1:10" ht="15" customHeight="1">
      <c r="A243" s="613"/>
      <c r="B243" s="446"/>
      <c r="C243" s="446"/>
      <c r="D243" s="447"/>
      <c r="E243" s="51"/>
      <c r="F243" s="50"/>
      <c r="G243" s="448"/>
      <c r="H243" s="446"/>
      <c r="I243" s="446"/>
      <c r="J243" s="614"/>
    </row>
    <row r="244" spans="1:10" ht="15" customHeight="1">
      <c r="A244" s="613"/>
      <c r="B244" s="446"/>
      <c r="C244" s="446"/>
      <c r="D244" s="447"/>
      <c r="E244" s="51"/>
      <c r="F244" s="50"/>
      <c r="G244" s="448"/>
      <c r="H244" s="446"/>
      <c r="I244" s="446"/>
      <c r="J244" s="614"/>
    </row>
    <row r="245" spans="1:10" ht="15" customHeight="1">
      <c r="A245" s="613"/>
      <c r="B245" s="446"/>
      <c r="C245" s="446"/>
      <c r="D245" s="447"/>
      <c r="E245" s="51"/>
      <c r="F245" s="50"/>
      <c r="G245" s="448"/>
      <c r="H245" s="446"/>
      <c r="I245" s="446"/>
      <c r="J245" s="614"/>
    </row>
    <row r="246" spans="1:10" ht="15" customHeight="1">
      <c r="A246" s="613"/>
      <c r="B246" s="446"/>
      <c r="C246" s="446"/>
      <c r="D246" s="447"/>
      <c r="E246" s="51"/>
      <c r="F246" s="50"/>
      <c r="G246" s="448"/>
      <c r="H246" s="446"/>
      <c r="I246" s="446"/>
      <c r="J246" s="614"/>
    </row>
    <row r="247" spans="1:10" ht="15" customHeight="1" thickBot="1">
      <c r="A247" s="615" t="s">
        <v>130</v>
      </c>
      <c r="B247" s="547"/>
      <c r="C247" s="547"/>
      <c r="D247" s="547"/>
      <c r="E247" s="548"/>
      <c r="F247" s="549">
        <f>SUM(F222:F246)</f>
        <v>0</v>
      </c>
      <c r="G247" s="550"/>
      <c r="H247" s="550"/>
      <c r="I247" s="550"/>
      <c r="J247" s="616"/>
    </row>
    <row r="248" spans="1:10" ht="13.5" thickTop="1"/>
  </sheetData>
  <sheetProtection password="BE25" sheet="1" objects="1" scenarios="1" formatRows="0" selectLockedCells="1"/>
  <mergeCells count="415">
    <mergeCell ref="A211:D211"/>
    <mergeCell ref="G211:J211"/>
    <mergeCell ref="A212:E212"/>
    <mergeCell ref="F212:J212"/>
    <mergeCell ref="A208:D208"/>
    <mergeCell ref="G208:J208"/>
    <mergeCell ref="A209:D209"/>
    <mergeCell ref="G209:J209"/>
    <mergeCell ref="A210:D210"/>
    <mergeCell ref="G210:J210"/>
    <mergeCell ref="A205:D205"/>
    <mergeCell ref="G205:J205"/>
    <mergeCell ref="A206:D206"/>
    <mergeCell ref="G206:J206"/>
    <mergeCell ref="A207:D207"/>
    <mergeCell ref="G207:J207"/>
    <mergeCell ref="A202:D202"/>
    <mergeCell ref="G202:J202"/>
    <mergeCell ref="A203:D203"/>
    <mergeCell ref="G203:J203"/>
    <mergeCell ref="A204:D204"/>
    <mergeCell ref="G204:J204"/>
    <mergeCell ref="A199:D199"/>
    <mergeCell ref="G199:J199"/>
    <mergeCell ref="A200:D200"/>
    <mergeCell ref="G200:J200"/>
    <mergeCell ref="A201:D201"/>
    <mergeCell ref="G201:J201"/>
    <mergeCell ref="A196:D196"/>
    <mergeCell ref="G196:J196"/>
    <mergeCell ref="A197:D197"/>
    <mergeCell ref="G197:J197"/>
    <mergeCell ref="A198:D198"/>
    <mergeCell ref="G198:J198"/>
    <mergeCell ref="A193:D193"/>
    <mergeCell ref="G193:J193"/>
    <mergeCell ref="A194:D194"/>
    <mergeCell ref="G194:J194"/>
    <mergeCell ref="A195:D195"/>
    <mergeCell ref="G195:J195"/>
    <mergeCell ref="A190:D190"/>
    <mergeCell ref="G190:J190"/>
    <mergeCell ref="A191:D191"/>
    <mergeCell ref="G191:J191"/>
    <mergeCell ref="A192:D192"/>
    <mergeCell ref="G192:J192"/>
    <mergeCell ref="A187:D187"/>
    <mergeCell ref="G187:J187"/>
    <mergeCell ref="A188:D188"/>
    <mergeCell ref="G188:J188"/>
    <mergeCell ref="A189:D189"/>
    <mergeCell ref="G189:J189"/>
    <mergeCell ref="A177:E177"/>
    <mergeCell ref="F177:J177"/>
    <mergeCell ref="A178:J178"/>
    <mergeCell ref="A179:J179"/>
    <mergeCell ref="A180:J180"/>
    <mergeCell ref="A181:D186"/>
    <mergeCell ref="E181:E186"/>
    <mergeCell ref="F181:F186"/>
    <mergeCell ref="G181:J186"/>
    <mergeCell ref="A174:D174"/>
    <mergeCell ref="G174:J174"/>
    <mergeCell ref="A175:D175"/>
    <mergeCell ref="G175:J175"/>
    <mergeCell ref="A176:D176"/>
    <mergeCell ref="G176:J176"/>
    <mergeCell ref="A171:D171"/>
    <mergeCell ref="G171:J171"/>
    <mergeCell ref="A172:D172"/>
    <mergeCell ref="G172:J172"/>
    <mergeCell ref="A173:D173"/>
    <mergeCell ref="G173:J173"/>
    <mergeCell ref="A168:D168"/>
    <mergeCell ref="G168:J168"/>
    <mergeCell ref="A169:D169"/>
    <mergeCell ref="G169:J169"/>
    <mergeCell ref="A170:D170"/>
    <mergeCell ref="G170:J170"/>
    <mergeCell ref="A165:D165"/>
    <mergeCell ref="G165:J165"/>
    <mergeCell ref="A166:D166"/>
    <mergeCell ref="G166:J166"/>
    <mergeCell ref="A167:D167"/>
    <mergeCell ref="G167:J167"/>
    <mergeCell ref="A162:D162"/>
    <mergeCell ref="G162:J162"/>
    <mergeCell ref="A163:D163"/>
    <mergeCell ref="G163:J163"/>
    <mergeCell ref="A164:D164"/>
    <mergeCell ref="G164:J164"/>
    <mergeCell ref="A159:D159"/>
    <mergeCell ref="G159:J159"/>
    <mergeCell ref="A160:D160"/>
    <mergeCell ref="G160:J160"/>
    <mergeCell ref="A161:D161"/>
    <mergeCell ref="G161:J161"/>
    <mergeCell ref="A156:D156"/>
    <mergeCell ref="G156:J156"/>
    <mergeCell ref="A157:D157"/>
    <mergeCell ref="G157:J157"/>
    <mergeCell ref="A158:D158"/>
    <mergeCell ref="G158:J158"/>
    <mergeCell ref="A153:D153"/>
    <mergeCell ref="G153:J153"/>
    <mergeCell ref="A154:D154"/>
    <mergeCell ref="G154:J154"/>
    <mergeCell ref="A155:D155"/>
    <mergeCell ref="G155:J155"/>
    <mergeCell ref="A145:J145"/>
    <mergeCell ref="A146:D151"/>
    <mergeCell ref="E146:E151"/>
    <mergeCell ref="F146:F151"/>
    <mergeCell ref="G146:J151"/>
    <mergeCell ref="A152:D152"/>
    <mergeCell ref="G152:J152"/>
    <mergeCell ref="A141:D141"/>
    <mergeCell ref="G141:J141"/>
    <mergeCell ref="A142:E142"/>
    <mergeCell ref="F142:J142"/>
    <mergeCell ref="A143:J143"/>
    <mergeCell ref="A144:J144"/>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32:D132"/>
    <mergeCell ref="G132:J132"/>
    <mergeCell ref="A133:D133"/>
    <mergeCell ref="G133:J133"/>
    <mergeCell ref="A134:D134"/>
    <mergeCell ref="G134:J134"/>
    <mergeCell ref="A129:D129"/>
    <mergeCell ref="G129:J129"/>
    <mergeCell ref="A130:D130"/>
    <mergeCell ref="G130:J130"/>
    <mergeCell ref="A131:D131"/>
    <mergeCell ref="G131:J131"/>
    <mergeCell ref="A126:D126"/>
    <mergeCell ref="G126:J126"/>
    <mergeCell ref="A127:D127"/>
    <mergeCell ref="G127:J127"/>
    <mergeCell ref="A128:D128"/>
    <mergeCell ref="G128:J128"/>
    <mergeCell ref="A123:D123"/>
    <mergeCell ref="G123:J123"/>
    <mergeCell ref="A124:D124"/>
    <mergeCell ref="G124:J124"/>
    <mergeCell ref="A125:D125"/>
    <mergeCell ref="G125:J125"/>
    <mergeCell ref="A120:D120"/>
    <mergeCell ref="G120:J120"/>
    <mergeCell ref="A121:D121"/>
    <mergeCell ref="G121:J121"/>
    <mergeCell ref="A122:D122"/>
    <mergeCell ref="G122:J122"/>
    <mergeCell ref="A117:D117"/>
    <mergeCell ref="G117:J117"/>
    <mergeCell ref="A118:D118"/>
    <mergeCell ref="G118:J118"/>
    <mergeCell ref="A119:D119"/>
    <mergeCell ref="G119:J119"/>
    <mergeCell ref="A106:E106"/>
    <mergeCell ref="F106:J106"/>
    <mergeCell ref="A107:J107"/>
    <mergeCell ref="A110:J110"/>
    <mergeCell ref="A111:D116"/>
    <mergeCell ref="E111:E116"/>
    <mergeCell ref="F111:F116"/>
    <mergeCell ref="G111:J116"/>
    <mergeCell ref="A108:J109"/>
    <mergeCell ref="A103:D103"/>
    <mergeCell ref="G103:J103"/>
    <mergeCell ref="A104:D104"/>
    <mergeCell ref="G104:J104"/>
    <mergeCell ref="A105:D105"/>
    <mergeCell ref="G105:J105"/>
    <mergeCell ref="A100:D100"/>
    <mergeCell ref="G100:J100"/>
    <mergeCell ref="A101:D101"/>
    <mergeCell ref="G101:J101"/>
    <mergeCell ref="A102:D102"/>
    <mergeCell ref="G102:J102"/>
    <mergeCell ref="A97:D97"/>
    <mergeCell ref="G97:J97"/>
    <mergeCell ref="A98:D98"/>
    <mergeCell ref="G98:J98"/>
    <mergeCell ref="A99:D99"/>
    <mergeCell ref="G99:J99"/>
    <mergeCell ref="A94:D94"/>
    <mergeCell ref="G94:J94"/>
    <mergeCell ref="A95:D95"/>
    <mergeCell ref="G95:J95"/>
    <mergeCell ref="A96:D96"/>
    <mergeCell ref="G96:J96"/>
    <mergeCell ref="A91:D91"/>
    <mergeCell ref="G91:J91"/>
    <mergeCell ref="A92:D92"/>
    <mergeCell ref="G92:J92"/>
    <mergeCell ref="A93:D93"/>
    <mergeCell ref="G93:J93"/>
    <mergeCell ref="A88:D88"/>
    <mergeCell ref="G88:J88"/>
    <mergeCell ref="A89:D89"/>
    <mergeCell ref="G89:J89"/>
    <mergeCell ref="A90:D90"/>
    <mergeCell ref="G90:J90"/>
    <mergeCell ref="A85:D85"/>
    <mergeCell ref="G85:J85"/>
    <mergeCell ref="A86:D86"/>
    <mergeCell ref="G86:J86"/>
    <mergeCell ref="A87:D87"/>
    <mergeCell ref="G87:J87"/>
    <mergeCell ref="A82:D82"/>
    <mergeCell ref="G82:J82"/>
    <mergeCell ref="A83:D83"/>
    <mergeCell ref="G83:J83"/>
    <mergeCell ref="A84:D84"/>
    <mergeCell ref="G84:J84"/>
    <mergeCell ref="A74:J74"/>
    <mergeCell ref="A75:D80"/>
    <mergeCell ref="E75:E80"/>
    <mergeCell ref="F75:F80"/>
    <mergeCell ref="G75:J80"/>
    <mergeCell ref="A81:D81"/>
    <mergeCell ref="G81:J81"/>
    <mergeCell ref="A70:D70"/>
    <mergeCell ref="G70:J70"/>
    <mergeCell ref="A71:E71"/>
    <mergeCell ref="F71:J71"/>
    <mergeCell ref="A72:J72"/>
    <mergeCell ref="A73:J73"/>
    <mergeCell ref="A67:D67"/>
    <mergeCell ref="G67:J67"/>
    <mergeCell ref="A68:D68"/>
    <mergeCell ref="G68:J68"/>
    <mergeCell ref="A69:D69"/>
    <mergeCell ref="G69:J69"/>
    <mergeCell ref="A64:D64"/>
    <mergeCell ref="G64:J64"/>
    <mergeCell ref="A65:D65"/>
    <mergeCell ref="G65:J65"/>
    <mergeCell ref="A66:D66"/>
    <mergeCell ref="G66:J66"/>
    <mergeCell ref="A61:D61"/>
    <mergeCell ref="G61:J61"/>
    <mergeCell ref="A62:D62"/>
    <mergeCell ref="G62:J62"/>
    <mergeCell ref="A63:D63"/>
    <mergeCell ref="G63:J63"/>
    <mergeCell ref="A58:D58"/>
    <mergeCell ref="G58:J58"/>
    <mergeCell ref="A59:D59"/>
    <mergeCell ref="G59:J59"/>
    <mergeCell ref="A60:D60"/>
    <mergeCell ref="G60:J60"/>
    <mergeCell ref="A55:D55"/>
    <mergeCell ref="G55:J55"/>
    <mergeCell ref="A56:D56"/>
    <mergeCell ref="G56:J56"/>
    <mergeCell ref="A57:D57"/>
    <mergeCell ref="G57:J57"/>
    <mergeCell ref="A52:D52"/>
    <mergeCell ref="G52:J52"/>
    <mergeCell ref="A53:D53"/>
    <mergeCell ref="G53:J53"/>
    <mergeCell ref="A54:D54"/>
    <mergeCell ref="G54:J54"/>
    <mergeCell ref="A49:D49"/>
    <mergeCell ref="G49:J49"/>
    <mergeCell ref="A50:D50"/>
    <mergeCell ref="G50:J50"/>
    <mergeCell ref="A51:D51"/>
    <mergeCell ref="G51:J51"/>
    <mergeCell ref="A46:D46"/>
    <mergeCell ref="G46:J46"/>
    <mergeCell ref="A47:D47"/>
    <mergeCell ref="G47:J47"/>
    <mergeCell ref="A48:D48"/>
    <mergeCell ref="G48:J48"/>
    <mergeCell ref="A37:J37"/>
    <mergeCell ref="A38:J38"/>
    <mergeCell ref="A39:J39"/>
    <mergeCell ref="A40:D45"/>
    <mergeCell ref="E40:E45"/>
    <mergeCell ref="F40:F45"/>
    <mergeCell ref="G40:J45"/>
    <mergeCell ref="A34:B34"/>
    <mergeCell ref="G34:J34"/>
    <mergeCell ref="A35:B35"/>
    <mergeCell ref="G35:J35"/>
    <mergeCell ref="F36:I36"/>
    <mergeCell ref="A36:E36"/>
    <mergeCell ref="A31:B31"/>
    <mergeCell ref="G31:J31"/>
    <mergeCell ref="A32:B32"/>
    <mergeCell ref="G32:J32"/>
    <mergeCell ref="A33:B33"/>
    <mergeCell ref="G33:J33"/>
    <mergeCell ref="A28:B28"/>
    <mergeCell ref="G28:J28"/>
    <mergeCell ref="A29:B29"/>
    <mergeCell ref="G29:J29"/>
    <mergeCell ref="A30:B30"/>
    <mergeCell ref="G30:J30"/>
    <mergeCell ref="G22:J22"/>
    <mergeCell ref="G23:J23"/>
    <mergeCell ref="G24:J24"/>
    <mergeCell ref="G25:J25"/>
    <mergeCell ref="G26:J26"/>
    <mergeCell ref="A27:B27"/>
    <mergeCell ref="G27:J27"/>
    <mergeCell ref="G16:J16"/>
    <mergeCell ref="G17:J17"/>
    <mergeCell ref="G18:J18"/>
    <mergeCell ref="G19:J19"/>
    <mergeCell ref="G20:J20"/>
    <mergeCell ref="G21:J21"/>
    <mergeCell ref="A16:B16"/>
    <mergeCell ref="A17:B17"/>
    <mergeCell ref="A18:B18"/>
    <mergeCell ref="A19:B19"/>
    <mergeCell ref="A20:B20"/>
    <mergeCell ref="A21:B21"/>
    <mergeCell ref="A22:B22"/>
    <mergeCell ref="A23:B23"/>
    <mergeCell ref="A25:B25"/>
    <mergeCell ref="A26:B26"/>
    <mergeCell ref="A24:B24"/>
    <mergeCell ref="A11:B11"/>
    <mergeCell ref="G11:J11"/>
    <mergeCell ref="G12:J12"/>
    <mergeCell ref="G13:J13"/>
    <mergeCell ref="G14:J14"/>
    <mergeCell ref="G15:J15"/>
    <mergeCell ref="A1:J2"/>
    <mergeCell ref="A3:J4"/>
    <mergeCell ref="A5:J6"/>
    <mergeCell ref="A7:B10"/>
    <mergeCell ref="C7:C10"/>
    <mergeCell ref="D7:D10"/>
    <mergeCell ref="E7:E10"/>
    <mergeCell ref="F7:F10"/>
    <mergeCell ref="G7:J10"/>
    <mergeCell ref="A12:B12"/>
    <mergeCell ref="A13:B13"/>
    <mergeCell ref="A14:B14"/>
    <mergeCell ref="A15:B15"/>
    <mergeCell ref="A213:J213"/>
    <mergeCell ref="A214:J214"/>
    <mergeCell ref="A215:J215"/>
    <mergeCell ref="A216:D221"/>
    <mergeCell ref="E216:E221"/>
    <mergeCell ref="F216:F221"/>
    <mergeCell ref="G216:J221"/>
    <mergeCell ref="A222:D222"/>
    <mergeCell ref="G222:J222"/>
    <mergeCell ref="A223:D223"/>
    <mergeCell ref="G223:J223"/>
    <mergeCell ref="A224:D224"/>
    <mergeCell ref="G224:J224"/>
    <mergeCell ref="A225:D225"/>
    <mergeCell ref="G225:J225"/>
    <mergeCell ref="A226:D226"/>
    <mergeCell ref="G226:J226"/>
    <mergeCell ref="A227:D227"/>
    <mergeCell ref="G227:J227"/>
    <mergeCell ref="A228:D228"/>
    <mergeCell ref="G228:J228"/>
    <mergeCell ref="A229:D229"/>
    <mergeCell ref="G229:J229"/>
    <mergeCell ref="A230:D230"/>
    <mergeCell ref="G230:J230"/>
    <mergeCell ref="A231:D231"/>
    <mergeCell ref="G231:J231"/>
    <mergeCell ref="A232:D232"/>
    <mergeCell ref="G232:J232"/>
    <mergeCell ref="A233:D233"/>
    <mergeCell ref="G233:J233"/>
    <mergeCell ref="A234:D234"/>
    <mergeCell ref="G234:J234"/>
    <mergeCell ref="A235:D235"/>
    <mergeCell ref="G235:J235"/>
    <mergeCell ref="A236:D236"/>
    <mergeCell ref="G236:J236"/>
    <mergeCell ref="A237:D237"/>
    <mergeCell ref="G237:J237"/>
    <mergeCell ref="A238:D238"/>
    <mergeCell ref="G238:J238"/>
    <mergeCell ref="A239:D239"/>
    <mergeCell ref="G239:J239"/>
    <mergeCell ref="A240:D240"/>
    <mergeCell ref="G240:J240"/>
    <mergeCell ref="A241:D241"/>
    <mergeCell ref="G241:J241"/>
    <mergeCell ref="A242:D242"/>
    <mergeCell ref="G242:J242"/>
    <mergeCell ref="A243:D243"/>
    <mergeCell ref="G243:J243"/>
    <mergeCell ref="A244:D244"/>
    <mergeCell ref="G244:J244"/>
    <mergeCell ref="A245:D245"/>
    <mergeCell ref="G245:J245"/>
    <mergeCell ref="A246:D246"/>
    <mergeCell ref="G246:J246"/>
    <mergeCell ref="A247:E247"/>
    <mergeCell ref="F247:J247"/>
  </mergeCells>
  <dataValidations count="5">
    <dataValidation allowBlank="1" showInputMessage="1" showErrorMessage="1" promptTitle="Total Amount" prompt="Input the total amount of these funds being used to fund this individual's salary and benefits." sqref="F11:F35"/>
    <dataValidation allowBlank="1" showErrorMessage="1" sqref="F46:F70 F81:F105 F117:F141 F152:F176 F187:F211 F222:F246"/>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type="list" allowBlank="1" showInputMessage="1" showErrorMessage="1" sqref="E222:E246">
      <formula1>indirect</formula1>
    </dataValidation>
    <dataValidation type="list" allowBlank="1" showInputMessage="1" showErrorMessage="1" sqref="D11:D35 E46:E70 E81:E105 E117:E141 E152:E176 E187:E211">
      <formula1>categories</formula1>
    </dataValidation>
  </dataValidations>
  <pageMargins left="0.75" right="0.75" top="1" bottom="1" header="0.5" footer="0.5"/>
  <pageSetup scale="80" fitToWidth="0" fitToHeight="0" orientation="landscape" r:id="rId1"/>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J56"/>
  <sheetViews>
    <sheetView topLeftCell="A37" zoomScaleNormal="100" workbookViewId="0">
      <selection activeCell="K1" sqref="K1"/>
    </sheetView>
  </sheetViews>
  <sheetFormatPr defaultRowHeight="12.75"/>
  <cols>
    <col min="1" max="10" width="15.7109375" style="2" customWidth="1"/>
    <col min="11" max="16384" width="9.140625" style="2"/>
  </cols>
  <sheetData>
    <row r="1" spans="1:10" ht="13.5" customHeight="1">
      <c r="A1" s="656" t="s">
        <v>146</v>
      </c>
      <c r="B1" s="657"/>
      <c r="C1" s="657"/>
      <c r="D1" s="590" t="s">
        <v>18</v>
      </c>
      <c r="E1" s="591"/>
      <c r="F1" s="591"/>
      <c r="G1" s="591"/>
      <c r="H1" s="591"/>
      <c r="I1" s="592"/>
      <c r="J1" s="599" t="s">
        <v>144</v>
      </c>
    </row>
    <row r="2" spans="1:10" ht="12.75" customHeight="1">
      <c r="A2" s="658"/>
      <c r="B2" s="659"/>
      <c r="C2" s="659"/>
      <c r="D2" s="593"/>
      <c r="E2" s="594"/>
      <c r="F2" s="594"/>
      <c r="G2" s="594"/>
      <c r="H2" s="594"/>
      <c r="I2" s="595"/>
      <c r="J2" s="524"/>
    </row>
    <row r="3" spans="1:10" ht="12.75" customHeight="1">
      <c r="A3" s="658"/>
      <c r="B3" s="659"/>
      <c r="C3" s="659"/>
      <c r="D3" s="593"/>
      <c r="E3" s="594"/>
      <c r="F3" s="594"/>
      <c r="G3" s="594"/>
      <c r="H3" s="594"/>
      <c r="I3" s="595"/>
      <c r="J3" s="524"/>
    </row>
    <row r="4" spans="1:10" ht="13.5" customHeight="1" thickBot="1">
      <c r="A4" s="658"/>
      <c r="B4" s="659"/>
      <c r="C4" s="659"/>
      <c r="D4" s="596"/>
      <c r="E4" s="597"/>
      <c r="F4" s="597"/>
      <c r="G4" s="597"/>
      <c r="H4" s="597"/>
      <c r="I4" s="598"/>
      <c r="J4" s="524"/>
    </row>
    <row r="5" spans="1:10" ht="12.75" customHeight="1">
      <c r="A5" s="658"/>
      <c r="B5" s="659"/>
      <c r="C5" s="659"/>
      <c r="D5" s="575" t="s">
        <v>19</v>
      </c>
      <c r="E5" s="575" t="s">
        <v>20</v>
      </c>
      <c r="F5" s="575" t="s">
        <v>52</v>
      </c>
      <c r="G5" s="575" t="s">
        <v>53</v>
      </c>
      <c r="H5" s="575" t="s">
        <v>23</v>
      </c>
      <c r="I5" s="575" t="s">
        <v>50</v>
      </c>
      <c r="J5" s="524"/>
    </row>
    <row r="6" spans="1:10" ht="12.75" customHeight="1">
      <c r="A6" s="658"/>
      <c r="B6" s="659"/>
      <c r="C6" s="659"/>
      <c r="D6" s="576"/>
      <c r="E6" s="576"/>
      <c r="F6" s="576"/>
      <c r="G6" s="576"/>
      <c r="H6" s="576"/>
      <c r="I6" s="576"/>
      <c r="J6" s="524"/>
    </row>
    <row r="7" spans="1:10" ht="12.75" customHeight="1">
      <c r="A7" s="658"/>
      <c r="B7" s="659"/>
      <c r="C7" s="659"/>
      <c r="D7" s="576"/>
      <c r="E7" s="576"/>
      <c r="F7" s="576"/>
      <c r="G7" s="576"/>
      <c r="H7" s="576"/>
      <c r="I7" s="576"/>
      <c r="J7" s="524"/>
    </row>
    <row r="8" spans="1:10" ht="13.5" customHeight="1" thickBot="1">
      <c r="A8" s="660"/>
      <c r="B8" s="659"/>
      <c r="C8" s="659"/>
      <c r="D8" s="576"/>
      <c r="E8" s="576"/>
      <c r="F8" s="576"/>
      <c r="G8" s="576"/>
      <c r="H8" s="576"/>
      <c r="I8" s="576"/>
      <c r="J8" s="600"/>
    </row>
    <row r="9" spans="1:10" ht="12.75" customHeight="1">
      <c r="A9" s="552" t="s">
        <v>25</v>
      </c>
      <c r="B9" s="583" t="s">
        <v>12</v>
      </c>
      <c r="C9" s="584"/>
      <c r="D9" s="572">
        <f>SUMIF('Year 2 Budget Narrative'!D11:D35,"Instruction",'Year 2 Budget Narrative'!F11:F35)</f>
        <v>47000</v>
      </c>
      <c r="E9" s="572">
        <f>SUMIF('Year 2 Budget Narrative'!E46:E70,"Instruction",'Year 2 Budget Narrative'!F46:F70)</f>
        <v>12000</v>
      </c>
      <c r="F9" s="572">
        <f>SUMIF('Year 2 Budget Narrative'!E81:E105,"Instruction",'Year 2 Budget Narrative'!F81:F105)</f>
        <v>0</v>
      </c>
      <c r="G9" s="572">
        <f>SUMIF('Year 2 Budget Narrative'!E117:E141,"Instruction",'Year 2 Budget Narrative'!F117:F141)</f>
        <v>14000</v>
      </c>
      <c r="H9" s="572">
        <f>SUMIF('Year 2 Budget Narrative'!E152:E176,"Instruction",'Year 2 Budget Narrative'!F152:F176)</f>
        <v>0</v>
      </c>
      <c r="I9" s="572">
        <f>SUMIF('Year 2 Budget Narrative'!E187:E211,"Instruction",'Year 2 Budget Narrative'!F187:F211)</f>
        <v>0</v>
      </c>
      <c r="J9" s="577">
        <f>SUM(D9:I9)</f>
        <v>73000</v>
      </c>
    </row>
    <row r="10" spans="1:10" ht="12.75" customHeight="1">
      <c r="A10" s="553"/>
      <c r="B10" s="585"/>
      <c r="C10" s="586"/>
      <c r="D10" s="573"/>
      <c r="E10" s="573"/>
      <c r="F10" s="573"/>
      <c r="G10" s="573"/>
      <c r="H10" s="573"/>
      <c r="I10" s="573"/>
      <c r="J10" s="578"/>
    </row>
    <row r="11" spans="1:10" ht="12.75" customHeight="1">
      <c r="A11" s="553"/>
      <c r="B11" s="585"/>
      <c r="C11" s="586"/>
      <c r="D11" s="573"/>
      <c r="E11" s="573"/>
      <c r="F11" s="573"/>
      <c r="G11" s="573"/>
      <c r="H11" s="573"/>
      <c r="I11" s="573"/>
      <c r="J11" s="578"/>
    </row>
    <row r="12" spans="1:10" ht="12.75" customHeight="1">
      <c r="A12" s="553"/>
      <c r="B12" s="585"/>
      <c r="C12" s="586"/>
      <c r="D12" s="573"/>
      <c r="E12" s="573"/>
      <c r="F12" s="573"/>
      <c r="G12" s="573"/>
      <c r="H12" s="573"/>
      <c r="I12" s="573"/>
      <c r="J12" s="578"/>
    </row>
    <row r="13" spans="1:10" ht="12.75" customHeight="1">
      <c r="A13" s="553"/>
      <c r="B13" s="585"/>
      <c r="C13" s="586"/>
      <c r="D13" s="573"/>
      <c r="E13" s="573"/>
      <c r="F13" s="573"/>
      <c r="G13" s="573"/>
      <c r="H13" s="573"/>
      <c r="I13" s="573"/>
      <c r="J13" s="578"/>
    </row>
    <row r="14" spans="1:10" ht="12.75" customHeight="1" thickBot="1">
      <c r="A14" s="553"/>
      <c r="B14" s="585"/>
      <c r="C14" s="586"/>
      <c r="D14" s="574"/>
      <c r="E14" s="574"/>
      <c r="F14" s="574"/>
      <c r="G14" s="574"/>
      <c r="H14" s="574"/>
      <c r="I14" s="574"/>
      <c r="J14" s="579"/>
    </row>
    <row r="15" spans="1:10" ht="12.75" customHeight="1">
      <c r="A15" s="553"/>
      <c r="B15" s="583" t="s">
        <v>13</v>
      </c>
      <c r="C15" s="584"/>
      <c r="D15" s="572">
        <f>SUMIF('Year 2 Budget Narrative'!D11:D35,"Support Services",'Year 2 Budget Narrative'!F11:F35)</f>
        <v>25000</v>
      </c>
      <c r="E15" s="572">
        <f>SUMIF('Year 2 Budget Narrative'!E46:E70,"Support Services",'Year 2 Budget Narrative'!F46:F70)</f>
        <v>0</v>
      </c>
      <c r="F15" s="572">
        <f>SUMIF('Year 2 Budget Narrative'!E81:E105,"Support Services",'Year 2 Budget Narrative'!F81:F105)</f>
        <v>0</v>
      </c>
      <c r="G15" s="572">
        <f>SUMIF('Year 2 Budget Narrative'!E117:E141,"Support Services",'Year 2 Budget Narrative'!F117:F141)</f>
        <v>55000</v>
      </c>
      <c r="H15" s="572">
        <f>SUMIF('Year 2 Budget Narrative'!E152:E176,"Support Services",'Year 2 Budget Narrative'!F152:F176)</f>
        <v>0</v>
      </c>
      <c r="I15" s="572">
        <f>SUMIF('Year 2 Budget Narrative'!E187:E211,"Support Services",'Year 2 Budget Narrative'!F187:F211)</f>
        <v>15300</v>
      </c>
      <c r="J15" s="577">
        <f>SUM(D15:I15)</f>
        <v>95300</v>
      </c>
    </row>
    <row r="16" spans="1:10" ht="12.75" customHeight="1">
      <c r="A16" s="553"/>
      <c r="B16" s="585"/>
      <c r="C16" s="586"/>
      <c r="D16" s="573"/>
      <c r="E16" s="573"/>
      <c r="F16" s="573"/>
      <c r="G16" s="573"/>
      <c r="H16" s="573"/>
      <c r="I16" s="573"/>
      <c r="J16" s="578"/>
    </row>
    <row r="17" spans="1:10" ht="12.75" customHeight="1">
      <c r="A17" s="553"/>
      <c r="B17" s="585"/>
      <c r="C17" s="586"/>
      <c r="D17" s="573"/>
      <c r="E17" s="573"/>
      <c r="F17" s="573"/>
      <c r="G17" s="573"/>
      <c r="H17" s="573"/>
      <c r="I17" s="573"/>
      <c r="J17" s="578"/>
    </row>
    <row r="18" spans="1:10" ht="12.75" customHeight="1">
      <c r="A18" s="553"/>
      <c r="B18" s="585"/>
      <c r="C18" s="586"/>
      <c r="D18" s="573"/>
      <c r="E18" s="573"/>
      <c r="F18" s="573"/>
      <c r="G18" s="573"/>
      <c r="H18" s="573"/>
      <c r="I18" s="573"/>
      <c r="J18" s="578"/>
    </row>
    <row r="19" spans="1:10" ht="12.75" customHeight="1">
      <c r="A19" s="553"/>
      <c r="B19" s="585"/>
      <c r="C19" s="586"/>
      <c r="D19" s="573"/>
      <c r="E19" s="573"/>
      <c r="F19" s="573"/>
      <c r="G19" s="573"/>
      <c r="H19" s="573"/>
      <c r="I19" s="573"/>
      <c r="J19" s="578"/>
    </row>
    <row r="20" spans="1:10" ht="12.75" customHeight="1" thickBot="1">
      <c r="A20" s="553"/>
      <c r="B20" s="585"/>
      <c r="C20" s="586"/>
      <c r="D20" s="574"/>
      <c r="E20" s="574"/>
      <c r="F20" s="574"/>
      <c r="G20" s="574"/>
      <c r="H20" s="574"/>
      <c r="I20" s="574"/>
      <c r="J20" s="579"/>
    </row>
    <row r="21" spans="1:10" ht="12.75" customHeight="1">
      <c r="A21" s="553"/>
      <c r="B21" s="583" t="s">
        <v>42</v>
      </c>
      <c r="C21" s="584"/>
      <c r="D21" s="572">
        <f>SUMIF('Year 2 Budget Narrative'!D11:D35,"Administration",'Year 2 Budget Narrative'!F11:F35)</f>
        <v>51000</v>
      </c>
      <c r="E21" s="572">
        <f>SUMIF('Year 2 Budget Narrative'!E46:E70,"Administration",'Year 2 Budget Narrative'!F46:F70)</f>
        <v>0</v>
      </c>
      <c r="F21" s="572">
        <f>SUMIF('Year 2 Budget Narrative'!E81:E105,"Administration",'Year 2 Budget Narrative'!F81:F105)</f>
        <v>0</v>
      </c>
      <c r="G21" s="572">
        <f>SUMIF('Year 2 Budget Narrative'!E117:E141,"Administration",'Year 2 Budget Narrative'!F117:F141)</f>
        <v>15000</v>
      </c>
      <c r="H21" s="572">
        <f>SUMIF('Year 2 Budget Narrative'!E152:E176,"Administration",'Year 2 Budget Narrative'!F152:F176)</f>
        <v>0</v>
      </c>
      <c r="I21" s="572">
        <f>SUMIF('Year 2 Budget Narrative'!E187:E211,"Administration",'Year 2 Budget Narrative'!F187:F211)</f>
        <v>0</v>
      </c>
      <c r="J21" s="577">
        <f>SUM(D21:I21)</f>
        <v>66000</v>
      </c>
    </row>
    <row r="22" spans="1:10" ht="12.75" customHeight="1">
      <c r="A22" s="553"/>
      <c r="B22" s="585"/>
      <c r="C22" s="586"/>
      <c r="D22" s="573"/>
      <c r="E22" s="573"/>
      <c r="F22" s="573"/>
      <c r="G22" s="573"/>
      <c r="H22" s="573"/>
      <c r="I22" s="573"/>
      <c r="J22" s="578"/>
    </row>
    <row r="23" spans="1:10" ht="12.75" customHeight="1">
      <c r="A23" s="553"/>
      <c r="B23" s="585"/>
      <c r="C23" s="586"/>
      <c r="D23" s="573"/>
      <c r="E23" s="573"/>
      <c r="F23" s="573"/>
      <c r="G23" s="573"/>
      <c r="H23" s="573"/>
      <c r="I23" s="573"/>
      <c r="J23" s="578"/>
    </row>
    <row r="24" spans="1:10" ht="12.75" customHeight="1">
      <c r="A24" s="553"/>
      <c r="B24" s="585"/>
      <c r="C24" s="586"/>
      <c r="D24" s="573"/>
      <c r="E24" s="573"/>
      <c r="F24" s="573"/>
      <c r="G24" s="573"/>
      <c r="H24" s="573"/>
      <c r="I24" s="573"/>
      <c r="J24" s="578"/>
    </row>
    <row r="25" spans="1:10" ht="12.75" customHeight="1">
      <c r="A25" s="553"/>
      <c r="B25" s="585"/>
      <c r="C25" s="586"/>
      <c r="D25" s="573"/>
      <c r="E25" s="573"/>
      <c r="F25" s="573"/>
      <c r="G25" s="573"/>
      <c r="H25" s="573"/>
      <c r="I25" s="573"/>
      <c r="J25" s="578"/>
    </row>
    <row r="26" spans="1:10" ht="12.75" customHeight="1" thickBot="1">
      <c r="A26" s="553"/>
      <c r="B26" s="585"/>
      <c r="C26" s="586"/>
      <c r="D26" s="574"/>
      <c r="E26" s="574"/>
      <c r="F26" s="574"/>
      <c r="G26" s="574"/>
      <c r="H26" s="574"/>
      <c r="I26" s="574"/>
      <c r="J26" s="579"/>
    </row>
    <row r="27" spans="1:10" ht="12.75" customHeight="1">
      <c r="A27" s="553"/>
      <c r="B27" s="583" t="s">
        <v>39</v>
      </c>
      <c r="C27" s="584"/>
      <c r="D27" s="572">
        <f>SUMIF('Year 2 Budget Narrative'!D11:D35,"Operations &amp; Maintenance",'Year 2 Budget Narrative'!F11:F35)</f>
        <v>0</v>
      </c>
      <c r="E27" s="572">
        <f>SUMIF('Year 2 Budget Narrative'!E46:E70,"Operations &amp; Maintenance",'Year 2 Budget Narrative'!F46:F70)</f>
        <v>3700</v>
      </c>
      <c r="F27" s="572">
        <f>SUMIF('Year 2 Budget Narrative'!E81:E105,"Operations &amp; Maintenance",'Year 2 Budget Narrative'!F81:F105)</f>
        <v>12000</v>
      </c>
      <c r="G27" s="572">
        <f>SUMIF('Year 2 Budget Narrative'!E117:E141,"Operations &amp; Maintenance",'Year 2 Budget Narrative'!F117:F141)</f>
        <v>0</v>
      </c>
      <c r="H27" s="572">
        <f>SUMIF('Year 2 Budget Narrative'!E152:E176,"Operations &amp; Maintenance",'Year 2 Budget Narrative'!F152:F176)</f>
        <v>0</v>
      </c>
      <c r="I27" s="572">
        <f>SUMIF('Year 2 Budget Narrative'!E187:E211,"Operations &amp; Maintenance",'Year 2 Budget Narrative'!F187:F211)</f>
        <v>0</v>
      </c>
      <c r="J27" s="577">
        <f>SUM(D27:I27)</f>
        <v>15700</v>
      </c>
    </row>
    <row r="28" spans="1:10" ht="12.75" customHeight="1">
      <c r="A28" s="553"/>
      <c r="B28" s="585"/>
      <c r="C28" s="586"/>
      <c r="D28" s="573"/>
      <c r="E28" s="573"/>
      <c r="F28" s="573"/>
      <c r="G28" s="573"/>
      <c r="H28" s="573"/>
      <c r="I28" s="573"/>
      <c r="J28" s="578"/>
    </row>
    <row r="29" spans="1:10" ht="12.75" customHeight="1">
      <c r="A29" s="553"/>
      <c r="B29" s="585"/>
      <c r="C29" s="586"/>
      <c r="D29" s="573"/>
      <c r="E29" s="573"/>
      <c r="F29" s="573"/>
      <c r="G29" s="573"/>
      <c r="H29" s="573"/>
      <c r="I29" s="573"/>
      <c r="J29" s="578"/>
    </row>
    <row r="30" spans="1:10" ht="12.75" customHeight="1">
      <c r="A30" s="553"/>
      <c r="B30" s="585"/>
      <c r="C30" s="586"/>
      <c r="D30" s="573"/>
      <c r="E30" s="573"/>
      <c r="F30" s="573"/>
      <c r="G30" s="573"/>
      <c r="H30" s="573"/>
      <c r="I30" s="573"/>
      <c r="J30" s="578"/>
    </row>
    <row r="31" spans="1:10" ht="12.75" customHeight="1">
      <c r="A31" s="553"/>
      <c r="B31" s="585"/>
      <c r="C31" s="586"/>
      <c r="D31" s="573"/>
      <c r="E31" s="573"/>
      <c r="F31" s="573"/>
      <c r="G31" s="573"/>
      <c r="H31" s="573"/>
      <c r="I31" s="573"/>
      <c r="J31" s="578"/>
    </row>
    <row r="32" spans="1:10" ht="13.5" customHeight="1" thickBot="1">
      <c r="A32" s="553"/>
      <c r="B32" s="585"/>
      <c r="C32" s="586"/>
      <c r="D32" s="574"/>
      <c r="E32" s="574"/>
      <c r="F32" s="574"/>
      <c r="G32" s="574"/>
      <c r="H32" s="574"/>
      <c r="I32" s="574"/>
      <c r="J32" s="579"/>
    </row>
    <row r="33" spans="1:10" ht="12.75" customHeight="1">
      <c r="A33" s="553"/>
      <c r="B33" s="583" t="s">
        <v>43</v>
      </c>
      <c r="C33" s="584"/>
      <c r="D33" s="572">
        <f>SUMIF('Year 2 Budget Narrative'!D11:D35,"Student Transportation",'Year 2 Budget Narrative'!F11:F35)</f>
        <v>0</v>
      </c>
      <c r="E33" s="572">
        <f>SUMIF('Year 2 Budget Narrative'!E46:E70,"Student Transportation",'Year 2 Budget Narrative'!F46:F70)</f>
        <v>0</v>
      </c>
      <c r="F33" s="572">
        <f>SUMIF('Year 2 Budget Narrative'!E81:E105,"Student Transportation",'Year 2 Budget Narrative'!F81:F105)</f>
        <v>0</v>
      </c>
      <c r="G33" s="572">
        <f>SUMIF('Year 2 Budget Narrative'!E117:E141,"Student Transportation",'Year 2 Budget Narrative'!F117:F141)</f>
        <v>0</v>
      </c>
      <c r="H33" s="572">
        <f>SUMIF('Year 2 Budget Narrative'!E152:E176,"Student Transportation",'Year 2 Budget Narrative'!F152:F176)</f>
        <v>0</v>
      </c>
      <c r="I33" s="572">
        <f>SUMIF('Year 2 Budget Narrative'!E187:E211,"Student Transportation",'Year 2 Budget Narrative'!F187:F211)</f>
        <v>0</v>
      </c>
      <c r="J33" s="577">
        <f>SUM(D33:I33)</f>
        <v>0</v>
      </c>
    </row>
    <row r="34" spans="1:10" ht="12.75" customHeight="1">
      <c r="A34" s="553"/>
      <c r="B34" s="585"/>
      <c r="C34" s="586"/>
      <c r="D34" s="573"/>
      <c r="E34" s="573"/>
      <c r="F34" s="573"/>
      <c r="G34" s="573"/>
      <c r="H34" s="573"/>
      <c r="I34" s="573"/>
      <c r="J34" s="578"/>
    </row>
    <row r="35" spans="1:10" ht="12.75" customHeight="1">
      <c r="A35" s="553"/>
      <c r="B35" s="585"/>
      <c r="C35" s="586"/>
      <c r="D35" s="573"/>
      <c r="E35" s="573"/>
      <c r="F35" s="573"/>
      <c r="G35" s="573"/>
      <c r="H35" s="573"/>
      <c r="I35" s="573"/>
      <c r="J35" s="578"/>
    </row>
    <row r="36" spans="1:10" ht="12.75" customHeight="1">
      <c r="A36" s="553"/>
      <c r="B36" s="585"/>
      <c r="C36" s="586"/>
      <c r="D36" s="573"/>
      <c r="E36" s="573"/>
      <c r="F36" s="573"/>
      <c r="G36" s="573"/>
      <c r="H36" s="573"/>
      <c r="I36" s="573"/>
      <c r="J36" s="578"/>
    </row>
    <row r="37" spans="1:10" ht="12.75" customHeight="1">
      <c r="A37" s="553"/>
      <c r="B37" s="585"/>
      <c r="C37" s="586"/>
      <c r="D37" s="573"/>
      <c r="E37" s="573"/>
      <c r="F37" s="573"/>
      <c r="G37" s="573"/>
      <c r="H37" s="573"/>
      <c r="I37" s="573"/>
      <c r="J37" s="578"/>
    </row>
    <row r="38" spans="1:10" ht="13.5" customHeight="1" thickBot="1">
      <c r="A38" s="553"/>
      <c r="B38" s="585"/>
      <c r="C38" s="586"/>
      <c r="D38" s="574"/>
      <c r="E38" s="574"/>
      <c r="F38" s="574"/>
      <c r="G38" s="574"/>
      <c r="H38" s="574"/>
      <c r="I38" s="574"/>
      <c r="J38" s="579"/>
    </row>
    <row r="39" spans="1:10" ht="12.75" customHeight="1">
      <c r="A39" s="553"/>
      <c r="B39" s="583" t="s">
        <v>14</v>
      </c>
      <c r="C39" s="584"/>
      <c r="D39" s="572">
        <f>SUMIF('Year 2 Budget Narrative'!D11:D35,"Other",'Year 2 Budget Narrative'!F11:F35)</f>
        <v>0</v>
      </c>
      <c r="E39" s="572">
        <f>SUMIF('Year 2 Budget Narrative'!E46:E70,"Other",'Year 2 Budget Narrative'!F46:F70)</f>
        <v>0</v>
      </c>
      <c r="F39" s="572">
        <f>SUMIF('Year 2 Budget Narrative'!E81:E105,"Other",'Year 2 Budget Narrative'!F81:F105)</f>
        <v>0</v>
      </c>
      <c r="G39" s="572">
        <f>SUMIF('Year 2 Budget Narrative'!E117:E141,"Other",'Year 2 Budget Narrative'!F117:F141)</f>
        <v>0</v>
      </c>
      <c r="H39" s="572">
        <f>SUMIF('Year 2 Budget Narrative'!E152:E176,"Other",'Year 2 Budget Narrative'!F152:F176)</f>
        <v>0</v>
      </c>
      <c r="I39" s="572">
        <f>SUMIF('Year 2 Budget Narrative'!E187:E211,"Other",'Year 2 Budget Narrative'!F187:F211)</f>
        <v>0</v>
      </c>
      <c r="J39" s="577">
        <f>SUM(D39:I39)</f>
        <v>0</v>
      </c>
    </row>
    <row r="40" spans="1:10" ht="12.75" customHeight="1">
      <c r="A40" s="553"/>
      <c r="B40" s="585"/>
      <c r="C40" s="586"/>
      <c r="D40" s="573"/>
      <c r="E40" s="573"/>
      <c r="F40" s="573"/>
      <c r="G40" s="573"/>
      <c r="H40" s="573"/>
      <c r="I40" s="573"/>
      <c r="J40" s="578"/>
    </row>
    <row r="41" spans="1:10" ht="12.75" customHeight="1">
      <c r="A41" s="553"/>
      <c r="B41" s="585"/>
      <c r="C41" s="586"/>
      <c r="D41" s="573"/>
      <c r="E41" s="573"/>
      <c r="F41" s="573"/>
      <c r="G41" s="573"/>
      <c r="H41" s="573"/>
      <c r="I41" s="573"/>
      <c r="J41" s="578"/>
    </row>
    <row r="42" spans="1:10" ht="12.75" customHeight="1">
      <c r="A42" s="553"/>
      <c r="B42" s="585"/>
      <c r="C42" s="586"/>
      <c r="D42" s="573"/>
      <c r="E42" s="573"/>
      <c r="F42" s="573"/>
      <c r="G42" s="573"/>
      <c r="H42" s="573"/>
      <c r="I42" s="573"/>
      <c r="J42" s="578"/>
    </row>
    <row r="43" spans="1:10" ht="12.75" customHeight="1">
      <c r="A43" s="553"/>
      <c r="B43" s="585"/>
      <c r="C43" s="586"/>
      <c r="D43" s="573"/>
      <c r="E43" s="573"/>
      <c r="F43" s="573"/>
      <c r="G43" s="573"/>
      <c r="H43" s="573"/>
      <c r="I43" s="573"/>
      <c r="J43" s="578"/>
    </row>
    <row r="44" spans="1:10" ht="12.75" customHeight="1" thickBot="1">
      <c r="A44" s="553"/>
      <c r="B44" s="585"/>
      <c r="C44" s="586"/>
      <c r="D44" s="574"/>
      <c r="E44" s="574"/>
      <c r="F44" s="574"/>
      <c r="G44" s="574"/>
      <c r="H44" s="574"/>
      <c r="I44" s="574"/>
      <c r="J44" s="579"/>
    </row>
    <row r="45" spans="1:10" ht="12.75" customHeight="1">
      <c r="A45" s="554" t="s">
        <v>112</v>
      </c>
      <c r="B45" s="555"/>
      <c r="C45" s="556"/>
      <c r="D45" s="563"/>
      <c r="E45" s="564"/>
      <c r="F45" s="564"/>
      <c r="G45" s="564"/>
      <c r="H45" s="564"/>
      <c r="I45" s="565"/>
      <c r="J45" s="587">
        <f>'Year 2 Budget Narrative'!F247</f>
        <v>0</v>
      </c>
    </row>
    <row r="46" spans="1:10" ht="12.75" customHeight="1">
      <c r="A46" s="557"/>
      <c r="B46" s="558"/>
      <c r="C46" s="559"/>
      <c r="D46" s="566"/>
      <c r="E46" s="567"/>
      <c r="F46" s="567"/>
      <c r="G46" s="567"/>
      <c r="H46" s="567"/>
      <c r="I46" s="568"/>
      <c r="J46" s="588"/>
    </row>
    <row r="47" spans="1:10" ht="12.75" customHeight="1">
      <c r="A47" s="557"/>
      <c r="B47" s="558"/>
      <c r="C47" s="559"/>
      <c r="D47" s="566"/>
      <c r="E47" s="567"/>
      <c r="F47" s="567"/>
      <c r="G47" s="567"/>
      <c r="H47" s="567"/>
      <c r="I47" s="568"/>
      <c r="J47" s="588"/>
    </row>
    <row r="48" spans="1:10" ht="12.75" customHeight="1">
      <c r="A48" s="557"/>
      <c r="B48" s="558"/>
      <c r="C48" s="559"/>
      <c r="D48" s="566"/>
      <c r="E48" s="567"/>
      <c r="F48" s="567"/>
      <c r="G48" s="567"/>
      <c r="H48" s="567"/>
      <c r="I48" s="568"/>
      <c r="J48" s="588"/>
    </row>
    <row r="49" spans="1:10" ht="12.75" customHeight="1">
      <c r="A49" s="557"/>
      <c r="B49" s="558"/>
      <c r="C49" s="559"/>
      <c r="D49" s="566"/>
      <c r="E49" s="567"/>
      <c r="F49" s="567"/>
      <c r="G49" s="567"/>
      <c r="H49" s="567"/>
      <c r="I49" s="568"/>
      <c r="J49" s="588"/>
    </row>
    <row r="50" spans="1:10" ht="13.5" customHeight="1" thickBot="1">
      <c r="A50" s="560"/>
      <c r="B50" s="561"/>
      <c r="C50" s="562"/>
      <c r="D50" s="569"/>
      <c r="E50" s="570"/>
      <c r="F50" s="570"/>
      <c r="G50" s="570"/>
      <c r="H50" s="570"/>
      <c r="I50" s="571"/>
      <c r="J50" s="589"/>
    </row>
    <row r="51" spans="1:10" ht="12.75" customHeight="1">
      <c r="A51" s="601" t="s">
        <v>173</v>
      </c>
      <c r="B51" s="602"/>
      <c r="C51" s="599"/>
      <c r="D51" s="580">
        <f t="shared" ref="D51:I51" si="0">SUM(D9:D44)</f>
        <v>123000</v>
      </c>
      <c r="E51" s="580">
        <f t="shared" si="0"/>
        <v>15700</v>
      </c>
      <c r="F51" s="580">
        <f t="shared" si="0"/>
        <v>12000</v>
      </c>
      <c r="G51" s="580">
        <f t="shared" si="0"/>
        <v>84000</v>
      </c>
      <c r="H51" s="580">
        <f t="shared" si="0"/>
        <v>0</v>
      </c>
      <c r="I51" s="580">
        <f t="shared" si="0"/>
        <v>15300</v>
      </c>
      <c r="J51" s="661">
        <f>SUM(D51:I51)</f>
        <v>250000</v>
      </c>
    </row>
    <row r="52" spans="1:10" ht="12.75" customHeight="1">
      <c r="A52" s="508"/>
      <c r="B52" s="523"/>
      <c r="C52" s="524"/>
      <c r="D52" s="581"/>
      <c r="E52" s="581"/>
      <c r="F52" s="581"/>
      <c r="G52" s="581"/>
      <c r="H52" s="581"/>
      <c r="I52" s="581"/>
      <c r="J52" s="662"/>
    </row>
    <row r="53" spans="1:10" ht="12.75" customHeight="1">
      <c r="A53" s="508"/>
      <c r="B53" s="523"/>
      <c r="C53" s="524"/>
      <c r="D53" s="581"/>
      <c r="E53" s="581"/>
      <c r="F53" s="581"/>
      <c r="G53" s="581"/>
      <c r="H53" s="581"/>
      <c r="I53" s="581"/>
      <c r="J53" s="662"/>
    </row>
    <row r="54" spans="1:10" ht="12.75" customHeight="1">
      <c r="A54" s="508"/>
      <c r="B54" s="523"/>
      <c r="C54" s="524"/>
      <c r="D54" s="581"/>
      <c r="E54" s="581"/>
      <c r="F54" s="581"/>
      <c r="G54" s="581"/>
      <c r="H54" s="581"/>
      <c r="I54" s="581"/>
      <c r="J54" s="662"/>
    </row>
    <row r="55" spans="1:10" ht="12.75" customHeight="1">
      <c r="A55" s="508"/>
      <c r="B55" s="523"/>
      <c r="C55" s="524"/>
      <c r="D55" s="581"/>
      <c r="E55" s="581"/>
      <c r="F55" s="581"/>
      <c r="G55" s="581"/>
      <c r="H55" s="581"/>
      <c r="I55" s="581"/>
      <c r="J55" s="662"/>
    </row>
    <row r="56" spans="1:10" ht="13.5" customHeight="1" thickBot="1">
      <c r="A56" s="603"/>
      <c r="B56" s="604"/>
      <c r="C56" s="600"/>
      <c r="D56" s="582"/>
      <c r="E56" s="582"/>
      <c r="F56" s="582"/>
      <c r="G56" s="582"/>
      <c r="H56" s="582"/>
      <c r="I56" s="582"/>
      <c r="J56" s="663"/>
    </row>
  </sheetData>
  <sheetProtection password="BE25" sheet="1" objects="1" scenarios="1" selectLockedCells="1"/>
  <mergeCells count="69">
    <mergeCell ref="G21:G26"/>
    <mergeCell ref="H21:H26"/>
    <mergeCell ref="I21:I26"/>
    <mergeCell ref="J21:J26"/>
    <mergeCell ref="A51:C56"/>
    <mergeCell ref="J45:J50"/>
    <mergeCell ref="D51:D56"/>
    <mergeCell ref="E51:E56"/>
    <mergeCell ref="F51:F56"/>
    <mergeCell ref="G51:G56"/>
    <mergeCell ref="H51:H56"/>
    <mergeCell ref="I51:I56"/>
    <mergeCell ref="J51:J56"/>
    <mergeCell ref="B39:C44"/>
    <mergeCell ref="D39:D44"/>
    <mergeCell ref="E39:E44"/>
    <mergeCell ref="H15:H20"/>
    <mergeCell ref="H39:H44"/>
    <mergeCell ref="I39:I44"/>
    <mergeCell ref="J39:J44"/>
    <mergeCell ref="D1:I4"/>
    <mergeCell ref="J1:J8"/>
    <mergeCell ref="G27:G32"/>
    <mergeCell ref="H27:H32"/>
    <mergeCell ref="I27:I32"/>
    <mergeCell ref="J27:J32"/>
    <mergeCell ref="H33:H38"/>
    <mergeCell ref="G33:G38"/>
    <mergeCell ref="J15:J20"/>
    <mergeCell ref="J9:J14"/>
    <mergeCell ref="I9:I14"/>
    <mergeCell ref="J33:J38"/>
    <mergeCell ref="F39:F44"/>
    <mergeCell ref="G39:G44"/>
    <mergeCell ref="B27:C32"/>
    <mergeCell ref="D27:D32"/>
    <mergeCell ref="E27:E32"/>
    <mergeCell ref="F27:F32"/>
    <mergeCell ref="I33:I38"/>
    <mergeCell ref="B33:C38"/>
    <mergeCell ref="D33:D38"/>
    <mergeCell ref="E33:E38"/>
    <mergeCell ref="F33:F38"/>
    <mergeCell ref="B15:C20"/>
    <mergeCell ref="D15:D20"/>
    <mergeCell ref="E15:E20"/>
    <mergeCell ref="F15:F20"/>
    <mergeCell ref="G15:G20"/>
    <mergeCell ref="D9:D14"/>
    <mergeCell ref="E9:E14"/>
    <mergeCell ref="F9:F14"/>
    <mergeCell ref="H9:H14"/>
    <mergeCell ref="G9:G14"/>
    <mergeCell ref="A9:A44"/>
    <mergeCell ref="A45:C50"/>
    <mergeCell ref="D45:I50"/>
    <mergeCell ref="A1:C8"/>
    <mergeCell ref="D5:D8"/>
    <mergeCell ref="E5:E8"/>
    <mergeCell ref="F5:F8"/>
    <mergeCell ref="G5:G8"/>
    <mergeCell ref="H5:H8"/>
    <mergeCell ref="I5:I8"/>
    <mergeCell ref="B21:C26"/>
    <mergeCell ref="D21:D26"/>
    <mergeCell ref="E21:E26"/>
    <mergeCell ref="F21:F26"/>
    <mergeCell ref="I15:I20"/>
    <mergeCell ref="B9:C14"/>
  </mergeCells>
  <printOptions horizontalCentered="1"/>
  <pageMargins left="0.75" right="0.75" top="1" bottom="1" header="0.5" footer="0.5"/>
  <pageSetup scale="63" orientation="landscape" r:id="rId1"/>
  <headerFooter alignWithMargins="0">
    <oddHeader>&amp;LSY 2012-2013 21st CCLC Application&amp;C&amp;A&amp;R&amp;P of &amp;N</oddHeader>
  </headerFooter>
</worksheet>
</file>

<file path=xl/worksheets/sheet15.xml><?xml version="1.0" encoding="utf-8"?>
<worksheet xmlns="http://schemas.openxmlformats.org/spreadsheetml/2006/main" xmlns:r="http://schemas.openxmlformats.org/officeDocument/2006/relationships">
  <sheetPr>
    <tabColor rgb="FF00B0F0"/>
  </sheetPr>
  <dimension ref="A1:L248"/>
  <sheetViews>
    <sheetView topLeftCell="A190" zoomScaleNormal="100" workbookViewId="0">
      <selection activeCell="G194" sqref="G194:J194"/>
    </sheetView>
  </sheetViews>
  <sheetFormatPr defaultRowHeight="12.75"/>
  <cols>
    <col min="1" max="2" width="14.28515625" style="2" customWidth="1"/>
    <col min="3" max="3" width="20" style="2" customWidth="1"/>
    <col min="4" max="10" width="17.140625" style="2" customWidth="1"/>
    <col min="11" max="12" width="9.140625" style="2" hidden="1" customWidth="1"/>
    <col min="13" max="13" width="9.140625" style="2" customWidth="1"/>
    <col min="14" max="16384" width="9.140625" style="2"/>
  </cols>
  <sheetData>
    <row r="1" spans="1:12" ht="13.5" thickTop="1">
      <c r="A1" s="664" t="s">
        <v>118</v>
      </c>
      <c r="B1" s="665"/>
      <c r="C1" s="665"/>
      <c r="D1" s="665"/>
      <c r="E1" s="665"/>
      <c r="F1" s="665"/>
      <c r="G1" s="665"/>
      <c r="H1" s="665"/>
      <c r="I1" s="665"/>
      <c r="J1" s="666"/>
    </row>
    <row r="2" spans="1:12">
      <c r="A2" s="667"/>
      <c r="B2" s="668"/>
      <c r="C2" s="668"/>
      <c r="D2" s="668"/>
      <c r="E2" s="668"/>
      <c r="F2" s="668"/>
      <c r="G2" s="668"/>
      <c r="H2" s="668"/>
      <c r="I2" s="668"/>
      <c r="J2" s="669"/>
    </row>
    <row r="3" spans="1:12">
      <c r="A3" s="633" t="s">
        <v>175</v>
      </c>
      <c r="B3" s="535"/>
      <c r="C3" s="535"/>
      <c r="D3" s="535"/>
      <c r="E3" s="535"/>
      <c r="F3" s="535"/>
      <c r="G3" s="535"/>
      <c r="H3" s="535"/>
      <c r="I3" s="535"/>
      <c r="J3" s="634"/>
    </row>
    <row r="4" spans="1:12">
      <c r="A4" s="635"/>
      <c r="B4" s="538"/>
      <c r="C4" s="538"/>
      <c r="D4" s="538"/>
      <c r="E4" s="538"/>
      <c r="F4" s="538"/>
      <c r="G4" s="538"/>
      <c r="H4" s="538"/>
      <c r="I4" s="538"/>
      <c r="J4" s="636"/>
    </row>
    <row r="5" spans="1:12" ht="18" customHeight="1">
      <c r="A5" s="637" t="s">
        <v>162</v>
      </c>
      <c r="B5" s="504"/>
      <c r="C5" s="504"/>
      <c r="D5" s="504"/>
      <c r="E5" s="504"/>
      <c r="F5" s="504"/>
      <c r="G5" s="504"/>
      <c r="H5" s="504"/>
      <c r="I5" s="504"/>
      <c r="J5" s="638"/>
    </row>
    <row r="6" spans="1:12" ht="18" customHeight="1">
      <c r="A6" s="637"/>
      <c r="B6" s="504"/>
      <c r="C6" s="504"/>
      <c r="D6" s="504"/>
      <c r="E6" s="504"/>
      <c r="F6" s="504"/>
      <c r="G6" s="504"/>
      <c r="H6" s="504"/>
      <c r="I6" s="504"/>
      <c r="J6" s="638"/>
    </row>
    <row r="7" spans="1:12" ht="15" customHeight="1">
      <c r="A7" s="639" t="s">
        <v>5</v>
      </c>
      <c r="B7" s="507"/>
      <c r="C7" s="512" t="s">
        <v>6</v>
      </c>
      <c r="D7" s="512" t="s">
        <v>115</v>
      </c>
      <c r="E7" s="515" t="s">
        <v>164</v>
      </c>
      <c r="F7" s="518" t="s">
        <v>48</v>
      </c>
      <c r="G7" s="519" t="s">
        <v>113</v>
      </c>
      <c r="H7" s="520"/>
      <c r="I7" s="520"/>
      <c r="J7" s="642"/>
    </row>
    <row r="8" spans="1:12" ht="15" customHeight="1">
      <c r="A8" s="640"/>
      <c r="B8" s="509"/>
      <c r="C8" s="513"/>
      <c r="D8" s="513"/>
      <c r="E8" s="516"/>
      <c r="F8" s="518"/>
      <c r="G8" s="522"/>
      <c r="H8" s="523"/>
      <c r="I8" s="523"/>
      <c r="J8" s="643"/>
    </row>
    <row r="9" spans="1:12" ht="15" customHeight="1">
      <c r="A9" s="640"/>
      <c r="B9" s="509"/>
      <c r="C9" s="513"/>
      <c r="D9" s="513"/>
      <c r="E9" s="516"/>
      <c r="F9" s="518"/>
      <c r="G9" s="522"/>
      <c r="H9" s="523"/>
      <c r="I9" s="523"/>
      <c r="J9" s="643"/>
    </row>
    <row r="10" spans="1:12" ht="14.25" customHeight="1">
      <c r="A10" s="641"/>
      <c r="B10" s="511"/>
      <c r="C10" s="514"/>
      <c r="D10" s="514"/>
      <c r="E10" s="517"/>
      <c r="F10" s="518"/>
      <c r="G10" s="525"/>
      <c r="H10" s="526"/>
      <c r="I10" s="526"/>
      <c r="J10" s="644"/>
    </row>
    <row r="11" spans="1:12" ht="15" customHeight="1">
      <c r="A11" s="613" t="s">
        <v>255</v>
      </c>
      <c r="B11" s="447"/>
      <c r="C11" s="51" t="s">
        <v>256</v>
      </c>
      <c r="D11" s="51" t="s">
        <v>42</v>
      </c>
      <c r="E11" s="54">
        <v>160</v>
      </c>
      <c r="F11" s="50">
        <v>20000</v>
      </c>
      <c r="G11" s="448" t="s">
        <v>272</v>
      </c>
      <c r="H11" s="446"/>
      <c r="I11" s="446"/>
      <c r="J11" s="614"/>
      <c r="K11" s="2">
        <f t="shared" ref="K11:K35" si="0">COUNTBLANK(C11:J11)</f>
        <v>3</v>
      </c>
      <c r="L11" s="2" t="str">
        <f t="shared" ref="L11:L35" si="1">IF(AND(A11&lt;&gt;"",K11&gt;3),"No","Yes")</f>
        <v>Yes</v>
      </c>
    </row>
    <row r="12" spans="1:12" ht="15" customHeight="1">
      <c r="A12" s="613" t="s">
        <v>257</v>
      </c>
      <c r="B12" s="447"/>
      <c r="C12" s="51" t="s">
        <v>258</v>
      </c>
      <c r="D12" s="51" t="s">
        <v>42</v>
      </c>
      <c r="E12" s="54">
        <v>160</v>
      </c>
      <c r="F12" s="50">
        <v>20000</v>
      </c>
      <c r="G12" s="448" t="s">
        <v>273</v>
      </c>
      <c r="H12" s="446"/>
      <c r="I12" s="446"/>
      <c r="J12" s="614"/>
      <c r="K12" s="2">
        <f t="shared" si="0"/>
        <v>3</v>
      </c>
      <c r="L12" s="2" t="str">
        <f t="shared" si="1"/>
        <v>Yes</v>
      </c>
    </row>
    <row r="13" spans="1:12" ht="15" customHeight="1">
      <c r="A13" s="613" t="s">
        <v>259</v>
      </c>
      <c r="B13" s="447"/>
      <c r="C13" s="51" t="s">
        <v>260</v>
      </c>
      <c r="D13" s="51" t="s">
        <v>13</v>
      </c>
      <c r="E13" s="54">
        <v>60</v>
      </c>
      <c r="F13" s="50">
        <v>10000</v>
      </c>
      <c r="G13" s="448" t="s">
        <v>274</v>
      </c>
      <c r="H13" s="446"/>
      <c r="I13" s="446"/>
      <c r="J13" s="614"/>
      <c r="K13" s="2">
        <f t="shared" si="0"/>
        <v>3</v>
      </c>
      <c r="L13" s="2" t="str">
        <f t="shared" si="1"/>
        <v>Yes</v>
      </c>
    </row>
    <row r="14" spans="1:12" ht="15" customHeight="1">
      <c r="A14" s="613" t="s">
        <v>261</v>
      </c>
      <c r="B14" s="447"/>
      <c r="C14" s="51" t="s">
        <v>262</v>
      </c>
      <c r="D14" s="51" t="s">
        <v>42</v>
      </c>
      <c r="E14" s="54">
        <v>160</v>
      </c>
      <c r="F14" s="50">
        <v>12000</v>
      </c>
      <c r="G14" s="448" t="s">
        <v>275</v>
      </c>
      <c r="H14" s="446"/>
      <c r="I14" s="446"/>
      <c r="J14" s="614"/>
      <c r="K14" s="2">
        <f t="shared" si="0"/>
        <v>3</v>
      </c>
      <c r="L14" s="2" t="str">
        <f t="shared" si="1"/>
        <v>Yes</v>
      </c>
    </row>
    <row r="15" spans="1:12" ht="15" customHeight="1">
      <c r="A15" s="613" t="s">
        <v>263</v>
      </c>
      <c r="B15" s="447"/>
      <c r="C15" s="51" t="s">
        <v>267</v>
      </c>
      <c r="D15" s="51" t="s">
        <v>12</v>
      </c>
      <c r="E15" s="54">
        <v>100</v>
      </c>
      <c r="F15" s="50">
        <v>6000</v>
      </c>
      <c r="G15" s="448" t="s">
        <v>306</v>
      </c>
      <c r="H15" s="446"/>
      <c r="I15" s="446"/>
      <c r="J15" s="614"/>
      <c r="K15" s="2">
        <f t="shared" si="0"/>
        <v>3</v>
      </c>
      <c r="L15" s="2" t="str">
        <f t="shared" si="1"/>
        <v>Yes</v>
      </c>
    </row>
    <row r="16" spans="1:12" ht="15" customHeight="1">
      <c r="A16" s="613" t="s">
        <v>264</v>
      </c>
      <c r="B16" s="447"/>
      <c r="C16" s="51" t="s">
        <v>267</v>
      </c>
      <c r="D16" s="51" t="s">
        <v>12</v>
      </c>
      <c r="E16" s="54">
        <v>100</v>
      </c>
      <c r="F16" s="50">
        <v>6000</v>
      </c>
      <c r="G16" s="448" t="s">
        <v>307</v>
      </c>
      <c r="H16" s="446"/>
      <c r="I16" s="446"/>
      <c r="J16" s="614"/>
      <c r="K16" s="2">
        <f t="shared" si="0"/>
        <v>3</v>
      </c>
      <c r="L16" s="2" t="str">
        <f t="shared" si="1"/>
        <v>Yes</v>
      </c>
    </row>
    <row r="17" spans="1:12" ht="15" customHeight="1">
      <c r="A17" s="613" t="s">
        <v>283</v>
      </c>
      <c r="B17" s="447"/>
      <c r="C17" s="51" t="s">
        <v>267</v>
      </c>
      <c r="D17" s="51" t="s">
        <v>12</v>
      </c>
      <c r="E17" s="54">
        <v>100</v>
      </c>
      <c r="F17" s="50">
        <v>7000</v>
      </c>
      <c r="G17" s="448" t="s">
        <v>308</v>
      </c>
      <c r="H17" s="446"/>
      <c r="I17" s="446"/>
      <c r="J17" s="614"/>
      <c r="K17" s="2">
        <f t="shared" si="0"/>
        <v>3</v>
      </c>
      <c r="L17" s="2" t="str">
        <f t="shared" si="1"/>
        <v>Yes</v>
      </c>
    </row>
    <row r="18" spans="1:12" ht="15" customHeight="1">
      <c r="A18" s="613" t="s">
        <v>265</v>
      </c>
      <c r="B18" s="447"/>
      <c r="C18" s="51" t="s">
        <v>267</v>
      </c>
      <c r="D18" s="51" t="s">
        <v>12</v>
      </c>
      <c r="E18" s="54">
        <v>100</v>
      </c>
      <c r="F18" s="50">
        <v>6000</v>
      </c>
      <c r="G18" s="448" t="s">
        <v>309</v>
      </c>
      <c r="H18" s="446"/>
      <c r="I18" s="446"/>
      <c r="J18" s="614"/>
      <c r="K18" s="2">
        <f t="shared" si="0"/>
        <v>3</v>
      </c>
      <c r="L18" s="2" t="str">
        <f t="shared" si="1"/>
        <v>Yes</v>
      </c>
    </row>
    <row r="19" spans="1:12" ht="15" customHeight="1">
      <c r="A19" s="613" t="s">
        <v>266</v>
      </c>
      <c r="B19" s="447"/>
      <c r="C19" s="51" t="s">
        <v>267</v>
      </c>
      <c r="D19" s="51" t="s">
        <v>12</v>
      </c>
      <c r="E19" s="54">
        <v>100</v>
      </c>
      <c r="F19" s="50">
        <v>7000</v>
      </c>
      <c r="G19" s="448" t="s">
        <v>310</v>
      </c>
      <c r="H19" s="446"/>
      <c r="I19" s="446"/>
      <c r="J19" s="614"/>
      <c r="K19" s="2">
        <f t="shared" si="0"/>
        <v>3</v>
      </c>
      <c r="L19" s="2" t="str">
        <f t="shared" si="1"/>
        <v>Yes</v>
      </c>
    </row>
    <row r="20" spans="1:12" ht="15" customHeight="1">
      <c r="A20" s="613" t="s">
        <v>268</v>
      </c>
      <c r="B20" s="447"/>
      <c r="C20" s="51" t="s">
        <v>269</v>
      </c>
      <c r="D20" s="51" t="s">
        <v>13</v>
      </c>
      <c r="E20" s="54">
        <v>60</v>
      </c>
      <c r="F20" s="50">
        <v>15000</v>
      </c>
      <c r="G20" s="448" t="s">
        <v>280</v>
      </c>
      <c r="H20" s="446"/>
      <c r="I20" s="446"/>
      <c r="J20" s="614"/>
      <c r="K20" s="2">
        <f t="shared" si="0"/>
        <v>3</v>
      </c>
      <c r="L20" s="2" t="str">
        <f t="shared" si="1"/>
        <v>Yes</v>
      </c>
    </row>
    <row r="21" spans="1:12" ht="15" customHeight="1">
      <c r="A21" s="613" t="s">
        <v>270</v>
      </c>
      <c r="B21" s="447"/>
      <c r="C21" s="51" t="s">
        <v>271</v>
      </c>
      <c r="D21" s="51" t="s">
        <v>12</v>
      </c>
      <c r="E21" s="54">
        <v>40</v>
      </c>
      <c r="F21" s="50">
        <v>15000</v>
      </c>
      <c r="G21" s="448" t="s">
        <v>281</v>
      </c>
      <c r="H21" s="446"/>
      <c r="I21" s="446"/>
      <c r="J21" s="614"/>
      <c r="K21" s="2">
        <f t="shared" si="0"/>
        <v>3</v>
      </c>
      <c r="L21" s="2" t="str">
        <f t="shared" si="1"/>
        <v>Yes</v>
      </c>
    </row>
    <row r="22" spans="1:12" ht="15" customHeight="1">
      <c r="A22" s="613"/>
      <c r="B22" s="447"/>
      <c r="C22" s="51"/>
      <c r="D22" s="51"/>
      <c r="E22" s="54"/>
      <c r="F22" s="50"/>
      <c r="G22" s="448"/>
      <c r="H22" s="446"/>
      <c r="I22" s="446"/>
      <c r="J22" s="614"/>
      <c r="K22" s="2">
        <f t="shared" si="0"/>
        <v>8</v>
      </c>
      <c r="L22" s="2" t="str">
        <f t="shared" si="1"/>
        <v>Yes</v>
      </c>
    </row>
    <row r="23" spans="1:12" ht="15" customHeight="1">
      <c r="A23" s="613"/>
      <c r="B23" s="447"/>
      <c r="C23" s="51"/>
      <c r="D23" s="51"/>
      <c r="E23" s="54"/>
      <c r="F23" s="50"/>
      <c r="G23" s="448"/>
      <c r="H23" s="446"/>
      <c r="I23" s="446"/>
      <c r="J23" s="614"/>
      <c r="K23" s="2">
        <f t="shared" si="0"/>
        <v>8</v>
      </c>
      <c r="L23" s="2" t="str">
        <f t="shared" si="1"/>
        <v>Yes</v>
      </c>
    </row>
    <row r="24" spans="1:12" ht="15" customHeight="1">
      <c r="A24" s="613"/>
      <c r="B24" s="447"/>
      <c r="C24" s="51"/>
      <c r="D24" s="51"/>
      <c r="E24" s="54"/>
      <c r="F24" s="50"/>
      <c r="G24" s="448"/>
      <c r="H24" s="446"/>
      <c r="I24" s="446"/>
      <c r="J24" s="614"/>
      <c r="K24" s="2">
        <f t="shared" si="0"/>
        <v>8</v>
      </c>
      <c r="L24" s="2" t="str">
        <f t="shared" si="1"/>
        <v>Yes</v>
      </c>
    </row>
    <row r="25" spans="1:12" ht="15" customHeight="1">
      <c r="A25" s="613"/>
      <c r="B25" s="447"/>
      <c r="C25" s="51"/>
      <c r="D25" s="51"/>
      <c r="E25" s="54"/>
      <c r="F25" s="50"/>
      <c r="G25" s="448"/>
      <c r="H25" s="446"/>
      <c r="I25" s="446"/>
      <c r="J25" s="614"/>
      <c r="K25" s="2">
        <f t="shared" si="0"/>
        <v>8</v>
      </c>
      <c r="L25" s="2" t="str">
        <f t="shared" si="1"/>
        <v>Yes</v>
      </c>
    </row>
    <row r="26" spans="1:12" ht="15" customHeight="1">
      <c r="A26" s="613"/>
      <c r="B26" s="447"/>
      <c r="C26" s="51"/>
      <c r="D26" s="51"/>
      <c r="E26" s="54"/>
      <c r="F26" s="50"/>
      <c r="G26" s="448"/>
      <c r="H26" s="446"/>
      <c r="I26" s="446"/>
      <c r="J26" s="614"/>
      <c r="K26" s="2">
        <f t="shared" si="0"/>
        <v>8</v>
      </c>
      <c r="L26" s="2" t="str">
        <f t="shared" si="1"/>
        <v>Yes</v>
      </c>
    </row>
    <row r="27" spans="1:12" ht="15" customHeight="1">
      <c r="A27" s="613"/>
      <c r="B27" s="447"/>
      <c r="C27" s="51"/>
      <c r="D27" s="51"/>
      <c r="E27" s="54"/>
      <c r="F27" s="50"/>
      <c r="G27" s="448"/>
      <c r="H27" s="446"/>
      <c r="I27" s="446"/>
      <c r="J27" s="614"/>
      <c r="K27" s="2">
        <f t="shared" si="0"/>
        <v>8</v>
      </c>
      <c r="L27" s="2" t="str">
        <f t="shared" si="1"/>
        <v>Yes</v>
      </c>
    </row>
    <row r="28" spans="1:12" ht="15" customHeight="1">
      <c r="A28" s="613"/>
      <c r="B28" s="447"/>
      <c r="C28" s="51"/>
      <c r="D28" s="51"/>
      <c r="E28" s="54"/>
      <c r="F28" s="50"/>
      <c r="G28" s="448"/>
      <c r="H28" s="446"/>
      <c r="I28" s="446"/>
      <c r="J28" s="614"/>
      <c r="K28" s="2">
        <f t="shared" si="0"/>
        <v>8</v>
      </c>
      <c r="L28" s="2" t="str">
        <f t="shared" si="1"/>
        <v>Yes</v>
      </c>
    </row>
    <row r="29" spans="1:12" ht="15" customHeight="1">
      <c r="A29" s="613"/>
      <c r="B29" s="447"/>
      <c r="C29" s="51"/>
      <c r="D29" s="51"/>
      <c r="E29" s="54"/>
      <c r="F29" s="50"/>
      <c r="G29" s="448"/>
      <c r="H29" s="446"/>
      <c r="I29" s="446"/>
      <c r="J29" s="614"/>
      <c r="K29" s="2">
        <f t="shared" si="0"/>
        <v>8</v>
      </c>
      <c r="L29" s="2" t="str">
        <f t="shared" si="1"/>
        <v>Yes</v>
      </c>
    </row>
    <row r="30" spans="1:12" ht="15" customHeight="1">
      <c r="A30" s="613"/>
      <c r="B30" s="447"/>
      <c r="C30" s="51"/>
      <c r="D30" s="51"/>
      <c r="E30" s="54"/>
      <c r="F30" s="50"/>
      <c r="G30" s="448"/>
      <c r="H30" s="446"/>
      <c r="I30" s="446"/>
      <c r="J30" s="614"/>
      <c r="K30" s="2">
        <f t="shared" si="0"/>
        <v>8</v>
      </c>
      <c r="L30" s="2" t="str">
        <f t="shared" si="1"/>
        <v>Yes</v>
      </c>
    </row>
    <row r="31" spans="1:12" ht="15" customHeight="1">
      <c r="A31" s="613"/>
      <c r="B31" s="447"/>
      <c r="C31" s="51"/>
      <c r="D31" s="51"/>
      <c r="E31" s="54"/>
      <c r="F31" s="50"/>
      <c r="G31" s="448"/>
      <c r="H31" s="446"/>
      <c r="I31" s="446"/>
      <c r="J31" s="614"/>
      <c r="K31" s="2">
        <f t="shared" si="0"/>
        <v>8</v>
      </c>
      <c r="L31" s="2" t="str">
        <f t="shared" si="1"/>
        <v>Yes</v>
      </c>
    </row>
    <row r="32" spans="1:12" ht="15" customHeight="1">
      <c r="A32" s="613"/>
      <c r="B32" s="447"/>
      <c r="C32" s="51"/>
      <c r="D32" s="51"/>
      <c r="E32" s="54"/>
      <c r="F32" s="50"/>
      <c r="G32" s="448"/>
      <c r="H32" s="446"/>
      <c r="I32" s="446"/>
      <c r="J32" s="614"/>
      <c r="K32" s="2">
        <f t="shared" si="0"/>
        <v>8</v>
      </c>
      <c r="L32" s="2" t="str">
        <f t="shared" si="1"/>
        <v>Yes</v>
      </c>
    </row>
    <row r="33" spans="1:12" ht="15" customHeight="1">
      <c r="A33" s="613"/>
      <c r="B33" s="447"/>
      <c r="C33" s="51"/>
      <c r="D33" s="51"/>
      <c r="E33" s="54"/>
      <c r="F33" s="50"/>
      <c r="G33" s="448"/>
      <c r="H33" s="446"/>
      <c r="I33" s="446"/>
      <c r="J33" s="614"/>
      <c r="K33" s="2">
        <f t="shared" si="0"/>
        <v>8</v>
      </c>
      <c r="L33" s="2" t="str">
        <f t="shared" si="1"/>
        <v>Yes</v>
      </c>
    </row>
    <row r="34" spans="1:12" ht="15" customHeight="1">
      <c r="A34" s="613"/>
      <c r="B34" s="447"/>
      <c r="C34" s="51"/>
      <c r="D34" s="51"/>
      <c r="E34" s="54"/>
      <c r="F34" s="50"/>
      <c r="G34" s="448"/>
      <c r="H34" s="446"/>
      <c r="I34" s="446"/>
      <c r="J34" s="614"/>
      <c r="K34" s="2">
        <f t="shared" si="0"/>
        <v>8</v>
      </c>
      <c r="L34" s="2" t="str">
        <f t="shared" si="1"/>
        <v>Yes</v>
      </c>
    </row>
    <row r="35" spans="1:12" ht="15" customHeight="1">
      <c r="A35" s="613"/>
      <c r="B35" s="447"/>
      <c r="C35" s="51"/>
      <c r="D35" s="51"/>
      <c r="E35" s="54"/>
      <c r="F35" s="50"/>
      <c r="G35" s="448"/>
      <c r="H35" s="446"/>
      <c r="I35" s="446"/>
      <c r="J35" s="614"/>
      <c r="K35" s="2">
        <f t="shared" si="0"/>
        <v>8</v>
      </c>
      <c r="L35" s="2" t="str">
        <f t="shared" si="1"/>
        <v>Yes</v>
      </c>
    </row>
    <row r="36" spans="1:12" ht="15" customHeight="1">
      <c r="A36" s="645"/>
      <c r="B36" s="457"/>
      <c r="C36" s="457"/>
      <c r="D36" s="457"/>
      <c r="E36" s="458"/>
      <c r="F36" s="502" t="s">
        <v>41</v>
      </c>
      <c r="G36" s="502"/>
      <c r="H36" s="502"/>
      <c r="I36" s="502"/>
      <c r="J36" s="53">
        <f>SUM(F11:F35)</f>
        <v>124000</v>
      </c>
      <c r="L36" s="2">
        <f>COUNTIF(L11:L35,"Yes")</f>
        <v>25</v>
      </c>
    </row>
    <row r="37" spans="1:12" ht="15" customHeight="1">
      <c r="A37" s="617"/>
      <c r="B37" s="488"/>
      <c r="C37" s="488"/>
      <c r="D37" s="488"/>
      <c r="E37" s="488"/>
      <c r="F37" s="488"/>
      <c r="G37" s="488"/>
      <c r="H37" s="488"/>
      <c r="I37" s="488"/>
      <c r="J37" s="618"/>
    </row>
    <row r="38" spans="1:12" ht="18" customHeight="1">
      <c r="A38" s="619" t="s">
        <v>7</v>
      </c>
      <c r="B38" s="466"/>
      <c r="C38" s="466"/>
      <c r="D38" s="466"/>
      <c r="E38" s="466"/>
      <c r="F38" s="466"/>
      <c r="G38" s="466"/>
      <c r="H38" s="466"/>
      <c r="I38" s="466"/>
      <c r="J38" s="620"/>
    </row>
    <row r="39" spans="1:12" ht="18" customHeight="1">
      <c r="A39" s="619" t="s">
        <v>114</v>
      </c>
      <c r="B39" s="466"/>
      <c r="C39" s="466"/>
      <c r="D39" s="466"/>
      <c r="E39" s="466"/>
      <c r="F39" s="466"/>
      <c r="G39" s="466"/>
      <c r="H39" s="466"/>
      <c r="I39" s="466"/>
      <c r="J39" s="620"/>
    </row>
    <row r="40" spans="1:12" ht="15" customHeight="1">
      <c r="A40" s="621" t="s">
        <v>11</v>
      </c>
      <c r="B40" s="469"/>
      <c r="C40" s="469"/>
      <c r="D40" s="470"/>
      <c r="E40" s="477" t="s">
        <v>115</v>
      </c>
      <c r="F40" s="480" t="s">
        <v>49</v>
      </c>
      <c r="G40" s="481" t="s">
        <v>15</v>
      </c>
      <c r="H40" s="469"/>
      <c r="I40" s="469"/>
      <c r="J40" s="624"/>
    </row>
    <row r="41" spans="1:12" ht="15" customHeight="1">
      <c r="A41" s="622"/>
      <c r="B41" s="472"/>
      <c r="C41" s="472"/>
      <c r="D41" s="473"/>
      <c r="E41" s="478"/>
      <c r="F41" s="478"/>
      <c r="G41" s="483"/>
      <c r="H41" s="472"/>
      <c r="I41" s="472"/>
      <c r="J41" s="625"/>
    </row>
    <row r="42" spans="1:12" ht="15" customHeight="1">
      <c r="A42" s="622"/>
      <c r="B42" s="472"/>
      <c r="C42" s="472"/>
      <c r="D42" s="473"/>
      <c r="E42" s="478"/>
      <c r="F42" s="478"/>
      <c r="G42" s="483"/>
      <c r="H42" s="472"/>
      <c r="I42" s="472"/>
      <c r="J42" s="625"/>
    </row>
    <row r="43" spans="1:12" ht="15" customHeight="1">
      <c r="A43" s="622"/>
      <c r="B43" s="472"/>
      <c r="C43" s="472"/>
      <c r="D43" s="473"/>
      <c r="E43" s="478"/>
      <c r="F43" s="478"/>
      <c r="G43" s="483"/>
      <c r="H43" s="472"/>
      <c r="I43" s="472"/>
      <c r="J43" s="625"/>
    </row>
    <row r="44" spans="1:12" ht="15" customHeight="1">
      <c r="A44" s="622"/>
      <c r="B44" s="472"/>
      <c r="C44" s="472"/>
      <c r="D44" s="473"/>
      <c r="E44" s="478"/>
      <c r="F44" s="478"/>
      <c r="G44" s="483"/>
      <c r="H44" s="472"/>
      <c r="I44" s="472"/>
      <c r="J44" s="625"/>
    </row>
    <row r="45" spans="1:12" ht="14.25" customHeight="1">
      <c r="A45" s="623"/>
      <c r="B45" s="475"/>
      <c r="C45" s="475"/>
      <c r="D45" s="476"/>
      <c r="E45" s="479"/>
      <c r="F45" s="479"/>
      <c r="G45" s="485"/>
      <c r="H45" s="475"/>
      <c r="I45" s="475"/>
      <c r="J45" s="626"/>
    </row>
    <row r="46" spans="1:12" ht="15" customHeight="1">
      <c r="A46" s="613" t="s">
        <v>284</v>
      </c>
      <c r="B46" s="446"/>
      <c r="C46" s="446"/>
      <c r="D46" s="447"/>
      <c r="E46" s="51" t="s">
        <v>51</v>
      </c>
      <c r="F46" s="50">
        <v>4700</v>
      </c>
      <c r="G46" s="448" t="s">
        <v>326</v>
      </c>
      <c r="H46" s="446"/>
      <c r="I46" s="446"/>
      <c r="J46" s="614"/>
      <c r="K46" s="2">
        <f t="shared" ref="K46:K70" si="2">COUNTBLANK(E46:J46)</f>
        <v>3</v>
      </c>
      <c r="L46" s="2" t="str">
        <f t="shared" ref="L46:L70" si="3">IF(AND(A46&lt;&gt;"",K46&gt;3),"No","Yes")</f>
        <v>Yes</v>
      </c>
    </row>
    <row r="47" spans="1:12" ht="15" customHeight="1">
      <c r="A47" s="613" t="s">
        <v>325</v>
      </c>
      <c r="B47" s="446"/>
      <c r="C47" s="446"/>
      <c r="D47" s="447"/>
      <c r="E47" s="51" t="s">
        <v>12</v>
      </c>
      <c r="F47" s="50">
        <v>8000</v>
      </c>
      <c r="G47" s="448" t="s">
        <v>287</v>
      </c>
      <c r="H47" s="446"/>
      <c r="I47" s="446"/>
      <c r="J47" s="614"/>
      <c r="K47" s="2">
        <f t="shared" si="2"/>
        <v>3</v>
      </c>
      <c r="L47" s="2" t="str">
        <f t="shared" si="3"/>
        <v>Yes</v>
      </c>
    </row>
    <row r="48" spans="1:12" ht="15" customHeight="1">
      <c r="A48" s="613" t="s">
        <v>313</v>
      </c>
      <c r="B48" s="446"/>
      <c r="C48" s="446"/>
      <c r="D48" s="447"/>
      <c r="E48" s="51" t="s">
        <v>12</v>
      </c>
      <c r="F48" s="50">
        <v>6400</v>
      </c>
      <c r="G48" s="448" t="s">
        <v>314</v>
      </c>
      <c r="H48" s="446"/>
      <c r="I48" s="446"/>
      <c r="J48" s="614"/>
      <c r="K48" s="2">
        <f t="shared" si="2"/>
        <v>3</v>
      </c>
      <c r="L48" s="2" t="str">
        <f t="shared" si="3"/>
        <v>Yes</v>
      </c>
    </row>
    <row r="49" spans="1:12" ht="15" customHeight="1">
      <c r="A49" s="613"/>
      <c r="B49" s="446"/>
      <c r="C49" s="446"/>
      <c r="D49" s="447"/>
      <c r="E49" s="51"/>
      <c r="F49" s="50"/>
      <c r="G49" s="448"/>
      <c r="H49" s="446"/>
      <c r="I49" s="446"/>
      <c r="J49" s="614"/>
      <c r="K49" s="2">
        <f t="shared" si="2"/>
        <v>6</v>
      </c>
      <c r="L49" s="2" t="str">
        <f t="shared" si="3"/>
        <v>Yes</v>
      </c>
    </row>
    <row r="50" spans="1:12" ht="15" customHeight="1">
      <c r="A50" s="613"/>
      <c r="B50" s="446"/>
      <c r="C50" s="446"/>
      <c r="D50" s="447"/>
      <c r="E50" s="51"/>
      <c r="F50" s="50"/>
      <c r="G50" s="448"/>
      <c r="H50" s="446"/>
      <c r="I50" s="446"/>
      <c r="J50" s="614"/>
      <c r="K50" s="2">
        <f t="shared" si="2"/>
        <v>6</v>
      </c>
      <c r="L50" s="2" t="str">
        <f t="shared" si="3"/>
        <v>Yes</v>
      </c>
    </row>
    <row r="51" spans="1:12" ht="15" customHeight="1">
      <c r="A51" s="613"/>
      <c r="B51" s="446"/>
      <c r="C51" s="446"/>
      <c r="D51" s="447"/>
      <c r="E51" s="51"/>
      <c r="F51" s="50"/>
      <c r="G51" s="448"/>
      <c r="H51" s="446"/>
      <c r="I51" s="446"/>
      <c r="J51" s="614"/>
      <c r="K51" s="2">
        <f t="shared" si="2"/>
        <v>6</v>
      </c>
      <c r="L51" s="2" t="str">
        <f t="shared" si="3"/>
        <v>Yes</v>
      </c>
    </row>
    <row r="52" spans="1:12" ht="15" customHeight="1">
      <c r="A52" s="613"/>
      <c r="B52" s="446"/>
      <c r="C52" s="446"/>
      <c r="D52" s="447"/>
      <c r="E52" s="51"/>
      <c r="F52" s="50"/>
      <c r="G52" s="448"/>
      <c r="H52" s="446"/>
      <c r="I52" s="446"/>
      <c r="J52" s="614"/>
      <c r="K52" s="2">
        <f t="shared" si="2"/>
        <v>6</v>
      </c>
      <c r="L52" s="2" t="str">
        <f t="shared" si="3"/>
        <v>Yes</v>
      </c>
    </row>
    <row r="53" spans="1:12" ht="15" customHeight="1">
      <c r="A53" s="613"/>
      <c r="B53" s="446"/>
      <c r="C53" s="446"/>
      <c r="D53" s="447"/>
      <c r="E53" s="51"/>
      <c r="F53" s="50"/>
      <c r="G53" s="448"/>
      <c r="H53" s="446"/>
      <c r="I53" s="446"/>
      <c r="J53" s="614"/>
      <c r="K53" s="2">
        <f t="shared" si="2"/>
        <v>6</v>
      </c>
      <c r="L53" s="2" t="str">
        <f t="shared" si="3"/>
        <v>Yes</v>
      </c>
    </row>
    <row r="54" spans="1:12" ht="15" customHeight="1">
      <c r="A54" s="613"/>
      <c r="B54" s="446"/>
      <c r="C54" s="446"/>
      <c r="D54" s="447"/>
      <c r="E54" s="51"/>
      <c r="F54" s="50"/>
      <c r="G54" s="448"/>
      <c r="H54" s="446"/>
      <c r="I54" s="446"/>
      <c r="J54" s="614"/>
      <c r="K54" s="2">
        <f t="shared" si="2"/>
        <v>6</v>
      </c>
      <c r="L54" s="2" t="str">
        <f t="shared" si="3"/>
        <v>Yes</v>
      </c>
    </row>
    <row r="55" spans="1:12" ht="15" customHeight="1">
      <c r="A55" s="613"/>
      <c r="B55" s="446"/>
      <c r="C55" s="446"/>
      <c r="D55" s="447"/>
      <c r="E55" s="51"/>
      <c r="F55" s="50"/>
      <c r="G55" s="448"/>
      <c r="H55" s="446"/>
      <c r="I55" s="446"/>
      <c r="J55" s="614"/>
      <c r="K55" s="2">
        <f t="shared" si="2"/>
        <v>6</v>
      </c>
      <c r="L55" s="2" t="str">
        <f t="shared" si="3"/>
        <v>Yes</v>
      </c>
    </row>
    <row r="56" spans="1:12" ht="15" customHeight="1">
      <c r="A56" s="613"/>
      <c r="B56" s="446"/>
      <c r="C56" s="446"/>
      <c r="D56" s="447"/>
      <c r="E56" s="51"/>
      <c r="F56" s="50"/>
      <c r="G56" s="448"/>
      <c r="H56" s="446"/>
      <c r="I56" s="446"/>
      <c r="J56" s="614"/>
      <c r="K56" s="2">
        <f t="shared" si="2"/>
        <v>6</v>
      </c>
      <c r="L56" s="2" t="str">
        <f t="shared" si="3"/>
        <v>Yes</v>
      </c>
    </row>
    <row r="57" spans="1:12" ht="15" customHeight="1">
      <c r="A57" s="613"/>
      <c r="B57" s="446"/>
      <c r="C57" s="446"/>
      <c r="D57" s="447"/>
      <c r="E57" s="51"/>
      <c r="F57" s="50"/>
      <c r="G57" s="448"/>
      <c r="H57" s="446"/>
      <c r="I57" s="446"/>
      <c r="J57" s="614"/>
      <c r="K57" s="2">
        <f t="shared" si="2"/>
        <v>6</v>
      </c>
      <c r="L57" s="2" t="str">
        <f t="shared" si="3"/>
        <v>Yes</v>
      </c>
    </row>
    <row r="58" spans="1:12" ht="15" customHeight="1">
      <c r="A58" s="613"/>
      <c r="B58" s="446"/>
      <c r="C58" s="446"/>
      <c r="D58" s="447"/>
      <c r="E58" s="51"/>
      <c r="F58" s="50"/>
      <c r="G58" s="448"/>
      <c r="H58" s="446"/>
      <c r="I58" s="446"/>
      <c r="J58" s="614"/>
      <c r="K58" s="2">
        <f t="shared" si="2"/>
        <v>6</v>
      </c>
      <c r="L58" s="2" t="str">
        <f t="shared" si="3"/>
        <v>Yes</v>
      </c>
    </row>
    <row r="59" spans="1:12" ht="15" customHeight="1">
      <c r="A59" s="613"/>
      <c r="B59" s="446"/>
      <c r="C59" s="446"/>
      <c r="D59" s="447"/>
      <c r="E59" s="51"/>
      <c r="F59" s="50"/>
      <c r="G59" s="448"/>
      <c r="H59" s="446"/>
      <c r="I59" s="446"/>
      <c r="J59" s="614"/>
      <c r="K59" s="2">
        <f t="shared" si="2"/>
        <v>6</v>
      </c>
      <c r="L59" s="2" t="str">
        <f t="shared" si="3"/>
        <v>Yes</v>
      </c>
    </row>
    <row r="60" spans="1:12" ht="15" customHeight="1">
      <c r="A60" s="613"/>
      <c r="B60" s="446"/>
      <c r="C60" s="446"/>
      <c r="D60" s="447"/>
      <c r="E60" s="51"/>
      <c r="F60" s="50"/>
      <c r="G60" s="448"/>
      <c r="H60" s="446"/>
      <c r="I60" s="446"/>
      <c r="J60" s="614"/>
      <c r="K60" s="2">
        <f t="shared" si="2"/>
        <v>6</v>
      </c>
      <c r="L60" s="2" t="str">
        <f t="shared" si="3"/>
        <v>Yes</v>
      </c>
    </row>
    <row r="61" spans="1:12" ht="15" customHeight="1">
      <c r="A61" s="613"/>
      <c r="B61" s="446"/>
      <c r="C61" s="446"/>
      <c r="D61" s="447"/>
      <c r="E61" s="51"/>
      <c r="F61" s="50"/>
      <c r="G61" s="448"/>
      <c r="H61" s="446"/>
      <c r="I61" s="446"/>
      <c r="J61" s="614"/>
      <c r="K61" s="2">
        <f t="shared" si="2"/>
        <v>6</v>
      </c>
      <c r="L61" s="2" t="str">
        <f t="shared" si="3"/>
        <v>Yes</v>
      </c>
    </row>
    <row r="62" spans="1:12" ht="15" customHeight="1">
      <c r="A62" s="613"/>
      <c r="B62" s="446"/>
      <c r="C62" s="446"/>
      <c r="D62" s="447"/>
      <c r="E62" s="51"/>
      <c r="F62" s="50"/>
      <c r="G62" s="448"/>
      <c r="H62" s="446"/>
      <c r="I62" s="446"/>
      <c r="J62" s="614"/>
      <c r="K62" s="2">
        <f t="shared" si="2"/>
        <v>6</v>
      </c>
      <c r="L62" s="2" t="str">
        <f t="shared" si="3"/>
        <v>Yes</v>
      </c>
    </row>
    <row r="63" spans="1:12" ht="15" customHeight="1">
      <c r="A63" s="613"/>
      <c r="B63" s="446"/>
      <c r="C63" s="446"/>
      <c r="D63" s="447"/>
      <c r="E63" s="51"/>
      <c r="F63" s="50"/>
      <c r="G63" s="448"/>
      <c r="H63" s="446"/>
      <c r="I63" s="446"/>
      <c r="J63" s="614"/>
      <c r="K63" s="2">
        <f t="shared" si="2"/>
        <v>6</v>
      </c>
      <c r="L63" s="2" t="str">
        <f t="shared" si="3"/>
        <v>Yes</v>
      </c>
    </row>
    <row r="64" spans="1:12" ht="15" customHeight="1">
      <c r="A64" s="613"/>
      <c r="B64" s="446"/>
      <c r="C64" s="446"/>
      <c r="D64" s="447"/>
      <c r="E64" s="51"/>
      <c r="F64" s="50"/>
      <c r="G64" s="448"/>
      <c r="H64" s="446"/>
      <c r="I64" s="446"/>
      <c r="J64" s="614"/>
      <c r="K64" s="2">
        <f t="shared" si="2"/>
        <v>6</v>
      </c>
      <c r="L64" s="2" t="str">
        <f t="shared" si="3"/>
        <v>Yes</v>
      </c>
    </row>
    <row r="65" spans="1:12" ht="15" customHeight="1">
      <c r="A65" s="613"/>
      <c r="B65" s="446"/>
      <c r="C65" s="446"/>
      <c r="D65" s="447"/>
      <c r="E65" s="51"/>
      <c r="F65" s="50"/>
      <c r="G65" s="448"/>
      <c r="H65" s="446"/>
      <c r="I65" s="446"/>
      <c r="J65" s="614"/>
      <c r="K65" s="2">
        <f t="shared" si="2"/>
        <v>6</v>
      </c>
      <c r="L65" s="2" t="str">
        <f t="shared" si="3"/>
        <v>Yes</v>
      </c>
    </row>
    <row r="66" spans="1:12" ht="15" customHeight="1">
      <c r="A66" s="613"/>
      <c r="B66" s="446"/>
      <c r="C66" s="446"/>
      <c r="D66" s="447"/>
      <c r="E66" s="51"/>
      <c r="F66" s="50"/>
      <c r="G66" s="448"/>
      <c r="H66" s="446"/>
      <c r="I66" s="446"/>
      <c r="J66" s="614"/>
      <c r="K66" s="2">
        <f t="shared" si="2"/>
        <v>6</v>
      </c>
      <c r="L66" s="2" t="str">
        <f t="shared" si="3"/>
        <v>Yes</v>
      </c>
    </row>
    <row r="67" spans="1:12" ht="15" customHeight="1">
      <c r="A67" s="613"/>
      <c r="B67" s="446"/>
      <c r="C67" s="446"/>
      <c r="D67" s="447"/>
      <c r="E67" s="51"/>
      <c r="F67" s="50"/>
      <c r="G67" s="448"/>
      <c r="H67" s="446"/>
      <c r="I67" s="446"/>
      <c r="J67" s="614"/>
      <c r="K67" s="2">
        <f t="shared" si="2"/>
        <v>6</v>
      </c>
      <c r="L67" s="2" t="str">
        <f t="shared" si="3"/>
        <v>Yes</v>
      </c>
    </row>
    <row r="68" spans="1:12" ht="15" customHeight="1">
      <c r="A68" s="613"/>
      <c r="B68" s="446"/>
      <c r="C68" s="446"/>
      <c r="D68" s="447"/>
      <c r="E68" s="51"/>
      <c r="F68" s="50"/>
      <c r="G68" s="448"/>
      <c r="H68" s="446"/>
      <c r="I68" s="446"/>
      <c r="J68" s="614"/>
      <c r="K68" s="2">
        <f t="shared" si="2"/>
        <v>6</v>
      </c>
      <c r="L68" s="2" t="str">
        <f t="shared" si="3"/>
        <v>Yes</v>
      </c>
    </row>
    <row r="69" spans="1:12" ht="15" customHeight="1">
      <c r="A69" s="613"/>
      <c r="B69" s="446"/>
      <c r="C69" s="446"/>
      <c r="D69" s="447"/>
      <c r="E69" s="51"/>
      <c r="F69" s="50"/>
      <c r="G69" s="448"/>
      <c r="H69" s="446"/>
      <c r="I69" s="446"/>
      <c r="J69" s="614"/>
      <c r="K69" s="2">
        <f t="shared" si="2"/>
        <v>6</v>
      </c>
      <c r="L69" s="2" t="str">
        <f t="shared" si="3"/>
        <v>Yes</v>
      </c>
    </row>
    <row r="70" spans="1:12" ht="15" customHeight="1">
      <c r="A70" s="613"/>
      <c r="B70" s="446"/>
      <c r="C70" s="446"/>
      <c r="D70" s="447"/>
      <c r="E70" s="51"/>
      <c r="F70" s="50"/>
      <c r="G70" s="448"/>
      <c r="H70" s="446"/>
      <c r="I70" s="446"/>
      <c r="J70" s="614"/>
      <c r="K70" s="2">
        <f t="shared" si="2"/>
        <v>6</v>
      </c>
      <c r="L70" s="2" t="str">
        <f t="shared" si="3"/>
        <v>Yes</v>
      </c>
    </row>
    <row r="71" spans="1:12" ht="15" customHeight="1">
      <c r="A71" s="650" t="s">
        <v>40</v>
      </c>
      <c r="B71" s="541"/>
      <c r="C71" s="541"/>
      <c r="D71" s="541"/>
      <c r="E71" s="542"/>
      <c r="F71" s="490">
        <f>SUM(F46:F70)</f>
        <v>19100</v>
      </c>
      <c r="G71" s="491"/>
      <c r="H71" s="491"/>
      <c r="I71" s="491"/>
      <c r="J71" s="651"/>
      <c r="L71" s="2">
        <f>COUNTIF(L46:L70,"Yes")</f>
        <v>25</v>
      </c>
    </row>
    <row r="72" spans="1:12" ht="15" customHeight="1">
      <c r="A72" s="617"/>
      <c r="B72" s="488"/>
      <c r="C72" s="488"/>
      <c r="D72" s="488"/>
      <c r="E72" s="488"/>
      <c r="F72" s="488"/>
      <c r="G72" s="488"/>
      <c r="H72" s="488"/>
      <c r="I72" s="488"/>
      <c r="J72" s="618"/>
    </row>
    <row r="73" spans="1:12" ht="18" customHeight="1">
      <c r="A73" s="619" t="s">
        <v>8</v>
      </c>
      <c r="B73" s="466"/>
      <c r="C73" s="466"/>
      <c r="D73" s="466"/>
      <c r="E73" s="466"/>
      <c r="F73" s="466"/>
      <c r="G73" s="466"/>
      <c r="H73" s="466"/>
      <c r="I73" s="466"/>
      <c r="J73" s="620"/>
    </row>
    <row r="74" spans="1:12" ht="18" customHeight="1">
      <c r="A74" s="619" t="s">
        <v>114</v>
      </c>
      <c r="B74" s="466"/>
      <c r="C74" s="466"/>
      <c r="D74" s="466"/>
      <c r="E74" s="466"/>
      <c r="F74" s="466"/>
      <c r="G74" s="466"/>
      <c r="H74" s="466"/>
      <c r="I74" s="466"/>
      <c r="J74" s="620"/>
    </row>
    <row r="75" spans="1:12" ht="15" customHeight="1">
      <c r="A75" s="621" t="s">
        <v>11</v>
      </c>
      <c r="B75" s="469"/>
      <c r="C75" s="469"/>
      <c r="D75" s="470"/>
      <c r="E75" s="477" t="s">
        <v>115</v>
      </c>
      <c r="F75" s="480" t="s">
        <v>49</v>
      </c>
      <c r="G75" s="481" t="s">
        <v>15</v>
      </c>
      <c r="H75" s="495"/>
      <c r="I75" s="495"/>
      <c r="J75" s="646"/>
    </row>
    <row r="76" spans="1:12" ht="15" customHeight="1">
      <c r="A76" s="622"/>
      <c r="B76" s="472"/>
      <c r="C76" s="472"/>
      <c r="D76" s="473"/>
      <c r="E76" s="478"/>
      <c r="F76" s="478"/>
      <c r="G76" s="497"/>
      <c r="H76" s="212"/>
      <c r="I76" s="212"/>
      <c r="J76" s="647"/>
    </row>
    <row r="77" spans="1:12" ht="15" customHeight="1">
      <c r="A77" s="622"/>
      <c r="B77" s="472"/>
      <c r="C77" s="472"/>
      <c r="D77" s="473"/>
      <c r="E77" s="478"/>
      <c r="F77" s="478"/>
      <c r="G77" s="497"/>
      <c r="H77" s="212"/>
      <c r="I77" s="212"/>
      <c r="J77" s="647"/>
    </row>
    <row r="78" spans="1:12" ht="15" customHeight="1">
      <c r="A78" s="622"/>
      <c r="B78" s="472"/>
      <c r="C78" s="472"/>
      <c r="D78" s="473"/>
      <c r="E78" s="478"/>
      <c r="F78" s="478"/>
      <c r="G78" s="497"/>
      <c r="H78" s="212"/>
      <c r="I78" s="212"/>
      <c r="J78" s="647"/>
    </row>
    <row r="79" spans="1:12" ht="15" customHeight="1">
      <c r="A79" s="622"/>
      <c r="B79" s="472"/>
      <c r="C79" s="472"/>
      <c r="D79" s="473"/>
      <c r="E79" s="478"/>
      <c r="F79" s="478"/>
      <c r="G79" s="497"/>
      <c r="H79" s="212"/>
      <c r="I79" s="212"/>
      <c r="J79" s="647"/>
    </row>
    <row r="80" spans="1:12" ht="14.25" customHeight="1">
      <c r="A80" s="623"/>
      <c r="B80" s="475"/>
      <c r="C80" s="475"/>
      <c r="D80" s="476"/>
      <c r="E80" s="479"/>
      <c r="F80" s="479"/>
      <c r="G80" s="499"/>
      <c r="H80" s="500"/>
      <c r="I80" s="500"/>
      <c r="J80" s="648"/>
    </row>
    <row r="81" spans="1:12" ht="15" customHeight="1">
      <c r="A81" s="613" t="s">
        <v>315</v>
      </c>
      <c r="B81" s="446"/>
      <c r="C81" s="446"/>
      <c r="D81" s="447"/>
      <c r="E81" s="51" t="s">
        <v>51</v>
      </c>
      <c r="F81" s="50">
        <v>12000</v>
      </c>
      <c r="G81" s="448" t="s">
        <v>327</v>
      </c>
      <c r="H81" s="493"/>
      <c r="I81" s="493"/>
      <c r="J81" s="649"/>
      <c r="K81" s="2">
        <f t="shared" ref="K81:K105" si="4">COUNTBLANK(E81:J81)</f>
        <v>3</v>
      </c>
      <c r="L81" s="2" t="str">
        <f t="shared" ref="L81:L105" si="5">IF(AND(A81&lt;&gt;"",K81&gt;3),"No","Yes")</f>
        <v>Yes</v>
      </c>
    </row>
    <row r="82" spans="1:12" ht="15" customHeight="1">
      <c r="A82" s="613"/>
      <c r="B82" s="446"/>
      <c r="C82" s="446"/>
      <c r="D82" s="447"/>
      <c r="E82" s="51"/>
      <c r="F82" s="50"/>
      <c r="G82" s="448"/>
      <c r="H82" s="446"/>
      <c r="I82" s="446"/>
      <c r="J82" s="614"/>
      <c r="K82" s="2">
        <f t="shared" si="4"/>
        <v>6</v>
      </c>
      <c r="L82" s="2" t="str">
        <f t="shared" si="5"/>
        <v>Yes</v>
      </c>
    </row>
    <row r="83" spans="1:12" ht="15" customHeight="1">
      <c r="A83" s="613"/>
      <c r="B83" s="446"/>
      <c r="C83" s="446"/>
      <c r="D83" s="447"/>
      <c r="E83" s="51"/>
      <c r="F83" s="50"/>
      <c r="G83" s="448"/>
      <c r="H83" s="446"/>
      <c r="I83" s="446"/>
      <c r="J83" s="614"/>
      <c r="K83" s="2">
        <f t="shared" si="4"/>
        <v>6</v>
      </c>
      <c r="L83" s="2" t="str">
        <f t="shared" si="5"/>
        <v>Yes</v>
      </c>
    </row>
    <row r="84" spans="1:12" ht="15" customHeight="1">
      <c r="A84" s="613"/>
      <c r="B84" s="446"/>
      <c r="C84" s="446"/>
      <c r="D84" s="447"/>
      <c r="E84" s="51"/>
      <c r="F84" s="50"/>
      <c r="G84" s="448"/>
      <c r="H84" s="446"/>
      <c r="I84" s="446"/>
      <c r="J84" s="614"/>
      <c r="K84" s="2">
        <f t="shared" si="4"/>
        <v>6</v>
      </c>
      <c r="L84" s="2" t="str">
        <f t="shared" si="5"/>
        <v>Yes</v>
      </c>
    </row>
    <row r="85" spans="1:12" ht="15" customHeight="1">
      <c r="A85" s="613"/>
      <c r="B85" s="446"/>
      <c r="C85" s="446"/>
      <c r="D85" s="447"/>
      <c r="E85" s="51"/>
      <c r="F85" s="50"/>
      <c r="G85" s="448"/>
      <c r="H85" s="446"/>
      <c r="I85" s="446"/>
      <c r="J85" s="614"/>
      <c r="K85" s="2">
        <f t="shared" si="4"/>
        <v>6</v>
      </c>
      <c r="L85" s="2" t="str">
        <f t="shared" si="5"/>
        <v>Yes</v>
      </c>
    </row>
    <row r="86" spans="1:12" ht="15" customHeight="1">
      <c r="A86" s="613"/>
      <c r="B86" s="446"/>
      <c r="C86" s="446"/>
      <c r="D86" s="447"/>
      <c r="E86" s="51"/>
      <c r="F86" s="50"/>
      <c r="G86" s="448"/>
      <c r="H86" s="446"/>
      <c r="I86" s="446"/>
      <c r="J86" s="614"/>
      <c r="K86" s="2">
        <f t="shared" si="4"/>
        <v>6</v>
      </c>
      <c r="L86" s="2" t="str">
        <f t="shared" si="5"/>
        <v>Yes</v>
      </c>
    </row>
    <row r="87" spans="1:12" ht="15" customHeight="1">
      <c r="A87" s="613"/>
      <c r="B87" s="446"/>
      <c r="C87" s="446"/>
      <c r="D87" s="447"/>
      <c r="E87" s="51"/>
      <c r="F87" s="50"/>
      <c r="G87" s="448"/>
      <c r="H87" s="446"/>
      <c r="I87" s="446"/>
      <c r="J87" s="614"/>
      <c r="K87" s="2">
        <f t="shared" si="4"/>
        <v>6</v>
      </c>
      <c r="L87" s="2" t="str">
        <f t="shared" si="5"/>
        <v>Yes</v>
      </c>
    </row>
    <row r="88" spans="1:12" ht="15" customHeight="1">
      <c r="A88" s="613"/>
      <c r="B88" s="446"/>
      <c r="C88" s="446"/>
      <c r="D88" s="447"/>
      <c r="E88" s="51"/>
      <c r="F88" s="50"/>
      <c r="G88" s="448"/>
      <c r="H88" s="446"/>
      <c r="I88" s="446"/>
      <c r="J88" s="614"/>
      <c r="K88" s="2">
        <f t="shared" si="4"/>
        <v>6</v>
      </c>
      <c r="L88" s="2" t="str">
        <f t="shared" si="5"/>
        <v>Yes</v>
      </c>
    </row>
    <row r="89" spans="1:12" ht="15" customHeight="1">
      <c r="A89" s="613"/>
      <c r="B89" s="446"/>
      <c r="C89" s="446"/>
      <c r="D89" s="447"/>
      <c r="E89" s="51"/>
      <c r="F89" s="50"/>
      <c r="G89" s="448"/>
      <c r="H89" s="446"/>
      <c r="I89" s="446"/>
      <c r="J89" s="614"/>
      <c r="K89" s="2">
        <f t="shared" si="4"/>
        <v>6</v>
      </c>
      <c r="L89" s="2" t="str">
        <f t="shared" si="5"/>
        <v>Yes</v>
      </c>
    </row>
    <row r="90" spans="1:12" ht="15" customHeight="1">
      <c r="A90" s="613"/>
      <c r="B90" s="446"/>
      <c r="C90" s="446"/>
      <c r="D90" s="447"/>
      <c r="E90" s="51"/>
      <c r="F90" s="50"/>
      <c r="G90" s="448"/>
      <c r="H90" s="446"/>
      <c r="I90" s="446"/>
      <c r="J90" s="614"/>
      <c r="K90" s="2">
        <f t="shared" si="4"/>
        <v>6</v>
      </c>
      <c r="L90" s="2" t="str">
        <f t="shared" si="5"/>
        <v>Yes</v>
      </c>
    </row>
    <row r="91" spans="1:12" ht="15" customHeight="1">
      <c r="A91" s="613"/>
      <c r="B91" s="446"/>
      <c r="C91" s="446"/>
      <c r="D91" s="447"/>
      <c r="E91" s="51"/>
      <c r="F91" s="50"/>
      <c r="G91" s="448"/>
      <c r="H91" s="446"/>
      <c r="I91" s="446"/>
      <c r="J91" s="614"/>
      <c r="K91" s="2">
        <f t="shared" si="4"/>
        <v>6</v>
      </c>
      <c r="L91" s="2" t="str">
        <f t="shared" si="5"/>
        <v>Yes</v>
      </c>
    </row>
    <row r="92" spans="1:12" ht="15" customHeight="1">
      <c r="A92" s="613"/>
      <c r="B92" s="446"/>
      <c r="C92" s="446"/>
      <c r="D92" s="447"/>
      <c r="E92" s="51"/>
      <c r="F92" s="50"/>
      <c r="G92" s="448"/>
      <c r="H92" s="446"/>
      <c r="I92" s="446"/>
      <c r="J92" s="614"/>
      <c r="K92" s="2">
        <f t="shared" si="4"/>
        <v>6</v>
      </c>
      <c r="L92" s="2" t="str">
        <f t="shared" si="5"/>
        <v>Yes</v>
      </c>
    </row>
    <row r="93" spans="1:12" ht="15" customHeight="1">
      <c r="A93" s="613"/>
      <c r="B93" s="446"/>
      <c r="C93" s="446"/>
      <c r="D93" s="447"/>
      <c r="E93" s="51"/>
      <c r="F93" s="50"/>
      <c r="G93" s="448"/>
      <c r="H93" s="446"/>
      <c r="I93" s="446"/>
      <c r="J93" s="614"/>
      <c r="K93" s="2">
        <f t="shared" si="4"/>
        <v>6</v>
      </c>
      <c r="L93" s="2" t="str">
        <f t="shared" si="5"/>
        <v>Yes</v>
      </c>
    </row>
    <row r="94" spans="1:12" ht="15" customHeight="1">
      <c r="A94" s="613"/>
      <c r="B94" s="446"/>
      <c r="C94" s="446"/>
      <c r="D94" s="447"/>
      <c r="E94" s="51"/>
      <c r="F94" s="50"/>
      <c r="G94" s="448"/>
      <c r="H94" s="446"/>
      <c r="I94" s="446"/>
      <c r="J94" s="614"/>
      <c r="K94" s="2">
        <f t="shared" si="4"/>
        <v>6</v>
      </c>
      <c r="L94" s="2" t="str">
        <f t="shared" si="5"/>
        <v>Yes</v>
      </c>
    </row>
    <row r="95" spans="1:12" ht="15" customHeight="1">
      <c r="A95" s="613"/>
      <c r="B95" s="446"/>
      <c r="C95" s="446"/>
      <c r="D95" s="447"/>
      <c r="E95" s="51"/>
      <c r="F95" s="50"/>
      <c r="G95" s="448"/>
      <c r="H95" s="446"/>
      <c r="I95" s="446"/>
      <c r="J95" s="614"/>
      <c r="K95" s="2">
        <f t="shared" si="4"/>
        <v>6</v>
      </c>
      <c r="L95" s="2" t="str">
        <f t="shared" si="5"/>
        <v>Yes</v>
      </c>
    </row>
    <row r="96" spans="1:12" ht="15" customHeight="1">
      <c r="A96" s="613"/>
      <c r="B96" s="446"/>
      <c r="C96" s="446"/>
      <c r="D96" s="447"/>
      <c r="E96" s="51"/>
      <c r="F96" s="50"/>
      <c r="G96" s="448"/>
      <c r="H96" s="446"/>
      <c r="I96" s="446"/>
      <c r="J96" s="614"/>
      <c r="K96" s="2">
        <f t="shared" si="4"/>
        <v>6</v>
      </c>
      <c r="L96" s="2" t="str">
        <f t="shared" si="5"/>
        <v>Yes</v>
      </c>
    </row>
    <row r="97" spans="1:12" ht="15" customHeight="1">
      <c r="A97" s="613"/>
      <c r="B97" s="446"/>
      <c r="C97" s="446"/>
      <c r="D97" s="447"/>
      <c r="E97" s="51"/>
      <c r="F97" s="50"/>
      <c r="G97" s="448"/>
      <c r="H97" s="446"/>
      <c r="I97" s="446"/>
      <c r="J97" s="614"/>
      <c r="K97" s="2">
        <f t="shared" si="4"/>
        <v>6</v>
      </c>
      <c r="L97" s="2" t="str">
        <f t="shared" si="5"/>
        <v>Yes</v>
      </c>
    </row>
    <row r="98" spans="1:12" ht="15" customHeight="1">
      <c r="A98" s="613"/>
      <c r="B98" s="446"/>
      <c r="C98" s="446"/>
      <c r="D98" s="447"/>
      <c r="E98" s="51"/>
      <c r="F98" s="50"/>
      <c r="G98" s="448"/>
      <c r="H98" s="446"/>
      <c r="I98" s="446"/>
      <c r="J98" s="614"/>
      <c r="K98" s="2">
        <f t="shared" si="4"/>
        <v>6</v>
      </c>
      <c r="L98" s="2" t="str">
        <f t="shared" si="5"/>
        <v>Yes</v>
      </c>
    </row>
    <row r="99" spans="1:12" ht="15" customHeight="1">
      <c r="A99" s="613"/>
      <c r="B99" s="446"/>
      <c r="C99" s="446"/>
      <c r="D99" s="447"/>
      <c r="E99" s="51"/>
      <c r="F99" s="50"/>
      <c r="G99" s="448"/>
      <c r="H99" s="446"/>
      <c r="I99" s="446"/>
      <c r="J99" s="614"/>
      <c r="K99" s="2">
        <f t="shared" si="4"/>
        <v>6</v>
      </c>
      <c r="L99" s="2" t="str">
        <f t="shared" si="5"/>
        <v>Yes</v>
      </c>
    </row>
    <row r="100" spans="1:12" ht="15" customHeight="1">
      <c r="A100" s="613"/>
      <c r="B100" s="446"/>
      <c r="C100" s="446"/>
      <c r="D100" s="447"/>
      <c r="E100" s="51"/>
      <c r="F100" s="50"/>
      <c r="G100" s="448"/>
      <c r="H100" s="446"/>
      <c r="I100" s="446"/>
      <c r="J100" s="614"/>
      <c r="K100" s="2">
        <f t="shared" si="4"/>
        <v>6</v>
      </c>
      <c r="L100" s="2" t="str">
        <f t="shared" si="5"/>
        <v>Yes</v>
      </c>
    </row>
    <row r="101" spans="1:12" ht="15" customHeight="1">
      <c r="A101" s="613"/>
      <c r="B101" s="446"/>
      <c r="C101" s="446"/>
      <c r="D101" s="447"/>
      <c r="E101" s="51"/>
      <c r="F101" s="50"/>
      <c r="G101" s="448"/>
      <c r="H101" s="446"/>
      <c r="I101" s="446"/>
      <c r="J101" s="614"/>
      <c r="K101" s="2">
        <f t="shared" si="4"/>
        <v>6</v>
      </c>
      <c r="L101" s="2" t="str">
        <f t="shared" si="5"/>
        <v>Yes</v>
      </c>
    </row>
    <row r="102" spans="1:12" ht="15" customHeight="1">
      <c r="A102" s="613"/>
      <c r="B102" s="446"/>
      <c r="C102" s="446"/>
      <c r="D102" s="447"/>
      <c r="E102" s="51"/>
      <c r="F102" s="50"/>
      <c r="G102" s="448"/>
      <c r="H102" s="446"/>
      <c r="I102" s="446"/>
      <c r="J102" s="614"/>
      <c r="K102" s="2">
        <f t="shared" si="4"/>
        <v>6</v>
      </c>
      <c r="L102" s="2" t="str">
        <f t="shared" si="5"/>
        <v>Yes</v>
      </c>
    </row>
    <row r="103" spans="1:12" ht="15" customHeight="1">
      <c r="A103" s="613"/>
      <c r="B103" s="446"/>
      <c r="C103" s="446"/>
      <c r="D103" s="447"/>
      <c r="E103" s="51"/>
      <c r="F103" s="50"/>
      <c r="G103" s="448"/>
      <c r="H103" s="446"/>
      <c r="I103" s="446"/>
      <c r="J103" s="614"/>
      <c r="K103" s="2">
        <f t="shared" si="4"/>
        <v>6</v>
      </c>
      <c r="L103" s="2" t="str">
        <f t="shared" si="5"/>
        <v>Yes</v>
      </c>
    </row>
    <row r="104" spans="1:12" ht="15" customHeight="1">
      <c r="A104" s="613"/>
      <c r="B104" s="446"/>
      <c r="C104" s="446"/>
      <c r="D104" s="447"/>
      <c r="E104" s="51"/>
      <c r="F104" s="50"/>
      <c r="G104" s="448"/>
      <c r="H104" s="446"/>
      <c r="I104" s="446"/>
      <c r="J104" s="614"/>
      <c r="K104" s="2">
        <f t="shared" si="4"/>
        <v>6</v>
      </c>
      <c r="L104" s="2" t="str">
        <f t="shared" si="5"/>
        <v>Yes</v>
      </c>
    </row>
    <row r="105" spans="1:12" ht="15" customHeight="1">
      <c r="A105" s="613"/>
      <c r="B105" s="446"/>
      <c r="C105" s="446"/>
      <c r="D105" s="447"/>
      <c r="E105" s="51"/>
      <c r="F105" s="50"/>
      <c r="G105" s="448"/>
      <c r="H105" s="446"/>
      <c r="I105" s="446"/>
      <c r="J105" s="614"/>
      <c r="K105" s="2">
        <f t="shared" si="4"/>
        <v>6</v>
      </c>
      <c r="L105" s="2" t="str">
        <f t="shared" si="5"/>
        <v>Yes</v>
      </c>
    </row>
    <row r="106" spans="1:12" ht="15" customHeight="1">
      <c r="A106" s="650" t="s">
        <v>44</v>
      </c>
      <c r="B106" s="541"/>
      <c r="C106" s="541"/>
      <c r="D106" s="541"/>
      <c r="E106" s="542"/>
      <c r="F106" s="490">
        <f>SUM(F81:F105)</f>
        <v>12000</v>
      </c>
      <c r="G106" s="491"/>
      <c r="H106" s="491"/>
      <c r="I106" s="491"/>
      <c r="J106" s="651"/>
      <c r="L106" s="2">
        <f>COUNTIF(L81:L105,"Yes")</f>
        <v>25</v>
      </c>
    </row>
    <row r="107" spans="1:12" ht="15" customHeight="1">
      <c r="A107" s="617"/>
      <c r="B107" s="488"/>
      <c r="C107" s="488"/>
      <c r="D107" s="488"/>
      <c r="E107" s="488"/>
      <c r="F107" s="488"/>
      <c r="G107" s="488"/>
      <c r="H107" s="488"/>
      <c r="I107" s="488"/>
      <c r="J107" s="618"/>
    </row>
    <row r="108" spans="1:12" ht="18" customHeight="1">
      <c r="A108" s="652" t="s">
        <v>170</v>
      </c>
      <c r="B108" s="460"/>
      <c r="C108" s="460"/>
      <c r="D108" s="460"/>
      <c r="E108" s="460"/>
      <c r="F108" s="460"/>
      <c r="G108" s="460"/>
      <c r="H108" s="460"/>
      <c r="I108" s="460"/>
      <c r="J108" s="653"/>
    </row>
    <row r="109" spans="1:12" ht="18" customHeight="1">
      <c r="A109" s="654"/>
      <c r="B109" s="463"/>
      <c r="C109" s="463"/>
      <c r="D109" s="463"/>
      <c r="E109" s="463"/>
      <c r="F109" s="463"/>
      <c r="G109" s="463"/>
      <c r="H109" s="463"/>
      <c r="I109" s="463"/>
      <c r="J109" s="655"/>
    </row>
    <row r="110" spans="1:12" ht="18" customHeight="1">
      <c r="A110" s="619" t="s">
        <v>114</v>
      </c>
      <c r="B110" s="466"/>
      <c r="C110" s="466"/>
      <c r="D110" s="466"/>
      <c r="E110" s="466"/>
      <c r="F110" s="466"/>
      <c r="G110" s="466"/>
      <c r="H110" s="466"/>
      <c r="I110" s="466"/>
      <c r="J110" s="620"/>
    </row>
    <row r="111" spans="1:12" ht="15" customHeight="1">
      <c r="A111" s="621" t="s">
        <v>11</v>
      </c>
      <c r="B111" s="469"/>
      <c r="C111" s="469"/>
      <c r="D111" s="470"/>
      <c r="E111" s="477" t="s">
        <v>115</v>
      </c>
      <c r="F111" s="480" t="s">
        <v>49</v>
      </c>
      <c r="G111" s="481" t="s">
        <v>15</v>
      </c>
      <c r="H111" s="469"/>
      <c r="I111" s="469"/>
      <c r="J111" s="624"/>
    </row>
    <row r="112" spans="1:12" ht="15" customHeight="1">
      <c r="A112" s="622"/>
      <c r="B112" s="472"/>
      <c r="C112" s="472"/>
      <c r="D112" s="473"/>
      <c r="E112" s="478"/>
      <c r="F112" s="478"/>
      <c r="G112" s="483"/>
      <c r="H112" s="472"/>
      <c r="I112" s="472"/>
      <c r="J112" s="625"/>
    </row>
    <row r="113" spans="1:12" ht="15" customHeight="1">
      <c r="A113" s="622"/>
      <c r="B113" s="472"/>
      <c r="C113" s="472"/>
      <c r="D113" s="473"/>
      <c r="E113" s="478"/>
      <c r="F113" s="478"/>
      <c r="G113" s="483"/>
      <c r="H113" s="472"/>
      <c r="I113" s="472"/>
      <c r="J113" s="625"/>
    </row>
    <row r="114" spans="1:12" ht="15" customHeight="1">
      <c r="A114" s="622"/>
      <c r="B114" s="472"/>
      <c r="C114" s="472"/>
      <c r="D114" s="473"/>
      <c r="E114" s="478"/>
      <c r="F114" s="478"/>
      <c r="G114" s="483"/>
      <c r="H114" s="472"/>
      <c r="I114" s="472"/>
      <c r="J114" s="625"/>
    </row>
    <row r="115" spans="1:12" ht="15" customHeight="1">
      <c r="A115" s="622"/>
      <c r="B115" s="472"/>
      <c r="C115" s="472"/>
      <c r="D115" s="473"/>
      <c r="E115" s="478"/>
      <c r="F115" s="478"/>
      <c r="G115" s="483"/>
      <c r="H115" s="472"/>
      <c r="I115" s="472"/>
      <c r="J115" s="625"/>
    </row>
    <row r="116" spans="1:12" ht="14.25" customHeight="1">
      <c r="A116" s="623"/>
      <c r="B116" s="475"/>
      <c r="C116" s="475"/>
      <c r="D116" s="476"/>
      <c r="E116" s="479"/>
      <c r="F116" s="479"/>
      <c r="G116" s="485"/>
      <c r="H116" s="475"/>
      <c r="I116" s="475"/>
      <c r="J116" s="626"/>
    </row>
    <row r="117" spans="1:12" ht="15" customHeight="1">
      <c r="A117" s="613" t="s">
        <v>291</v>
      </c>
      <c r="B117" s="446"/>
      <c r="C117" s="446"/>
      <c r="D117" s="447"/>
      <c r="E117" s="51" t="s">
        <v>42</v>
      </c>
      <c r="F117" s="50">
        <v>15000</v>
      </c>
      <c r="G117" s="448" t="s">
        <v>319</v>
      </c>
      <c r="H117" s="446"/>
      <c r="I117" s="446"/>
      <c r="J117" s="614"/>
      <c r="K117" s="2">
        <f t="shared" ref="K117:K141" si="6">COUNTBLANK(E117:J117)</f>
        <v>3</v>
      </c>
      <c r="L117" s="2" t="str">
        <f t="shared" ref="L117:L141" si="7">IF(AND(A117&lt;&gt;"",K117&gt;3),"No","Yes")</f>
        <v>Yes</v>
      </c>
    </row>
    <row r="118" spans="1:12" ht="15" customHeight="1">
      <c r="A118" s="613" t="s">
        <v>317</v>
      </c>
      <c r="B118" s="446"/>
      <c r="C118" s="446"/>
      <c r="D118" s="447"/>
      <c r="E118" s="51" t="s">
        <v>12</v>
      </c>
      <c r="F118" s="50">
        <v>7000</v>
      </c>
      <c r="G118" s="448" t="s">
        <v>321</v>
      </c>
      <c r="H118" s="446"/>
      <c r="I118" s="446"/>
      <c r="J118" s="614"/>
      <c r="K118" s="2">
        <f t="shared" si="6"/>
        <v>3</v>
      </c>
      <c r="L118" s="2" t="str">
        <f t="shared" si="7"/>
        <v>Yes</v>
      </c>
    </row>
    <row r="119" spans="1:12" ht="15" customHeight="1">
      <c r="A119" s="613" t="s">
        <v>295</v>
      </c>
      <c r="B119" s="446"/>
      <c r="C119" s="446"/>
      <c r="D119" s="447"/>
      <c r="E119" s="51" t="s">
        <v>12</v>
      </c>
      <c r="F119" s="50">
        <v>7000</v>
      </c>
      <c r="G119" s="448" t="s">
        <v>320</v>
      </c>
      <c r="H119" s="446"/>
      <c r="I119" s="446"/>
      <c r="J119" s="614"/>
      <c r="K119" s="2">
        <f t="shared" si="6"/>
        <v>3</v>
      </c>
      <c r="L119" s="2" t="str">
        <f t="shared" si="7"/>
        <v>Yes</v>
      </c>
    </row>
    <row r="120" spans="1:12" ht="15" customHeight="1">
      <c r="A120" s="613" t="s">
        <v>298</v>
      </c>
      <c r="B120" s="446"/>
      <c r="C120" s="446"/>
      <c r="D120" s="447"/>
      <c r="E120" s="51" t="s">
        <v>13</v>
      </c>
      <c r="F120" s="50">
        <v>20000</v>
      </c>
      <c r="G120" s="448" t="s">
        <v>300</v>
      </c>
      <c r="H120" s="446"/>
      <c r="I120" s="446"/>
      <c r="J120" s="614"/>
      <c r="K120" s="2">
        <f t="shared" si="6"/>
        <v>3</v>
      </c>
      <c r="L120" s="2" t="str">
        <f t="shared" si="7"/>
        <v>Yes</v>
      </c>
    </row>
    <row r="121" spans="1:12" ht="15" customHeight="1">
      <c r="A121" s="613" t="s">
        <v>318</v>
      </c>
      <c r="B121" s="446"/>
      <c r="C121" s="446"/>
      <c r="D121" s="447"/>
      <c r="E121" s="51" t="s">
        <v>13</v>
      </c>
      <c r="F121" s="50">
        <v>25000</v>
      </c>
      <c r="G121" s="448" t="s">
        <v>301</v>
      </c>
      <c r="H121" s="446"/>
      <c r="I121" s="446"/>
      <c r="J121" s="614"/>
      <c r="K121" s="2">
        <f t="shared" si="6"/>
        <v>3</v>
      </c>
      <c r="L121" s="2" t="str">
        <f t="shared" si="7"/>
        <v>Yes</v>
      </c>
    </row>
    <row r="122" spans="1:12" ht="15" customHeight="1">
      <c r="A122" s="613" t="s">
        <v>297</v>
      </c>
      <c r="B122" s="446"/>
      <c r="C122" s="446"/>
      <c r="D122" s="447"/>
      <c r="E122" s="51" t="s">
        <v>13</v>
      </c>
      <c r="F122" s="50">
        <v>10000</v>
      </c>
      <c r="G122" s="448" t="s">
        <v>302</v>
      </c>
      <c r="H122" s="446"/>
      <c r="I122" s="446"/>
      <c r="J122" s="614"/>
      <c r="K122" s="2">
        <f t="shared" si="6"/>
        <v>3</v>
      </c>
      <c r="L122" s="2" t="str">
        <f t="shared" si="7"/>
        <v>Yes</v>
      </c>
    </row>
    <row r="123" spans="1:12" ht="15" customHeight="1">
      <c r="A123" s="613"/>
      <c r="B123" s="446"/>
      <c r="C123" s="446"/>
      <c r="D123" s="447"/>
      <c r="E123" s="51"/>
      <c r="F123" s="50"/>
      <c r="G123" s="448"/>
      <c r="H123" s="446"/>
      <c r="I123" s="446"/>
      <c r="J123" s="614"/>
      <c r="K123" s="2">
        <f t="shared" si="6"/>
        <v>6</v>
      </c>
      <c r="L123" s="2" t="str">
        <f t="shared" si="7"/>
        <v>Yes</v>
      </c>
    </row>
    <row r="124" spans="1:12" ht="15" customHeight="1">
      <c r="A124" s="613"/>
      <c r="B124" s="446"/>
      <c r="C124" s="446"/>
      <c r="D124" s="447"/>
      <c r="E124" s="51"/>
      <c r="F124" s="50"/>
      <c r="G124" s="448"/>
      <c r="H124" s="446"/>
      <c r="I124" s="446"/>
      <c r="J124" s="614"/>
      <c r="K124" s="2">
        <f t="shared" si="6"/>
        <v>6</v>
      </c>
      <c r="L124" s="2" t="str">
        <f t="shared" si="7"/>
        <v>Yes</v>
      </c>
    </row>
    <row r="125" spans="1:12" ht="15" customHeight="1">
      <c r="A125" s="613"/>
      <c r="B125" s="446"/>
      <c r="C125" s="446"/>
      <c r="D125" s="447"/>
      <c r="E125" s="51"/>
      <c r="F125" s="50"/>
      <c r="G125" s="448"/>
      <c r="H125" s="446"/>
      <c r="I125" s="446"/>
      <c r="J125" s="614"/>
      <c r="K125" s="2">
        <f t="shared" si="6"/>
        <v>6</v>
      </c>
      <c r="L125" s="2" t="str">
        <f t="shared" si="7"/>
        <v>Yes</v>
      </c>
    </row>
    <row r="126" spans="1:12" ht="15" customHeight="1">
      <c r="A126" s="613"/>
      <c r="B126" s="446"/>
      <c r="C126" s="446"/>
      <c r="D126" s="447"/>
      <c r="E126" s="51"/>
      <c r="F126" s="50"/>
      <c r="G126" s="448"/>
      <c r="H126" s="446"/>
      <c r="I126" s="446"/>
      <c r="J126" s="614"/>
      <c r="K126" s="2">
        <f t="shared" si="6"/>
        <v>6</v>
      </c>
      <c r="L126" s="2" t="str">
        <f t="shared" si="7"/>
        <v>Yes</v>
      </c>
    </row>
    <row r="127" spans="1:12" ht="15" customHeight="1">
      <c r="A127" s="613"/>
      <c r="B127" s="446"/>
      <c r="C127" s="446"/>
      <c r="D127" s="447"/>
      <c r="E127" s="51"/>
      <c r="F127" s="50"/>
      <c r="G127" s="448"/>
      <c r="H127" s="446"/>
      <c r="I127" s="446"/>
      <c r="J127" s="614"/>
      <c r="K127" s="2">
        <f t="shared" si="6"/>
        <v>6</v>
      </c>
      <c r="L127" s="2" t="str">
        <f t="shared" si="7"/>
        <v>Yes</v>
      </c>
    </row>
    <row r="128" spans="1:12" ht="15" customHeight="1">
      <c r="A128" s="613"/>
      <c r="B128" s="446"/>
      <c r="C128" s="446"/>
      <c r="D128" s="447"/>
      <c r="E128" s="51"/>
      <c r="F128" s="50"/>
      <c r="G128" s="448"/>
      <c r="H128" s="446"/>
      <c r="I128" s="446"/>
      <c r="J128" s="614"/>
      <c r="K128" s="2">
        <f t="shared" si="6"/>
        <v>6</v>
      </c>
      <c r="L128" s="2" t="str">
        <f t="shared" si="7"/>
        <v>Yes</v>
      </c>
    </row>
    <row r="129" spans="1:12" ht="15" customHeight="1">
      <c r="A129" s="613"/>
      <c r="B129" s="446"/>
      <c r="C129" s="446"/>
      <c r="D129" s="447"/>
      <c r="E129" s="51"/>
      <c r="F129" s="50"/>
      <c r="G129" s="448"/>
      <c r="H129" s="446"/>
      <c r="I129" s="446"/>
      <c r="J129" s="614"/>
      <c r="K129" s="2">
        <f t="shared" si="6"/>
        <v>6</v>
      </c>
      <c r="L129" s="2" t="str">
        <f t="shared" si="7"/>
        <v>Yes</v>
      </c>
    </row>
    <row r="130" spans="1:12" ht="15" customHeight="1">
      <c r="A130" s="613"/>
      <c r="B130" s="446"/>
      <c r="C130" s="446"/>
      <c r="D130" s="447"/>
      <c r="E130" s="51"/>
      <c r="F130" s="50"/>
      <c r="G130" s="448"/>
      <c r="H130" s="446"/>
      <c r="I130" s="446"/>
      <c r="J130" s="614"/>
      <c r="K130" s="2">
        <f t="shared" si="6"/>
        <v>6</v>
      </c>
      <c r="L130" s="2" t="str">
        <f t="shared" si="7"/>
        <v>Yes</v>
      </c>
    </row>
    <row r="131" spans="1:12" ht="15" customHeight="1">
      <c r="A131" s="613"/>
      <c r="B131" s="446"/>
      <c r="C131" s="446"/>
      <c r="D131" s="447"/>
      <c r="E131" s="51"/>
      <c r="F131" s="50"/>
      <c r="G131" s="448"/>
      <c r="H131" s="446"/>
      <c r="I131" s="446"/>
      <c r="J131" s="614"/>
      <c r="K131" s="2">
        <f t="shared" si="6"/>
        <v>6</v>
      </c>
      <c r="L131" s="2" t="str">
        <f t="shared" si="7"/>
        <v>Yes</v>
      </c>
    </row>
    <row r="132" spans="1:12" ht="15" customHeight="1">
      <c r="A132" s="613"/>
      <c r="B132" s="446"/>
      <c r="C132" s="446"/>
      <c r="D132" s="447"/>
      <c r="E132" s="51"/>
      <c r="F132" s="50"/>
      <c r="G132" s="448"/>
      <c r="H132" s="446"/>
      <c r="I132" s="446"/>
      <c r="J132" s="614"/>
      <c r="K132" s="2">
        <f t="shared" si="6"/>
        <v>6</v>
      </c>
      <c r="L132" s="2" t="str">
        <f t="shared" si="7"/>
        <v>Yes</v>
      </c>
    </row>
    <row r="133" spans="1:12" ht="15" customHeight="1">
      <c r="A133" s="613"/>
      <c r="B133" s="446"/>
      <c r="C133" s="446"/>
      <c r="D133" s="447"/>
      <c r="E133" s="51"/>
      <c r="F133" s="50"/>
      <c r="G133" s="448"/>
      <c r="H133" s="446"/>
      <c r="I133" s="446"/>
      <c r="J133" s="614"/>
      <c r="K133" s="2">
        <f t="shared" si="6"/>
        <v>6</v>
      </c>
      <c r="L133" s="2" t="str">
        <f t="shared" si="7"/>
        <v>Yes</v>
      </c>
    </row>
    <row r="134" spans="1:12" ht="15" customHeight="1">
      <c r="A134" s="613"/>
      <c r="B134" s="446"/>
      <c r="C134" s="446"/>
      <c r="D134" s="447"/>
      <c r="E134" s="51"/>
      <c r="F134" s="50"/>
      <c r="G134" s="448"/>
      <c r="H134" s="446"/>
      <c r="I134" s="446"/>
      <c r="J134" s="614"/>
      <c r="K134" s="2">
        <f t="shared" si="6"/>
        <v>6</v>
      </c>
      <c r="L134" s="2" t="str">
        <f t="shared" si="7"/>
        <v>Yes</v>
      </c>
    </row>
    <row r="135" spans="1:12" ht="15" customHeight="1">
      <c r="A135" s="613"/>
      <c r="B135" s="446"/>
      <c r="C135" s="446"/>
      <c r="D135" s="447"/>
      <c r="E135" s="51"/>
      <c r="F135" s="50"/>
      <c r="G135" s="448"/>
      <c r="H135" s="446"/>
      <c r="I135" s="446"/>
      <c r="J135" s="614"/>
      <c r="K135" s="2">
        <f t="shared" si="6"/>
        <v>6</v>
      </c>
      <c r="L135" s="2" t="str">
        <f t="shared" si="7"/>
        <v>Yes</v>
      </c>
    </row>
    <row r="136" spans="1:12" ht="15" customHeight="1">
      <c r="A136" s="613"/>
      <c r="B136" s="446"/>
      <c r="C136" s="446"/>
      <c r="D136" s="447"/>
      <c r="E136" s="51"/>
      <c r="F136" s="50"/>
      <c r="G136" s="448"/>
      <c r="H136" s="446"/>
      <c r="I136" s="446"/>
      <c r="J136" s="614"/>
      <c r="K136" s="2">
        <f t="shared" si="6"/>
        <v>6</v>
      </c>
      <c r="L136" s="2" t="str">
        <f t="shared" si="7"/>
        <v>Yes</v>
      </c>
    </row>
    <row r="137" spans="1:12" ht="15" customHeight="1">
      <c r="A137" s="613"/>
      <c r="B137" s="446"/>
      <c r="C137" s="446"/>
      <c r="D137" s="447"/>
      <c r="E137" s="51"/>
      <c r="F137" s="50"/>
      <c r="G137" s="448"/>
      <c r="H137" s="446"/>
      <c r="I137" s="446"/>
      <c r="J137" s="614"/>
      <c r="K137" s="2">
        <f t="shared" si="6"/>
        <v>6</v>
      </c>
      <c r="L137" s="2" t="str">
        <f t="shared" si="7"/>
        <v>Yes</v>
      </c>
    </row>
    <row r="138" spans="1:12" ht="15" customHeight="1">
      <c r="A138" s="613"/>
      <c r="B138" s="446"/>
      <c r="C138" s="446"/>
      <c r="D138" s="447"/>
      <c r="E138" s="51"/>
      <c r="F138" s="50"/>
      <c r="G138" s="448"/>
      <c r="H138" s="446"/>
      <c r="I138" s="446"/>
      <c r="J138" s="614"/>
      <c r="K138" s="2">
        <f t="shared" si="6"/>
        <v>6</v>
      </c>
      <c r="L138" s="2" t="str">
        <f t="shared" si="7"/>
        <v>Yes</v>
      </c>
    </row>
    <row r="139" spans="1:12" ht="15" customHeight="1">
      <c r="A139" s="613"/>
      <c r="B139" s="446"/>
      <c r="C139" s="446"/>
      <c r="D139" s="447"/>
      <c r="E139" s="51"/>
      <c r="F139" s="50"/>
      <c r="G139" s="448"/>
      <c r="H139" s="446"/>
      <c r="I139" s="446"/>
      <c r="J139" s="614"/>
      <c r="K139" s="2">
        <f t="shared" si="6"/>
        <v>6</v>
      </c>
      <c r="L139" s="2" t="str">
        <f t="shared" si="7"/>
        <v>Yes</v>
      </c>
    </row>
    <row r="140" spans="1:12" ht="15" customHeight="1">
      <c r="A140" s="613"/>
      <c r="B140" s="446"/>
      <c r="C140" s="446"/>
      <c r="D140" s="447"/>
      <c r="E140" s="51"/>
      <c r="F140" s="50"/>
      <c r="G140" s="448"/>
      <c r="H140" s="446"/>
      <c r="I140" s="446"/>
      <c r="J140" s="614"/>
      <c r="K140" s="2">
        <f t="shared" si="6"/>
        <v>6</v>
      </c>
      <c r="L140" s="2" t="str">
        <f t="shared" si="7"/>
        <v>Yes</v>
      </c>
    </row>
    <row r="141" spans="1:12" ht="15" customHeight="1">
      <c r="A141" s="613"/>
      <c r="B141" s="446"/>
      <c r="C141" s="446"/>
      <c r="D141" s="447"/>
      <c r="E141" s="51"/>
      <c r="F141" s="50"/>
      <c r="G141" s="448"/>
      <c r="H141" s="446"/>
      <c r="I141" s="446"/>
      <c r="J141" s="614"/>
      <c r="K141" s="2">
        <f t="shared" si="6"/>
        <v>6</v>
      </c>
      <c r="L141" s="2" t="str">
        <f t="shared" si="7"/>
        <v>Yes</v>
      </c>
    </row>
    <row r="142" spans="1:12" ht="15" customHeight="1">
      <c r="A142" s="650" t="s">
        <v>45</v>
      </c>
      <c r="B142" s="541"/>
      <c r="C142" s="541"/>
      <c r="D142" s="541"/>
      <c r="E142" s="542"/>
      <c r="F142" s="490">
        <f>SUM(F117:F141)</f>
        <v>84000</v>
      </c>
      <c r="G142" s="491"/>
      <c r="H142" s="491"/>
      <c r="I142" s="491"/>
      <c r="J142" s="651"/>
      <c r="L142" s="2">
        <f>COUNTIF(L117:L141,"Yes")</f>
        <v>25</v>
      </c>
    </row>
    <row r="143" spans="1:12" ht="15" customHeight="1">
      <c r="A143" s="617"/>
      <c r="B143" s="488"/>
      <c r="C143" s="488"/>
      <c r="D143" s="488"/>
      <c r="E143" s="488"/>
      <c r="F143" s="488"/>
      <c r="G143" s="488"/>
      <c r="H143" s="488"/>
      <c r="I143" s="488"/>
      <c r="J143" s="618"/>
    </row>
    <row r="144" spans="1:12" ht="34.5" customHeight="1">
      <c r="A144" s="619" t="s">
        <v>9</v>
      </c>
      <c r="B144" s="466"/>
      <c r="C144" s="466"/>
      <c r="D144" s="466"/>
      <c r="E144" s="466"/>
      <c r="F144" s="466"/>
      <c r="G144" s="466"/>
      <c r="H144" s="466"/>
      <c r="I144" s="466"/>
      <c r="J144" s="620"/>
    </row>
    <row r="145" spans="1:12" ht="18" customHeight="1">
      <c r="A145" s="619" t="s">
        <v>114</v>
      </c>
      <c r="B145" s="466"/>
      <c r="C145" s="466"/>
      <c r="D145" s="466"/>
      <c r="E145" s="466"/>
      <c r="F145" s="466"/>
      <c r="G145" s="466"/>
      <c r="H145" s="466"/>
      <c r="I145" s="466"/>
      <c r="J145" s="620"/>
    </row>
    <row r="146" spans="1:12" ht="15" customHeight="1">
      <c r="A146" s="621" t="s">
        <v>11</v>
      </c>
      <c r="B146" s="469"/>
      <c r="C146" s="469"/>
      <c r="D146" s="470"/>
      <c r="E146" s="477" t="s">
        <v>115</v>
      </c>
      <c r="F146" s="480" t="s">
        <v>49</v>
      </c>
      <c r="G146" s="481" t="s">
        <v>15</v>
      </c>
      <c r="H146" s="469"/>
      <c r="I146" s="469"/>
      <c r="J146" s="624"/>
    </row>
    <row r="147" spans="1:12" ht="15" customHeight="1">
      <c r="A147" s="622"/>
      <c r="B147" s="472"/>
      <c r="C147" s="472"/>
      <c r="D147" s="473"/>
      <c r="E147" s="478"/>
      <c r="F147" s="478"/>
      <c r="G147" s="483"/>
      <c r="H147" s="472"/>
      <c r="I147" s="472"/>
      <c r="J147" s="625"/>
    </row>
    <row r="148" spans="1:12" ht="15" customHeight="1">
      <c r="A148" s="622"/>
      <c r="B148" s="472"/>
      <c r="C148" s="472"/>
      <c r="D148" s="473"/>
      <c r="E148" s="478"/>
      <c r="F148" s="478"/>
      <c r="G148" s="483"/>
      <c r="H148" s="472"/>
      <c r="I148" s="472"/>
      <c r="J148" s="625"/>
    </row>
    <row r="149" spans="1:12" ht="15" customHeight="1">
      <c r="A149" s="622"/>
      <c r="B149" s="472"/>
      <c r="C149" s="472"/>
      <c r="D149" s="473"/>
      <c r="E149" s="478"/>
      <c r="F149" s="478"/>
      <c r="G149" s="483"/>
      <c r="H149" s="472"/>
      <c r="I149" s="472"/>
      <c r="J149" s="625"/>
    </row>
    <row r="150" spans="1:12" ht="15" customHeight="1">
      <c r="A150" s="622"/>
      <c r="B150" s="472"/>
      <c r="C150" s="472"/>
      <c r="D150" s="473"/>
      <c r="E150" s="478"/>
      <c r="F150" s="478"/>
      <c r="G150" s="483"/>
      <c r="H150" s="472"/>
      <c r="I150" s="472"/>
      <c r="J150" s="625"/>
    </row>
    <row r="151" spans="1:12" ht="14.25" customHeight="1">
      <c r="A151" s="623"/>
      <c r="B151" s="475"/>
      <c r="C151" s="475"/>
      <c r="D151" s="476"/>
      <c r="E151" s="479"/>
      <c r="F151" s="479"/>
      <c r="G151" s="485"/>
      <c r="H151" s="475"/>
      <c r="I151" s="475"/>
      <c r="J151" s="626"/>
    </row>
    <row r="152" spans="1:12" ht="15" customHeight="1">
      <c r="A152" s="613"/>
      <c r="B152" s="446"/>
      <c r="C152" s="446"/>
      <c r="D152" s="447"/>
      <c r="E152" s="51"/>
      <c r="F152" s="50"/>
      <c r="G152" s="448"/>
      <c r="H152" s="446"/>
      <c r="I152" s="446"/>
      <c r="J152" s="614"/>
      <c r="K152" s="2">
        <f t="shared" ref="K152:K176" si="8">COUNTBLANK(E152:J152)</f>
        <v>6</v>
      </c>
      <c r="L152" s="2" t="str">
        <f t="shared" ref="L152:L176" si="9">IF(AND(A152&lt;&gt;"",K152&gt;3),"No","Yes")</f>
        <v>Yes</v>
      </c>
    </row>
    <row r="153" spans="1:12" ht="15" customHeight="1">
      <c r="A153" s="613"/>
      <c r="B153" s="446"/>
      <c r="C153" s="446"/>
      <c r="D153" s="447"/>
      <c r="E153" s="51"/>
      <c r="F153" s="50"/>
      <c r="G153" s="448"/>
      <c r="H153" s="446"/>
      <c r="I153" s="446"/>
      <c r="J153" s="614"/>
      <c r="K153" s="2">
        <f t="shared" si="8"/>
        <v>6</v>
      </c>
      <c r="L153" s="2" t="str">
        <f t="shared" si="9"/>
        <v>Yes</v>
      </c>
    </row>
    <row r="154" spans="1:12" ht="15" customHeight="1">
      <c r="A154" s="613"/>
      <c r="B154" s="446"/>
      <c r="C154" s="446"/>
      <c r="D154" s="447"/>
      <c r="E154" s="51"/>
      <c r="F154" s="50"/>
      <c r="G154" s="448"/>
      <c r="H154" s="446"/>
      <c r="I154" s="446"/>
      <c r="J154" s="614"/>
      <c r="K154" s="2">
        <f t="shared" si="8"/>
        <v>6</v>
      </c>
      <c r="L154" s="2" t="str">
        <f t="shared" si="9"/>
        <v>Yes</v>
      </c>
    </row>
    <row r="155" spans="1:12" ht="15" customHeight="1">
      <c r="A155" s="613"/>
      <c r="B155" s="446"/>
      <c r="C155" s="446"/>
      <c r="D155" s="447"/>
      <c r="E155" s="51"/>
      <c r="F155" s="50"/>
      <c r="G155" s="448"/>
      <c r="H155" s="446"/>
      <c r="I155" s="446"/>
      <c r="J155" s="614"/>
      <c r="K155" s="2">
        <f t="shared" si="8"/>
        <v>6</v>
      </c>
      <c r="L155" s="2" t="str">
        <f t="shared" si="9"/>
        <v>Yes</v>
      </c>
    </row>
    <row r="156" spans="1:12" ht="15" customHeight="1">
      <c r="A156" s="613"/>
      <c r="B156" s="446"/>
      <c r="C156" s="446"/>
      <c r="D156" s="447"/>
      <c r="E156" s="51"/>
      <c r="F156" s="50"/>
      <c r="G156" s="448"/>
      <c r="H156" s="446"/>
      <c r="I156" s="446"/>
      <c r="J156" s="614"/>
      <c r="K156" s="2">
        <f t="shared" si="8"/>
        <v>6</v>
      </c>
      <c r="L156" s="2" t="str">
        <f t="shared" si="9"/>
        <v>Yes</v>
      </c>
    </row>
    <row r="157" spans="1:12" ht="15" customHeight="1">
      <c r="A157" s="613"/>
      <c r="B157" s="446"/>
      <c r="C157" s="446"/>
      <c r="D157" s="447"/>
      <c r="E157" s="51"/>
      <c r="F157" s="50"/>
      <c r="G157" s="448"/>
      <c r="H157" s="446"/>
      <c r="I157" s="446"/>
      <c r="J157" s="614"/>
      <c r="K157" s="2">
        <f t="shared" si="8"/>
        <v>6</v>
      </c>
      <c r="L157" s="2" t="str">
        <f t="shared" si="9"/>
        <v>Yes</v>
      </c>
    </row>
    <row r="158" spans="1:12" ht="15" customHeight="1">
      <c r="A158" s="613"/>
      <c r="B158" s="446"/>
      <c r="C158" s="446"/>
      <c r="D158" s="447"/>
      <c r="E158" s="51"/>
      <c r="F158" s="50"/>
      <c r="G158" s="448"/>
      <c r="H158" s="446"/>
      <c r="I158" s="446"/>
      <c r="J158" s="614"/>
      <c r="K158" s="2">
        <f t="shared" si="8"/>
        <v>6</v>
      </c>
      <c r="L158" s="2" t="str">
        <f t="shared" si="9"/>
        <v>Yes</v>
      </c>
    </row>
    <row r="159" spans="1:12" ht="15" customHeight="1">
      <c r="A159" s="613"/>
      <c r="B159" s="446"/>
      <c r="C159" s="446"/>
      <c r="D159" s="447"/>
      <c r="E159" s="51"/>
      <c r="F159" s="50"/>
      <c r="G159" s="448"/>
      <c r="H159" s="446"/>
      <c r="I159" s="446"/>
      <c r="J159" s="614"/>
      <c r="K159" s="2">
        <f t="shared" si="8"/>
        <v>6</v>
      </c>
      <c r="L159" s="2" t="str">
        <f t="shared" si="9"/>
        <v>Yes</v>
      </c>
    </row>
    <row r="160" spans="1:12" ht="15" customHeight="1">
      <c r="A160" s="613"/>
      <c r="B160" s="446"/>
      <c r="C160" s="446"/>
      <c r="D160" s="447"/>
      <c r="E160" s="51"/>
      <c r="F160" s="50"/>
      <c r="G160" s="448"/>
      <c r="H160" s="446"/>
      <c r="I160" s="446"/>
      <c r="J160" s="614"/>
      <c r="K160" s="2">
        <f t="shared" si="8"/>
        <v>6</v>
      </c>
      <c r="L160" s="2" t="str">
        <f t="shared" si="9"/>
        <v>Yes</v>
      </c>
    </row>
    <row r="161" spans="1:12" ht="15" customHeight="1">
      <c r="A161" s="613"/>
      <c r="B161" s="446"/>
      <c r="C161" s="446"/>
      <c r="D161" s="447"/>
      <c r="E161" s="51"/>
      <c r="F161" s="50"/>
      <c r="G161" s="448"/>
      <c r="H161" s="446"/>
      <c r="I161" s="446"/>
      <c r="J161" s="614"/>
      <c r="K161" s="2">
        <f t="shared" si="8"/>
        <v>6</v>
      </c>
      <c r="L161" s="2" t="str">
        <f t="shared" si="9"/>
        <v>Yes</v>
      </c>
    </row>
    <row r="162" spans="1:12" ht="15" customHeight="1">
      <c r="A162" s="613"/>
      <c r="B162" s="446"/>
      <c r="C162" s="446"/>
      <c r="D162" s="447"/>
      <c r="E162" s="51"/>
      <c r="F162" s="50"/>
      <c r="G162" s="448"/>
      <c r="H162" s="446"/>
      <c r="I162" s="446"/>
      <c r="J162" s="614"/>
      <c r="K162" s="2">
        <f t="shared" si="8"/>
        <v>6</v>
      </c>
      <c r="L162" s="2" t="str">
        <f t="shared" si="9"/>
        <v>Yes</v>
      </c>
    </row>
    <row r="163" spans="1:12" ht="15" customHeight="1">
      <c r="A163" s="613"/>
      <c r="B163" s="446"/>
      <c r="C163" s="446"/>
      <c r="D163" s="447"/>
      <c r="E163" s="51"/>
      <c r="F163" s="50"/>
      <c r="G163" s="448"/>
      <c r="H163" s="446"/>
      <c r="I163" s="446"/>
      <c r="J163" s="614"/>
      <c r="K163" s="2">
        <f t="shared" si="8"/>
        <v>6</v>
      </c>
      <c r="L163" s="2" t="str">
        <f t="shared" si="9"/>
        <v>Yes</v>
      </c>
    </row>
    <row r="164" spans="1:12" ht="15" customHeight="1">
      <c r="A164" s="613"/>
      <c r="B164" s="446"/>
      <c r="C164" s="446"/>
      <c r="D164" s="447"/>
      <c r="E164" s="51"/>
      <c r="F164" s="50"/>
      <c r="G164" s="448"/>
      <c r="H164" s="446"/>
      <c r="I164" s="446"/>
      <c r="J164" s="614"/>
      <c r="K164" s="2">
        <f t="shared" si="8"/>
        <v>6</v>
      </c>
      <c r="L164" s="2" t="str">
        <f t="shared" si="9"/>
        <v>Yes</v>
      </c>
    </row>
    <row r="165" spans="1:12" ht="15" customHeight="1">
      <c r="A165" s="613"/>
      <c r="B165" s="446"/>
      <c r="C165" s="446"/>
      <c r="D165" s="447"/>
      <c r="E165" s="51"/>
      <c r="F165" s="50"/>
      <c r="G165" s="448"/>
      <c r="H165" s="446"/>
      <c r="I165" s="446"/>
      <c r="J165" s="614"/>
      <c r="K165" s="2">
        <f t="shared" si="8"/>
        <v>6</v>
      </c>
      <c r="L165" s="2" t="str">
        <f t="shared" si="9"/>
        <v>Yes</v>
      </c>
    </row>
    <row r="166" spans="1:12" ht="15" customHeight="1">
      <c r="A166" s="613"/>
      <c r="B166" s="446"/>
      <c r="C166" s="446"/>
      <c r="D166" s="447"/>
      <c r="E166" s="51"/>
      <c r="F166" s="50"/>
      <c r="G166" s="448"/>
      <c r="H166" s="446"/>
      <c r="I166" s="446"/>
      <c r="J166" s="614"/>
      <c r="K166" s="2">
        <f t="shared" si="8"/>
        <v>6</v>
      </c>
      <c r="L166" s="2" t="str">
        <f t="shared" si="9"/>
        <v>Yes</v>
      </c>
    </row>
    <row r="167" spans="1:12" ht="15" customHeight="1">
      <c r="A167" s="613"/>
      <c r="B167" s="446"/>
      <c r="C167" s="446"/>
      <c r="D167" s="447"/>
      <c r="E167" s="51"/>
      <c r="F167" s="50"/>
      <c r="G167" s="448"/>
      <c r="H167" s="446"/>
      <c r="I167" s="446"/>
      <c r="J167" s="614"/>
      <c r="K167" s="2">
        <f t="shared" si="8"/>
        <v>6</v>
      </c>
      <c r="L167" s="2" t="str">
        <f t="shared" si="9"/>
        <v>Yes</v>
      </c>
    </row>
    <row r="168" spans="1:12" ht="15" customHeight="1">
      <c r="A168" s="613"/>
      <c r="B168" s="446"/>
      <c r="C168" s="446"/>
      <c r="D168" s="447"/>
      <c r="E168" s="51"/>
      <c r="F168" s="50"/>
      <c r="G168" s="448"/>
      <c r="H168" s="446"/>
      <c r="I168" s="446"/>
      <c r="J168" s="614"/>
      <c r="K168" s="2">
        <f t="shared" si="8"/>
        <v>6</v>
      </c>
      <c r="L168" s="2" t="str">
        <f t="shared" si="9"/>
        <v>Yes</v>
      </c>
    </row>
    <row r="169" spans="1:12" ht="15" customHeight="1">
      <c r="A169" s="613"/>
      <c r="B169" s="446"/>
      <c r="C169" s="446"/>
      <c r="D169" s="447"/>
      <c r="E169" s="51"/>
      <c r="F169" s="50"/>
      <c r="G169" s="448"/>
      <c r="H169" s="446"/>
      <c r="I169" s="446"/>
      <c r="J169" s="614"/>
      <c r="K169" s="2">
        <f t="shared" si="8"/>
        <v>6</v>
      </c>
      <c r="L169" s="2" t="str">
        <f t="shared" si="9"/>
        <v>Yes</v>
      </c>
    </row>
    <row r="170" spans="1:12" ht="15" customHeight="1">
      <c r="A170" s="613"/>
      <c r="B170" s="446"/>
      <c r="C170" s="446"/>
      <c r="D170" s="447"/>
      <c r="E170" s="51"/>
      <c r="F170" s="50"/>
      <c r="G170" s="448"/>
      <c r="H170" s="446"/>
      <c r="I170" s="446"/>
      <c r="J170" s="614"/>
      <c r="K170" s="2">
        <f t="shared" si="8"/>
        <v>6</v>
      </c>
      <c r="L170" s="2" t="str">
        <f t="shared" si="9"/>
        <v>Yes</v>
      </c>
    </row>
    <row r="171" spans="1:12" ht="15" customHeight="1">
      <c r="A171" s="613"/>
      <c r="B171" s="446"/>
      <c r="C171" s="446"/>
      <c r="D171" s="447"/>
      <c r="E171" s="51"/>
      <c r="F171" s="50"/>
      <c r="G171" s="448"/>
      <c r="H171" s="446"/>
      <c r="I171" s="446"/>
      <c r="J171" s="614"/>
      <c r="K171" s="2">
        <f t="shared" si="8"/>
        <v>6</v>
      </c>
      <c r="L171" s="2" t="str">
        <f t="shared" si="9"/>
        <v>Yes</v>
      </c>
    </row>
    <row r="172" spans="1:12" ht="15" customHeight="1">
      <c r="A172" s="613"/>
      <c r="B172" s="446"/>
      <c r="C172" s="446"/>
      <c r="D172" s="447"/>
      <c r="E172" s="51"/>
      <c r="F172" s="50"/>
      <c r="G172" s="448"/>
      <c r="H172" s="446"/>
      <c r="I172" s="446"/>
      <c r="J172" s="614"/>
      <c r="K172" s="2">
        <f t="shared" si="8"/>
        <v>6</v>
      </c>
      <c r="L172" s="2" t="str">
        <f t="shared" si="9"/>
        <v>Yes</v>
      </c>
    </row>
    <row r="173" spans="1:12" ht="15" customHeight="1">
      <c r="A173" s="613"/>
      <c r="B173" s="446"/>
      <c r="C173" s="446"/>
      <c r="D173" s="447"/>
      <c r="E173" s="51"/>
      <c r="F173" s="50"/>
      <c r="G173" s="448"/>
      <c r="H173" s="446"/>
      <c r="I173" s="446"/>
      <c r="J173" s="614"/>
      <c r="K173" s="2">
        <f t="shared" si="8"/>
        <v>6</v>
      </c>
      <c r="L173" s="2" t="str">
        <f t="shared" si="9"/>
        <v>Yes</v>
      </c>
    </row>
    <row r="174" spans="1:12" ht="15" customHeight="1">
      <c r="A174" s="613"/>
      <c r="B174" s="446"/>
      <c r="C174" s="446"/>
      <c r="D174" s="447"/>
      <c r="E174" s="51"/>
      <c r="F174" s="50"/>
      <c r="G174" s="448"/>
      <c r="H174" s="446"/>
      <c r="I174" s="446"/>
      <c r="J174" s="614"/>
      <c r="K174" s="2">
        <f t="shared" si="8"/>
        <v>6</v>
      </c>
      <c r="L174" s="2" t="str">
        <f t="shared" si="9"/>
        <v>Yes</v>
      </c>
    </row>
    <row r="175" spans="1:12" ht="15" customHeight="1">
      <c r="A175" s="613"/>
      <c r="B175" s="446"/>
      <c r="C175" s="446"/>
      <c r="D175" s="447"/>
      <c r="E175" s="51"/>
      <c r="F175" s="50"/>
      <c r="G175" s="448"/>
      <c r="H175" s="446"/>
      <c r="I175" s="446"/>
      <c r="J175" s="614"/>
      <c r="K175" s="2">
        <f t="shared" si="8"/>
        <v>6</v>
      </c>
      <c r="L175" s="2" t="str">
        <f t="shared" si="9"/>
        <v>Yes</v>
      </c>
    </row>
    <row r="176" spans="1:12" ht="15" customHeight="1">
      <c r="A176" s="613"/>
      <c r="B176" s="446"/>
      <c r="C176" s="446"/>
      <c r="D176" s="447"/>
      <c r="E176" s="51"/>
      <c r="F176" s="50"/>
      <c r="G176" s="448"/>
      <c r="H176" s="446"/>
      <c r="I176" s="446"/>
      <c r="J176" s="614"/>
      <c r="K176" s="2">
        <f t="shared" si="8"/>
        <v>6</v>
      </c>
      <c r="L176" s="2" t="str">
        <f t="shared" si="9"/>
        <v>Yes</v>
      </c>
    </row>
    <row r="177" spans="1:12" ht="15" customHeight="1">
      <c r="A177" s="650" t="s">
        <v>46</v>
      </c>
      <c r="B177" s="541"/>
      <c r="C177" s="541"/>
      <c r="D177" s="541"/>
      <c r="E177" s="542"/>
      <c r="F177" s="490">
        <f>SUM(F152:F176)</f>
        <v>0</v>
      </c>
      <c r="G177" s="491"/>
      <c r="H177" s="491"/>
      <c r="I177" s="491"/>
      <c r="J177" s="651"/>
      <c r="L177" s="2">
        <f>COUNTIF(L152:L176,"Yes")</f>
        <v>25</v>
      </c>
    </row>
    <row r="178" spans="1:12" ht="15" customHeight="1">
      <c r="A178" s="617"/>
      <c r="B178" s="488"/>
      <c r="C178" s="488"/>
      <c r="D178" s="488"/>
      <c r="E178" s="488"/>
      <c r="F178" s="488"/>
      <c r="G178" s="488"/>
      <c r="H178" s="488"/>
      <c r="I178" s="488"/>
      <c r="J178" s="618"/>
    </row>
    <row r="179" spans="1:12" ht="18" customHeight="1">
      <c r="A179" s="619" t="s">
        <v>10</v>
      </c>
      <c r="B179" s="466"/>
      <c r="C179" s="466"/>
      <c r="D179" s="466"/>
      <c r="E179" s="466"/>
      <c r="F179" s="466"/>
      <c r="G179" s="466"/>
      <c r="H179" s="466"/>
      <c r="I179" s="466"/>
      <c r="J179" s="620"/>
    </row>
    <row r="180" spans="1:12" ht="18" customHeight="1">
      <c r="A180" s="619" t="s">
        <v>114</v>
      </c>
      <c r="B180" s="466"/>
      <c r="C180" s="466"/>
      <c r="D180" s="466"/>
      <c r="E180" s="466"/>
      <c r="F180" s="466"/>
      <c r="G180" s="466"/>
      <c r="H180" s="466"/>
      <c r="I180" s="466"/>
      <c r="J180" s="620"/>
    </row>
    <row r="181" spans="1:12" ht="15" customHeight="1">
      <c r="A181" s="621" t="s">
        <v>11</v>
      </c>
      <c r="B181" s="469"/>
      <c r="C181" s="469"/>
      <c r="D181" s="470"/>
      <c r="E181" s="477" t="s">
        <v>115</v>
      </c>
      <c r="F181" s="480" t="s">
        <v>49</v>
      </c>
      <c r="G181" s="481" t="s">
        <v>15</v>
      </c>
      <c r="H181" s="469"/>
      <c r="I181" s="469"/>
      <c r="J181" s="624"/>
    </row>
    <row r="182" spans="1:12" ht="15" customHeight="1">
      <c r="A182" s="622"/>
      <c r="B182" s="472"/>
      <c r="C182" s="472"/>
      <c r="D182" s="473"/>
      <c r="E182" s="478"/>
      <c r="F182" s="478"/>
      <c r="G182" s="483"/>
      <c r="H182" s="472"/>
      <c r="I182" s="472"/>
      <c r="J182" s="625"/>
    </row>
    <row r="183" spans="1:12" ht="15" customHeight="1">
      <c r="A183" s="622"/>
      <c r="B183" s="472"/>
      <c r="C183" s="472"/>
      <c r="D183" s="473"/>
      <c r="E183" s="478"/>
      <c r="F183" s="478"/>
      <c r="G183" s="483"/>
      <c r="H183" s="472"/>
      <c r="I183" s="472"/>
      <c r="J183" s="625"/>
    </row>
    <row r="184" spans="1:12" ht="15" customHeight="1">
      <c r="A184" s="622"/>
      <c r="B184" s="472"/>
      <c r="C184" s="472"/>
      <c r="D184" s="473"/>
      <c r="E184" s="478"/>
      <c r="F184" s="478"/>
      <c r="G184" s="483"/>
      <c r="H184" s="472"/>
      <c r="I184" s="472"/>
      <c r="J184" s="625"/>
    </row>
    <row r="185" spans="1:12" ht="15" customHeight="1">
      <c r="A185" s="622"/>
      <c r="B185" s="472"/>
      <c r="C185" s="472"/>
      <c r="D185" s="473"/>
      <c r="E185" s="478"/>
      <c r="F185" s="478"/>
      <c r="G185" s="483"/>
      <c r="H185" s="472"/>
      <c r="I185" s="472"/>
      <c r="J185" s="625"/>
    </row>
    <row r="186" spans="1:12" ht="14.25" customHeight="1">
      <c r="A186" s="623"/>
      <c r="B186" s="475"/>
      <c r="C186" s="475"/>
      <c r="D186" s="476"/>
      <c r="E186" s="479"/>
      <c r="F186" s="479"/>
      <c r="G186" s="485"/>
      <c r="H186" s="475"/>
      <c r="I186" s="475"/>
      <c r="J186" s="626"/>
    </row>
    <row r="187" spans="1:12" ht="15" customHeight="1">
      <c r="A187" s="613" t="s">
        <v>303</v>
      </c>
      <c r="B187" s="446"/>
      <c r="C187" s="446"/>
      <c r="D187" s="447"/>
      <c r="E187" s="51" t="s">
        <v>13</v>
      </c>
      <c r="F187" s="50">
        <v>6000</v>
      </c>
      <c r="G187" s="448" t="s">
        <v>323</v>
      </c>
      <c r="H187" s="446"/>
      <c r="I187" s="446"/>
      <c r="J187" s="614"/>
      <c r="K187" s="2">
        <f t="shared" ref="K187:K211" si="10">COUNTBLANK(E187:J187)</f>
        <v>3</v>
      </c>
      <c r="L187" s="2" t="str">
        <f t="shared" ref="L187:L211" si="11">IF(AND(A187&lt;&gt;"",K187&gt;3),"No","Yes")</f>
        <v>Yes</v>
      </c>
    </row>
    <row r="188" spans="1:12" ht="15" customHeight="1">
      <c r="A188" s="613" t="s">
        <v>303</v>
      </c>
      <c r="B188" s="446"/>
      <c r="C188" s="446"/>
      <c r="D188" s="447"/>
      <c r="E188" s="51" t="s">
        <v>13</v>
      </c>
      <c r="F188" s="50">
        <v>4000</v>
      </c>
      <c r="G188" s="448" t="s">
        <v>324</v>
      </c>
      <c r="H188" s="446"/>
      <c r="I188" s="446"/>
      <c r="J188" s="614"/>
      <c r="K188" s="2">
        <f t="shared" si="10"/>
        <v>3</v>
      </c>
      <c r="L188" s="2" t="str">
        <f t="shared" si="11"/>
        <v>Yes</v>
      </c>
    </row>
    <row r="189" spans="1:12" ht="15" customHeight="1">
      <c r="A189" s="613" t="s">
        <v>329</v>
      </c>
      <c r="B189" s="446"/>
      <c r="C189" s="446"/>
      <c r="D189" s="447"/>
      <c r="E189" s="51" t="s">
        <v>13</v>
      </c>
      <c r="F189" s="50">
        <v>900</v>
      </c>
      <c r="G189" s="448" t="s">
        <v>305</v>
      </c>
      <c r="H189" s="446"/>
      <c r="I189" s="446"/>
      <c r="J189" s="614"/>
      <c r="K189" s="2">
        <f t="shared" si="10"/>
        <v>3</v>
      </c>
      <c r="L189" s="2" t="str">
        <f t="shared" si="11"/>
        <v>Yes</v>
      </c>
    </row>
    <row r="190" spans="1:12" ht="15" customHeight="1">
      <c r="A190" s="613"/>
      <c r="B190" s="446"/>
      <c r="C190" s="446"/>
      <c r="D190" s="447"/>
      <c r="E190" s="51"/>
      <c r="F190" s="50"/>
      <c r="G190" s="448"/>
      <c r="H190" s="446"/>
      <c r="I190" s="446"/>
      <c r="J190" s="614"/>
      <c r="K190" s="2">
        <f t="shared" si="10"/>
        <v>6</v>
      </c>
      <c r="L190" s="2" t="str">
        <f t="shared" si="11"/>
        <v>Yes</v>
      </c>
    </row>
    <row r="191" spans="1:12" ht="15" customHeight="1">
      <c r="A191" s="613"/>
      <c r="B191" s="446"/>
      <c r="C191" s="446"/>
      <c r="D191" s="447"/>
      <c r="E191" s="51"/>
      <c r="F191" s="50"/>
      <c r="G191" s="448"/>
      <c r="H191" s="446"/>
      <c r="I191" s="446"/>
      <c r="J191" s="614"/>
      <c r="K191" s="2">
        <f t="shared" si="10"/>
        <v>6</v>
      </c>
      <c r="L191" s="2" t="str">
        <f t="shared" si="11"/>
        <v>Yes</v>
      </c>
    </row>
    <row r="192" spans="1:12" ht="15" customHeight="1">
      <c r="A192" s="613"/>
      <c r="B192" s="446"/>
      <c r="C192" s="446"/>
      <c r="D192" s="447"/>
      <c r="E192" s="51"/>
      <c r="F192" s="50"/>
      <c r="G192" s="448"/>
      <c r="H192" s="446"/>
      <c r="I192" s="446"/>
      <c r="J192" s="614"/>
      <c r="K192" s="2">
        <f t="shared" si="10"/>
        <v>6</v>
      </c>
      <c r="L192" s="2" t="str">
        <f t="shared" si="11"/>
        <v>Yes</v>
      </c>
    </row>
    <row r="193" spans="1:12" ht="15" customHeight="1">
      <c r="A193" s="613"/>
      <c r="B193" s="446"/>
      <c r="C193" s="446"/>
      <c r="D193" s="447"/>
      <c r="E193" s="51"/>
      <c r="F193" s="50"/>
      <c r="G193" s="448"/>
      <c r="H193" s="446"/>
      <c r="I193" s="446"/>
      <c r="J193" s="614"/>
      <c r="K193" s="2">
        <f t="shared" si="10"/>
        <v>6</v>
      </c>
      <c r="L193" s="2" t="str">
        <f t="shared" si="11"/>
        <v>Yes</v>
      </c>
    </row>
    <row r="194" spans="1:12" ht="15" customHeight="1">
      <c r="A194" s="613"/>
      <c r="B194" s="446"/>
      <c r="C194" s="446"/>
      <c r="D194" s="447"/>
      <c r="E194" s="51"/>
      <c r="F194" s="50"/>
      <c r="G194" s="448"/>
      <c r="H194" s="446"/>
      <c r="I194" s="446"/>
      <c r="J194" s="614"/>
      <c r="K194" s="2">
        <f t="shared" si="10"/>
        <v>6</v>
      </c>
      <c r="L194" s="2" t="str">
        <f t="shared" si="11"/>
        <v>Yes</v>
      </c>
    </row>
    <row r="195" spans="1:12" ht="15" customHeight="1">
      <c r="A195" s="613"/>
      <c r="B195" s="446"/>
      <c r="C195" s="446"/>
      <c r="D195" s="447"/>
      <c r="E195" s="51"/>
      <c r="F195" s="50"/>
      <c r="G195" s="448"/>
      <c r="H195" s="446"/>
      <c r="I195" s="446"/>
      <c r="J195" s="614"/>
      <c r="K195" s="2">
        <f t="shared" si="10"/>
        <v>6</v>
      </c>
      <c r="L195" s="2" t="str">
        <f t="shared" si="11"/>
        <v>Yes</v>
      </c>
    </row>
    <row r="196" spans="1:12" ht="15" customHeight="1">
      <c r="A196" s="613"/>
      <c r="B196" s="446"/>
      <c r="C196" s="446"/>
      <c r="D196" s="447"/>
      <c r="E196" s="51"/>
      <c r="F196" s="50"/>
      <c r="G196" s="448"/>
      <c r="H196" s="446"/>
      <c r="I196" s="446"/>
      <c r="J196" s="614"/>
      <c r="K196" s="2">
        <f t="shared" si="10"/>
        <v>6</v>
      </c>
      <c r="L196" s="2" t="str">
        <f t="shared" si="11"/>
        <v>Yes</v>
      </c>
    </row>
    <row r="197" spans="1:12" ht="15" customHeight="1">
      <c r="A197" s="613"/>
      <c r="B197" s="446"/>
      <c r="C197" s="446"/>
      <c r="D197" s="447"/>
      <c r="E197" s="51"/>
      <c r="F197" s="50"/>
      <c r="G197" s="448"/>
      <c r="H197" s="446"/>
      <c r="I197" s="446"/>
      <c r="J197" s="614"/>
      <c r="K197" s="2">
        <f t="shared" si="10"/>
        <v>6</v>
      </c>
      <c r="L197" s="2" t="str">
        <f t="shared" si="11"/>
        <v>Yes</v>
      </c>
    </row>
    <row r="198" spans="1:12" ht="15" customHeight="1">
      <c r="A198" s="613"/>
      <c r="B198" s="446"/>
      <c r="C198" s="446"/>
      <c r="D198" s="447"/>
      <c r="E198" s="51"/>
      <c r="F198" s="50"/>
      <c r="G198" s="448"/>
      <c r="H198" s="446"/>
      <c r="I198" s="446"/>
      <c r="J198" s="614"/>
      <c r="K198" s="2">
        <f t="shared" si="10"/>
        <v>6</v>
      </c>
      <c r="L198" s="2" t="str">
        <f t="shared" si="11"/>
        <v>Yes</v>
      </c>
    </row>
    <row r="199" spans="1:12" ht="15" customHeight="1">
      <c r="A199" s="613"/>
      <c r="B199" s="446"/>
      <c r="C199" s="446"/>
      <c r="D199" s="447"/>
      <c r="E199" s="51"/>
      <c r="F199" s="50"/>
      <c r="G199" s="448"/>
      <c r="H199" s="446"/>
      <c r="I199" s="446"/>
      <c r="J199" s="614"/>
      <c r="K199" s="2">
        <f t="shared" si="10"/>
        <v>6</v>
      </c>
      <c r="L199" s="2" t="str">
        <f t="shared" si="11"/>
        <v>Yes</v>
      </c>
    </row>
    <row r="200" spans="1:12" ht="15" customHeight="1">
      <c r="A200" s="613"/>
      <c r="B200" s="446"/>
      <c r="C200" s="446"/>
      <c r="D200" s="447"/>
      <c r="E200" s="51"/>
      <c r="F200" s="50"/>
      <c r="G200" s="448"/>
      <c r="H200" s="446"/>
      <c r="I200" s="446"/>
      <c r="J200" s="614"/>
      <c r="K200" s="2">
        <f t="shared" si="10"/>
        <v>6</v>
      </c>
      <c r="L200" s="2" t="str">
        <f t="shared" si="11"/>
        <v>Yes</v>
      </c>
    </row>
    <row r="201" spans="1:12" ht="15" customHeight="1">
      <c r="A201" s="613"/>
      <c r="B201" s="446"/>
      <c r="C201" s="446"/>
      <c r="D201" s="447"/>
      <c r="E201" s="51"/>
      <c r="F201" s="50"/>
      <c r="G201" s="448"/>
      <c r="H201" s="446"/>
      <c r="I201" s="446"/>
      <c r="J201" s="614"/>
      <c r="K201" s="2">
        <f t="shared" si="10"/>
        <v>6</v>
      </c>
      <c r="L201" s="2" t="str">
        <f t="shared" si="11"/>
        <v>Yes</v>
      </c>
    </row>
    <row r="202" spans="1:12" ht="15" customHeight="1">
      <c r="A202" s="613"/>
      <c r="B202" s="446"/>
      <c r="C202" s="446"/>
      <c r="D202" s="447"/>
      <c r="E202" s="51"/>
      <c r="F202" s="50"/>
      <c r="G202" s="448"/>
      <c r="H202" s="446"/>
      <c r="I202" s="446"/>
      <c r="J202" s="614"/>
      <c r="K202" s="2">
        <f t="shared" si="10"/>
        <v>6</v>
      </c>
      <c r="L202" s="2" t="str">
        <f t="shared" si="11"/>
        <v>Yes</v>
      </c>
    </row>
    <row r="203" spans="1:12" ht="15" customHeight="1">
      <c r="A203" s="613"/>
      <c r="B203" s="446"/>
      <c r="C203" s="446"/>
      <c r="D203" s="447"/>
      <c r="E203" s="51"/>
      <c r="F203" s="50"/>
      <c r="G203" s="448"/>
      <c r="H203" s="446"/>
      <c r="I203" s="446"/>
      <c r="J203" s="614"/>
      <c r="K203" s="2">
        <f t="shared" si="10"/>
        <v>6</v>
      </c>
      <c r="L203" s="2" t="str">
        <f t="shared" si="11"/>
        <v>Yes</v>
      </c>
    </row>
    <row r="204" spans="1:12" ht="15" customHeight="1">
      <c r="A204" s="613"/>
      <c r="B204" s="446"/>
      <c r="C204" s="446"/>
      <c r="D204" s="447"/>
      <c r="E204" s="51"/>
      <c r="F204" s="50"/>
      <c r="G204" s="448"/>
      <c r="H204" s="446"/>
      <c r="I204" s="446"/>
      <c r="J204" s="614"/>
      <c r="K204" s="2">
        <f t="shared" si="10"/>
        <v>6</v>
      </c>
      <c r="L204" s="2" t="str">
        <f t="shared" si="11"/>
        <v>Yes</v>
      </c>
    </row>
    <row r="205" spans="1:12" ht="15" customHeight="1">
      <c r="A205" s="613"/>
      <c r="B205" s="446"/>
      <c r="C205" s="446"/>
      <c r="D205" s="447"/>
      <c r="E205" s="51"/>
      <c r="F205" s="50"/>
      <c r="G205" s="448"/>
      <c r="H205" s="446"/>
      <c r="I205" s="446"/>
      <c r="J205" s="614"/>
      <c r="K205" s="2">
        <f t="shared" si="10"/>
        <v>6</v>
      </c>
      <c r="L205" s="2" t="str">
        <f t="shared" si="11"/>
        <v>Yes</v>
      </c>
    </row>
    <row r="206" spans="1:12" ht="15" customHeight="1">
      <c r="A206" s="613"/>
      <c r="B206" s="446"/>
      <c r="C206" s="446"/>
      <c r="D206" s="447"/>
      <c r="E206" s="51"/>
      <c r="F206" s="50"/>
      <c r="G206" s="448"/>
      <c r="H206" s="446"/>
      <c r="I206" s="446"/>
      <c r="J206" s="614"/>
      <c r="K206" s="2">
        <f t="shared" si="10"/>
        <v>6</v>
      </c>
      <c r="L206" s="2" t="str">
        <f t="shared" si="11"/>
        <v>Yes</v>
      </c>
    </row>
    <row r="207" spans="1:12" ht="15" customHeight="1">
      <c r="A207" s="613"/>
      <c r="B207" s="446"/>
      <c r="C207" s="446"/>
      <c r="D207" s="447"/>
      <c r="E207" s="51"/>
      <c r="F207" s="50"/>
      <c r="G207" s="448"/>
      <c r="H207" s="446"/>
      <c r="I207" s="446"/>
      <c r="J207" s="614"/>
      <c r="K207" s="2">
        <f t="shared" si="10"/>
        <v>6</v>
      </c>
      <c r="L207" s="2" t="str">
        <f t="shared" si="11"/>
        <v>Yes</v>
      </c>
    </row>
    <row r="208" spans="1:12" ht="15" customHeight="1">
      <c r="A208" s="613"/>
      <c r="B208" s="446"/>
      <c r="C208" s="446"/>
      <c r="D208" s="447"/>
      <c r="E208" s="51"/>
      <c r="F208" s="50"/>
      <c r="G208" s="448"/>
      <c r="H208" s="446"/>
      <c r="I208" s="446"/>
      <c r="J208" s="614"/>
      <c r="K208" s="2">
        <f t="shared" si="10"/>
        <v>6</v>
      </c>
      <c r="L208" s="2" t="str">
        <f t="shared" si="11"/>
        <v>Yes</v>
      </c>
    </row>
    <row r="209" spans="1:12" ht="15" customHeight="1">
      <c r="A209" s="613"/>
      <c r="B209" s="446"/>
      <c r="C209" s="446"/>
      <c r="D209" s="447"/>
      <c r="E209" s="51"/>
      <c r="F209" s="50"/>
      <c r="G209" s="448"/>
      <c r="H209" s="446"/>
      <c r="I209" s="446"/>
      <c r="J209" s="614"/>
      <c r="K209" s="2">
        <f t="shared" si="10"/>
        <v>6</v>
      </c>
      <c r="L209" s="2" t="str">
        <f t="shared" si="11"/>
        <v>Yes</v>
      </c>
    </row>
    <row r="210" spans="1:12" ht="15" customHeight="1">
      <c r="A210" s="613"/>
      <c r="B210" s="446"/>
      <c r="C210" s="446"/>
      <c r="D210" s="447"/>
      <c r="E210" s="51"/>
      <c r="F210" s="50"/>
      <c r="G210" s="448"/>
      <c r="H210" s="446"/>
      <c r="I210" s="446"/>
      <c r="J210" s="614"/>
      <c r="K210" s="2">
        <f t="shared" si="10"/>
        <v>6</v>
      </c>
      <c r="L210" s="2" t="str">
        <f t="shared" si="11"/>
        <v>Yes</v>
      </c>
    </row>
    <row r="211" spans="1:12" ht="15" customHeight="1">
      <c r="A211" s="613"/>
      <c r="B211" s="446"/>
      <c r="C211" s="446"/>
      <c r="D211" s="447"/>
      <c r="E211" s="51"/>
      <c r="F211" s="50"/>
      <c r="G211" s="448"/>
      <c r="H211" s="446"/>
      <c r="I211" s="446"/>
      <c r="J211" s="614"/>
      <c r="K211" s="2">
        <f t="shared" si="10"/>
        <v>6</v>
      </c>
      <c r="L211" s="2" t="str">
        <f t="shared" si="11"/>
        <v>Yes</v>
      </c>
    </row>
    <row r="212" spans="1:12" ht="15" customHeight="1" thickBot="1">
      <c r="A212" s="615" t="s">
        <v>47</v>
      </c>
      <c r="B212" s="547"/>
      <c r="C212" s="547"/>
      <c r="D212" s="547"/>
      <c r="E212" s="548"/>
      <c r="F212" s="549">
        <f>SUM(F187:F211)</f>
        <v>10900</v>
      </c>
      <c r="G212" s="550"/>
      <c r="H212" s="550"/>
      <c r="I212" s="550"/>
      <c r="J212" s="616"/>
      <c r="L212" s="2">
        <f>COUNTIF(L187:L211,"Yes")</f>
        <v>25</v>
      </c>
    </row>
    <row r="213" spans="1:12" ht="15.75" thickTop="1">
      <c r="A213" s="617"/>
      <c r="B213" s="488"/>
      <c r="C213" s="488"/>
      <c r="D213" s="488"/>
      <c r="E213" s="488"/>
      <c r="F213" s="488"/>
      <c r="G213" s="488"/>
      <c r="H213" s="488"/>
      <c r="I213" s="488"/>
      <c r="J213" s="618"/>
    </row>
    <row r="214" spans="1:12" ht="18" customHeight="1">
      <c r="A214" s="619" t="s">
        <v>129</v>
      </c>
      <c r="B214" s="466"/>
      <c r="C214" s="466"/>
      <c r="D214" s="466"/>
      <c r="E214" s="466"/>
      <c r="F214" s="466"/>
      <c r="G214" s="466"/>
      <c r="H214" s="466"/>
      <c r="I214" s="466"/>
      <c r="J214" s="620"/>
    </row>
    <row r="215" spans="1:12" ht="18" customHeight="1">
      <c r="A215" s="619" t="s">
        <v>114</v>
      </c>
      <c r="B215" s="466"/>
      <c r="C215" s="466"/>
      <c r="D215" s="466"/>
      <c r="E215" s="466"/>
      <c r="F215" s="466"/>
      <c r="G215" s="466"/>
      <c r="H215" s="466"/>
      <c r="I215" s="466"/>
      <c r="J215" s="620"/>
    </row>
    <row r="216" spans="1:12">
      <c r="A216" s="621" t="s">
        <v>11</v>
      </c>
      <c r="B216" s="469"/>
      <c r="C216" s="469"/>
      <c r="D216" s="470"/>
      <c r="E216" s="477" t="s">
        <v>115</v>
      </c>
      <c r="F216" s="480" t="s">
        <v>49</v>
      </c>
      <c r="G216" s="481" t="s">
        <v>15</v>
      </c>
      <c r="H216" s="469"/>
      <c r="I216" s="469"/>
      <c r="J216" s="624"/>
    </row>
    <row r="217" spans="1:12">
      <c r="A217" s="622"/>
      <c r="B217" s="472"/>
      <c r="C217" s="472"/>
      <c r="D217" s="473"/>
      <c r="E217" s="478"/>
      <c r="F217" s="478"/>
      <c r="G217" s="483"/>
      <c r="H217" s="472"/>
      <c r="I217" s="472"/>
      <c r="J217" s="625"/>
    </row>
    <row r="218" spans="1:12">
      <c r="A218" s="622"/>
      <c r="B218" s="472"/>
      <c r="C218" s="472"/>
      <c r="D218" s="473"/>
      <c r="E218" s="478"/>
      <c r="F218" s="478"/>
      <c r="G218" s="483"/>
      <c r="H218" s="472"/>
      <c r="I218" s="472"/>
      <c r="J218" s="625"/>
    </row>
    <row r="219" spans="1:12">
      <c r="A219" s="622"/>
      <c r="B219" s="472"/>
      <c r="C219" s="472"/>
      <c r="D219" s="473"/>
      <c r="E219" s="478"/>
      <c r="F219" s="478"/>
      <c r="G219" s="483"/>
      <c r="H219" s="472"/>
      <c r="I219" s="472"/>
      <c r="J219" s="625"/>
    </row>
    <row r="220" spans="1:12">
      <c r="A220" s="622"/>
      <c r="B220" s="472"/>
      <c r="C220" s="472"/>
      <c r="D220" s="473"/>
      <c r="E220" s="478"/>
      <c r="F220" s="478"/>
      <c r="G220" s="483"/>
      <c r="H220" s="472"/>
      <c r="I220" s="472"/>
      <c r="J220" s="625"/>
    </row>
    <row r="221" spans="1:12">
      <c r="A221" s="623"/>
      <c r="B221" s="475"/>
      <c r="C221" s="475"/>
      <c r="D221" s="476"/>
      <c r="E221" s="479"/>
      <c r="F221" s="479"/>
      <c r="G221" s="485"/>
      <c r="H221" s="475"/>
      <c r="I221" s="475"/>
      <c r="J221" s="626"/>
    </row>
    <row r="222" spans="1:12" ht="15" customHeight="1">
      <c r="A222" s="613"/>
      <c r="B222" s="446"/>
      <c r="C222" s="446"/>
      <c r="D222" s="447"/>
      <c r="E222" s="51"/>
      <c r="F222" s="50"/>
      <c r="G222" s="448"/>
      <c r="H222" s="446"/>
      <c r="I222" s="446"/>
      <c r="J222" s="614"/>
    </row>
    <row r="223" spans="1:12" ht="15" customHeight="1">
      <c r="A223" s="613"/>
      <c r="B223" s="446"/>
      <c r="C223" s="446"/>
      <c r="D223" s="447"/>
      <c r="E223" s="51"/>
      <c r="F223" s="50"/>
      <c r="G223" s="448"/>
      <c r="H223" s="446"/>
      <c r="I223" s="446"/>
      <c r="J223" s="614"/>
    </row>
    <row r="224" spans="1:12" ht="15" customHeight="1">
      <c r="A224" s="613"/>
      <c r="B224" s="446"/>
      <c r="C224" s="446"/>
      <c r="D224" s="447"/>
      <c r="E224" s="51"/>
      <c r="F224" s="50"/>
      <c r="G224" s="448"/>
      <c r="H224" s="446"/>
      <c r="I224" s="446"/>
      <c r="J224" s="614"/>
    </row>
    <row r="225" spans="1:10" ht="15" customHeight="1">
      <c r="A225" s="613"/>
      <c r="B225" s="446"/>
      <c r="C225" s="446"/>
      <c r="D225" s="447"/>
      <c r="E225" s="51"/>
      <c r="F225" s="50"/>
      <c r="G225" s="448"/>
      <c r="H225" s="446"/>
      <c r="I225" s="446"/>
      <c r="J225" s="614"/>
    </row>
    <row r="226" spans="1:10" ht="15" customHeight="1">
      <c r="A226" s="613"/>
      <c r="B226" s="446"/>
      <c r="C226" s="446"/>
      <c r="D226" s="447"/>
      <c r="E226" s="51"/>
      <c r="F226" s="50"/>
      <c r="G226" s="448"/>
      <c r="H226" s="446"/>
      <c r="I226" s="446"/>
      <c r="J226" s="614"/>
    </row>
    <row r="227" spans="1:10" ht="15" customHeight="1">
      <c r="A227" s="613"/>
      <c r="B227" s="446"/>
      <c r="C227" s="446"/>
      <c r="D227" s="447"/>
      <c r="E227" s="51"/>
      <c r="F227" s="50"/>
      <c r="G227" s="448"/>
      <c r="H227" s="446"/>
      <c r="I227" s="446"/>
      <c r="J227" s="614"/>
    </row>
    <row r="228" spans="1:10" ht="15" customHeight="1">
      <c r="A228" s="613"/>
      <c r="B228" s="446"/>
      <c r="C228" s="446"/>
      <c r="D228" s="447"/>
      <c r="E228" s="51"/>
      <c r="F228" s="50"/>
      <c r="G228" s="448"/>
      <c r="H228" s="446"/>
      <c r="I228" s="446"/>
      <c r="J228" s="614"/>
    </row>
    <row r="229" spans="1:10" ht="15" customHeight="1">
      <c r="A229" s="613"/>
      <c r="B229" s="446"/>
      <c r="C229" s="446"/>
      <c r="D229" s="447"/>
      <c r="E229" s="51"/>
      <c r="F229" s="50"/>
      <c r="G229" s="448"/>
      <c r="H229" s="446"/>
      <c r="I229" s="446"/>
      <c r="J229" s="614"/>
    </row>
    <row r="230" spans="1:10" ht="15" customHeight="1">
      <c r="A230" s="613"/>
      <c r="B230" s="446"/>
      <c r="C230" s="446"/>
      <c r="D230" s="447"/>
      <c r="E230" s="51"/>
      <c r="F230" s="50"/>
      <c r="G230" s="448"/>
      <c r="H230" s="446"/>
      <c r="I230" s="446"/>
      <c r="J230" s="614"/>
    </row>
    <row r="231" spans="1:10" ht="15" customHeight="1">
      <c r="A231" s="613"/>
      <c r="B231" s="446"/>
      <c r="C231" s="446"/>
      <c r="D231" s="447"/>
      <c r="E231" s="51"/>
      <c r="F231" s="50"/>
      <c r="G231" s="448"/>
      <c r="H231" s="446"/>
      <c r="I231" s="446"/>
      <c r="J231" s="614"/>
    </row>
    <row r="232" spans="1:10" ht="15" customHeight="1">
      <c r="A232" s="613"/>
      <c r="B232" s="446"/>
      <c r="C232" s="446"/>
      <c r="D232" s="447"/>
      <c r="E232" s="51"/>
      <c r="F232" s="50"/>
      <c r="G232" s="448"/>
      <c r="H232" s="446"/>
      <c r="I232" s="446"/>
      <c r="J232" s="614"/>
    </row>
    <row r="233" spans="1:10" ht="15" customHeight="1">
      <c r="A233" s="613"/>
      <c r="B233" s="446"/>
      <c r="C233" s="446"/>
      <c r="D233" s="447"/>
      <c r="E233" s="51"/>
      <c r="F233" s="50"/>
      <c r="G233" s="448"/>
      <c r="H233" s="446"/>
      <c r="I233" s="446"/>
      <c r="J233" s="614"/>
    </row>
    <row r="234" spans="1:10" ht="15" customHeight="1">
      <c r="A234" s="613"/>
      <c r="B234" s="446"/>
      <c r="C234" s="446"/>
      <c r="D234" s="447"/>
      <c r="E234" s="51"/>
      <c r="F234" s="50"/>
      <c r="G234" s="448"/>
      <c r="H234" s="446"/>
      <c r="I234" s="446"/>
      <c r="J234" s="614"/>
    </row>
    <row r="235" spans="1:10" ht="15" customHeight="1">
      <c r="A235" s="613"/>
      <c r="B235" s="446"/>
      <c r="C235" s="446"/>
      <c r="D235" s="447"/>
      <c r="E235" s="51"/>
      <c r="F235" s="50"/>
      <c r="G235" s="448"/>
      <c r="H235" s="446"/>
      <c r="I235" s="446"/>
      <c r="J235" s="614"/>
    </row>
    <row r="236" spans="1:10" ht="15" customHeight="1">
      <c r="A236" s="613"/>
      <c r="B236" s="446"/>
      <c r="C236" s="446"/>
      <c r="D236" s="447"/>
      <c r="E236" s="51"/>
      <c r="F236" s="50"/>
      <c r="G236" s="448"/>
      <c r="H236" s="446"/>
      <c r="I236" s="446"/>
      <c r="J236" s="614"/>
    </row>
    <row r="237" spans="1:10" ht="15" customHeight="1">
      <c r="A237" s="613"/>
      <c r="B237" s="446"/>
      <c r="C237" s="446"/>
      <c r="D237" s="447"/>
      <c r="E237" s="51"/>
      <c r="F237" s="50"/>
      <c r="G237" s="448"/>
      <c r="H237" s="446"/>
      <c r="I237" s="446"/>
      <c r="J237" s="614"/>
    </row>
    <row r="238" spans="1:10" ht="15" customHeight="1">
      <c r="A238" s="613"/>
      <c r="B238" s="446"/>
      <c r="C238" s="446"/>
      <c r="D238" s="447"/>
      <c r="E238" s="51"/>
      <c r="F238" s="50"/>
      <c r="G238" s="448"/>
      <c r="H238" s="446"/>
      <c r="I238" s="446"/>
      <c r="J238" s="614"/>
    </row>
    <row r="239" spans="1:10" ht="15" customHeight="1">
      <c r="A239" s="613"/>
      <c r="B239" s="446"/>
      <c r="C239" s="446"/>
      <c r="D239" s="447"/>
      <c r="E239" s="51"/>
      <c r="F239" s="50"/>
      <c r="G239" s="448"/>
      <c r="H239" s="446"/>
      <c r="I239" s="446"/>
      <c r="J239" s="614"/>
    </row>
    <row r="240" spans="1:10" ht="15" customHeight="1">
      <c r="A240" s="613"/>
      <c r="B240" s="446"/>
      <c r="C240" s="446"/>
      <c r="D240" s="447"/>
      <c r="E240" s="51"/>
      <c r="F240" s="50"/>
      <c r="G240" s="448"/>
      <c r="H240" s="446"/>
      <c r="I240" s="446"/>
      <c r="J240" s="614"/>
    </row>
    <row r="241" spans="1:10" ht="15" customHeight="1">
      <c r="A241" s="613"/>
      <c r="B241" s="446"/>
      <c r="C241" s="446"/>
      <c r="D241" s="447"/>
      <c r="E241" s="51"/>
      <c r="F241" s="50"/>
      <c r="G241" s="448"/>
      <c r="H241" s="446"/>
      <c r="I241" s="446"/>
      <c r="J241" s="614"/>
    </row>
    <row r="242" spans="1:10" ht="15" customHeight="1">
      <c r="A242" s="613"/>
      <c r="B242" s="446"/>
      <c r="C242" s="446"/>
      <c r="D242" s="447"/>
      <c r="E242" s="51"/>
      <c r="F242" s="50"/>
      <c r="G242" s="448"/>
      <c r="H242" s="446"/>
      <c r="I242" s="446"/>
      <c r="J242" s="614"/>
    </row>
    <row r="243" spans="1:10" ht="15" customHeight="1">
      <c r="A243" s="613"/>
      <c r="B243" s="446"/>
      <c r="C243" s="446"/>
      <c r="D243" s="447"/>
      <c r="E243" s="51"/>
      <c r="F243" s="50"/>
      <c r="G243" s="448"/>
      <c r="H243" s="446"/>
      <c r="I243" s="446"/>
      <c r="J243" s="614"/>
    </row>
    <row r="244" spans="1:10" ht="15" customHeight="1">
      <c r="A244" s="613"/>
      <c r="B244" s="446"/>
      <c r="C244" s="446"/>
      <c r="D244" s="447"/>
      <c r="E244" s="51"/>
      <c r="F244" s="50"/>
      <c r="G244" s="448"/>
      <c r="H244" s="446"/>
      <c r="I244" s="446"/>
      <c r="J244" s="614"/>
    </row>
    <row r="245" spans="1:10" ht="15" customHeight="1">
      <c r="A245" s="613"/>
      <c r="B245" s="446"/>
      <c r="C245" s="446"/>
      <c r="D245" s="447"/>
      <c r="E245" s="51"/>
      <c r="F245" s="50"/>
      <c r="G245" s="448"/>
      <c r="H245" s="446"/>
      <c r="I245" s="446"/>
      <c r="J245" s="614"/>
    </row>
    <row r="246" spans="1:10" ht="15" customHeight="1">
      <c r="A246" s="613"/>
      <c r="B246" s="446"/>
      <c r="C246" s="446"/>
      <c r="D246" s="447"/>
      <c r="E246" s="51"/>
      <c r="F246" s="50"/>
      <c r="G246" s="448"/>
      <c r="H246" s="446"/>
      <c r="I246" s="446"/>
      <c r="J246" s="614"/>
    </row>
    <row r="247" spans="1:10" ht="15" customHeight="1" thickBot="1">
      <c r="A247" s="615" t="s">
        <v>130</v>
      </c>
      <c r="B247" s="547"/>
      <c r="C247" s="547"/>
      <c r="D247" s="547"/>
      <c r="E247" s="548"/>
      <c r="F247" s="549">
        <f>SUM(F222:F246)</f>
        <v>0</v>
      </c>
      <c r="G247" s="550"/>
      <c r="H247" s="550"/>
      <c r="I247" s="550"/>
      <c r="J247" s="616"/>
    </row>
    <row r="248" spans="1:10" ht="13.5" thickTop="1"/>
  </sheetData>
  <sheetProtection password="BE25" sheet="1" objects="1" scenarios="1" formatRows="0" selectLockedCells="1"/>
  <mergeCells count="415">
    <mergeCell ref="A211:D211"/>
    <mergeCell ref="G211:J211"/>
    <mergeCell ref="A212:E212"/>
    <mergeCell ref="F212:J212"/>
    <mergeCell ref="A208:D208"/>
    <mergeCell ref="G208:J208"/>
    <mergeCell ref="A209:D209"/>
    <mergeCell ref="G209:J209"/>
    <mergeCell ref="A210:D210"/>
    <mergeCell ref="G210:J210"/>
    <mergeCell ref="A205:D205"/>
    <mergeCell ref="G205:J205"/>
    <mergeCell ref="A206:D206"/>
    <mergeCell ref="G206:J206"/>
    <mergeCell ref="A207:D207"/>
    <mergeCell ref="G207:J207"/>
    <mergeCell ref="A202:D202"/>
    <mergeCell ref="G202:J202"/>
    <mergeCell ref="A203:D203"/>
    <mergeCell ref="G203:J203"/>
    <mergeCell ref="A204:D204"/>
    <mergeCell ref="G204:J204"/>
    <mergeCell ref="A199:D199"/>
    <mergeCell ref="G199:J199"/>
    <mergeCell ref="A200:D200"/>
    <mergeCell ref="G200:J200"/>
    <mergeCell ref="A201:D201"/>
    <mergeCell ref="G201:J201"/>
    <mergeCell ref="A196:D196"/>
    <mergeCell ref="G196:J196"/>
    <mergeCell ref="A197:D197"/>
    <mergeCell ref="G197:J197"/>
    <mergeCell ref="A198:D198"/>
    <mergeCell ref="G198:J198"/>
    <mergeCell ref="A193:D193"/>
    <mergeCell ref="G193:J193"/>
    <mergeCell ref="A194:D194"/>
    <mergeCell ref="G194:J194"/>
    <mergeCell ref="A195:D195"/>
    <mergeCell ref="G195:J195"/>
    <mergeCell ref="A190:D190"/>
    <mergeCell ref="G190:J190"/>
    <mergeCell ref="A191:D191"/>
    <mergeCell ref="G191:J191"/>
    <mergeCell ref="A192:D192"/>
    <mergeCell ref="G192:J192"/>
    <mergeCell ref="A187:D187"/>
    <mergeCell ref="G187:J187"/>
    <mergeCell ref="A188:D188"/>
    <mergeCell ref="G188:J188"/>
    <mergeCell ref="A189:D189"/>
    <mergeCell ref="G189:J189"/>
    <mergeCell ref="A177:E177"/>
    <mergeCell ref="F177:J177"/>
    <mergeCell ref="A178:J178"/>
    <mergeCell ref="A179:J179"/>
    <mergeCell ref="A180:J180"/>
    <mergeCell ref="A181:D186"/>
    <mergeCell ref="E181:E186"/>
    <mergeCell ref="F181:F186"/>
    <mergeCell ref="G181:J186"/>
    <mergeCell ref="A174:D174"/>
    <mergeCell ref="G174:J174"/>
    <mergeCell ref="A175:D175"/>
    <mergeCell ref="G175:J175"/>
    <mergeCell ref="A176:D176"/>
    <mergeCell ref="G176:J176"/>
    <mergeCell ref="A171:D171"/>
    <mergeCell ref="G171:J171"/>
    <mergeCell ref="A172:D172"/>
    <mergeCell ref="G172:J172"/>
    <mergeCell ref="A173:D173"/>
    <mergeCell ref="G173:J173"/>
    <mergeCell ref="A168:D168"/>
    <mergeCell ref="G168:J168"/>
    <mergeCell ref="A169:D169"/>
    <mergeCell ref="G169:J169"/>
    <mergeCell ref="A170:D170"/>
    <mergeCell ref="G170:J170"/>
    <mergeCell ref="A165:D165"/>
    <mergeCell ref="G165:J165"/>
    <mergeCell ref="A166:D166"/>
    <mergeCell ref="G166:J166"/>
    <mergeCell ref="A167:D167"/>
    <mergeCell ref="G167:J167"/>
    <mergeCell ref="A162:D162"/>
    <mergeCell ref="G162:J162"/>
    <mergeCell ref="A163:D163"/>
    <mergeCell ref="G163:J163"/>
    <mergeCell ref="A164:D164"/>
    <mergeCell ref="G164:J164"/>
    <mergeCell ref="A159:D159"/>
    <mergeCell ref="G159:J159"/>
    <mergeCell ref="A160:D160"/>
    <mergeCell ref="G160:J160"/>
    <mergeCell ref="A161:D161"/>
    <mergeCell ref="G161:J161"/>
    <mergeCell ref="A156:D156"/>
    <mergeCell ref="G156:J156"/>
    <mergeCell ref="A157:D157"/>
    <mergeCell ref="G157:J157"/>
    <mergeCell ref="A158:D158"/>
    <mergeCell ref="G158:J158"/>
    <mergeCell ref="A153:D153"/>
    <mergeCell ref="G153:J153"/>
    <mergeCell ref="A154:D154"/>
    <mergeCell ref="G154:J154"/>
    <mergeCell ref="A155:D155"/>
    <mergeCell ref="G155:J155"/>
    <mergeCell ref="A145:J145"/>
    <mergeCell ref="A146:D151"/>
    <mergeCell ref="E146:E151"/>
    <mergeCell ref="F146:F151"/>
    <mergeCell ref="G146:J151"/>
    <mergeCell ref="A152:D152"/>
    <mergeCell ref="G152:J152"/>
    <mergeCell ref="A141:D141"/>
    <mergeCell ref="G141:J141"/>
    <mergeCell ref="A142:E142"/>
    <mergeCell ref="F142:J142"/>
    <mergeCell ref="A143:J143"/>
    <mergeCell ref="A144:J144"/>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32:D132"/>
    <mergeCell ref="G132:J132"/>
    <mergeCell ref="A133:D133"/>
    <mergeCell ref="G133:J133"/>
    <mergeCell ref="A134:D134"/>
    <mergeCell ref="G134:J134"/>
    <mergeCell ref="A129:D129"/>
    <mergeCell ref="G129:J129"/>
    <mergeCell ref="A130:D130"/>
    <mergeCell ref="G130:J130"/>
    <mergeCell ref="A131:D131"/>
    <mergeCell ref="G131:J131"/>
    <mergeCell ref="A126:D126"/>
    <mergeCell ref="G126:J126"/>
    <mergeCell ref="A127:D127"/>
    <mergeCell ref="G127:J127"/>
    <mergeCell ref="A128:D128"/>
    <mergeCell ref="G128:J128"/>
    <mergeCell ref="A123:D123"/>
    <mergeCell ref="G123:J123"/>
    <mergeCell ref="A124:D124"/>
    <mergeCell ref="G124:J124"/>
    <mergeCell ref="A125:D125"/>
    <mergeCell ref="G125:J125"/>
    <mergeCell ref="A120:D120"/>
    <mergeCell ref="G120:J120"/>
    <mergeCell ref="A121:D121"/>
    <mergeCell ref="G121:J121"/>
    <mergeCell ref="A122:D122"/>
    <mergeCell ref="G122:J122"/>
    <mergeCell ref="A117:D117"/>
    <mergeCell ref="G117:J117"/>
    <mergeCell ref="A118:D118"/>
    <mergeCell ref="G118:J118"/>
    <mergeCell ref="A119:D119"/>
    <mergeCell ref="G119:J119"/>
    <mergeCell ref="A106:E106"/>
    <mergeCell ref="F106:J106"/>
    <mergeCell ref="A107:J107"/>
    <mergeCell ref="A110:J110"/>
    <mergeCell ref="A111:D116"/>
    <mergeCell ref="E111:E116"/>
    <mergeCell ref="F111:F116"/>
    <mergeCell ref="G111:J116"/>
    <mergeCell ref="A108:J109"/>
    <mergeCell ref="A103:D103"/>
    <mergeCell ref="G103:J103"/>
    <mergeCell ref="A104:D104"/>
    <mergeCell ref="G104:J104"/>
    <mergeCell ref="A105:D105"/>
    <mergeCell ref="G105:J105"/>
    <mergeCell ref="A100:D100"/>
    <mergeCell ref="G100:J100"/>
    <mergeCell ref="A101:D101"/>
    <mergeCell ref="G101:J101"/>
    <mergeCell ref="A102:D102"/>
    <mergeCell ref="G102:J102"/>
    <mergeCell ref="A97:D97"/>
    <mergeCell ref="G97:J97"/>
    <mergeCell ref="A98:D98"/>
    <mergeCell ref="G98:J98"/>
    <mergeCell ref="A99:D99"/>
    <mergeCell ref="G99:J99"/>
    <mergeCell ref="A94:D94"/>
    <mergeCell ref="G94:J94"/>
    <mergeCell ref="A95:D95"/>
    <mergeCell ref="G95:J95"/>
    <mergeCell ref="A96:D96"/>
    <mergeCell ref="G96:J96"/>
    <mergeCell ref="A91:D91"/>
    <mergeCell ref="G91:J91"/>
    <mergeCell ref="A92:D92"/>
    <mergeCell ref="G92:J92"/>
    <mergeCell ref="A93:D93"/>
    <mergeCell ref="G93:J93"/>
    <mergeCell ref="A88:D88"/>
    <mergeCell ref="G88:J88"/>
    <mergeCell ref="A89:D89"/>
    <mergeCell ref="G89:J89"/>
    <mergeCell ref="A90:D90"/>
    <mergeCell ref="G90:J90"/>
    <mergeCell ref="A85:D85"/>
    <mergeCell ref="G85:J85"/>
    <mergeCell ref="A86:D86"/>
    <mergeCell ref="G86:J86"/>
    <mergeCell ref="A87:D87"/>
    <mergeCell ref="G87:J87"/>
    <mergeCell ref="A82:D82"/>
    <mergeCell ref="G82:J82"/>
    <mergeCell ref="A83:D83"/>
    <mergeCell ref="G83:J83"/>
    <mergeCell ref="A84:D84"/>
    <mergeCell ref="G84:J84"/>
    <mergeCell ref="A74:J74"/>
    <mergeCell ref="A75:D80"/>
    <mergeCell ref="E75:E80"/>
    <mergeCell ref="F75:F80"/>
    <mergeCell ref="G75:J80"/>
    <mergeCell ref="A81:D81"/>
    <mergeCell ref="G81:J81"/>
    <mergeCell ref="A70:D70"/>
    <mergeCell ref="G70:J70"/>
    <mergeCell ref="A71:E71"/>
    <mergeCell ref="F71:J71"/>
    <mergeCell ref="A72:J72"/>
    <mergeCell ref="A73:J73"/>
    <mergeCell ref="A67:D67"/>
    <mergeCell ref="G67:J67"/>
    <mergeCell ref="A68:D68"/>
    <mergeCell ref="G68:J68"/>
    <mergeCell ref="A69:D69"/>
    <mergeCell ref="G69:J69"/>
    <mergeCell ref="A64:D64"/>
    <mergeCell ref="G64:J64"/>
    <mergeCell ref="A65:D65"/>
    <mergeCell ref="G65:J65"/>
    <mergeCell ref="A66:D66"/>
    <mergeCell ref="G66:J66"/>
    <mergeCell ref="A61:D61"/>
    <mergeCell ref="G61:J61"/>
    <mergeCell ref="A62:D62"/>
    <mergeCell ref="G62:J62"/>
    <mergeCell ref="A63:D63"/>
    <mergeCell ref="G63:J63"/>
    <mergeCell ref="A58:D58"/>
    <mergeCell ref="G58:J58"/>
    <mergeCell ref="A59:D59"/>
    <mergeCell ref="G59:J59"/>
    <mergeCell ref="A60:D60"/>
    <mergeCell ref="G60:J60"/>
    <mergeCell ref="A55:D55"/>
    <mergeCell ref="G55:J55"/>
    <mergeCell ref="A56:D56"/>
    <mergeCell ref="G56:J56"/>
    <mergeCell ref="A57:D57"/>
    <mergeCell ref="G57:J57"/>
    <mergeCell ref="A52:D52"/>
    <mergeCell ref="G52:J52"/>
    <mergeCell ref="A53:D53"/>
    <mergeCell ref="G53:J53"/>
    <mergeCell ref="A54:D54"/>
    <mergeCell ref="G54:J54"/>
    <mergeCell ref="A49:D49"/>
    <mergeCell ref="G49:J49"/>
    <mergeCell ref="A50:D50"/>
    <mergeCell ref="G50:J50"/>
    <mergeCell ref="A51:D51"/>
    <mergeCell ref="G51:J51"/>
    <mergeCell ref="A46:D46"/>
    <mergeCell ref="G46:J46"/>
    <mergeCell ref="A47:D47"/>
    <mergeCell ref="G47:J47"/>
    <mergeCell ref="A48:D48"/>
    <mergeCell ref="G48:J48"/>
    <mergeCell ref="A37:J37"/>
    <mergeCell ref="A38:J38"/>
    <mergeCell ref="A39:J39"/>
    <mergeCell ref="A40:D45"/>
    <mergeCell ref="E40:E45"/>
    <mergeCell ref="F40:F45"/>
    <mergeCell ref="G40:J45"/>
    <mergeCell ref="A34:B34"/>
    <mergeCell ref="G34:J34"/>
    <mergeCell ref="A35:B35"/>
    <mergeCell ref="G35:J35"/>
    <mergeCell ref="F36:I36"/>
    <mergeCell ref="A36:E36"/>
    <mergeCell ref="A31:B31"/>
    <mergeCell ref="G31:J31"/>
    <mergeCell ref="A32:B32"/>
    <mergeCell ref="G32:J32"/>
    <mergeCell ref="A33:B33"/>
    <mergeCell ref="G33:J33"/>
    <mergeCell ref="A28:B28"/>
    <mergeCell ref="G28:J28"/>
    <mergeCell ref="A29:B29"/>
    <mergeCell ref="G29:J29"/>
    <mergeCell ref="A30:B30"/>
    <mergeCell ref="G30:J30"/>
    <mergeCell ref="G22:J22"/>
    <mergeCell ref="G23:J23"/>
    <mergeCell ref="G24:J24"/>
    <mergeCell ref="G25:J25"/>
    <mergeCell ref="G26:J26"/>
    <mergeCell ref="A27:B27"/>
    <mergeCell ref="G27:J27"/>
    <mergeCell ref="G16:J16"/>
    <mergeCell ref="G17:J17"/>
    <mergeCell ref="G18:J18"/>
    <mergeCell ref="G19:J19"/>
    <mergeCell ref="G20:J20"/>
    <mergeCell ref="G21:J21"/>
    <mergeCell ref="A16:B16"/>
    <mergeCell ref="A17:B17"/>
    <mergeCell ref="A18:B18"/>
    <mergeCell ref="A19:B19"/>
    <mergeCell ref="A20:B20"/>
    <mergeCell ref="A21:B21"/>
    <mergeCell ref="A22:B22"/>
    <mergeCell ref="A23:B23"/>
    <mergeCell ref="A24:B24"/>
    <mergeCell ref="A25:B25"/>
    <mergeCell ref="A26:B26"/>
    <mergeCell ref="A11:B11"/>
    <mergeCell ref="G11:J11"/>
    <mergeCell ref="G12:J12"/>
    <mergeCell ref="G13:J13"/>
    <mergeCell ref="G14:J14"/>
    <mergeCell ref="G15:J15"/>
    <mergeCell ref="A1:J2"/>
    <mergeCell ref="A3:J4"/>
    <mergeCell ref="A5:J6"/>
    <mergeCell ref="A7:B10"/>
    <mergeCell ref="C7:C10"/>
    <mergeCell ref="D7:D10"/>
    <mergeCell ref="E7:E10"/>
    <mergeCell ref="F7:F10"/>
    <mergeCell ref="G7:J10"/>
    <mergeCell ref="A12:B12"/>
    <mergeCell ref="A13:B13"/>
    <mergeCell ref="A14:B14"/>
    <mergeCell ref="A15:B15"/>
    <mergeCell ref="A213:J213"/>
    <mergeCell ref="A214:J214"/>
    <mergeCell ref="A215:J215"/>
    <mergeCell ref="A216:D221"/>
    <mergeCell ref="E216:E221"/>
    <mergeCell ref="F216:F221"/>
    <mergeCell ref="G216:J221"/>
    <mergeCell ref="A222:D222"/>
    <mergeCell ref="G222:J222"/>
    <mergeCell ref="A223:D223"/>
    <mergeCell ref="G223:J223"/>
    <mergeCell ref="A224:D224"/>
    <mergeCell ref="G224:J224"/>
    <mergeCell ref="A225:D225"/>
    <mergeCell ref="G225:J225"/>
    <mergeCell ref="A226:D226"/>
    <mergeCell ref="G226:J226"/>
    <mergeCell ref="A227:D227"/>
    <mergeCell ref="G227:J227"/>
    <mergeCell ref="A228:D228"/>
    <mergeCell ref="G228:J228"/>
    <mergeCell ref="A229:D229"/>
    <mergeCell ref="G229:J229"/>
    <mergeCell ref="A230:D230"/>
    <mergeCell ref="G230:J230"/>
    <mergeCell ref="A231:D231"/>
    <mergeCell ref="G231:J231"/>
    <mergeCell ref="A232:D232"/>
    <mergeCell ref="G232:J232"/>
    <mergeCell ref="A233:D233"/>
    <mergeCell ref="G233:J233"/>
    <mergeCell ref="A234:D234"/>
    <mergeCell ref="G234:J234"/>
    <mergeCell ref="A235:D235"/>
    <mergeCell ref="G235:J235"/>
    <mergeCell ref="A236:D236"/>
    <mergeCell ref="G236:J236"/>
    <mergeCell ref="A237:D237"/>
    <mergeCell ref="G237:J237"/>
    <mergeCell ref="A238:D238"/>
    <mergeCell ref="G238:J238"/>
    <mergeCell ref="A239:D239"/>
    <mergeCell ref="G239:J239"/>
    <mergeCell ref="A240:D240"/>
    <mergeCell ref="G240:J240"/>
    <mergeCell ref="A241:D241"/>
    <mergeCell ref="G241:J241"/>
    <mergeCell ref="A242:D242"/>
    <mergeCell ref="G242:J242"/>
    <mergeCell ref="A243:D243"/>
    <mergeCell ref="G243:J243"/>
    <mergeCell ref="A244:D244"/>
    <mergeCell ref="G244:J244"/>
    <mergeCell ref="A245:D245"/>
    <mergeCell ref="G245:J245"/>
    <mergeCell ref="A246:D246"/>
    <mergeCell ref="G246:J246"/>
    <mergeCell ref="A247:E247"/>
    <mergeCell ref="F247:J247"/>
  </mergeCells>
  <dataValidations count="5">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allowBlank="1" showErrorMessage="1" sqref="F46:F70 F81:F105 F117:F141 F152:F176 F187:F211 F222:F246"/>
    <dataValidation allowBlank="1" showInputMessage="1" showErrorMessage="1" promptTitle="Total Amount" prompt="Input the total amount of these funds being used to fund this individual's salary and benefits." sqref="F11:F35"/>
    <dataValidation type="list" allowBlank="1" showInputMessage="1" showErrorMessage="1" sqref="D11:D35 E46:E70 E81:E105 E117:E141 E152:E176 E187:E211">
      <formula1>categories</formula1>
    </dataValidation>
    <dataValidation type="list" allowBlank="1" showInputMessage="1" showErrorMessage="1" sqref="E222:E246">
      <formula1>indirect</formula1>
    </dataValidation>
  </dataValidations>
  <pageMargins left="0.75" right="0.75" top="1" bottom="1" header="0.5" footer="0.5"/>
  <pageSetup scale="80" fitToWidth="0" fitToHeight="0" orientation="landscape" r:id="rId1"/>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J56"/>
  <sheetViews>
    <sheetView topLeftCell="A28" zoomScaleNormal="100" workbookViewId="0">
      <selection activeCell="K1" sqref="K1"/>
    </sheetView>
  </sheetViews>
  <sheetFormatPr defaultRowHeight="12.75"/>
  <cols>
    <col min="1" max="10" width="15.7109375" style="2" customWidth="1"/>
    <col min="11" max="16384" width="9.140625" style="2"/>
  </cols>
  <sheetData>
    <row r="1" spans="1:10" ht="13.5" customHeight="1">
      <c r="A1" s="670" t="s">
        <v>145</v>
      </c>
      <c r="B1" s="671"/>
      <c r="C1" s="671"/>
      <c r="D1" s="590" t="s">
        <v>18</v>
      </c>
      <c r="E1" s="591"/>
      <c r="F1" s="591"/>
      <c r="G1" s="591"/>
      <c r="H1" s="591"/>
      <c r="I1" s="592"/>
      <c r="J1" s="599" t="s">
        <v>144</v>
      </c>
    </row>
    <row r="2" spans="1:10" ht="12.75" customHeight="1">
      <c r="A2" s="672"/>
      <c r="B2" s="673"/>
      <c r="C2" s="673"/>
      <c r="D2" s="593"/>
      <c r="E2" s="594"/>
      <c r="F2" s="594"/>
      <c r="G2" s="594"/>
      <c r="H2" s="594"/>
      <c r="I2" s="595"/>
      <c r="J2" s="524"/>
    </row>
    <row r="3" spans="1:10" ht="12.75" customHeight="1">
      <c r="A3" s="672"/>
      <c r="B3" s="673"/>
      <c r="C3" s="673"/>
      <c r="D3" s="593"/>
      <c r="E3" s="594"/>
      <c r="F3" s="594"/>
      <c r="G3" s="594"/>
      <c r="H3" s="594"/>
      <c r="I3" s="595"/>
      <c r="J3" s="524"/>
    </row>
    <row r="4" spans="1:10" ht="13.5" customHeight="1" thickBot="1">
      <c r="A4" s="672"/>
      <c r="B4" s="673"/>
      <c r="C4" s="673"/>
      <c r="D4" s="596"/>
      <c r="E4" s="597"/>
      <c r="F4" s="597"/>
      <c r="G4" s="597"/>
      <c r="H4" s="597"/>
      <c r="I4" s="598"/>
      <c r="J4" s="524"/>
    </row>
    <row r="5" spans="1:10" ht="12.75" customHeight="1">
      <c r="A5" s="672"/>
      <c r="B5" s="673"/>
      <c r="C5" s="673"/>
      <c r="D5" s="575" t="s">
        <v>19</v>
      </c>
      <c r="E5" s="575" t="s">
        <v>20</v>
      </c>
      <c r="F5" s="575" t="s">
        <v>52</v>
      </c>
      <c r="G5" s="575" t="s">
        <v>53</v>
      </c>
      <c r="H5" s="575" t="s">
        <v>23</v>
      </c>
      <c r="I5" s="575" t="s">
        <v>50</v>
      </c>
      <c r="J5" s="524"/>
    </row>
    <row r="6" spans="1:10" ht="12.75" customHeight="1">
      <c r="A6" s="672"/>
      <c r="B6" s="673"/>
      <c r="C6" s="673"/>
      <c r="D6" s="576"/>
      <c r="E6" s="576"/>
      <c r="F6" s="576"/>
      <c r="G6" s="576"/>
      <c r="H6" s="576"/>
      <c r="I6" s="576"/>
      <c r="J6" s="524"/>
    </row>
    <row r="7" spans="1:10" ht="12.75" customHeight="1">
      <c r="A7" s="672"/>
      <c r="B7" s="673"/>
      <c r="C7" s="673"/>
      <c r="D7" s="576"/>
      <c r="E7" s="576"/>
      <c r="F7" s="576"/>
      <c r="G7" s="576"/>
      <c r="H7" s="576"/>
      <c r="I7" s="576"/>
      <c r="J7" s="524"/>
    </row>
    <row r="8" spans="1:10" ht="13.5" customHeight="1" thickBot="1">
      <c r="A8" s="674"/>
      <c r="B8" s="673"/>
      <c r="C8" s="673"/>
      <c r="D8" s="576"/>
      <c r="E8" s="576"/>
      <c r="F8" s="576"/>
      <c r="G8" s="576"/>
      <c r="H8" s="576"/>
      <c r="I8" s="576"/>
      <c r="J8" s="600"/>
    </row>
    <row r="9" spans="1:10" ht="12.75" customHeight="1">
      <c r="A9" s="552" t="s">
        <v>25</v>
      </c>
      <c r="B9" s="583" t="s">
        <v>12</v>
      </c>
      <c r="C9" s="584"/>
      <c r="D9" s="572">
        <f>SUMIF('Year 3 Budget Narrative'!D11:D35,"Instruction",'Year 3 Budget Narrative'!F11:F35)</f>
        <v>47000</v>
      </c>
      <c r="E9" s="572">
        <f>SUMIF('Year 3 Budget Narrative'!E46:E70,"Instruction",'Year 3 Budget Narrative'!F46:F70)</f>
        <v>14400</v>
      </c>
      <c r="F9" s="572">
        <f>SUMIF('Year 3 Budget Narrative'!E81:E105,"Instruction",'Year 3 Budget Narrative'!F81:F105)</f>
        <v>0</v>
      </c>
      <c r="G9" s="572">
        <f>SUMIF('Year 3 Budget Narrative'!E117:E141,"Instruction",'Year 3 Budget Narrative'!F117:F141)</f>
        <v>14000</v>
      </c>
      <c r="H9" s="572">
        <f>SUMIF('Year 3 Budget Narrative'!E152:E176,"Instruction",'Year 3 Budget Narrative'!F152:F176)</f>
        <v>0</v>
      </c>
      <c r="I9" s="572">
        <f>SUMIF('Year 3 Budget Narrative'!E187:E211,"Instruction",'Year 3 Budget Narrative'!F187:F211)</f>
        <v>0</v>
      </c>
      <c r="J9" s="577">
        <f>SUM(D9:I9)</f>
        <v>75400</v>
      </c>
    </row>
    <row r="10" spans="1:10" ht="12.75" customHeight="1">
      <c r="A10" s="553"/>
      <c r="B10" s="585"/>
      <c r="C10" s="586"/>
      <c r="D10" s="573"/>
      <c r="E10" s="573"/>
      <c r="F10" s="573"/>
      <c r="G10" s="573"/>
      <c r="H10" s="573"/>
      <c r="I10" s="573"/>
      <c r="J10" s="578"/>
    </row>
    <row r="11" spans="1:10" ht="12.75" customHeight="1">
      <c r="A11" s="553"/>
      <c r="B11" s="585"/>
      <c r="C11" s="586"/>
      <c r="D11" s="573"/>
      <c r="E11" s="573"/>
      <c r="F11" s="573"/>
      <c r="G11" s="573"/>
      <c r="H11" s="573"/>
      <c r="I11" s="573"/>
      <c r="J11" s="578"/>
    </row>
    <row r="12" spans="1:10" ht="12.75" customHeight="1">
      <c r="A12" s="553"/>
      <c r="B12" s="585"/>
      <c r="C12" s="586"/>
      <c r="D12" s="573"/>
      <c r="E12" s="573"/>
      <c r="F12" s="573"/>
      <c r="G12" s="573"/>
      <c r="H12" s="573"/>
      <c r="I12" s="573"/>
      <c r="J12" s="578"/>
    </row>
    <row r="13" spans="1:10" ht="12.75" customHeight="1">
      <c r="A13" s="553"/>
      <c r="B13" s="585"/>
      <c r="C13" s="586"/>
      <c r="D13" s="573"/>
      <c r="E13" s="573"/>
      <c r="F13" s="573"/>
      <c r="G13" s="573"/>
      <c r="H13" s="573"/>
      <c r="I13" s="573"/>
      <c r="J13" s="578"/>
    </row>
    <row r="14" spans="1:10" ht="12.75" customHeight="1" thickBot="1">
      <c r="A14" s="553"/>
      <c r="B14" s="585"/>
      <c r="C14" s="586"/>
      <c r="D14" s="574"/>
      <c r="E14" s="574"/>
      <c r="F14" s="574"/>
      <c r="G14" s="574"/>
      <c r="H14" s="574"/>
      <c r="I14" s="574"/>
      <c r="J14" s="579"/>
    </row>
    <row r="15" spans="1:10" ht="12.75" customHeight="1">
      <c r="A15" s="553"/>
      <c r="B15" s="583" t="s">
        <v>13</v>
      </c>
      <c r="C15" s="584"/>
      <c r="D15" s="572">
        <f>SUMIF('Year 3 Budget Narrative'!D11:D35,"Support Services",'Year 3 Budget Narrative'!F11:F35)</f>
        <v>25000</v>
      </c>
      <c r="E15" s="572">
        <f>SUMIF('Year 3 Budget Narrative'!E46:E70,"Support Services",'Year 3 Budget Narrative'!F46:F70)</f>
        <v>0</v>
      </c>
      <c r="F15" s="572">
        <f>SUMIF('Year 3 Budget Narrative'!E81:E105,"Support Services",'Year 3 Budget Narrative'!F81:F105)</f>
        <v>0</v>
      </c>
      <c r="G15" s="572">
        <f>SUMIF('Year 3 Budget Narrative'!E117:E141,"Support Services",'Year 3 Budget Narrative'!F117:F141)</f>
        <v>55000</v>
      </c>
      <c r="H15" s="572">
        <f>SUMIF('Year 3 Budget Narrative'!E152:E176,"Support Services",'Year 3 Budget Narrative'!F152:F176)</f>
        <v>0</v>
      </c>
      <c r="I15" s="572">
        <f>SUMIF('Year 3 Budget Narrative'!E187:E211,"Support Services",'Year 3 Budget Narrative'!F187:F211)</f>
        <v>10900</v>
      </c>
      <c r="J15" s="577">
        <f>SUM(D15:I15)</f>
        <v>90900</v>
      </c>
    </row>
    <row r="16" spans="1:10" ht="12.75" customHeight="1">
      <c r="A16" s="553"/>
      <c r="B16" s="585"/>
      <c r="C16" s="586"/>
      <c r="D16" s="573"/>
      <c r="E16" s="573"/>
      <c r="F16" s="573"/>
      <c r="G16" s="573"/>
      <c r="H16" s="573"/>
      <c r="I16" s="573"/>
      <c r="J16" s="578"/>
    </row>
    <row r="17" spans="1:10" ht="12.75" customHeight="1">
      <c r="A17" s="553"/>
      <c r="B17" s="585"/>
      <c r="C17" s="586"/>
      <c r="D17" s="573"/>
      <c r="E17" s="573"/>
      <c r="F17" s="573"/>
      <c r="G17" s="573"/>
      <c r="H17" s="573"/>
      <c r="I17" s="573"/>
      <c r="J17" s="578"/>
    </row>
    <row r="18" spans="1:10" ht="12.75" customHeight="1">
      <c r="A18" s="553"/>
      <c r="B18" s="585"/>
      <c r="C18" s="586"/>
      <c r="D18" s="573"/>
      <c r="E18" s="573"/>
      <c r="F18" s="573"/>
      <c r="G18" s="573"/>
      <c r="H18" s="573"/>
      <c r="I18" s="573"/>
      <c r="J18" s="578"/>
    </row>
    <row r="19" spans="1:10" ht="12.75" customHeight="1">
      <c r="A19" s="553"/>
      <c r="B19" s="585"/>
      <c r="C19" s="586"/>
      <c r="D19" s="573"/>
      <c r="E19" s="573"/>
      <c r="F19" s="573"/>
      <c r="G19" s="573"/>
      <c r="H19" s="573"/>
      <c r="I19" s="573"/>
      <c r="J19" s="578"/>
    </row>
    <row r="20" spans="1:10" ht="12.75" customHeight="1" thickBot="1">
      <c r="A20" s="553"/>
      <c r="B20" s="585"/>
      <c r="C20" s="586"/>
      <c r="D20" s="574"/>
      <c r="E20" s="574"/>
      <c r="F20" s="574"/>
      <c r="G20" s="574"/>
      <c r="H20" s="574"/>
      <c r="I20" s="574"/>
      <c r="J20" s="579"/>
    </row>
    <row r="21" spans="1:10" ht="12.75" customHeight="1">
      <c r="A21" s="553"/>
      <c r="B21" s="583" t="s">
        <v>42</v>
      </c>
      <c r="C21" s="584"/>
      <c r="D21" s="572">
        <f>SUMIF('Year 3 Budget Narrative'!D11:D35,"Administration",'Year 3 Budget Narrative'!F11:F35)</f>
        <v>52000</v>
      </c>
      <c r="E21" s="572">
        <f>SUMIF('Year 3 Budget Narrative'!E46:E70,"Administration",'Year 3 Budget Narrative'!F46:F70)</f>
        <v>0</v>
      </c>
      <c r="F21" s="572">
        <f>SUMIF('Year 3 Budget Narrative'!E81:E105,"Administration",'Year 3 Budget Narrative'!F81:F105)</f>
        <v>0</v>
      </c>
      <c r="G21" s="572">
        <f>SUMIF('Year 3 Budget Narrative'!E117:E141,"Administration",'Year 3 Budget Narrative'!F117:F141)</f>
        <v>15000</v>
      </c>
      <c r="H21" s="572">
        <f>SUMIF('Year 3 Budget Narrative'!E152:E176,"Administration",'Year 3 Budget Narrative'!F152:F176)</f>
        <v>0</v>
      </c>
      <c r="I21" s="572">
        <f>SUMIF('Year 3 Budget Narrative'!E187:E211,"Administration",'Year 3 Budget Narrative'!F187:F211)</f>
        <v>0</v>
      </c>
      <c r="J21" s="577">
        <f>SUM(D21:I21)</f>
        <v>67000</v>
      </c>
    </row>
    <row r="22" spans="1:10" ht="12.75" customHeight="1">
      <c r="A22" s="553"/>
      <c r="B22" s="585"/>
      <c r="C22" s="586"/>
      <c r="D22" s="573"/>
      <c r="E22" s="573"/>
      <c r="F22" s="573"/>
      <c r="G22" s="573"/>
      <c r="H22" s="573"/>
      <c r="I22" s="573"/>
      <c r="J22" s="578"/>
    </row>
    <row r="23" spans="1:10" ht="12.75" customHeight="1">
      <c r="A23" s="553"/>
      <c r="B23" s="585"/>
      <c r="C23" s="586"/>
      <c r="D23" s="573"/>
      <c r="E23" s="573"/>
      <c r="F23" s="573"/>
      <c r="G23" s="573"/>
      <c r="H23" s="573"/>
      <c r="I23" s="573"/>
      <c r="J23" s="578"/>
    </row>
    <row r="24" spans="1:10" ht="12.75" customHeight="1">
      <c r="A24" s="553"/>
      <c r="B24" s="585"/>
      <c r="C24" s="586"/>
      <c r="D24" s="573"/>
      <c r="E24" s="573"/>
      <c r="F24" s="573"/>
      <c r="G24" s="573"/>
      <c r="H24" s="573"/>
      <c r="I24" s="573"/>
      <c r="J24" s="578"/>
    </row>
    <row r="25" spans="1:10" ht="12.75" customHeight="1">
      <c r="A25" s="553"/>
      <c r="B25" s="585"/>
      <c r="C25" s="586"/>
      <c r="D25" s="573"/>
      <c r="E25" s="573"/>
      <c r="F25" s="573"/>
      <c r="G25" s="573"/>
      <c r="H25" s="573"/>
      <c r="I25" s="573"/>
      <c r="J25" s="578"/>
    </row>
    <row r="26" spans="1:10" ht="12.75" customHeight="1" thickBot="1">
      <c r="A26" s="553"/>
      <c r="B26" s="585"/>
      <c r="C26" s="586"/>
      <c r="D26" s="574"/>
      <c r="E26" s="574"/>
      <c r="F26" s="574"/>
      <c r="G26" s="574"/>
      <c r="H26" s="574"/>
      <c r="I26" s="574"/>
      <c r="J26" s="579"/>
    </row>
    <row r="27" spans="1:10" ht="12.75" customHeight="1">
      <c r="A27" s="553"/>
      <c r="B27" s="583" t="s">
        <v>39</v>
      </c>
      <c r="C27" s="584"/>
      <c r="D27" s="572">
        <f>SUMIF('Year 3 Budget Narrative'!D11:D35,"Operations &amp; Maintenance",'Year 3 Budget Narrative'!F11:F35)</f>
        <v>0</v>
      </c>
      <c r="E27" s="572">
        <f>SUMIF('Year 3 Budget Narrative'!E46:E70,"Operations &amp; Maintenance",'Year 3 Budget Narrative'!F46:F70)</f>
        <v>4700</v>
      </c>
      <c r="F27" s="572">
        <f>SUMIF('Year 3 Budget Narrative'!E81:E105,"Operations &amp; Maintenance",'Year 3 Budget Narrative'!F81:F105)</f>
        <v>12000</v>
      </c>
      <c r="G27" s="572">
        <f>SUMIF('Year 3 Budget Narrative'!E117:E141,"Operations &amp; Maintenance",'Year 3 Budget Narrative'!F117:F141)</f>
        <v>0</v>
      </c>
      <c r="H27" s="572">
        <f>SUMIF('Year 3 Budget Narrative'!E152:E176,"Operations &amp; Maintenance",'Year 3 Budget Narrative'!F152:F176)</f>
        <v>0</v>
      </c>
      <c r="I27" s="572">
        <f>SUMIF('Year 3 Budget Narrative'!E187:E211,"Operations &amp; Maintenance",'Year 3 Budget Narrative'!F187:F211)</f>
        <v>0</v>
      </c>
      <c r="J27" s="577">
        <f>SUM(D27:I27)</f>
        <v>16700</v>
      </c>
    </row>
    <row r="28" spans="1:10" ht="12.75" customHeight="1">
      <c r="A28" s="553"/>
      <c r="B28" s="585"/>
      <c r="C28" s="586"/>
      <c r="D28" s="573"/>
      <c r="E28" s="573"/>
      <c r="F28" s="573"/>
      <c r="G28" s="573"/>
      <c r="H28" s="573"/>
      <c r="I28" s="573"/>
      <c r="J28" s="578"/>
    </row>
    <row r="29" spans="1:10" ht="12.75" customHeight="1">
      <c r="A29" s="553"/>
      <c r="B29" s="585"/>
      <c r="C29" s="586"/>
      <c r="D29" s="573"/>
      <c r="E29" s="573"/>
      <c r="F29" s="573"/>
      <c r="G29" s="573"/>
      <c r="H29" s="573"/>
      <c r="I29" s="573"/>
      <c r="J29" s="578"/>
    </row>
    <row r="30" spans="1:10" ht="12.75" customHeight="1">
      <c r="A30" s="553"/>
      <c r="B30" s="585"/>
      <c r="C30" s="586"/>
      <c r="D30" s="573"/>
      <c r="E30" s="573"/>
      <c r="F30" s="573"/>
      <c r="G30" s="573"/>
      <c r="H30" s="573"/>
      <c r="I30" s="573"/>
      <c r="J30" s="578"/>
    </row>
    <row r="31" spans="1:10" ht="12.75" customHeight="1">
      <c r="A31" s="553"/>
      <c r="B31" s="585"/>
      <c r="C31" s="586"/>
      <c r="D31" s="573"/>
      <c r="E31" s="573"/>
      <c r="F31" s="573"/>
      <c r="G31" s="573"/>
      <c r="H31" s="573"/>
      <c r="I31" s="573"/>
      <c r="J31" s="578"/>
    </row>
    <row r="32" spans="1:10" ht="13.5" customHeight="1" thickBot="1">
      <c r="A32" s="553"/>
      <c r="B32" s="585"/>
      <c r="C32" s="586"/>
      <c r="D32" s="574"/>
      <c r="E32" s="574"/>
      <c r="F32" s="574"/>
      <c r="G32" s="574"/>
      <c r="H32" s="574"/>
      <c r="I32" s="574"/>
      <c r="J32" s="579"/>
    </row>
    <row r="33" spans="1:10" ht="12.75" customHeight="1">
      <c r="A33" s="553"/>
      <c r="B33" s="583" t="s">
        <v>43</v>
      </c>
      <c r="C33" s="584"/>
      <c r="D33" s="572">
        <f>SUMIF('Year 3 Budget Narrative'!D11:D35,"Student Transportation",'Year 3 Budget Narrative'!F11:F35)</f>
        <v>0</v>
      </c>
      <c r="E33" s="572">
        <f>SUMIF('Year 3 Budget Narrative'!E46:E70,"Student Transportation",'Year 3 Budget Narrative'!F46:F70)</f>
        <v>0</v>
      </c>
      <c r="F33" s="572">
        <f>SUMIF('Year 3 Budget Narrative'!E81:E105,"Student Transportation",'Year 3 Budget Narrative'!F81:F105)</f>
        <v>0</v>
      </c>
      <c r="G33" s="572">
        <f>SUMIF('Year 3 Budget Narrative'!E117:E141,"Student Transportation",'Year 3 Budget Narrative'!F117:F141)</f>
        <v>0</v>
      </c>
      <c r="H33" s="572">
        <f>SUMIF('Year 3 Budget Narrative'!E152:E176,"Student Transportation",'Year 3 Budget Narrative'!F152:F176)</f>
        <v>0</v>
      </c>
      <c r="I33" s="572">
        <f>SUMIF('Year 3 Budget Narrative'!E187:E211,"Student Transportation",'Year 3 Budget Narrative'!F187:F211)</f>
        <v>0</v>
      </c>
      <c r="J33" s="577">
        <f>SUM(D33:I33)</f>
        <v>0</v>
      </c>
    </row>
    <row r="34" spans="1:10" ht="12.75" customHeight="1">
      <c r="A34" s="553"/>
      <c r="B34" s="585"/>
      <c r="C34" s="586"/>
      <c r="D34" s="573"/>
      <c r="E34" s="573"/>
      <c r="F34" s="573"/>
      <c r="G34" s="573"/>
      <c r="H34" s="573"/>
      <c r="I34" s="573"/>
      <c r="J34" s="578"/>
    </row>
    <row r="35" spans="1:10" ht="12.75" customHeight="1">
      <c r="A35" s="553"/>
      <c r="B35" s="585"/>
      <c r="C35" s="586"/>
      <c r="D35" s="573"/>
      <c r="E35" s="573"/>
      <c r="F35" s="573"/>
      <c r="G35" s="573"/>
      <c r="H35" s="573"/>
      <c r="I35" s="573"/>
      <c r="J35" s="578"/>
    </row>
    <row r="36" spans="1:10" ht="12.75" customHeight="1">
      <c r="A36" s="553"/>
      <c r="B36" s="585"/>
      <c r="C36" s="586"/>
      <c r="D36" s="573"/>
      <c r="E36" s="573"/>
      <c r="F36" s="573"/>
      <c r="G36" s="573"/>
      <c r="H36" s="573"/>
      <c r="I36" s="573"/>
      <c r="J36" s="578"/>
    </row>
    <row r="37" spans="1:10" ht="12.75" customHeight="1">
      <c r="A37" s="553"/>
      <c r="B37" s="585"/>
      <c r="C37" s="586"/>
      <c r="D37" s="573"/>
      <c r="E37" s="573"/>
      <c r="F37" s="573"/>
      <c r="G37" s="573"/>
      <c r="H37" s="573"/>
      <c r="I37" s="573"/>
      <c r="J37" s="578"/>
    </row>
    <row r="38" spans="1:10" ht="13.5" customHeight="1" thickBot="1">
      <c r="A38" s="553"/>
      <c r="B38" s="585"/>
      <c r="C38" s="586"/>
      <c r="D38" s="574"/>
      <c r="E38" s="574"/>
      <c r="F38" s="574"/>
      <c r="G38" s="574"/>
      <c r="H38" s="574"/>
      <c r="I38" s="574"/>
      <c r="J38" s="579"/>
    </row>
    <row r="39" spans="1:10" ht="12.75" customHeight="1">
      <c r="A39" s="553"/>
      <c r="B39" s="583" t="s">
        <v>14</v>
      </c>
      <c r="C39" s="584"/>
      <c r="D39" s="572">
        <f>SUMIF('Year 3 Budget Narrative'!D11:D35,"Other",'Year 3 Budget Narrative'!F11:F35)</f>
        <v>0</v>
      </c>
      <c r="E39" s="572">
        <f>SUMIF('Year 3 Budget Narrative'!E46:E70,"Other",'Year 3 Budget Narrative'!F46:F70)</f>
        <v>0</v>
      </c>
      <c r="F39" s="572">
        <f>SUMIF('Year 3 Budget Narrative'!E81:E105,"Other",'Year 3 Budget Narrative'!F81:F105)</f>
        <v>0</v>
      </c>
      <c r="G39" s="572">
        <f>SUMIF('Year 3 Budget Narrative'!E117:E141,"Other",'Year 3 Budget Narrative'!F117:F141)</f>
        <v>0</v>
      </c>
      <c r="H39" s="572">
        <f>SUMIF('Year 3 Budget Narrative'!E152:E176,"Other",'Year 3 Budget Narrative'!F152:F176)</f>
        <v>0</v>
      </c>
      <c r="I39" s="572">
        <f>SUMIF('Year 3 Budget Narrative'!E187:E211,"Other",'Year 3 Budget Narrative'!F187:F211)</f>
        <v>0</v>
      </c>
      <c r="J39" s="577">
        <f>SUM(D39:I39)</f>
        <v>0</v>
      </c>
    </row>
    <row r="40" spans="1:10" ht="12.75" customHeight="1">
      <c r="A40" s="553"/>
      <c r="B40" s="585"/>
      <c r="C40" s="586"/>
      <c r="D40" s="573"/>
      <c r="E40" s="573"/>
      <c r="F40" s="573"/>
      <c r="G40" s="573"/>
      <c r="H40" s="573"/>
      <c r="I40" s="573"/>
      <c r="J40" s="578"/>
    </row>
    <row r="41" spans="1:10" ht="12.75" customHeight="1">
      <c r="A41" s="553"/>
      <c r="B41" s="585"/>
      <c r="C41" s="586"/>
      <c r="D41" s="573"/>
      <c r="E41" s="573"/>
      <c r="F41" s="573"/>
      <c r="G41" s="573"/>
      <c r="H41" s="573"/>
      <c r="I41" s="573"/>
      <c r="J41" s="578"/>
    </row>
    <row r="42" spans="1:10" ht="12.75" customHeight="1">
      <c r="A42" s="553"/>
      <c r="B42" s="585"/>
      <c r="C42" s="586"/>
      <c r="D42" s="573"/>
      <c r="E42" s="573"/>
      <c r="F42" s="573"/>
      <c r="G42" s="573"/>
      <c r="H42" s="573"/>
      <c r="I42" s="573"/>
      <c r="J42" s="578"/>
    </row>
    <row r="43" spans="1:10" ht="12.75" customHeight="1">
      <c r="A43" s="553"/>
      <c r="B43" s="585"/>
      <c r="C43" s="586"/>
      <c r="D43" s="573"/>
      <c r="E43" s="573"/>
      <c r="F43" s="573"/>
      <c r="G43" s="573"/>
      <c r="H43" s="573"/>
      <c r="I43" s="573"/>
      <c r="J43" s="578"/>
    </row>
    <row r="44" spans="1:10" ht="13.5" customHeight="1" thickBot="1">
      <c r="A44" s="553"/>
      <c r="B44" s="585"/>
      <c r="C44" s="586"/>
      <c r="D44" s="574"/>
      <c r="E44" s="574"/>
      <c r="F44" s="574"/>
      <c r="G44" s="574"/>
      <c r="H44" s="574"/>
      <c r="I44" s="574"/>
      <c r="J44" s="579"/>
    </row>
    <row r="45" spans="1:10" ht="12.75" customHeight="1">
      <c r="A45" s="554" t="s">
        <v>112</v>
      </c>
      <c r="B45" s="555"/>
      <c r="C45" s="556"/>
      <c r="D45" s="563"/>
      <c r="E45" s="564"/>
      <c r="F45" s="564"/>
      <c r="G45" s="564"/>
      <c r="H45" s="564"/>
      <c r="I45" s="565"/>
      <c r="J45" s="587">
        <f>'Year 3 Budget Narrative'!F247</f>
        <v>0</v>
      </c>
    </row>
    <row r="46" spans="1:10" ht="12.75" customHeight="1">
      <c r="A46" s="557"/>
      <c r="B46" s="558"/>
      <c r="C46" s="559"/>
      <c r="D46" s="566"/>
      <c r="E46" s="567"/>
      <c r="F46" s="567"/>
      <c r="G46" s="567"/>
      <c r="H46" s="567"/>
      <c r="I46" s="568"/>
      <c r="J46" s="588"/>
    </row>
    <row r="47" spans="1:10" ht="12.75" customHeight="1">
      <c r="A47" s="557"/>
      <c r="B47" s="558"/>
      <c r="C47" s="559"/>
      <c r="D47" s="566"/>
      <c r="E47" s="567"/>
      <c r="F47" s="567"/>
      <c r="G47" s="567"/>
      <c r="H47" s="567"/>
      <c r="I47" s="568"/>
      <c r="J47" s="588"/>
    </row>
    <row r="48" spans="1:10" ht="12.75" customHeight="1">
      <c r="A48" s="557"/>
      <c r="B48" s="558"/>
      <c r="C48" s="559"/>
      <c r="D48" s="566"/>
      <c r="E48" s="567"/>
      <c r="F48" s="567"/>
      <c r="G48" s="567"/>
      <c r="H48" s="567"/>
      <c r="I48" s="568"/>
      <c r="J48" s="588"/>
    </row>
    <row r="49" spans="1:10" ht="12.75" customHeight="1">
      <c r="A49" s="557"/>
      <c r="B49" s="558"/>
      <c r="C49" s="559"/>
      <c r="D49" s="566"/>
      <c r="E49" s="567"/>
      <c r="F49" s="567"/>
      <c r="G49" s="567"/>
      <c r="H49" s="567"/>
      <c r="I49" s="568"/>
      <c r="J49" s="588"/>
    </row>
    <row r="50" spans="1:10" ht="13.5" customHeight="1" thickBot="1">
      <c r="A50" s="560"/>
      <c r="B50" s="561"/>
      <c r="C50" s="562"/>
      <c r="D50" s="569"/>
      <c r="E50" s="570"/>
      <c r="F50" s="570"/>
      <c r="G50" s="570"/>
      <c r="H50" s="570"/>
      <c r="I50" s="571"/>
      <c r="J50" s="589"/>
    </row>
    <row r="51" spans="1:10" ht="12.75" customHeight="1">
      <c r="A51" s="508" t="s">
        <v>173</v>
      </c>
      <c r="B51" s="523"/>
      <c r="C51" s="524"/>
      <c r="D51" s="580">
        <f t="shared" ref="D51:I51" si="0">SUM(D9:D44)</f>
        <v>124000</v>
      </c>
      <c r="E51" s="580">
        <f t="shared" si="0"/>
        <v>19100</v>
      </c>
      <c r="F51" s="580">
        <f t="shared" si="0"/>
        <v>12000</v>
      </c>
      <c r="G51" s="580">
        <f t="shared" si="0"/>
        <v>84000</v>
      </c>
      <c r="H51" s="580">
        <f t="shared" si="0"/>
        <v>0</v>
      </c>
      <c r="I51" s="580">
        <f t="shared" si="0"/>
        <v>10900</v>
      </c>
      <c r="J51" s="675">
        <f>SUM(J9:J45)</f>
        <v>250000</v>
      </c>
    </row>
    <row r="52" spans="1:10" ht="12.75" customHeight="1">
      <c r="A52" s="508"/>
      <c r="B52" s="523"/>
      <c r="C52" s="524"/>
      <c r="D52" s="581"/>
      <c r="E52" s="581"/>
      <c r="F52" s="581"/>
      <c r="G52" s="581"/>
      <c r="H52" s="581"/>
      <c r="I52" s="581"/>
      <c r="J52" s="676"/>
    </row>
    <row r="53" spans="1:10" ht="12.75" customHeight="1">
      <c r="A53" s="508"/>
      <c r="B53" s="523"/>
      <c r="C53" s="524"/>
      <c r="D53" s="581"/>
      <c r="E53" s="581"/>
      <c r="F53" s="581"/>
      <c r="G53" s="581"/>
      <c r="H53" s="581"/>
      <c r="I53" s="581"/>
      <c r="J53" s="676"/>
    </row>
    <row r="54" spans="1:10" ht="12.75" customHeight="1">
      <c r="A54" s="508"/>
      <c r="B54" s="523"/>
      <c r="C54" s="524"/>
      <c r="D54" s="581"/>
      <c r="E54" s="581"/>
      <c r="F54" s="581"/>
      <c r="G54" s="581"/>
      <c r="H54" s="581"/>
      <c r="I54" s="581"/>
      <c r="J54" s="676"/>
    </row>
    <row r="55" spans="1:10" ht="12.75" customHeight="1">
      <c r="A55" s="508"/>
      <c r="B55" s="523"/>
      <c r="C55" s="524"/>
      <c r="D55" s="581"/>
      <c r="E55" s="581"/>
      <c r="F55" s="581"/>
      <c r="G55" s="581"/>
      <c r="H55" s="581"/>
      <c r="I55" s="581"/>
      <c r="J55" s="676"/>
    </row>
    <row r="56" spans="1:10" ht="13.5" customHeight="1" thickBot="1">
      <c r="A56" s="603"/>
      <c r="B56" s="604"/>
      <c r="C56" s="600"/>
      <c r="D56" s="582"/>
      <c r="E56" s="582"/>
      <c r="F56" s="582"/>
      <c r="G56" s="582"/>
      <c r="H56" s="582"/>
      <c r="I56" s="582"/>
      <c r="J56" s="677"/>
    </row>
  </sheetData>
  <sheetProtection password="BE25" sheet="1" objects="1" scenarios="1" selectLockedCells="1"/>
  <mergeCells count="69">
    <mergeCell ref="I51:I56"/>
    <mergeCell ref="J51:J56"/>
    <mergeCell ref="B39:C44"/>
    <mergeCell ref="D39:D44"/>
    <mergeCell ref="E39:E44"/>
    <mergeCell ref="J39:J44"/>
    <mergeCell ref="H39:H44"/>
    <mergeCell ref="I39:I44"/>
    <mergeCell ref="D1:I4"/>
    <mergeCell ref="A51:C56"/>
    <mergeCell ref="J1:J8"/>
    <mergeCell ref="J45:J50"/>
    <mergeCell ref="D51:D56"/>
    <mergeCell ref="E51:E56"/>
    <mergeCell ref="F51:F56"/>
    <mergeCell ref="G51:G56"/>
    <mergeCell ref="H51:H56"/>
    <mergeCell ref="E27:E32"/>
    <mergeCell ref="F27:F32"/>
    <mergeCell ref="I33:I38"/>
    <mergeCell ref="J33:J38"/>
    <mergeCell ref="F39:F44"/>
    <mergeCell ref="G39:G44"/>
    <mergeCell ref="G27:G32"/>
    <mergeCell ref="I27:I32"/>
    <mergeCell ref="J27:J32"/>
    <mergeCell ref="H33:H38"/>
    <mergeCell ref="D33:D38"/>
    <mergeCell ref="E33:E38"/>
    <mergeCell ref="F33:F38"/>
    <mergeCell ref="G33:G38"/>
    <mergeCell ref="H27:H32"/>
    <mergeCell ref="J21:J26"/>
    <mergeCell ref="H15:H20"/>
    <mergeCell ref="I15:I20"/>
    <mergeCell ref="B21:C26"/>
    <mergeCell ref="D21:D26"/>
    <mergeCell ref="E21:E26"/>
    <mergeCell ref="F21:F26"/>
    <mergeCell ref="J9:J14"/>
    <mergeCell ref="B15:C20"/>
    <mergeCell ref="D15:D20"/>
    <mergeCell ref="E15:E20"/>
    <mergeCell ref="F15:F20"/>
    <mergeCell ref="G15:G20"/>
    <mergeCell ref="B9:C14"/>
    <mergeCell ref="D9:D14"/>
    <mergeCell ref="E9:E14"/>
    <mergeCell ref="F9:F14"/>
    <mergeCell ref="H9:H14"/>
    <mergeCell ref="I9:I14"/>
    <mergeCell ref="G9:G14"/>
    <mergeCell ref="J15:J20"/>
    <mergeCell ref="A9:A44"/>
    <mergeCell ref="A45:C50"/>
    <mergeCell ref="D45:I50"/>
    <mergeCell ref="A1:C8"/>
    <mergeCell ref="D5:D8"/>
    <mergeCell ref="E5:E8"/>
    <mergeCell ref="F5:F8"/>
    <mergeCell ref="G5:G8"/>
    <mergeCell ref="H5:H8"/>
    <mergeCell ref="I5:I8"/>
    <mergeCell ref="B27:C32"/>
    <mergeCell ref="D27:D32"/>
    <mergeCell ref="G21:G26"/>
    <mergeCell ref="H21:H26"/>
    <mergeCell ref="I21:I26"/>
    <mergeCell ref="B33:C38"/>
  </mergeCells>
  <printOptions horizontalCentered="1"/>
  <pageMargins left="0.75" right="0.75" top="1" bottom="1" header="0.5" footer="0.5"/>
  <pageSetup scale="63" orientation="landscape" r:id="rId1"/>
  <headerFooter alignWithMargins="0">
    <oddHeader>&amp;LSY 2012-2013 21st CCLC Application&amp;C&amp;A&amp;R&amp;P of &amp;N</oddHeader>
  </headerFooter>
</worksheet>
</file>

<file path=xl/worksheets/sheet17.xml><?xml version="1.0" encoding="utf-8"?>
<worksheet xmlns="http://schemas.openxmlformats.org/spreadsheetml/2006/main" xmlns:r="http://schemas.openxmlformats.org/officeDocument/2006/relationships">
  <sheetPr>
    <tabColor theme="7" tint="0.39997558519241921"/>
    <pageSetUpPr fitToPage="1"/>
  </sheetPr>
  <dimension ref="A1:I18"/>
  <sheetViews>
    <sheetView topLeftCell="A15" zoomScale="80" zoomScaleNormal="80" workbookViewId="0">
      <selection activeCell="A3" sqref="A3:H6"/>
    </sheetView>
  </sheetViews>
  <sheetFormatPr defaultRowHeight="12.75"/>
  <cols>
    <col min="1" max="1" width="7.7109375" style="77" customWidth="1"/>
    <col min="2" max="2" width="51.42578125" style="77" customWidth="1"/>
    <col min="3" max="8" width="18.5703125" style="77" customWidth="1"/>
    <col min="9" max="9" width="15.7109375" style="77" customWidth="1"/>
    <col min="10" max="16384" width="9.140625" style="77"/>
  </cols>
  <sheetData>
    <row r="1" spans="1:9">
      <c r="A1" s="684" t="s">
        <v>16</v>
      </c>
      <c r="B1" s="685"/>
      <c r="C1" s="685"/>
      <c r="D1" s="685"/>
      <c r="E1" s="685"/>
      <c r="F1" s="685"/>
      <c r="G1" s="685"/>
      <c r="H1" s="686"/>
      <c r="I1" s="78"/>
    </row>
    <row r="2" spans="1:9" ht="13.5" thickBot="1">
      <c r="A2" s="687"/>
      <c r="B2" s="688"/>
      <c r="C2" s="688"/>
      <c r="D2" s="688"/>
      <c r="E2" s="688"/>
      <c r="F2" s="688"/>
      <c r="G2" s="688"/>
      <c r="H2" s="689"/>
      <c r="I2" s="78"/>
    </row>
    <row r="3" spans="1:9">
      <c r="A3" s="690" t="s">
        <v>58</v>
      </c>
      <c r="B3" s="691"/>
      <c r="C3" s="691"/>
      <c r="D3" s="691"/>
      <c r="E3" s="691"/>
      <c r="F3" s="691"/>
      <c r="G3" s="691"/>
      <c r="H3" s="692"/>
      <c r="I3" s="78"/>
    </row>
    <row r="4" spans="1:9">
      <c r="A4" s="693"/>
      <c r="B4" s="694"/>
      <c r="C4" s="694"/>
      <c r="D4" s="694"/>
      <c r="E4" s="694"/>
      <c r="F4" s="694"/>
      <c r="G4" s="694"/>
      <c r="H4" s="695"/>
      <c r="I4" s="78"/>
    </row>
    <row r="5" spans="1:9">
      <c r="A5" s="693"/>
      <c r="B5" s="694"/>
      <c r="C5" s="694"/>
      <c r="D5" s="694"/>
      <c r="E5" s="694"/>
      <c r="F5" s="694"/>
      <c r="G5" s="694"/>
      <c r="H5" s="695"/>
      <c r="I5" s="78"/>
    </row>
    <row r="6" spans="1:9" ht="13.5" thickBot="1">
      <c r="A6" s="693"/>
      <c r="B6" s="694"/>
      <c r="C6" s="694"/>
      <c r="D6" s="694"/>
      <c r="E6" s="694"/>
      <c r="F6" s="694"/>
      <c r="G6" s="694"/>
      <c r="H6" s="695"/>
      <c r="I6" s="78"/>
    </row>
    <row r="7" spans="1:9" ht="14.25" customHeight="1">
      <c r="A7" s="696" t="s">
        <v>17</v>
      </c>
      <c r="B7" s="697"/>
      <c r="C7" s="702" t="s">
        <v>18</v>
      </c>
      <c r="D7" s="703"/>
      <c r="E7" s="703"/>
      <c r="F7" s="703"/>
      <c r="G7" s="703"/>
      <c r="H7" s="704"/>
      <c r="I7" s="78"/>
    </row>
    <row r="8" spans="1:9" ht="14.25" customHeight="1">
      <c r="A8" s="698"/>
      <c r="B8" s="699"/>
      <c r="C8" s="705"/>
      <c r="D8" s="706"/>
      <c r="E8" s="706"/>
      <c r="F8" s="706"/>
      <c r="G8" s="706"/>
      <c r="H8" s="707"/>
      <c r="I8" s="78"/>
    </row>
    <row r="9" spans="1:9" ht="14.25" customHeight="1" thickBot="1">
      <c r="A9" s="698"/>
      <c r="B9" s="699"/>
      <c r="C9" s="708"/>
      <c r="D9" s="709"/>
      <c r="E9" s="709"/>
      <c r="F9" s="709"/>
      <c r="G9" s="709"/>
      <c r="H9" s="710"/>
      <c r="I9" s="78"/>
    </row>
    <row r="10" spans="1:9" ht="14.25" customHeight="1">
      <c r="A10" s="698"/>
      <c r="B10" s="699"/>
      <c r="C10" s="711" t="s">
        <v>19</v>
      </c>
      <c r="D10" s="678" t="s">
        <v>20</v>
      </c>
      <c r="E10" s="678" t="s">
        <v>21</v>
      </c>
      <c r="F10" s="678" t="s">
        <v>22</v>
      </c>
      <c r="G10" s="678" t="s">
        <v>23</v>
      </c>
      <c r="H10" s="678" t="s">
        <v>24</v>
      </c>
      <c r="I10" s="78"/>
    </row>
    <row r="11" spans="1:9" ht="14.25" customHeight="1">
      <c r="A11" s="698"/>
      <c r="B11" s="699"/>
      <c r="C11" s="712"/>
      <c r="D11" s="679"/>
      <c r="E11" s="679"/>
      <c r="F11" s="679"/>
      <c r="G11" s="679"/>
      <c r="H11" s="679"/>
      <c r="I11" s="78"/>
    </row>
    <row r="12" spans="1:9" ht="14.25" customHeight="1" thickBot="1">
      <c r="A12" s="700"/>
      <c r="B12" s="701"/>
      <c r="C12" s="713"/>
      <c r="D12" s="680"/>
      <c r="E12" s="680"/>
      <c r="F12" s="680"/>
      <c r="G12" s="680"/>
      <c r="H12" s="680"/>
      <c r="I12" s="78"/>
    </row>
    <row r="13" spans="1:9" ht="150" customHeight="1" thickBot="1">
      <c r="A13" s="681" t="s">
        <v>25</v>
      </c>
      <c r="B13" s="81" t="s">
        <v>165</v>
      </c>
      <c r="C13" s="55" t="s">
        <v>205</v>
      </c>
      <c r="D13" s="56" t="s">
        <v>26</v>
      </c>
      <c r="E13" s="56" t="s">
        <v>27</v>
      </c>
      <c r="F13" s="56" t="s">
        <v>202</v>
      </c>
      <c r="G13" s="56" t="s">
        <v>28</v>
      </c>
      <c r="H13" s="57" t="s">
        <v>199</v>
      </c>
      <c r="I13" s="78"/>
    </row>
    <row r="14" spans="1:9" ht="231.75" customHeight="1" thickBot="1">
      <c r="A14" s="682"/>
      <c r="B14" s="81" t="s">
        <v>166</v>
      </c>
      <c r="C14" s="83" t="s">
        <v>203</v>
      </c>
      <c r="D14" s="59" t="s">
        <v>201</v>
      </c>
      <c r="E14" s="59" t="s">
        <v>29</v>
      </c>
      <c r="F14" s="59" t="s">
        <v>200</v>
      </c>
      <c r="G14" s="59" t="s">
        <v>28</v>
      </c>
      <c r="H14" s="60" t="s">
        <v>199</v>
      </c>
      <c r="I14" s="78"/>
    </row>
    <row r="15" spans="1:9" ht="159.75" customHeight="1" thickBot="1">
      <c r="A15" s="682"/>
      <c r="B15" s="81" t="s">
        <v>167</v>
      </c>
      <c r="C15" s="82" t="s">
        <v>204</v>
      </c>
      <c r="D15" s="59" t="s">
        <v>30</v>
      </c>
      <c r="E15" s="59" t="s">
        <v>31</v>
      </c>
      <c r="F15" s="59" t="s">
        <v>198</v>
      </c>
      <c r="G15" s="59" t="s">
        <v>28</v>
      </c>
      <c r="H15" s="60" t="s">
        <v>197</v>
      </c>
      <c r="I15" s="78"/>
    </row>
    <row r="16" spans="1:9" ht="112.5" customHeight="1" thickBot="1">
      <c r="A16" s="682"/>
      <c r="B16" s="81" t="s">
        <v>168</v>
      </c>
      <c r="C16" s="58" t="s">
        <v>206</v>
      </c>
      <c r="D16" s="59" t="s">
        <v>32</v>
      </c>
      <c r="E16" s="59" t="s">
        <v>33</v>
      </c>
      <c r="F16" s="59" t="s">
        <v>196</v>
      </c>
      <c r="G16" s="59" t="s">
        <v>28</v>
      </c>
      <c r="H16" s="60" t="s">
        <v>57</v>
      </c>
      <c r="I16" s="78"/>
    </row>
    <row r="17" spans="1:9" ht="112.5" customHeight="1" thickBot="1">
      <c r="A17" s="682"/>
      <c r="B17" s="80" t="s">
        <v>169</v>
      </c>
      <c r="C17" s="58" t="s">
        <v>195</v>
      </c>
      <c r="D17" s="61" t="s">
        <v>32</v>
      </c>
      <c r="E17" s="61" t="s">
        <v>34</v>
      </c>
      <c r="F17" s="61" t="s">
        <v>194</v>
      </c>
      <c r="G17" s="61" t="s">
        <v>28</v>
      </c>
      <c r="H17" s="62" t="s">
        <v>57</v>
      </c>
      <c r="I17" s="78"/>
    </row>
    <row r="18" spans="1:9" ht="112.5" customHeight="1" thickBot="1">
      <c r="A18" s="683"/>
      <c r="B18" s="79" t="s">
        <v>35</v>
      </c>
      <c r="C18" s="64" t="s">
        <v>36</v>
      </c>
      <c r="D18" s="65" t="s">
        <v>20</v>
      </c>
      <c r="E18" s="65" t="s">
        <v>37</v>
      </c>
      <c r="F18" s="65" t="s">
        <v>38</v>
      </c>
      <c r="G18" s="65" t="s">
        <v>28</v>
      </c>
      <c r="H18" s="66" t="s">
        <v>57</v>
      </c>
      <c r="I18" s="78"/>
    </row>
  </sheetData>
  <sheetProtection password="BE25" sheet="1" objects="1" scenarios="1" selectLockedCells="1"/>
  <mergeCells count="11">
    <mergeCell ref="G10:G12"/>
    <mergeCell ref="H10:H12"/>
    <mergeCell ref="A13:A18"/>
    <mergeCell ref="A1:H2"/>
    <mergeCell ref="A3:H6"/>
    <mergeCell ref="A7:B12"/>
    <mergeCell ref="C7:H9"/>
    <mergeCell ref="C10:C12"/>
    <mergeCell ref="D10:D12"/>
    <mergeCell ref="E10:E12"/>
    <mergeCell ref="F10:F12"/>
  </mergeCells>
  <printOptions gridLines="1"/>
  <pageMargins left="0.75" right="0.75" top="1" bottom="1" header="0.5" footer="0.5"/>
  <pageSetup scale="58" fitToHeight="0" orientation="portrait" r:id="rId1"/>
  <headerFooter alignWithMargins="0">
    <oddHeader>&amp;LFY 2012 21st CCLC Application&amp;C&amp;A&amp;R&amp;P of &amp;N</oddHeader>
  </headerFooter>
</worksheet>
</file>

<file path=xl/worksheets/sheet18.xml><?xml version="1.0" encoding="utf-8"?>
<worksheet xmlns="http://schemas.openxmlformats.org/spreadsheetml/2006/main" xmlns:r="http://schemas.openxmlformats.org/officeDocument/2006/relationships">
  <dimension ref="A1:A38"/>
  <sheetViews>
    <sheetView workbookViewId="0">
      <selection activeCell="C42" sqref="C42"/>
    </sheetView>
  </sheetViews>
  <sheetFormatPr defaultRowHeight="12.75"/>
  <sheetData>
    <row r="1" spans="1:1">
      <c r="A1" s="18" t="s">
        <v>93</v>
      </c>
    </row>
    <row r="2" spans="1:1">
      <c r="A2" s="18" t="s">
        <v>158</v>
      </c>
    </row>
    <row r="4" spans="1:1">
      <c r="A4" t="s">
        <v>3</v>
      </c>
    </row>
    <row r="6" spans="1:1">
      <c r="A6" s="20"/>
    </row>
    <row r="7" spans="1:1">
      <c r="A7" s="20"/>
    </row>
    <row r="8" spans="1:1">
      <c r="A8" s="20"/>
    </row>
    <row r="9" spans="1:1">
      <c r="A9" s="20"/>
    </row>
    <row r="10" spans="1:1">
      <c r="A10" s="20"/>
    </row>
    <row r="11" spans="1:1">
      <c r="A11" s="20"/>
    </row>
    <row r="12" spans="1:1">
      <c r="A12" s="20"/>
    </row>
    <row r="14" spans="1:1">
      <c r="A14" s="20" t="s">
        <v>54</v>
      </c>
    </row>
    <row r="15" spans="1:1">
      <c r="A15" s="20" t="s">
        <v>55</v>
      </c>
    </row>
    <row r="17" spans="1:1">
      <c r="A17" t="s">
        <v>72</v>
      </c>
    </row>
    <row r="18" spans="1:1">
      <c r="A18" s="18" t="s">
        <v>126</v>
      </c>
    </row>
    <row r="19" spans="1:1">
      <c r="A19" s="18" t="s">
        <v>127</v>
      </c>
    </row>
    <row r="20" spans="1:1">
      <c r="A20" t="s">
        <v>73</v>
      </c>
    </row>
    <row r="21" spans="1:1">
      <c r="A21" t="s">
        <v>74</v>
      </c>
    </row>
    <row r="22" spans="1:1">
      <c r="A22" t="s">
        <v>75</v>
      </c>
    </row>
    <row r="23" spans="1:1">
      <c r="A23" s="18" t="s">
        <v>76</v>
      </c>
    </row>
    <row r="24" spans="1:1">
      <c r="A24" t="s">
        <v>77</v>
      </c>
    </row>
    <row r="25" spans="1:1">
      <c r="A25" s="18" t="s">
        <v>125</v>
      </c>
    </row>
    <row r="26" spans="1:1">
      <c r="A26" s="18" t="s">
        <v>124</v>
      </c>
    </row>
    <row r="27" spans="1:1">
      <c r="A27" t="s">
        <v>14</v>
      </c>
    </row>
    <row r="28" spans="1:1">
      <c r="A28" t="s">
        <v>78</v>
      </c>
    </row>
    <row r="31" spans="1:1">
      <c r="A31" t="s">
        <v>12</v>
      </c>
    </row>
    <row r="32" spans="1:1">
      <c r="A32" t="s">
        <v>13</v>
      </c>
    </row>
    <row r="33" spans="1:1">
      <c r="A33" t="s">
        <v>42</v>
      </c>
    </row>
    <row r="34" spans="1:1">
      <c r="A34" t="s">
        <v>51</v>
      </c>
    </row>
    <row r="35" spans="1:1">
      <c r="A35" t="s">
        <v>43</v>
      </c>
    </row>
    <row r="36" spans="1:1">
      <c r="A36" t="s">
        <v>14</v>
      </c>
    </row>
    <row r="38" spans="1:1">
      <c r="A38" t="s">
        <v>112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59"/>
  <sheetViews>
    <sheetView showRuler="0" zoomScale="90" zoomScaleNormal="90" workbookViewId="0">
      <selection activeCell="G34" sqref="G34:H35"/>
    </sheetView>
  </sheetViews>
  <sheetFormatPr defaultRowHeight="12.75"/>
  <cols>
    <col min="1" max="10" width="15.7109375" style="2" customWidth="1"/>
    <col min="11" max="51" width="4.7109375" style="2" customWidth="1"/>
    <col min="52" max="16384" width="9.140625" style="2"/>
  </cols>
  <sheetData>
    <row r="1" spans="1:10" ht="80.25" customHeight="1" thickBot="1">
      <c r="A1" s="107"/>
      <c r="B1" s="107"/>
      <c r="C1" s="107"/>
      <c r="D1" s="107"/>
      <c r="E1" s="107"/>
      <c r="F1" s="107"/>
      <c r="G1" s="107"/>
      <c r="H1" s="107"/>
      <c r="I1" s="107"/>
      <c r="J1" s="107"/>
    </row>
    <row r="2" spans="1:10" ht="15" customHeight="1" thickBot="1">
      <c r="A2" s="183"/>
      <c r="B2" s="183"/>
      <c r="C2" s="183"/>
      <c r="D2" s="183"/>
      <c r="E2" s="183"/>
      <c r="F2" s="183"/>
      <c r="G2" s="183"/>
      <c r="H2" s="183"/>
      <c r="I2" s="183"/>
      <c r="J2" s="183"/>
    </row>
    <row r="3" spans="1:10" ht="9.9499999999999993" customHeight="1">
      <c r="A3" s="184" t="s">
        <v>59</v>
      </c>
      <c r="B3" s="185"/>
      <c r="C3" s="185"/>
      <c r="D3" s="185"/>
      <c r="E3" s="185"/>
      <c r="F3" s="185"/>
      <c r="G3" s="185"/>
      <c r="H3" s="185"/>
      <c r="I3" s="185"/>
      <c r="J3" s="186"/>
    </row>
    <row r="4" spans="1:10" ht="9.9499999999999993" customHeight="1" thickBot="1">
      <c r="A4" s="187"/>
      <c r="B4" s="188"/>
      <c r="C4" s="188"/>
      <c r="D4" s="188"/>
      <c r="E4" s="188"/>
      <c r="F4" s="188"/>
      <c r="G4" s="188"/>
      <c r="H4" s="188"/>
      <c r="I4" s="188"/>
      <c r="J4" s="189"/>
    </row>
    <row r="5" spans="1:10" ht="15" customHeight="1" thickTop="1">
      <c r="A5" s="174" t="s">
        <v>60</v>
      </c>
      <c r="B5" s="175"/>
      <c r="C5" s="175"/>
      <c r="D5" s="175"/>
      <c r="E5" s="176"/>
      <c r="F5" s="190" t="s">
        <v>81</v>
      </c>
      <c r="G5" s="175"/>
      <c r="H5" s="175"/>
      <c r="I5" s="175"/>
      <c r="J5" s="177"/>
    </row>
    <row r="6" spans="1:10" ht="30" customHeight="1">
      <c r="A6" s="178" t="s">
        <v>236</v>
      </c>
      <c r="B6" s="179"/>
      <c r="C6" s="179"/>
      <c r="D6" s="179"/>
      <c r="E6" s="180"/>
      <c r="F6" s="182" t="s">
        <v>237</v>
      </c>
      <c r="G6" s="179"/>
      <c r="H6" s="179"/>
      <c r="I6" s="179"/>
      <c r="J6" s="181"/>
    </row>
    <row r="7" spans="1:10" ht="15" customHeight="1">
      <c r="A7" s="162" t="s">
        <v>61</v>
      </c>
      <c r="B7" s="163"/>
      <c r="C7" s="163"/>
      <c r="D7" s="163"/>
      <c r="E7" s="164"/>
      <c r="F7" s="165" t="s">
        <v>82</v>
      </c>
      <c r="G7" s="163"/>
      <c r="H7" s="163"/>
      <c r="I7" s="163"/>
      <c r="J7" s="166"/>
    </row>
    <row r="8" spans="1:10" ht="30" customHeight="1">
      <c r="A8" s="178" t="s">
        <v>238</v>
      </c>
      <c r="B8" s="179"/>
      <c r="C8" s="179"/>
      <c r="D8" s="179"/>
      <c r="E8" s="180"/>
      <c r="F8" s="182" t="s">
        <v>239</v>
      </c>
      <c r="G8" s="179"/>
      <c r="H8" s="179"/>
      <c r="I8" s="179"/>
      <c r="J8" s="181"/>
    </row>
    <row r="9" spans="1:10" ht="15" customHeight="1">
      <c r="A9" s="162" t="s">
        <v>62</v>
      </c>
      <c r="B9" s="163"/>
      <c r="C9" s="163"/>
      <c r="D9" s="163"/>
      <c r="E9" s="164"/>
      <c r="F9" s="165" t="s">
        <v>83</v>
      </c>
      <c r="G9" s="163"/>
      <c r="H9" s="163"/>
      <c r="I9" s="163"/>
      <c r="J9" s="166"/>
    </row>
    <row r="10" spans="1:10" ht="30" customHeight="1" thickBot="1">
      <c r="A10" s="167" t="s">
        <v>240</v>
      </c>
      <c r="B10" s="168"/>
      <c r="C10" s="168"/>
      <c r="D10" s="168"/>
      <c r="E10" s="169"/>
      <c r="F10" s="173" t="s">
        <v>240</v>
      </c>
      <c r="G10" s="125"/>
      <c r="H10" s="125"/>
      <c r="I10" s="125"/>
      <c r="J10" s="127"/>
    </row>
    <row r="11" spans="1:10" ht="15" customHeight="1" thickTop="1">
      <c r="A11" s="174" t="s">
        <v>70</v>
      </c>
      <c r="B11" s="175"/>
      <c r="C11" s="175"/>
      <c r="D11" s="175"/>
      <c r="E11" s="176"/>
      <c r="F11" s="174" t="s">
        <v>63</v>
      </c>
      <c r="G11" s="175"/>
      <c r="H11" s="175"/>
      <c r="I11" s="175"/>
      <c r="J11" s="177"/>
    </row>
    <row r="12" spans="1:10" ht="30" customHeight="1">
      <c r="A12" s="178" t="s">
        <v>241</v>
      </c>
      <c r="B12" s="179"/>
      <c r="C12" s="179"/>
      <c r="D12" s="179"/>
      <c r="E12" s="180"/>
      <c r="F12" s="178"/>
      <c r="G12" s="179"/>
      <c r="H12" s="179"/>
      <c r="I12" s="179"/>
      <c r="J12" s="181"/>
    </row>
    <row r="13" spans="1:10" ht="15" customHeight="1">
      <c r="A13" s="162" t="s">
        <v>64</v>
      </c>
      <c r="B13" s="163"/>
      <c r="C13" s="163"/>
      <c r="D13" s="163"/>
      <c r="E13" s="164"/>
      <c r="F13" s="162" t="s">
        <v>65</v>
      </c>
      <c r="G13" s="163"/>
      <c r="H13" s="163"/>
      <c r="I13" s="163"/>
      <c r="J13" s="166"/>
    </row>
    <row r="14" spans="1:10" ht="30" customHeight="1">
      <c r="A14" s="178" t="s">
        <v>242</v>
      </c>
      <c r="B14" s="179"/>
      <c r="C14" s="179"/>
      <c r="D14" s="179"/>
      <c r="E14" s="180"/>
      <c r="F14" s="178"/>
      <c r="G14" s="179"/>
      <c r="H14" s="179"/>
      <c r="I14" s="179"/>
      <c r="J14" s="181"/>
    </row>
    <row r="15" spans="1:10" ht="15" customHeight="1">
      <c r="A15" s="162" t="s">
        <v>66</v>
      </c>
      <c r="B15" s="163"/>
      <c r="C15" s="163"/>
      <c r="D15" s="163"/>
      <c r="E15" s="164"/>
      <c r="F15" s="162" t="s">
        <v>67</v>
      </c>
      <c r="G15" s="163"/>
      <c r="H15" s="163"/>
      <c r="I15" s="163"/>
      <c r="J15" s="166"/>
    </row>
    <row r="16" spans="1:10" ht="30" customHeight="1">
      <c r="A16" s="191" t="s">
        <v>243</v>
      </c>
      <c r="B16" s="179"/>
      <c r="C16" s="179"/>
      <c r="D16" s="179"/>
      <c r="E16" s="180"/>
      <c r="F16" s="178"/>
      <c r="G16" s="179"/>
      <c r="H16" s="179"/>
      <c r="I16" s="179"/>
      <c r="J16" s="181"/>
    </row>
    <row r="17" spans="1:10" ht="15" customHeight="1">
      <c r="A17" s="120" t="s">
        <v>68</v>
      </c>
      <c r="B17" s="121"/>
      <c r="C17" s="121"/>
      <c r="D17" s="121"/>
      <c r="E17" s="122"/>
      <c r="F17" s="120" t="s">
        <v>69</v>
      </c>
      <c r="G17" s="121"/>
      <c r="H17" s="121"/>
      <c r="I17" s="121"/>
      <c r="J17" s="123"/>
    </row>
    <row r="18" spans="1:10" ht="30" customHeight="1" thickBot="1">
      <c r="A18" s="124" t="s">
        <v>240</v>
      </c>
      <c r="B18" s="125"/>
      <c r="C18" s="125"/>
      <c r="D18" s="125"/>
      <c r="E18" s="126"/>
      <c r="F18" s="124"/>
      <c r="G18" s="125"/>
      <c r="H18" s="125"/>
      <c r="I18" s="125"/>
      <c r="J18" s="127"/>
    </row>
    <row r="19" spans="1:10" ht="15" customHeight="1" thickTop="1">
      <c r="A19" s="120" t="s">
        <v>176</v>
      </c>
      <c r="B19" s="121"/>
      <c r="C19" s="121"/>
      <c r="D19" s="121"/>
      <c r="E19" s="122"/>
      <c r="F19" s="120" t="s">
        <v>233</v>
      </c>
      <c r="G19" s="121"/>
      <c r="H19" s="121"/>
      <c r="I19" s="121"/>
      <c r="J19" s="123"/>
    </row>
    <row r="20" spans="1:10" ht="30" customHeight="1" thickBot="1">
      <c r="A20" s="124">
        <v>68969893</v>
      </c>
      <c r="B20" s="125"/>
      <c r="C20" s="125"/>
      <c r="D20" s="125"/>
      <c r="E20" s="126"/>
      <c r="F20" s="124"/>
      <c r="G20" s="125"/>
      <c r="H20" s="125"/>
      <c r="I20" s="125"/>
      <c r="J20" s="127"/>
    </row>
    <row r="21" spans="1:10" ht="9.9499999999999993" customHeight="1" thickTop="1">
      <c r="A21" s="139" t="s">
        <v>71</v>
      </c>
      <c r="B21" s="140"/>
      <c r="C21" s="140"/>
      <c r="D21" s="140"/>
      <c r="E21" s="140"/>
      <c r="F21" s="140"/>
      <c r="G21" s="140"/>
      <c r="H21" s="140"/>
      <c r="I21" s="140"/>
      <c r="J21" s="141"/>
    </row>
    <row r="22" spans="1:10" ht="9.9499999999999993" customHeight="1">
      <c r="A22" s="142"/>
      <c r="B22" s="143"/>
      <c r="C22" s="143"/>
      <c r="D22" s="143"/>
      <c r="E22" s="143"/>
      <c r="F22" s="143"/>
      <c r="G22" s="143"/>
      <c r="H22" s="143"/>
      <c r="I22" s="143"/>
      <c r="J22" s="144"/>
    </row>
    <row r="23" spans="1:10" ht="45" customHeight="1">
      <c r="A23" s="153" t="s">
        <v>79</v>
      </c>
      <c r="B23" s="154"/>
      <c r="C23" s="154"/>
      <c r="D23" s="154"/>
      <c r="E23" s="154"/>
      <c r="F23" s="154"/>
      <c r="G23" s="154"/>
      <c r="H23" s="154"/>
      <c r="I23" s="154"/>
      <c r="J23" s="155"/>
    </row>
    <row r="24" spans="1:10" ht="24.95" customHeight="1">
      <c r="A24" s="150" t="s">
        <v>126</v>
      </c>
      <c r="B24" s="151"/>
      <c r="C24" s="151"/>
      <c r="D24" s="151"/>
      <c r="E24" s="152"/>
      <c r="F24" s="170"/>
      <c r="G24" s="171"/>
      <c r="H24" s="171"/>
      <c r="I24" s="171"/>
      <c r="J24" s="172"/>
    </row>
    <row r="25" spans="1:10" ht="9.9499999999999993" customHeight="1">
      <c r="A25" s="139" t="s">
        <v>80</v>
      </c>
      <c r="B25" s="140"/>
      <c r="C25" s="140"/>
      <c r="D25" s="140"/>
      <c r="E25" s="140"/>
      <c r="F25" s="140"/>
      <c r="G25" s="140"/>
      <c r="H25" s="140"/>
      <c r="I25" s="140"/>
      <c r="J25" s="141"/>
    </row>
    <row r="26" spans="1:10" ht="9.9499999999999993" customHeight="1">
      <c r="A26" s="142"/>
      <c r="B26" s="143"/>
      <c r="C26" s="143"/>
      <c r="D26" s="143"/>
      <c r="E26" s="143"/>
      <c r="F26" s="143"/>
      <c r="G26" s="143"/>
      <c r="H26" s="143"/>
      <c r="I26" s="143"/>
      <c r="J26" s="144"/>
    </row>
    <row r="27" spans="1:10" ht="22.5" customHeight="1">
      <c r="A27" s="153" t="s">
        <v>95</v>
      </c>
      <c r="B27" s="154"/>
      <c r="C27" s="154"/>
      <c r="D27" s="154"/>
      <c r="E27" s="154"/>
      <c r="F27" s="154"/>
      <c r="G27" s="154"/>
      <c r="H27" s="154"/>
      <c r="I27" s="154"/>
      <c r="J27" s="155"/>
    </row>
    <row r="28" spans="1:10" ht="15" customHeight="1">
      <c r="A28" s="39" t="s">
        <v>84</v>
      </c>
      <c r="B28" s="35" t="s">
        <v>86</v>
      </c>
      <c r="C28" s="35" t="s">
        <v>85</v>
      </c>
      <c r="D28" s="35" t="s">
        <v>87</v>
      </c>
      <c r="E28" s="38" t="s">
        <v>88</v>
      </c>
      <c r="F28" s="38" t="s">
        <v>75</v>
      </c>
      <c r="G28" s="34" t="s">
        <v>94</v>
      </c>
      <c r="H28" s="145" t="s">
        <v>89</v>
      </c>
      <c r="I28" s="145"/>
      <c r="J28" s="146"/>
    </row>
    <row r="29" spans="1:10" ht="24" customHeight="1">
      <c r="A29" s="40" t="s">
        <v>3</v>
      </c>
      <c r="B29" s="36" t="s">
        <v>3</v>
      </c>
      <c r="C29" s="36" t="s">
        <v>3</v>
      </c>
      <c r="D29" s="36" t="s">
        <v>3</v>
      </c>
      <c r="E29" s="36" t="s">
        <v>3</v>
      </c>
      <c r="F29" s="36" t="s">
        <v>3</v>
      </c>
      <c r="G29" s="37" t="s">
        <v>3</v>
      </c>
      <c r="H29" s="147" t="s">
        <v>244</v>
      </c>
      <c r="I29" s="148"/>
      <c r="J29" s="149"/>
    </row>
    <row r="30" spans="1:10" ht="9.75" customHeight="1">
      <c r="A30" s="139" t="s">
        <v>123</v>
      </c>
      <c r="B30" s="140"/>
      <c r="C30" s="140"/>
      <c r="D30" s="140"/>
      <c r="E30" s="140"/>
      <c r="F30" s="140"/>
      <c r="G30" s="140"/>
      <c r="H30" s="140"/>
      <c r="I30" s="140"/>
      <c r="J30" s="141"/>
    </row>
    <row r="31" spans="1:10" ht="9.75" customHeight="1">
      <c r="A31" s="142"/>
      <c r="B31" s="143"/>
      <c r="C31" s="143"/>
      <c r="D31" s="143"/>
      <c r="E31" s="143"/>
      <c r="F31" s="143"/>
      <c r="G31" s="143"/>
      <c r="H31" s="143"/>
      <c r="I31" s="143"/>
      <c r="J31" s="144"/>
    </row>
    <row r="32" spans="1:10" ht="22.5" customHeight="1">
      <c r="A32" s="192" t="s">
        <v>121</v>
      </c>
      <c r="B32" s="193"/>
      <c r="C32" s="193"/>
      <c r="D32" s="193"/>
      <c r="E32" s="193"/>
      <c r="F32" s="193"/>
      <c r="G32" s="193"/>
      <c r="H32" s="193"/>
      <c r="I32" s="193"/>
      <c r="J32" s="194"/>
    </row>
    <row r="33" spans="1:10" ht="15" customHeight="1">
      <c r="A33" s="131"/>
      <c r="B33" s="132"/>
      <c r="C33" s="195" t="s">
        <v>122</v>
      </c>
      <c r="D33" s="196"/>
      <c r="E33" s="205"/>
      <c r="F33" s="132"/>
      <c r="G33" s="197" t="s">
        <v>120</v>
      </c>
      <c r="H33" s="197"/>
      <c r="I33" s="205"/>
      <c r="J33" s="208"/>
    </row>
    <row r="34" spans="1:10" ht="12" customHeight="1">
      <c r="A34" s="133"/>
      <c r="B34" s="134"/>
      <c r="C34" s="199">
        <v>250000</v>
      </c>
      <c r="D34" s="200"/>
      <c r="E34" s="206"/>
      <c r="F34" s="134"/>
      <c r="G34" s="198">
        <v>2380.9499999999998</v>
      </c>
      <c r="H34" s="198"/>
      <c r="I34" s="206"/>
      <c r="J34" s="209"/>
    </row>
    <row r="35" spans="1:10" ht="12" customHeight="1">
      <c r="A35" s="135"/>
      <c r="B35" s="136"/>
      <c r="C35" s="201"/>
      <c r="D35" s="202"/>
      <c r="E35" s="207"/>
      <c r="F35" s="136"/>
      <c r="G35" s="198"/>
      <c r="H35" s="198"/>
      <c r="I35" s="207"/>
      <c r="J35" s="210"/>
    </row>
    <row r="36" spans="1:10" ht="9.9499999999999993" customHeight="1">
      <c r="A36" s="139" t="s">
        <v>119</v>
      </c>
      <c r="B36" s="140"/>
      <c r="C36" s="140"/>
      <c r="D36" s="140"/>
      <c r="E36" s="140"/>
      <c r="F36" s="140"/>
      <c r="G36" s="140"/>
      <c r="H36" s="140"/>
      <c r="I36" s="140"/>
      <c r="J36" s="141"/>
    </row>
    <row r="37" spans="1:10" ht="9.9499999999999993" customHeight="1">
      <c r="A37" s="142"/>
      <c r="B37" s="143"/>
      <c r="C37" s="143"/>
      <c r="D37" s="143"/>
      <c r="E37" s="143"/>
      <c r="F37" s="143"/>
      <c r="G37" s="143"/>
      <c r="H37" s="143"/>
      <c r="I37" s="143"/>
      <c r="J37" s="144"/>
    </row>
    <row r="38" spans="1:10" ht="12.6" customHeight="1">
      <c r="A38" s="153" t="s">
        <v>92</v>
      </c>
      <c r="B38" s="154"/>
      <c r="C38" s="154"/>
      <c r="D38" s="154"/>
      <c r="E38" s="154"/>
      <c r="F38" s="154"/>
      <c r="G38" s="154"/>
      <c r="H38" s="154"/>
      <c r="I38" s="154"/>
      <c r="J38" s="155"/>
    </row>
    <row r="39" spans="1:10" ht="12.6" customHeight="1">
      <c r="A39" s="156"/>
      <c r="B39" s="157"/>
      <c r="C39" s="157"/>
      <c r="D39" s="157"/>
      <c r="E39" s="157"/>
      <c r="F39" s="157"/>
      <c r="G39" s="157"/>
      <c r="H39" s="157"/>
      <c r="I39" s="157"/>
      <c r="J39" s="158"/>
    </row>
    <row r="40" spans="1:10" ht="12.6" customHeight="1">
      <c r="A40" s="156"/>
      <c r="B40" s="157"/>
      <c r="C40" s="157"/>
      <c r="D40" s="157"/>
      <c r="E40" s="157"/>
      <c r="F40" s="157"/>
      <c r="G40" s="157"/>
      <c r="H40" s="157"/>
      <c r="I40" s="157"/>
      <c r="J40" s="158"/>
    </row>
    <row r="41" spans="1:10" ht="12.6" customHeight="1">
      <c r="A41" s="159"/>
      <c r="B41" s="160"/>
      <c r="C41" s="160"/>
      <c r="D41" s="160"/>
      <c r="E41" s="160"/>
      <c r="F41" s="160"/>
      <c r="G41" s="160"/>
      <c r="H41" s="160"/>
      <c r="I41" s="160"/>
      <c r="J41" s="161"/>
    </row>
    <row r="42" spans="1:10" ht="15" customHeight="1">
      <c r="A42" s="137" t="s">
        <v>156</v>
      </c>
      <c r="B42" s="138"/>
      <c r="C42" s="138"/>
      <c r="D42" s="138"/>
      <c r="E42" s="138"/>
      <c r="F42" s="203" t="s">
        <v>90</v>
      </c>
      <c r="G42" s="138"/>
      <c r="H42" s="138"/>
      <c r="I42" s="138"/>
      <c r="J42" s="204"/>
    </row>
    <row r="43" spans="1:10" ht="45" customHeight="1">
      <c r="A43" s="232" t="s">
        <v>245</v>
      </c>
      <c r="B43" s="233"/>
      <c r="C43" s="233"/>
      <c r="D43" s="233"/>
      <c r="E43" s="233"/>
      <c r="F43" s="236"/>
      <c r="G43" s="233"/>
      <c r="H43" s="233"/>
      <c r="I43" s="233"/>
      <c r="J43" s="237"/>
    </row>
    <row r="44" spans="1:10" ht="15" customHeight="1">
      <c r="A44" s="137" t="s">
        <v>157</v>
      </c>
      <c r="B44" s="138"/>
      <c r="C44" s="138"/>
      <c r="D44" s="138"/>
      <c r="E44" s="138"/>
      <c r="F44" s="203" t="s">
        <v>1</v>
      </c>
      <c r="G44" s="138"/>
      <c r="H44" s="138"/>
      <c r="I44" s="138"/>
      <c r="J44" s="204"/>
    </row>
    <row r="45" spans="1:10" ht="45" customHeight="1" thickBot="1">
      <c r="A45" s="234" t="s">
        <v>93</v>
      </c>
      <c r="B45" s="235"/>
      <c r="C45" s="235"/>
      <c r="D45" s="235"/>
      <c r="E45" s="235"/>
      <c r="F45" s="238">
        <v>41523</v>
      </c>
      <c r="G45" s="235"/>
      <c r="H45" s="235"/>
      <c r="I45" s="235"/>
      <c r="J45" s="239"/>
    </row>
    <row r="46" spans="1:10" ht="9.9499999999999993" customHeight="1" thickTop="1">
      <c r="A46" s="139"/>
      <c r="B46" s="140"/>
      <c r="C46" s="140"/>
      <c r="D46" s="140"/>
      <c r="E46" s="140"/>
      <c r="F46" s="140"/>
      <c r="G46" s="140"/>
      <c r="H46" s="140"/>
      <c r="I46" s="140"/>
      <c r="J46" s="141"/>
    </row>
    <row r="47" spans="1:10" ht="9.9499999999999993" customHeight="1" thickBot="1">
      <c r="A47" s="142"/>
      <c r="B47" s="143"/>
      <c r="C47" s="143"/>
      <c r="D47" s="143"/>
      <c r="E47" s="143"/>
      <c r="F47" s="143"/>
      <c r="G47" s="143"/>
      <c r="H47" s="143"/>
      <c r="I47" s="143"/>
      <c r="J47" s="144"/>
    </row>
    <row r="48" spans="1:10" ht="9.9499999999999993" customHeight="1" thickTop="1">
      <c r="A48" s="213" t="s">
        <v>177</v>
      </c>
      <c r="B48" s="214"/>
      <c r="C48" s="214"/>
      <c r="D48" s="214"/>
      <c r="E48" s="214"/>
      <c r="F48" s="214"/>
      <c r="G48" s="214"/>
      <c r="H48" s="214"/>
      <c r="I48" s="214"/>
      <c r="J48" s="215"/>
    </row>
    <row r="49" spans="1:10" ht="9.9499999999999993" customHeight="1">
      <c r="A49" s="216"/>
      <c r="B49" s="217"/>
      <c r="C49" s="217"/>
      <c r="D49" s="217"/>
      <c r="E49" s="217"/>
      <c r="F49" s="217"/>
      <c r="G49" s="217"/>
      <c r="H49" s="217"/>
      <c r="I49" s="217"/>
      <c r="J49" s="218"/>
    </row>
    <row r="50" spans="1:10" ht="9.9499999999999993" customHeight="1" thickBot="1">
      <c r="A50" s="219"/>
      <c r="B50" s="220"/>
      <c r="C50" s="220"/>
      <c r="D50" s="220"/>
      <c r="E50" s="220"/>
      <c r="F50" s="220"/>
      <c r="G50" s="220"/>
      <c r="H50" s="220"/>
      <c r="I50" s="220"/>
      <c r="J50" s="221"/>
    </row>
    <row r="51" spans="1:10" ht="15" customHeight="1" thickTop="1" thickBot="1">
      <c r="A51" s="128"/>
      <c r="B51" s="129"/>
      <c r="C51" s="129"/>
      <c r="D51" s="129"/>
      <c r="E51" s="129"/>
      <c r="F51" s="129"/>
      <c r="G51" s="129"/>
      <c r="H51" s="129"/>
      <c r="I51" s="129"/>
      <c r="J51" s="130"/>
    </row>
    <row r="52" spans="1:10" ht="9.9499999999999993" customHeight="1" thickTop="1">
      <c r="A52" s="139" t="s">
        <v>2</v>
      </c>
      <c r="B52" s="140"/>
      <c r="C52" s="140"/>
      <c r="D52" s="140"/>
      <c r="E52" s="140"/>
      <c r="F52" s="140"/>
      <c r="G52" s="140"/>
      <c r="H52" s="140"/>
      <c r="I52" s="140"/>
      <c r="J52" s="141"/>
    </row>
    <row r="53" spans="1:10" ht="9.9499999999999993" customHeight="1" thickBot="1">
      <c r="A53" s="142"/>
      <c r="B53" s="143"/>
      <c r="C53" s="143"/>
      <c r="D53" s="143"/>
      <c r="E53" s="143"/>
      <c r="F53" s="143"/>
      <c r="G53" s="143"/>
      <c r="H53" s="143"/>
      <c r="I53" s="143"/>
      <c r="J53" s="144"/>
    </row>
    <row r="54" spans="1:10" s="19" customFormat="1" ht="13.5" customHeight="1">
      <c r="A54" s="222" t="s">
        <v>91</v>
      </c>
      <c r="B54" s="223"/>
      <c r="C54" s="223"/>
      <c r="D54" s="223"/>
      <c r="E54" s="223"/>
      <c r="F54" s="224"/>
      <c r="G54" s="224"/>
      <c r="H54" s="224"/>
      <c r="I54" s="224"/>
      <c r="J54" s="225"/>
    </row>
    <row r="55" spans="1:10" s="19" customFormat="1" ht="13.5" customHeight="1" thickBot="1">
      <c r="A55" s="226" t="s">
        <v>159</v>
      </c>
      <c r="B55" s="227"/>
      <c r="C55" s="227"/>
      <c r="D55" s="227"/>
      <c r="E55" s="228"/>
      <c r="F55" s="229"/>
      <c r="G55" s="230"/>
      <c r="H55" s="230"/>
      <c r="I55" s="230"/>
      <c r="J55" s="231"/>
    </row>
    <row r="56" spans="1:10" ht="9.9499999999999993" customHeight="1">
      <c r="A56" s="33"/>
      <c r="B56" s="33"/>
      <c r="C56" s="33"/>
      <c r="D56" s="33"/>
      <c r="E56" s="33"/>
      <c r="F56" s="33"/>
      <c r="G56" s="33"/>
      <c r="H56" s="33"/>
      <c r="I56" s="33"/>
      <c r="J56" s="33"/>
    </row>
    <row r="57" spans="1:10" ht="50.1" customHeight="1">
      <c r="A57" s="211" t="s">
        <v>4</v>
      </c>
      <c r="B57" s="212"/>
      <c r="C57" s="212"/>
      <c r="D57" s="212"/>
      <c r="E57" s="212"/>
      <c r="F57" s="212"/>
      <c r="G57" s="212"/>
      <c r="H57" s="212"/>
      <c r="I57" s="212"/>
      <c r="J57" s="212"/>
    </row>
    <row r="58" spans="1:10" hidden="1"/>
    <row r="59" spans="1:10" hidden="1">
      <c r="A59" s="2" t="s">
        <v>3</v>
      </c>
    </row>
  </sheetData>
  <sheetProtection password="BE25" sheet="1" objects="1" scenarios="1" selectLockedCells="1"/>
  <dataConsolidate/>
  <mergeCells count="71">
    <mergeCell ref="F44:J44"/>
    <mergeCell ref="F42:J42"/>
    <mergeCell ref="E33:F35"/>
    <mergeCell ref="I33:J35"/>
    <mergeCell ref="A57:J57"/>
    <mergeCell ref="A46:J47"/>
    <mergeCell ref="A48:J50"/>
    <mergeCell ref="A52:J53"/>
    <mergeCell ref="A54:E54"/>
    <mergeCell ref="F54:J54"/>
    <mergeCell ref="A55:E55"/>
    <mergeCell ref="F55:J55"/>
    <mergeCell ref="A43:E43"/>
    <mergeCell ref="A45:E45"/>
    <mergeCell ref="F43:J43"/>
    <mergeCell ref="F45:J45"/>
    <mergeCell ref="A36:J37"/>
    <mergeCell ref="A32:J32"/>
    <mergeCell ref="C33:D33"/>
    <mergeCell ref="G33:H33"/>
    <mergeCell ref="G34:H35"/>
    <mergeCell ref="C34:D35"/>
    <mergeCell ref="A16:E16"/>
    <mergeCell ref="F16:J16"/>
    <mergeCell ref="A17:E17"/>
    <mergeCell ref="F17:J17"/>
    <mergeCell ref="A18:E18"/>
    <mergeCell ref="F18:J18"/>
    <mergeCell ref="A1:J1"/>
    <mergeCell ref="A2:J2"/>
    <mergeCell ref="A3:J4"/>
    <mergeCell ref="A5:E5"/>
    <mergeCell ref="F5:J5"/>
    <mergeCell ref="A6:E6"/>
    <mergeCell ref="F6:J6"/>
    <mergeCell ref="A7:E7"/>
    <mergeCell ref="F7:J7"/>
    <mergeCell ref="A8:E8"/>
    <mergeCell ref="F8:J8"/>
    <mergeCell ref="A9:E9"/>
    <mergeCell ref="F9:J9"/>
    <mergeCell ref="A10:E10"/>
    <mergeCell ref="A23:J23"/>
    <mergeCell ref="F24:J24"/>
    <mergeCell ref="F10:J10"/>
    <mergeCell ref="A11:E11"/>
    <mergeCell ref="F11:J11"/>
    <mergeCell ref="A12:E12"/>
    <mergeCell ref="F12:J12"/>
    <mergeCell ref="A13:E13"/>
    <mergeCell ref="F13:J13"/>
    <mergeCell ref="A14:E14"/>
    <mergeCell ref="F14:J14"/>
    <mergeCell ref="A15:E15"/>
    <mergeCell ref="F15:J15"/>
    <mergeCell ref="A19:E19"/>
    <mergeCell ref="F19:J19"/>
    <mergeCell ref="A20:E20"/>
    <mergeCell ref="F20:J20"/>
    <mergeCell ref="A51:J51"/>
    <mergeCell ref="A33:B35"/>
    <mergeCell ref="A42:E42"/>
    <mergeCell ref="A44:E44"/>
    <mergeCell ref="A21:J22"/>
    <mergeCell ref="H28:J28"/>
    <mergeCell ref="H29:J29"/>
    <mergeCell ref="A24:E24"/>
    <mergeCell ref="A30:J31"/>
    <mergeCell ref="A27:J27"/>
    <mergeCell ref="A25:J26"/>
    <mergeCell ref="A38:J41"/>
  </mergeCells>
  <dataValidations xWindow="818" yWindow="797" count="7">
    <dataValidation type="list" allowBlank="1" showInputMessage="1" showErrorMessage="1" sqref="A29:G29">
      <formula1>check2</formula1>
    </dataValidation>
    <dataValidation type="list" allowBlank="1" showInputMessage="1" showErrorMessage="1" sqref="A24:E24">
      <formula1>type</formula1>
    </dataValidation>
    <dataValidation allowBlank="1" showInputMessage="1" showErrorMessage="1" promptTitle="Name" prompt="Input the name of the person who will be the main point of contact within the agency for 21st CCLC programs." sqref="A12:E12"/>
    <dataValidation allowBlank="1" showInputMessage="1" showErrorMessage="1" promptTitle="Name" prompt="Input the full name of the Executive Director (or equivalent position) of the agency." sqref="F6:J6"/>
    <dataValidation allowBlank="1" showInputMessage="1" showErrorMessage="1" promptTitle="Name" prompt="Input the name of a secondary contact within the agency for 21st CCLC programs." sqref="F12:J12"/>
    <dataValidation allowBlank="1" showInputMessage="1" showErrorMessage="1" promptTitle="Name" prompt="Input the name of the person who certifies the 21st CCLC application on behalf of the agency.  This must be the Administrator for applying agencies and the Chancellor for District of Columbia Public Schools." sqref="A43 F43"/>
    <dataValidation type="list" allowBlank="1" showInputMessage="1" showErrorMessage="1" promptTitle="Title" prompt="Select the title of the person who certifies the 21st CCLC application on behalf of the agency.  This must be the Administrator for applying agencies or the Chancellor if the applicant is District of Columbia Public Schools." sqref="A45:E45">
      <formula1>signature</formula1>
    </dataValidation>
  </dataValidations>
  <pageMargins left="0.7" right="0.7" top="0.75" bottom="0.75" header="0.3" footer="0.3"/>
  <pageSetup scale="61" orientation="portrait" r:id="rId1"/>
  <headerFooter alignWithMargins="0">
    <oddHeader>&amp;LSY 2012-2013 21st CCLC Application&amp;CApplication Cover Page&amp;R&amp;D</oddHeader>
  </headerFooter>
  <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J42"/>
  <sheetViews>
    <sheetView topLeftCell="A7" zoomScaleNormal="100" workbookViewId="0">
      <selection activeCell="A7" sqref="A7:J41"/>
    </sheetView>
  </sheetViews>
  <sheetFormatPr defaultRowHeight="12.75" customHeight="1"/>
  <cols>
    <col min="1" max="10" width="15.7109375" style="1" customWidth="1"/>
    <col min="11" max="12" width="0" style="1" hidden="1" customWidth="1"/>
    <col min="13" max="16384" width="9.140625" style="1"/>
  </cols>
  <sheetData>
    <row r="1" spans="1:10" ht="12.75" customHeight="1" thickTop="1">
      <c r="A1" s="249" t="s">
        <v>96</v>
      </c>
      <c r="B1" s="250"/>
      <c r="C1" s="250"/>
      <c r="D1" s="250"/>
      <c r="E1" s="250"/>
      <c r="F1" s="250"/>
      <c r="G1" s="250"/>
      <c r="H1" s="250"/>
      <c r="I1" s="250"/>
      <c r="J1" s="251"/>
    </row>
    <row r="2" spans="1:10" ht="12.75" customHeight="1">
      <c r="A2" s="252"/>
      <c r="B2" s="253"/>
      <c r="C2" s="253"/>
      <c r="D2" s="253"/>
      <c r="E2" s="253"/>
      <c r="F2" s="253"/>
      <c r="G2" s="253"/>
      <c r="H2" s="253"/>
      <c r="I2" s="253"/>
      <c r="J2" s="254"/>
    </row>
    <row r="3" spans="1:10" ht="12.75" customHeight="1">
      <c r="A3" s="255" t="s">
        <v>214</v>
      </c>
      <c r="B3" s="256"/>
      <c r="C3" s="256"/>
      <c r="D3" s="256"/>
      <c r="E3" s="256"/>
      <c r="F3" s="256"/>
      <c r="G3" s="256"/>
      <c r="H3" s="256"/>
      <c r="I3" s="256"/>
      <c r="J3" s="257"/>
    </row>
    <row r="4" spans="1:10" ht="12.75" customHeight="1">
      <c r="A4" s="258"/>
      <c r="B4" s="259"/>
      <c r="C4" s="259"/>
      <c r="D4" s="259"/>
      <c r="E4" s="259"/>
      <c r="F4" s="259"/>
      <c r="G4" s="259"/>
      <c r="H4" s="259"/>
      <c r="I4" s="259"/>
      <c r="J4" s="260"/>
    </row>
    <row r="5" spans="1:10" ht="12.75" customHeight="1">
      <c r="A5" s="261"/>
      <c r="B5" s="262"/>
      <c r="C5" s="262"/>
      <c r="D5" s="262"/>
      <c r="E5" s="262"/>
      <c r="F5" s="262"/>
      <c r="G5" s="262"/>
      <c r="H5" s="262"/>
      <c r="I5" s="262"/>
      <c r="J5" s="263"/>
    </row>
    <row r="6" spans="1:10" s="27" customFormat="1">
      <c r="A6" s="21"/>
      <c r="B6" s="22"/>
      <c r="C6" s="23"/>
      <c r="D6" s="24"/>
      <c r="E6" s="24"/>
      <c r="F6" s="24"/>
      <c r="G6" s="24"/>
      <c r="H6" s="25"/>
      <c r="I6" s="23"/>
      <c r="J6" s="26"/>
    </row>
    <row r="7" spans="1:10" ht="12.75" customHeight="1">
      <c r="A7" s="240" t="s">
        <v>330</v>
      </c>
      <c r="B7" s="241"/>
      <c r="C7" s="241"/>
      <c r="D7" s="241"/>
      <c r="E7" s="241"/>
      <c r="F7" s="241"/>
      <c r="G7" s="241"/>
      <c r="H7" s="241"/>
      <c r="I7" s="241"/>
      <c r="J7" s="242"/>
    </row>
    <row r="8" spans="1:10" ht="12.75" customHeight="1">
      <c r="A8" s="243"/>
      <c r="B8" s="244"/>
      <c r="C8" s="244"/>
      <c r="D8" s="244"/>
      <c r="E8" s="244"/>
      <c r="F8" s="244"/>
      <c r="G8" s="244"/>
      <c r="H8" s="244"/>
      <c r="I8" s="244"/>
      <c r="J8" s="245"/>
    </row>
    <row r="9" spans="1:10" ht="12.75" customHeight="1">
      <c r="A9" s="243"/>
      <c r="B9" s="244"/>
      <c r="C9" s="244"/>
      <c r="D9" s="244"/>
      <c r="E9" s="244"/>
      <c r="F9" s="244"/>
      <c r="G9" s="244"/>
      <c r="H9" s="244"/>
      <c r="I9" s="244"/>
      <c r="J9" s="245"/>
    </row>
    <row r="10" spans="1:10" ht="12.75" customHeight="1">
      <c r="A10" s="243"/>
      <c r="B10" s="244"/>
      <c r="C10" s="244"/>
      <c r="D10" s="244"/>
      <c r="E10" s="244"/>
      <c r="F10" s="244"/>
      <c r="G10" s="244"/>
      <c r="H10" s="244"/>
      <c r="I10" s="244"/>
      <c r="J10" s="245"/>
    </row>
    <row r="11" spans="1:10" ht="12.75" customHeight="1">
      <c r="A11" s="243"/>
      <c r="B11" s="244"/>
      <c r="C11" s="244"/>
      <c r="D11" s="244"/>
      <c r="E11" s="244"/>
      <c r="F11" s="244"/>
      <c r="G11" s="244"/>
      <c r="H11" s="244"/>
      <c r="I11" s="244"/>
      <c r="J11" s="245"/>
    </row>
    <row r="12" spans="1:10" ht="12.75" customHeight="1">
      <c r="A12" s="243"/>
      <c r="B12" s="244"/>
      <c r="C12" s="244"/>
      <c r="D12" s="244"/>
      <c r="E12" s="244"/>
      <c r="F12" s="244"/>
      <c r="G12" s="244"/>
      <c r="H12" s="244"/>
      <c r="I12" s="244"/>
      <c r="J12" s="245"/>
    </row>
    <row r="13" spans="1:10" ht="12.75" customHeight="1">
      <c r="A13" s="243"/>
      <c r="B13" s="244"/>
      <c r="C13" s="244"/>
      <c r="D13" s="244"/>
      <c r="E13" s="244"/>
      <c r="F13" s="244"/>
      <c r="G13" s="244"/>
      <c r="H13" s="244"/>
      <c r="I13" s="244"/>
      <c r="J13" s="245"/>
    </row>
    <row r="14" spans="1:10" ht="12.75" customHeight="1">
      <c r="A14" s="243"/>
      <c r="B14" s="244"/>
      <c r="C14" s="244"/>
      <c r="D14" s="244"/>
      <c r="E14" s="244"/>
      <c r="F14" s="244"/>
      <c r="G14" s="244"/>
      <c r="H14" s="244"/>
      <c r="I14" s="244"/>
      <c r="J14" s="245"/>
    </row>
    <row r="15" spans="1:10" ht="12.75" customHeight="1">
      <c r="A15" s="243"/>
      <c r="B15" s="244"/>
      <c r="C15" s="244"/>
      <c r="D15" s="244"/>
      <c r="E15" s="244"/>
      <c r="F15" s="244"/>
      <c r="G15" s="244"/>
      <c r="H15" s="244"/>
      <c r="I15" s="244"/>
      <c r="J15" s="245"/>
    </row>
    <row r="16" spans="1:10" ht="12.75" customHeight="1">
      <c r="A16" s="243"/>
      <c r="B16" s="244"/>
      <c r="C16" s="244"/>
      <c r="D16" s="244"/>
      <c r="E16" s="244"/>
      <c r="F16" s="244"/>
      <c r="G16" s="244"/>
      <c r="H16" s="244"/>
      <c r="I16" s="244"/>
      <c r="J16" s="245"/>
    </row>
    <row r="17" spans="1:10" ht="12.75" customHeight="1">
      <c r="A17" s="243"/>
      <c r="B17" s="244"/>
      <c r="C17" s="244"/>
      <c r="D17" s="244"/>
      <c r="E17" s="244"/>
      <c r="F17" s="244"/>
      <c r="G17" s="244"/>
      <c r="H17" s="244"/>
      <c r="I17" s="244"/>
      <c r="J17" s="245"/>
    </row>
    <row r="18" spans="1:10" ht="12.75" customHeight="1">
      <c r="A18" s="243"/>
      <c r="B18" s="244"/>
      <c r="C18" s="244"/>
      <c r="D18" s="244"/>
      <c r="E18" s="244"/>
      <c r="F18" s="244"/>
      <c r="G18" s="244"/>
      <c r="H18" s="244"/>
      <c r="I18" s="244"/>
      <c r="J18" s="245"/>
    </row>
    <row r="19" spans="1:10" ht="12.75" customHeight="1">
      <c r="A19" s="243"/>
      <c r="B19" s="244"/>
      <c r="C19" s="244"/>
      <c r="D19" s="244"/>
      <c r="E19" s="244"/>
      <c r="F19" s="244"/>
      <c r="G19" s="244"/>
      <c r="H19" s="244"/>
      <c r="I19" s="244"/>
      <c r="J19" s="245"/>
    </row>
    <row r="20" spans="1:10" ht="12.75" customHeight="1">
      <c r="A20" s="243"/>
      <c r="B20" s="244"/>
      <c r="C20" s="244"/>
      <c r="D20" s="244"/>
      <c r="E20" s="244"/>
      <c r="F20" s="244"/>
      <c r="G20" s="244"/>
      <c r="H20" s="244"/>
      <c r="I20" s="244"/>
      <c r="J20" s="245"/>
    </row>
    <row r="21" spans="1:10" ht="12.75" customHeight="1">
      <c r="A21" s="243"/>
      <c r="B21" s="244"/>
      <c r="C21" s="244"/>
      <c r="D21" s="244"/>
      <c r="E21" s="244"/>
      <c r="F21" s="244"/>
      <c r="G21" s="244"/>
      <c r="H21" s="244"/>
      <c r="I21" s="244"/>
      <c r="J21" s="245"/>
    </row>
    <row r="22" spans="1:10" ht="12.75" customHeight="1">
      <c r="A22" s="243"/>
      <c r="B22" s="244"/>
      <c r="C22" s="244"/>
      <c r="D22" s="244"/>
      <c r="E22" s="244"/>
      <c r="F22" s="244"/>
      <c r="G22" s="244"/>
      <c r="H22" s="244"/>
      <c r="I22" s="244"/>
      <c r="J22" s="245"/>
    </row>
    <row r="23" spans="1:10" ht="12.75" customHeight="1">
      <c r="A23" s="243"/>
      <c r="B23" s="244"/>
      <c r="C23" s="244"/>
      <c r="D23" s="244"/>
      <c r="E23" s="244"/>
      <c r="F23" s="244"/>
      <c r="G23" s="244"/>
      <c r="H23" s="244"/>
      <c r="I23" s="244"/>
      <c r="J23" s="245"/>
    </row>
    <row r="24" spans="1:10" ht="12.75" customHeight="1">
      <c r="A24" s="243"/>
      <c r="B24" s="244"/>
      <c r="C24" s="244"/>
      <c r="D24" s="244"/>
      <c r="E24" s="244"/>
      <c r="F24" s="244"/>
      <c r="G24" s="244"/>
      <c r="H24" s="244"/>
      <c r="I24" s="244"/>
      <c r="J24" s="245"/>
    </row>
    <row r="25" spans="1:10" ht="12.75" customHeight="1">
      <c r="A25" s="243"/>
      <c r="B25" s="244"/>
      <c r="C25" s="244"/>
      <c r="D25" s="244"/>
      <c r="E25" s="244"/>
      <c r="F25" s="244"/>
      <c r="G25" s="244"/>
      <c r="H25" s="244"/>
      <c r="I25" s="244"/>
      <c r="J25" s="245"/>
    </row>
    <row r="26" spans="1:10" ht="12.75" customHeight="1">
      <c r="A26" s="243"/>
      <c r="B26" s="244"/>
      <c r="C26" s="244"/>
      <c r="D26" s="244"/>
      <c r="E26" s="244"/>
      <c r="F26" s="244"/>
      <c r="G26" s="244"/>
      <c r="H26" s="244"/>
      <c r="I26" s="244"/>
      <c r="J26" s="245"/>
    </row>
    <row r="27" spans="1:10" ht="12.75" customHeight="1">
      <c r="A27" s="243"/>
      <c r="B27" s="244"/>
      <c r="C27" s="244"/>
      <c r="D27" s="244"/>
      <c r="E27" s="244"/>
      <c r="F27" s="244"/>
      <c r="G27" s="244"/>
      <c r="H27" s="244"/>
      <c r="I27" s="244"/>
      <c r="J27" s="245"/>
    </row>
    <row r="28" spans="1:10" ht="12.75" customHeight="1">
      <c r="A28" s="243"/>
      <c r="B28" s="244"/>
      <c r="C28" s="244"/>
      <c r="D28" s="244"/>
      <c r="E28" s="244"/>
      <c r="F28" s="244"/>
      <c r="G28" s="244"/>
      <c r="H28" s="244"/>
      <c r="I28" s="244"/>
      <c r="J28" s="245"/>
    </row>
    <row r="29" spans="1:10" ht="12.75" customHeight="1">
      <c r="A29" s="243"/>
      <c r="B29" s="244"/>
      <c r="C29" s="244"/>
      <c r="D29" s="244"/>
      <c r="E29" s="244"/>
      <c r="F29" s="244"/>
      <c r="G29" s="244"/>
      <c r="H29" s="244"/>
      <c r="I29" s="244"/>
      <c r="J29" s="245"/>
    </row>
    <row r="30" spans="1:10" ht="12.75" customHeight="1">
      <c r="A30" s="243"/>
      <c r="B30" s="244"/>
      <c r="C30" s="244"/>
      <c r="D30" s="244"/>
      <c r="E30" s="244"/>
      <c r="F30" s="244"/>
      <c r="G30" s="244"/>
      <c r="H30" s="244"/>
      <c r="I30" s="244"/>
      <c r="J30" s="245"/>
    </row>
    <row r="31" spans="1:10" ht="12.75" customHeight="1">
      <c r="A31" s="243"/>
      <c r="B31" s="244"/>
      <c r="C31" s="244"/>
      <c r="D31" s="244"/>
      <c r="E31" s="244"/>
      <c r="F31" s="244"/>
      <c r="G31" s="244"/>
      <c r="H31" s="244"/>
      <c r="I31" s="244"/>
      <c r="J31" s="245"/>
    </row>
    <row r="32" spans="1:10" ht="12.75" customHeight="1">
      <c r="A32" s="243"/>
      <c r="B32" s="244"/>
      <c r="C32" s="244"/>
      <c r="D32" s="244"/>
      <c r="E32" s="244"/>
      <c r="F32" s="244"/>
      <c r="G32" s="244"/>
      <c r="H32" s="244"/>
      <c r="I32" s="244"/>
      <c r="J32" s="245"/>
    </row>
    <row r="33" spans="1:10" ht="12.75" customHeight="1">
      <c r="A33" s="243"/>
      <c r="B33" s="244"/>
      <c r="C33" s="244"/>
      <c r="D33" s="244"/>
      <c r="E33" s="244"/>
      <c r="F33" s="244"/>
      <c r="G33" s="244"/>
      <c r="H33" s="244"/>
      <c r="I33" s="244"/>
      <c r="J33" s="245"/>
    </row>
    <row r="34" spans="1:10" ht="12.75" customHeight="1">
      <c r="A34" s="243"/>
      <c r="B34" s="244"/>
      <c r="C34" s="244"/>
      <c r="D34" s="244"/>
      <c r="E34" s="244"/>
      <c r="F34" s="244"/>
      <c r="G34" s="244"/>
      <c r="H34" s="244"/>
      <c r="I34" s="244"/>
      <c r="J34" s="245"/>
    </row>
    <row r="35" spans="1:10" ht="12.75" customHeight="1">
      <c r="A35" s="243"/>
      <c r="B35" s="244"/>
      <c r="C35" s="244"/>
      <c r="D35" s="244"/>
      <c r="E35" s="244"/>
      <c r="F35" s="244"/>
      <c r="G35" s="244"/>
      <c r="H35" s="244"/>
      <c r="I35" s="244"/>
      <c r="J35" s="245"/>
    </row>
    <row r="36" spans="1:10" ht="12.75" customHeight="1">
      <c r="A36" s="243"/>
      <c r="B36" s="244"/>
      <c r="C36" s="244"/>
      <c r="D36" s="244"/>
      <c r="E36" s="244"/>
      <c r="F36" s="244"/>
      <c r="G36" s="244"/>
      <c r="H36" s="244"/>
      <c r="I36" s="244"/>
      <c r="J36" s="245"/>
    </row>
    <row r="37" spans="1:10" ht="12.75" customHeight="1">
      <c r="A37" s="243"/>
      <c r="B37" s="244"/>
      <c r="C37" s="244"/>
      <c r="D37" s="244"/>
      <c r="E37" s="244"/>
      <c r="F37" s="244"/>
      <c r="G37" s="244"/>
      <c r="H37" s="244"/>
      <c r="I37" s="244"/>
      <c r="J37" s="245"/>
    </row>
    <row r="38" spans="1:10" ht="12.75" customHeight="1">
      <c r="A38" s="243"/>
      <c r="B38" s="244"/>
      <c r="C38" s="244"/>
      <c r="D38" s="244"/>
      <c r="E38" s="244"/>
      <c r="F38" s="244"/>
      <c r="G38" s="244"/>
      <c r="H38" s="244"/>
      <c r="I38" s="244"/>
      <c r="J38" s="245"/>
    </row>
    <row r="39" spans="1:10" ht="12.75" customHeight="1">
      <c r="A39" s="243"/>
      <c r="B39" s="244"/>
      <c r="C39" s="244"/>
      <c r="D39" s="244"/>
      <c r="E39" s="244"/>
      <c r="F39" s="244"/>
      <c r="G39" s="244"/>
      <c r="H39" s="244"/>
      <c r="I39" s="244"/>
      <c r="J39" s="245"/>
    </row>
    <row r="40" spans="1:10" ht="12.75" customHeight="1">
      <c r="A40" s="243"/>
      <c r="B40" s="244"/>
      <c r="C40" s="244"/>
      <c r="D40" s="244"/>
      <c r="E40" s="244"/>
      <c r="F40" s="244"/>
      <c r="G40" s="244"/>
      <c r="H40" s="244"/>
      <c r="I40" s="244"/>
      <c r="J40" s="245"/>
    </row>
    <row r="41" spans="1:10" ht="12.75" customHeight="1" thickBot="1">
      <c r="A41" s="246"/>
      <c r="B41" s="247"/>
      <c r="C41" s="247"/>
      <c r="D41" s="247"/>
      <c r="E41" s="247"/>
      <c r="F41" s="247"/>
      <c r="G41" s="247"/>
      <c r="H41" s="247"/>
      <c r="I41" s="247"/>
      <c r="J41" s="248"/>
    </row>
    <row r="42" spans="1:10" ht="12.75" customHeight="1" thickTop="1"/>
  </sheetData>
  <sheetProtection password="BE25" sheet="1" objects="1" scenarios="1" formatRows="0" selectLockedCells="1"/>
  <mergeCells count="3">
    <mergeCell ref="A7:J41"/>
    <mergeCell ref="A1:J2"/>
    <mergeCell ref="A3:J5"/>
  </mergeCells>
  <printOptions horizontalCentered="1" verticalCentered="1"/>
  <pageMargins left="0.75" right="0.75" top="1" bottom="1" header="0.5" footer="0.5"/>
  <pageSetup scale="86" orientation="landscape" r:id="rId1"/>
  <headerFooter alignWithMargins="0">
    <oddHeader>&amp;LSY 2012-2013 21st CLCC Application&amp;C&amp;A&amp;R&amp;P of &amp;N</oddHead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J90"/>
  <sheetViews>
    <sheetView topLeftCell="A14" zoomScaleNormal="100" workbookViewId="0">
      <selection activeCell="A41" sqref="A41:J90"/>
    </sheetView>
  </sheetViews>
  <sheetFormatPr defaultRowHeight="12.75" customHeight="1"/>
  <cols>
    <col min="1" max="10" width="15.7109375" style="1" customWidth="1"/>
    <col min="11" max="12" width="0" style="1" hidden="1" customWidth="1"/>
    <col min="13" max="16384" width="9.140625" style="1"/>
  </cols>
  <sheetData>
    <row r="1" spans="1:10" ht="12.75" customHeight="1">
      <c r="A1" s="264" t="s">
        <v>230</v>
      </c>
      <c r="B1" s="265"/>
      <c r="C1" s="265"/>
      <c r="D1" s="265"/>
      <c r="E1" s="265"/>
      <c r="F1" s="265"/>
      <c r="G1" s="265"/>
      <c r="H1" s="265"/>
      <c r="I1" s="265"/>
      <c r="J1" s="266"/>
    </row>
    <row r="2" spans="1:10" ht="12.75" customHeight="1">
      <c r="A2" s="267"/>
      <c r="B2" s="253"/>
      <c r="C2" s="253"/>
      <c r="D2" s="253"/>
      <c r="E2" s="253"/>
      <c r="F2" s="253"/>
      <c r="G2" s="253"/>
      <c r="H2" s="253"/>
      <c r="I2" s="253"/>
      <c r="J2" s="268"/>
    </row>
    <row r="3" spans="1:10" ht="12.75" customHeight="1">
      <c r="A3" s="269" t="s">
        <v>234</v>
      </c>
      <c r="B3" s="256"/>
      <c r="C3" s="256"/>
      <c r="D3" s="256"/>
      <c r="E3" s="256"/>
      <c r="F3" s="256"/>
      <c r="G3" s="256"/>
      <c r="H3" s="256"/>
      <c r="I3" s="256"/>
      <c r="J3" s="270"/>
    </row>
    <row r="4" spans="1:10" ht="12.75" customHeight="1">
      <c r="A4" s="271"/>
      <c r="B4" s="259"/>
      <c r="C4" s="259"/>
      <c r="D4" s="259"/>
      <c r="E4" s="259"/>
      <c r="F4" s="259"/>
      <c r="G4" s="259"/>
      <c r="H4" s="259"/>
      <c r="I4" s="259"/>
      <c r="J4" s="272"/>
    </row>
    <row r="5" spans="1:10" ht="12.75" customHeight="1">
      <c r="A5" s="273"/>
      <c r="B5" s="262"/>
      <c r="C5" s="262"/>
      <c r="D5" s="262"/>
      <c r="E5" s="262"/>
      <c r="F5" s="262"/>
      <c r="G5" s="262"/>
      <c r="H5" s="262"/>
      <c r="I5" s="262"/>
      <c r="J5" s="274"/>
    </row>
    <row r="6" spans="1:10" s="27" customFormat="1" ht="13.5" thickBot="1">
      <c r="A6" s="275"/>
      <c r="B6" s="276"/>
      <c r="C6" s="276"/>
      <c r="D6" s="276"/>
      <c r="E6" s="276"/>
      <c r="F6" s="276"/>
      <c r="G6" s="276"/>
      <c r="H6" s="276"/>
      <c r="I6" s="276"/>
      <c r="J6" s="277"/>
    </row>
    <row r="7" spans="1:10" s="27" customFormat="1" ht="18.75">
      <c r="A7" s="297" t="s">
        <v>98</v>
      </c>
      <c r="B7" s="298"/>
      <c r="C7" s="298"/>
      <c r="D7" s="298"/>
      <c r="E7" s="298"/>
      <c r="F7" s="298"/>
      <c r="G7" s="298"/>
      <c r="H7" s="298"/>
      <c r="I7" s="298"/>
      <c r="J7" s="299"/>
    </row>
    <row r="8" spans="1:10" s="27" customFormat="1" ht="19.5" customHeight="1">
      <c r="A8" s="327" t="s">
        <v>231</v>
      </c>
      <c r="B8" s="328"/>
      <c r="C8" s="328"/>
      <c r="D8" s="328"/>
      <c r="E8" s="328"/>
      <c r="F8" s="328"/>
      <c r="G8" s="328"/>
      <c r="H8" s="328"/>
      <c r="I8" s="328"/>
      <c r="J8" s="329"/>
    </row>
    <row r="9" spans="1:10" s="27" customFormat="1" ht="13.5" customHeight="1" thickBot="1">
      <c r="A9" s="84"/>
      <c r="B9" s="85"/>
      <c r="C9" s="85"/>
      <c r="D9" s="85"/>
      <c r="E9" s="85"/>
      <c r="F9" s="85"/>
      <c r="G9" s="85"/>
      <c r="H9" s="85"/>
      <c r="I9" s="85"/>
      <c r="J9" s="86"/>
    </row>
    <row r="10" spans="1:10" s="27" customFormat="1" ht="13.5" customHeight="1" thickBot="1">
      <c r="A10" s="278" t="s">
        <v>207</v>
      </c>
      <c r="B10" s="279"/>
      <c r="C10" s="279"/>
      <c r="D10" s="279"/>
      <c r="E10" s="279"/>
      <c r="F10" s="279"/>
      <c r="G10" s="279"/>
      <c r="H10" s="279"/>
      <c r="I10" s="43" t="s">
        <v>54</v>
      </c>
      <c r="J10" s="86"/>
    </row>
    <row r="11" spans="1:10" s="27" customFormat="1" ht="13.5" customHeight="1">
      <c r="A11" s="278"/>
      <c r="B11" s="279"/>
      <c r="C11" s="279"/>
      <c r="D11" s="279"/>
      <c r="E11" s="279"/>
      <c r="F11" s="279"/>
      <c r="G11" s="279"/>
      <c r="H11" s="279"/>
      <c r="I11" s="85"/>
      <c r="J11" s="86"/>
    </row>
    <row r="12" spans="1:10" s="27" customFormat="1" ht="13.5" customHeight="1" thickBot="1">
      <c r="A12" s="84"/>
      <c r="B12" s="85"/>
      <c r="C12" s="85"/>
      <c r="D12" s="85"/>
      <c r="E12" s="85"/>
      <c r="F12" s="85"/>
      <c r="G12" s="85"/>
      <c r="H12" s="85"/>
      <c r="I12" s="85"/>
      <c r="J12" s="86"/>
    </row>
    <row r="13" spans="1:10" s="27" customFormat="1" ht="13.5" customHeight="1" thickBot="1">
      <c r="A13" s="302" t="s">
        <v>209</v>
      </c>
      <c r="B13" s="303"/>
      <c r="C13" s="303"/>
      <c r="D13" s="303"/>
      <c r="E13" s="303"/>
      <c r="F13" s="303"/>
      <c r="G13" s="303"/>
      <c r="H13" s="303"/>
      <c r="I13" s="43" t="s">
        <v>54</v>
      </c>
      <c r="J13" s="86"/>
    </row>
    <row r="14" spans="1:10" s="27" customFormat="1" ht="13.5" customHeight="1">
      <c r="A14" s="302"/>
      <c r="B14" s="303"/>
      <c r="C14" s="303"/>
      <c r="D14" s="303"/>
      <c r="E14" s="303"/>
      <c r="F14" s="303"/>
      <c r="G14" s="303"/>
      <c r="H14" s="303"/>
      <c r="I14" s="85"/>
      <c r="J14" s="86"/>
    </row>
    <row r="15" spans="1:10" s="27" customFormat="1" ht="13.5" customHeight="1">
      <c r="A15" s="89"/>
      <c r="B15" s="90"/>
      <c r="C15" s="90"/>
      <c r="D15" s="90"/>
      <c r="E15" s="90"/>
      <c r="F15" s="90"/>
      <c r="G15" s="90"/>
      <c r="H15" s="90"/>
      <c r="I15" s="85"/>
      <c r="J15" s="86"/>
    </row>
    <row r="16" spans="1:10" s="27" customFormat="1" ht="19.5" customHeight="1">
      <c r="A16" s="327" t="s">
        <v>232</v>
      </c>
      <c r="B16" s="328"/>
      <c r="C16" s="328"/>
      <c r="D16" s="328"/>
      <c r="E16" s="328"/>
      <c r="F16" s="328"/>
      <c r="G16" s="328"/>
      <c r="H16" s="328"/>
      <c r="I16" s="328"/>
      <c r="J16" s="329"/>
    </row>
    <row r="17" spans="1:10" s="27" customFormat="1" ht="13.5" customHeight="1" thickBot="1">
      <c r="A17" s="89"/>
      <c r="B17" s="90"/>
      <c r="C17" s="90"/>
      <c r="D17" s="90"/>
      <c r="E17" s="90"/>
      <c r="F17" s="90"/>
      <c r="G17" s="90"/>
      <c r="H17" s="90"/>
      <c r="I17" s="85"/>
      <c r="J17" s="86"/>
    </row>
    <row r="18" spans="1:10" s="27" customFormat="1" ht="13.5" customHeight="1" thickBot="1">
      <c r="A18" s="278" t="s">
        <v>210</v>
      </c>
      <c r="B18" s="279"/>
      <c r="C18" s="279"/>
      <c r="D18" s="279"/>
      <c r="E18" s="279"/>
      <c r="F18" s="279"/>
      <c r="G18" s="279"/>
      <c r="H18" s="279"/>
      <c r="I18" s="43" t="s">
        <v>54</v>
      </c>
      <c r="J18" s="44"/>
    </row>
    <row r="19" spans="1:10" s="27" customFormat="1" ht="13.5" customHeight="1">
      <c r="A19" s="278"/>
      <c r="B19" s="279"/>
      <c r="C19" s="279"/>
      <c r="D19" s="279"/>
      <c r="E19" s="279"/>
      <c r="F19" s="279"/>
      <c r="G19" s="279"/>
      <c r="H19" s="279"/>
      <c r="I19" s="42"/>
      <c r="J19" s="44"/>
    </row>
    <row r="20" spans="1:10" s="27" customFormat="1" ht="13.5" customHeight="1" thickBot="1">
      <c r="A20" s="87"/>
      <c r="B20" s="88"/>
      <c r="C20" s="88"/>
      <c r="D20" s="88"/>
      <c r="E20" s="88"/>
      <c r="F20" s="88"/>
      <c r="G20" s="88"/>
      <c r="H20" s="88"/>
      <c r="I20" s="42"/>
      <c r="J20" s="44"/>
    </row>
    <row r="21" spans="1:10" s="27" customFormat="1" ht="13.5" customHeight="1" thickBot="1">
      <c r="A21" s="323" t="s">
        <v>228</v>
      </c>
      <c r="B21" s="324"/>
      <c r="C21" s="324"/>
      <c r="D21" s="324"/>
      <c r="E21" s="324"/>
      <c r="F21" s="324"/>
      <c r="G21" s="324"/>
      <c r="H21" s="324"/>
      <c r="I21" s="43" t="s">
        <v>54</v>
      </c>
      <c r="J21" s="44"/>
    </row>
    <row r="22" spans="1:10" s="27" customFormat="1" ht="13.5" customHeight="1">
      <c r="A22" s="323"/>
      <c r="B22" s="324"/>
      <c r="C22" s="324"/>
      <c r="D22" s="324"/>
      <c r="E22" s="324"/>
      <c r="F22" s="324"/>
      <c r="G22" s="324"/>
      <c r="H22" s="324"/>
      <c r="I22" s="42"/>
      <c r="J22" s="44"/>
    </row>
    <row r="23" spans="1:10" s="27" customFormat="1" ht="13.5" customHeight="1" thickBot="1">
      <c r="A23" s="89"/>
      <c r="B23" s="90"/>
      <c r="C23" s="90"/>
      <c r="D23" s="90"/>
      <c r="E23" s="90"/>
      <c r="F23" s="90"/>
      <c r="G23" s="90"/>
      <c r="H23" s="90"/>
      <c r="I23" s="42"/>
      <c r="J23" s="44"/>
    </row>
    <row r="24" spans="1:10" s="27" customFormat="1" ht="13.5" customHeight="1" thickBot="1">
      <c r="A24" s="300" t="s">
        <v>208</v>
      </c>
      <c r="B24" s="301"/>
      <c r="C24" s="301"/>
      <c r="D24" s="301"/>
      <c r="E24" s="301"/>
      <c r="F24" s="301"/>
      <c r="G24" s="301"/>
      <c r="H24" s="301"/>
      <c r="I24" s="43" t="s">
        <v>55</v>
      </c>
      <c r="J24" s="44"/>
    </row>
    <row r="25" spans="1:10" s="27" customFormat="1" ht="13.5" customHeight="1" thickBot="1">
      <c r="A25" s="87"/>
      <c r="B25" s="88"/>
      <c r="C25" s="88"/>
      <c r="D25" s="88"/>
      <c r="E25" s="88"/>
      <c r="F25" s="88"/>
      <c r="G25" s="88"/>
      <c r="H25" s="88"/>
      <c r="I25" s="88"/>
      <c r="J25" s="44"/>
    </row>
    <row r="26" spans="1:10" s="27" customFormat="1" ht="13.5" customHeight="1" thickBot="1">
      <c r="A26" s="300" t="s">
        <v>211</v>
      </c>
      <c r="B26" s="301"/>
      <c r="C26" s="301"/>
      <c r="D26" s="301"/>
      <c r="E26" s="301"/>
      <c r="F26" s="301"/>
      <c r="G26" s="301"/>
      <c r="H26" s="301"/>
      <c r="I26" s="43" t="s">
        <v>54</v>
      </c>
      <c r="J26" s="44"/>
    </row>
    <row r="27" spans="1:10" s="27" customFormat="1" ht="13.5" customHeight="1" thickBot="1">
      <c r="A27" s="325"/>
      <c r="B27" s="326"/>
      <c r="C27" s="326"/>
      <c r="D27" s="326"/>
      <c r="E27" s="326"/>
      <c r="F27" s="326"/>
      <c r="G27" s="326"/>
      <c r="H27" s="326"/>
      <c r="I27" s="326"/>
      <c r="J27" s="44"/>
    </row>
    <row r="28" spans="1:10" s="27" customFormat="1" ht="13.5" customHeight="1" thickBot="1">
      <c r="A28" s="300" t="s">
        <v>212</v>
      </c>
      <c r="B28" s="301"/>
      <c r="C28" s="301"/>
      <c r="D28" s="301"/>
      <c r="E28" s="301"/>
      <c r="F28" s="301"/>
      <c r="G28" s="301"/>
      <c r="H28" s="319"/>
      <c r="I28" s="43" t="s">
        <v>54</v>
      </c>
      <c r="J28" s="44"/>
    </row>
    <row r="29" spans="1:10" s="27" customFormat="1" ht="13.5" customHeight="1">
      <c r="A29" s="87"/>
      <c r="B29" s="88"/>
      <c r="C29" s="88"/>
      <c r="D29" s="88"/>
      <c r="E29" s="88"/>
      <c r="F29" s="88"/>
      <c r="G29" s="88"/>
      <c r="H29" s="88"/>
      <c r="I29" s="88"/>
      <c r="J29" s="44"/>
    </row>
    <row r="30" spans="1:10" s="27" customFormat="1">
      <c r="A30" s="316" t="str">
        <f>IF(AND(I10="Yes"),"Applicant is eligible to receive competitive priority points.",IF(AND(I18="Yes"),"Applicant is eligible to receive competitive priority points.",IF(AND(I21="Yes"),"Applicant is eligible to receive competitive priority points.","Applicant is not eligible to receive competitive priority points.")))</f>
        <v>Applicant is eligible to receive competitive priority points.</v>
      </c>
      <c r="B30" s="317"/>
      <c r="C30" s="317"/>
      <c r="D30" s="317"/>
      <c r="E30" s="317"/>
      <c r="F30" s="317"/>
      <c r="G30" s="317"/>
      <c r="H30" s="317"/>
      <c r="I30" s="317"/>
      <c r="J30" s="318"/>
    </row>
    <row r="31" spans="1:10" s="27" customFormat="1">
      <c r="A31" s="316"/>
      <c r="B31" s="317"/>
      <c r="C31" s="317"/>
      <c r="D31" s="317"/>
      <c r="E31" s="317"/>
      <c r="F31" s="317"/>
      <c r="G31" s="317"/>
      <c r="H31" s="317"/>
      <c r="I31" s="317"/>
      <c r="J31" s="318"/>
    </row>
    <row r="32" spans="1:10" s="27" customFormat="1">
      <c r="A32" s="304" t="s">
        <v>227</v>
      </c>
      <c r="B32" s="305"/>
      <c r="C32" s="305"/>
      <c r="D32" s="305"/>
      <c r="E32" s="305"/>
      <c r="F32" s="305"/>
      <c r="G32" s="305"/>
      <c r="H32" s="305"/>
      <c r="I32" s="305"/>
      <c r="J32" s="306"/>
    </row>
    <row r="33" spans="1:10" s="27" customFormat="1">
      <c r="A33" s="307"/>
      <c r="B33" s="308"/>
      <c r="C33" s="308"/>
      <c r="D33" s="308"/>
      <c r="E33" s="308"/>
      <c r="F33" s="308"/>
      <c r="G33" s="308"/>
      <c r="H33" s="308"/>
      <c r="I33" s="308"/>
      <c r="J33" s="309"/>
    </row>
    <row r="34" spans="1:10" s="27" customFormat="1" ht="13.5" thickBot="1">
      <c r="A34" s="310"/>
      <c r="B34" s="311"/>
      <c r="C34" s="311"/>
      <c r="D34" s="311"/>
      <c r="E34" s="311"/>
      <c r="F34" s="311"/>
      <c r="G34" s="311"/>
      <c r="H34" s="311"/>
      <c r="I34" s="311"/>
      <c r="J34" s="312"/>
    </row>
    <row r="35" spans="1:10" s="27" customFormat="1">
      <c r="A35" s="313"/>
      <c r="B35" s="314"/>
      <c r="C35" s="314"/>
      <c r="D35" s="314"/>
      <c r="E35" s="314"/>
      <c r="F35" s="314"/>
      <c r="G35" s="314"/>
      <c r="H35" s="314"/>
      <c r="I35" s="314"/>
      <c r="J35" s="315"/>
    </row>
    <row r="36" spans="1:10" s="27" customFormat="1" ht="18.75">
      <c r="A36" s="294" t="s">
        <v>97</v>
      </c>
      <c r="B36" s="295"/>
      <c r="C36" s="295"/>
      <c r="D36" s="295"/>
      <c r="E36" s="295"/>
      <c r="F36" s="295"/>
      <c r="G36" s="295"/>
      <c r="H36" s="295"/>
      <c r="I36" s="295"/>
      <c r="J36" s="296"/>
    </row>
    <row r="37" spans="1:10" s="27" customFormat="1" ht="12.75" customHeight="1">
      <c r="A37" s="287" t="s">
        <v>213</v>
      </c>
      <c r="B37" s="288"/>
      <c r="C37" s="288"/>
      <c r="D37" s="288"/>
      <c r="E37" s="288"/>
      <c r="F37" s="288"/>
      <c r="G37" s="288"/>
      <c r="H37" s="288"/>
      <c r="I37" s="288"/>
      <c r="J37" s="289"/>
    </row>
    <row r="38" spans="1:10" s="27" customFormat="1" ht="12.75" customHeight="1">
      <c r="A38" s="278"/>
      <c r="B38" s="279"/>
      <c r="C38" s="279"/>
      <c r="D38" s="279"/>
      <c r="E38" s="279"/>
      <c r="F38" s="279"/>
      <c r="G38" s="279"/>
      <c r="H38" s="279"/>
      <c r="I38" s="279"/>
      <c r="J38" s="290"/>
    </row>
    <row r="39" spans="1:10" s="27" customFormat="1">
      <c r="A39" s="291"/>
      <c r="B39" s="292"/>
      <c r="C39" s="292"/>
      <c r="D39" s="292"/>
      <c r="E39" s="292"/>
      <c r="F39" s="292"/>
      <c r="G39" s="292"/>
      <c r="H39" s="292"/>
      <c r="I39" s="292"/>
      <c r="J39" s="293"/>
    </row>
    <row r="40" spans="1:10" s="27" customFormat="1">
      <c r="A40" s="320"/>
      <c r="B40" s="321"/>
      <c r="C40" s="321"/>
      <c r="D40" s="321"/>
      <c r="E40" s="321"/>
      <c r="F40" s="321"/>
      <c r="G40" s="321"/>
      <c r="H40" s="321"/>
      <c r="I40" s="321"/>
      <c r="J40" s="322"/>
    </row>
    <row r="41" spans="1:10" ht="12.75" customHeight="1">
      <c r="A41" s="280" t="s">
        <v>331</v>
      </c>
      <c r="B41" s="241"/>
      <c r="C41" s="241"/>
      <c r="D41" s="241"/>
      <c r="E41" s="241"/>
      <c r="F41" s="241"/>
      <c r="G41" s="241"/>
      <c r="H41" s="241"/>
      <c r="I41" s="241"/>
      <c r="J41" s="281"/>
    </row>
    <row r="42" spans="1:10" ht="12.75" customHeight="1">
      <c r="A42" s="282"/>
      <c r="B42" s="244"/>
      <c r="C42" s="244"/>
      <c r="D42" s="244"/>
      <c r="E42" s="244"/>
      <c r="F42" s="244"/>
      <c r="G42" s="244"/>
      <c r="H42" s="244"/>
      <c r="I42" s="244"/>
      <c r="J42" s="283"/>
    </row>
    <row r="43" spans="1:10" ht="12.75" customHeight="1">
      <c r="A43" s="282"/>
      <c r="B43" s="244"/>
      <c r="C43" s="244"/>
      <c r="D43" s="244"/>
      <c r="E43" s="244"/>
      <c r="F43" s="244"/>
      <c r="G43" s="244"/>
      <c r="H43" s="244"/>
      <c r="I43" s="244"/>
      <c r="J43" s="283"/>
    </row>
    <row r="44" spans="1:10" ht="12.75" customHeight="1">
      <c r="A44" s="282"/>
      <c r="B44" s="244"/>
      <c r="C44" s="244"/>
      <c r="D44" s="244"/>
      <c r="E44" s="244"/>
      <c r="F44" s="244"/>
      <c r="G44" s="244"/>
      <c r="H44" s="244"/>
      <c r="I44" s="244"/>
      <c r="J44" s="283"/>
    </row>
    <row r="45" spans="1:10" ht="12.75" customHeight="1">
      <c r="A45" s="282"/>
      <c r="B45" s="244"/>
      <c r="C45" s="244"/>
      <c r="D45" s="244"/>
      <c r="E45" s="244"/>
      <c r="F45" s="244"/>
      <c r="G45" s="244"/>
      <c r="H45" s="244"/>
      <c r="I45" s="244"/>
      <c r="J45" s="283"/>
    </row>
    <row r="46" spans="1:10" ht="12.75" customHeight="1">
      <c r="A46" s="282"/>
      <c r="B46" s="244"/>
      <c r="C46" s="244"/>
      <c r="D46" s="244"/>
      <c r="E46" s="244"/>
      <c r="F46" s="244"/>
      <c r="G46" s="244"/>
      <c r="H46" s="244"/>
      <c r="I46" s="244"/>
      <c r="J46" s="283"/>
    </row>
    <row r="47" spans="1:10" ht="12.75" customHeight="1">
      <c r="A47" s="282"/>
      <c r="B47" s="244"/>
      <c r="C47" s="244"/>
      <c r="D47" s="244"/>
      <c r="E47" s="244"/>
      <c r="F47" s="244"/>
      <c r="G47" s="244"/>
      <c r="H47" s="244"/>
      <c r="I47" s="244"/>
      <c r="J47" s="283"/>
    </row>
    <row r="48" spans="1:10" ht="12.75" customHeight="1">
      <c r="A48" s="282"/>
      <c r="B48" s="244"/>
      <c r="C48" s="244"/>
      <c r="D48" s="244"/>
      <c r="E48" s="244"/>
      <c r="F48" s="244"/>
      <c r="G48" s="244"/>
      <c r="H48" s="244"/>
      <c r="I48" s="244"/>
      <c r="J48" s="283"/>
    </row>
    <row r="49" spans="1:10" ht="12.75" customHeight="1">
      <c r="A49" s="282"/>
      <c r="B49" s="244"/>
      <c r="C49" s="244"/>
      <c r="D49" s="244"/>
      <c r="E49" s="244"/>
      <c r="F49" s="244"/>
      <c r="G49" s="244"/>
      <c r="H49" s="244"/>
      <c r="I49" s="244"/>
      <c r="J49" s="283"/>
    </row>
    <row r="50" spans="1:10" ht="12.75" customHeight="1">
      <c r="A50" s="282"/>
      <c r="B50" s="244"/>
      <c r="C50" s="244"/>
      <c r="D50" s="244"/>
      <c r="E50" s="244"/>
      <c r="F50" s="244"/>
      <c r="G50" s="244"/>
      <c r="H50" s="244"/>
      <c r="I50" s="244"/>
      <c r="J50" s="283"/>
    </row>
    <row r="51" spans="1:10" ht="12.75" customHeight="1">
      <c r="A51" s="282"/>
      <c r="B51" s="244"/>
      <c r="C51" s="244"/>
      <c r="D51" s="244"/>
      <c r="E51" s="244"/>
      <c r="F51" s="244"/>
      <c r="G51" s="244"/>
      <c r="H51" s="244"/>
      <c r="I51" s="244"/>
      <c r="J51" s="283"/>
    </row>
    <row r="52" spans="1:10" ht="12.75" customHeight="1">
      <c r="A52" s="282"/>
      <c r="B52" s="244"/>
      <c r="C52" s="244"/>
      <c r="D52" s="244"/>
      <c r="E52" s="244"/>
      <c r="F52" s="244"/>
      <c r="G52" s="244"/>
      <c r="H52" s="244"/>
      <c r="I52" s="244"/>
      <c r="J52" s="283"/>
    </row>
    <row r="53" spans="1:10" ht="12.75" customHeight="1">
      <c r="A53" s="282"/>
      <c r="B53" s="244"/>
      <c r="C53" s="244"/>
      <c r="D53" s="244"/>
      <c r="E53" s="244"/>
      <c r="F53" s="244"/>
      <c r="G53" s="244"/>
      <c r="H53" s="244"/>
      <c r="I53" s="244"/>
      <c r="J53" s="283"/>
    </row>
    <row r="54" spans="1:10" ht="12.75" customHeight="1">
      <c r="A54" s="282"/>
      <c r="B54" s="244"/>
      <c r="C54" s="244"/>
      <c r="D54" s="244"/>
      <c r="E54" s="244"/>
      <c r="F54" s="244"/>
      <c r="G54" s="244"/>
      <c r="H54" s="244"/>
      <c r="I54" s="244"/>
      <c r="J54" s="283"/>
    </row>
    <row r="55" spans="1:10" ht="12.75" customHeight="1">
      <c r="A55" s="282"/>
      <c r="B55" s="244"/>
      <c r="C55" s="244"/>
      <c r="D55" s="244"/>
      <c r="E55" s="244"/>
      <c r="F55" s="244"/>
      <c r="G55" s="244"/>
      <c r="H55" s="244"/>
      <c r="I55" s="244"/>
      <c r="J55" s="283"/>
    </row>
    <row r="56" spans="1:10" ht="12.75" customHeight="1">
      <c r="A56" s="282"/>
      <c r="B56" s="244"/>
      <c r="C56" s="244"/>
      <c r="D56" s="244"/>
      <c r="E56" s="244"/>
      <c r="F56" s="244"/>
      <c r="G56" s="244"/>
      <c r="H56" s="244"/>
      <c r="I56" s="244"/>
      <c r="J56" s="283"/>
    </row>
    <row r="57" spans="1:10" ht="12.75" customHeight="1">
      <c r="A57" s="282"/>
      <c r="B57" s="244"/>
      <c r="C57" s="244"/>
      <c r="D57" s="244"/>
      <c r="E57" s="244"/>
      <c r="F57" s="244"/>
      <c r="G57" s="244"/>
      <c r="H57" s="244"/>
      <c r="I57" s="244"/>
      <c r="J57" s="283"/>
    </row>
    <row r="58" spans="1:10" ht="12.75" customHeight="1">
      <c r="A58" s="282"/>
      <c r="B58" s="244"/>
      <c r="C58" s="244"/>
      <c r="D58" s="244"/>
      <c r="E58" s="244"/>
      <c r="F58" s="244"/>
      <c r="G58" s="244"/>
      <c r="H58" s="244"/>
      <c r="I58" s="244"/>
      <c r="J58" s="283"/>
    </row>
    <row r="59" spans="1:10" ht="12.75" customHeight="1">
      <c r="A59" s="282"/>
      <c r="B59" s="244"/>
      <c r="C59" s="244"/>
      <c r="D59" s="244"/>
      <c r="E59" s="244"/>
      <c r="F59" s="244"/>
      <c r="G59" s="244"/>
      <c r="H59" s="244"/>
      <c r="I59" s="244"/>
      <c r="J59" s="283"/>
    </row>
    <row r="60" spans="1:10" ht="12.75" customHeight="1">
      <c r="A60" s="282"/>
      <c r="B60" s="244"/>
      <c r="C60" s="244"/>
      <c r="D60" s="244"/>
      <c r="E60" s="244"/>
      <c r="F60" s="244"/>
      <c r="G60" s="244"/>
      <c r="H60" s="244"/>
      <c r="I60" s="244"/>
      <c r="J60" s="283"/>
    </row>
    <row r="61" spans="1:10" ht="12.75" customHeight="1">
      <c r="A61" s="282"/>
      <c r="B61" s="244"/>
      <c r="C61" s="244"/>
      <c r="D61" s="244"/>
      <c r="E61" s="244"/>
      <c r="F61" s="244"/>
      <c r="G61" s="244"/>
      <c r="H61" s="244"/>
      <c r="I61" s="244"/>
      <c r="J61" s="283"/>
    </row>
    <row r="62" spans="1:10" ht="12.75" customHeight="1">
      <c r="A62" s="282"/>
      <c r="B62" s="244"/>
      <c r="C62" s="244"/>
      <c r="D62" s="244"/>
      <c r="E62" s="244"/>
      <c r="F62" s="244"/>
      <c r="G62" s="244"/>
      <c r="H62" s="244"/>
      <c r="I62" s="244"/>
      <c r="J62" s="283"/>
    </row>
    <row r="63" spans="1:10" ht="12.75" customHeight="1">
      <c r="A63" s="282"/>
      <c r="B63" s="244"/>
      <c r="C63" s="244"/>
      <c r="D63" s="244"/>
      <c r="E63" s="244"/>
      <c r="F63" s="244"/>
      <c r="G63" s="244"/>
      <c r="H63" s="244"/>
      <c r="I63" s="244"/>
      <c r="J63" s="283"/>
    </row>
    <row r="64" spans="1:10" ht="12.75" customHeight="1">
      <c r="A64" s="282"/>
      <c r="B64" s="244"/>
      <c r="C64" s="244"/>
      <c r="D64" s="244"/>
      <c r="E64" s="244"/>
      <c r="F64" s="244"/>
      <c r="G64" s="244"/>
      <c r="H64" s="244"/>
      <c r="I64" s="244"/>
      <c r="J64" s="283"/>
    </row>
    <row r="65" spans="1:10" ht="12.75" customHeight="1">
      <c r="A65" s="282"/>
      <c r="B65" s="244"/>
      <c r="C65" s="244"/>
      <c r="D65" s="244"/>
      <c r="E65" s="244"/>
      <c r="F65" s="244"/>
      <c r="G65" s="244"/>
      <c r="H65" s="244"/>
      <c r="I65" s="244"/>
      <c r="J65" s="283"/>
    </row>
    <row r="66" spans="1:10" ht="12.75" customHeight="1">
      <c r="A66" s="282"/>
      <c r="B66" s="244"/>
      <c r="C66" s="244"/>
      <c r="D66" s="244"/>
      <c r="E66" s="244"/>
      <c r="F66" s="244"/>
      <c r="G66" s="244"/>
      <c r="H66" s="244"/>
      <c r="I66" s="244"/>
      <c r="J66" s="283"/>
    </row>
    <row r="67" spans="1:10" ht="12.75" customHeight="1">
      <c r="A67" s="282"/>
      <c r="B67" s="244"/>
      <c r="C67" s="244"/>
      <c r="D67" s="244"/>
      <c r="E67" s="244"/>
      <c r="F67" s="244"/>
      <c r="G67" s="244"/>
      <c r="H67" s="244"/>
      <c r="I67" s="244"/>
      <c r="J67" s="283"/>
    </row>
    <row r="68" spans="1:10" ht="12.75" customHeight="1">
      <c r="A68" s="282"/>
      <c r="B68" s="244"/>
      <c r="C68" s="244"/>
      <c r="D68" s="244"/>
      <c r="E68" s="244"/>
      <c r="F68" s="244"/>
      <c r="G68" s="244"/>
      <c r="H68" s="244"/>
      <c r="I68" s="244"/>
      <c r="J68" s="283"/>
    </row>
    <row r="69" spans="1:10" ht="12.75" customHeight="1">
      <c r="A69" s="282"/>
      <c r="B69" s="244"/>
      <c r="C69" s="244"/>
      <c r="D69" s="244"/>
      <c r="E69" s="244"/>
      <c r="F69" s="244"/>
      <c r="G69" s="244"/>
      <c r="H69" s="244"/>
      <c r="I69" s="244"/>
      <c r="J69" s="283"/>
    </row>
    <row r="70" spans="1:10" ht="12.75" customHeight="1">
      <c r="A70" s="282"/>
      <c r="B70" s="244"/>
      <c r="C70" s="244"/>
      <c r="D70" s="244"/>
      <c r="E70" s="244"/>
      <c r="F70" s="244"/>
      <c r="G70" s="244"/>
      <c r="H70" s="244"/>
      <c r="I70" s="244"/>
      <c r="J70" s="283"/>
    </row>
    <row r="71" spans="1:10" ht="12.75" customHeight="1">
      <c r="A71" s="282"/>
      <c r="B71" s="244"/>
      <c r="C71" s="244"/>
      <c r="D71" s="244"/>
      <c r="E71" s="244"/>
      <c r="F71" s="244"/>
      <c r="G71" s="244"/>
      <c r="H71" s="244"/>
      <c r="I71" s="244"/>
      <c r="J71" s="283"/>
    </row>
    <row r="72" spans="1:10" ht="12.75" customHeight="1">
      <c r="A72" s="282"/>
      <c r="B72" s="244"/>
      <c r="C72" s="244"/>
      <c r="D72" s="244"/>
      <c r="E72" s="244"/>
      <c r="F72" s="244"/>
      <c r="G72" s="244"/>
      <c r="H72" s="244"/>
      <c r="I72" s="244"/>
      <c r="J72" s="283"/>
    </row>
    <row r="73" spans="1:10" ht="12.75" customHeight="1">
      <c r="A73" s="282"/>
      <c r="B73" s="244"/>
      <c r="C73" s="244"/>
      <c r="D73" s="244"/>
      <c r="E73" s="244"/>
      <c r="F73" s="244"/>
      <c r="G73" s="244"/>
      <c r="H73" s="244"/>
      <c r="I73" s="244"/>
      <c r="J73" s="283"/>
    </row>
    <row r="74" spans="1:10" ht="12.75" customHeight="1">
      <c r="A74" s="282"/>
      <c r="B74" s="244"/>
      <c r="C74" s="244"/>
      <c r="D74" s="244"/>
      <c r="E74" s="244"/>
      <c r="F74" s="244"/>
      <c r="G74" s="244"/>
      <c r="H74" s="244"/>
      <c r="I74" s="244"/>
      <c r="J74" s="283"/>
    </row>
    <row r="75" spans="1:10" ht="12.75" customHeight="1">
      <c r="A75" s="282"/>
      <c r="B75" s="244"/>
      <c r="C75" s="244"/>
      <c r="D75" s="244"/>
      <c r="E75" s="244"/>
      <c r="F75" s="244"/>
      <c r="G75" s="244"/>
      <c r="H75" s="244"/>
      <c r="I75" s="244"/>
      <c r="J75" s="283"/>
    </row>
    <row r="76" spans="1:10" ht="12.75" customHeight="1">
      <c r="A76" s="282"/>
      <c r="B76" s="244"/>
      <c r="C76" s="244"/>
      <c r="D76" s="244"/>
      <c r="E76" s="244"/>
      <c r="F76" s="244"/>
      <c r="G76" s="244"/>
      <c r="H76" s="244"/>
      <c r="I76" s="244"/>
      <c r="J76" s="283"/>
    </row>
    <row r="77" spans="1:10" ht="12.75" customHeight="1">
      <c r="A77" s="282"/>
      <c r="B77" s="244"/>
      <c r="C77" s="244"/>
      <c r="D77" s="244"/>
      <c r="E77" s="244"/>
      <c r="F77" s="244"/>
      <c r="G77" s="244"/>
      <c r="H77" s="244"/>
      <c r="I77" s="244"/>
      <c r="J77" s="283"/>
    </row>
    <row r="78" spans="1:10" ht="12.75" customHeight="1">
      <c r="A78" s="282"/>
      <c r="B78" s="244"/>
      <c r="C78" s="244"/>
      <c r="D78" s="244"/>
      <c r="E78" s="244"/>
      <c r="F78" s="244"/>
      <c r="G78" s="244"/>
      <c r="H78" s="244"/>
      <c r="I78" s="244"/>
      <c r="J78" s="283"/>
    </row>
    <row r="79" spans="1:10" ht="12.75" customHeight="1">
      <c r="A79" s="282"/>
      <c r="B79" s="244"/>
      <c r="C79" s="244"/>
      <c r="D79" s="244"/>
      <c r="E79" s="244"/>
      <c r="F79" s="244"/>
      <c r="G79" s="244"/>
      <c r="H79" s="244"/>
      <c r="I79" s="244"/>
      <c r="J79" s="283"/>
    </row>
    <row r="80" spans="1:10" ht="12.75" customHeight="1">
      <c r="A80" s="282"/>
      <c r="B80" s="244"/>
      <c r="C80" s="244"/>
      <c r="D80" s="244"/>
      <c r="E80" s="244"/>
      <c r="F80" s="244"/>
      <c r="G80" s="244"/>
      <c r="H80" s="244"/>
      <c r="I80" s="244"/>
      <c r="J80" s="283"/>
    </row>
    <row r="81" spans="1:10" ht="12.75" customHeight="1">
      <c r="A81" s="282"/>
      <c r="B81" s="244"/>
      <c r="C81" s="244"/>
      <c r="D81" s="244"/>
      <c r="E81" s="244"/>
      <c r="F81" s="244"/>
      <c r="G81" s="244"/>
      <c r="H81" s="244"/>
      <c r="I81" s="244"/>
      <c r="J81" s="283"/>
    </row>
    <row r="82" spans="1:10" ht="12.75" customHeight="1">
      <c r="A82" s="282"/>
      <c r="B82" s="244"/>
      <c r="C82" s="244"/>
      <c r="D82" s="244"/>
      <c r="E82" s="244"/>
      <c r="F82" s="244"/>
      <c r="G82" s="244"/>
      <c r="H82" s="244"/>
      <c r="I82" s="244"/>
      <c r="J82" s="283"/>
    </row>
    <row r="83" spans="1:10" ht="12.75" customHeight="1">
      <c r="A83" s="282"/>
      <c r="B83" s="244"/>
      <c r="C83" s="244"/>
      <c r="D83" s="244"/>
      <c r="E83" s="244"/>
      <c r="F83" s="244"/>
      <c r="G83" s="244"/>
      <c r="H83" s="244"/>
      <c r="I83" s="244"/>
      <c r="J83" s="283"/>
    </row>
    <row r="84" spans="1:10" ht="12.75" customHeight="1">
      <c r="A84" s="282"/>
      <c r="B84" s="244"/>
      <c r="C84" s="244"/>
      <c r="D84" s="244"/>
      <c r="E84" s="244"/>
      <c r="F84" s="244"/>
      <c r="G84" s="244"/>
      <c r="H84" s="244"/>
      <c r="I84" s="244"/>
      <c r="J84" s="283"/>
    </row>
    <row r="85" spans="1:10" ht="12.75" customHeight="1">
      <c r="A85" s="282"/>
      <c r="B85" s="244"/>
      <c r="C85" s="244"/>
      <c r="D85" s="244"/>
      <c r="E85" s="244"/>
      <c r="F85" s="244"/>
      <c r="G85" s="244"/>
      <c r="H85" s="244"/>
      <c r="I85" s="244"/>
      <c r="J85" s="283"/>
    </row>
    <row r="86" spans="1:10" ht="12.75" customHeight="1">
      <c r="A86" s="282"/>
      <c r="B86" s="244"/>
      <c r="C86" s="244"/>
      <c r="D86" s="244"/>
      <c r="E86" s="244"/>
      <c r="F86" s="244"/>
      <c r="G86" s="244"/>
      <c r="H86" s="244"/>
      <c r="I86" s="244"/>
      <c r="J86" s="283"/>
    </row>
    <row r="87" spans="1:10" ht="12.75" customHeight="1">
      <c r="A87" s="282"/>
      <c r="B87" s="244"/>
      <c r="C87" s="244"/>
      <c r="D87" s="244"/>
      <c r="E87" s="244"/>
      <c r="F87" s="244"/>
      <c r="G87" s="244"/>
      <c r="H87" s="244"/>
      <c r="I87" s="244"/>
      <c r="J87" s="283"/>
    </row>
    <row r="88" spans="1:10" ht="12.75" customHeight="1">
      <c r="A88" s="282"/>
      <c r="B88" s="244"/>
      <c r="C88" s="244"/>
      <c r="D88" s="244"/>
      <c r="E88" s="244"/>
      <c r="F88" s="244"/>
      <c r="G88" s="244"/>
      <c r="H88" s="244"/>
      <c r="I88" s="244"/>
      <c r="J88" s="283"/>
    </row>
    <row r="89" spans="1:10" ht="12.75" customHeight="1">
      <c r="A89" s="282"/>
      <c r="B89" s="244"/>
      <c r="C89" s="244"/>
      <c r="D89" s="244"/>
      <c r="E89" s="244"/>
      <c r="F89" s="244"/>
      <c r="G89" s="244"/>
      <c r="H89" s="244"/>
      <c r="I89" s="244"/>
      <c r="J89" s="283"/>
    </row>
    <row r="90" spans="1:10" ht="12.75" customHeight="1" thickBot="1">
      <c r="A90" s="284"/>
      <c r="B90" s="285"/>
      <c r="C90" s="285"/>
      <c r="D90" s="285"/>
      <c r="E90" s="285"/>
      <c r="F90" s="285"/>
      <c r="G90" s="285"/>
      <c r="H90" s="285"/>
      <c r="I90" s="285"/>
      <c r="J90" s="286"/>
    </row>
  </sheetData>
  <sheetProtection password="BE25" sheet="1" objects="1" scenarios="1" formatRows="0" selectLockedCells="1"/>
  <mergeCells count="21">
    <mergeCell ref="A41:J90"/>
    <mergeCell ref="A37:J39"/>
    <mergeCell ref="A36:J36"/>
    <mergeCell ref="A7:J7"/>
    <mergeCell ref="A26:H26"/>
    <mergeCell ref="A24:H24"/>
    <mergeCell ref="A13:H14"/>
    <mergeCell ref="A32:J34"/>
    <mergeCell ref="A35:J35"/>
    <mergeCell ref="A30:J31"/>
    <mergeCell ref="A28:H28"/>
    <mergeCell ref="A40:J40"/>
    <mergeCell ref="A21:H22"/>
    <mergeCell ref="A27:I27"/>
    <mergeCell ref="A8:J8"/>
    <mergeCell ref="A16:J16"/>
    <mergeCell ref="A1:J2"/>
    <mergeCell ref="A3:J5"/>
    <mergeCell ref="A6:J6"/>
    <mergeCell ref="A18:H19"/>
    <mergeCell ref="A10:H11"/>
  </mergeCells>
  <conditionalFormatting sqref="A30:J31">
    <cfRule type="containsText" dxfId="1" priority="1" operator="containsText" text="Applicant is ineligible to receive competitive priority points">
      <formula>NOT(ISERROR(SEARCH("Applicant is ineligible to receive competitive priority points",A30)))</formula>
    </cfRule>
    <cfRule type="containsText" dxfId="0" priority="2" operator="containsText" text="Applicant is eligible to receive competitive priority points">
      <formula>NOT(ISERROR(SEARCH("Applicant is eligible to receive competitive priority points",A30)))</formula>
    </cfRule>
  </conditionalFormatting>
  <dataValidations count="1">
    <dataValidation type="list" allowBlank="1" showInputMessage="1" showErrorMessage="1" sqref="I18 I13 I21 I24 I28 I10 I26">
      <formula1>yes</formula1>
    </dataValidation>
  </dataValidations>
  <printOptions horizontalCentered="1"/>
  <pageMargins left="0.75" right="0.75" top="1" bottom="1" header="0.5" footer="0.5"/>
  <pageSetup scale="52" orientation="portrait" r:id="rId1"/>
  <headerFooter alignWithMargins="0">
    <oddHeader>&amp;LSY 2012-2013 21st CCLC Application&amp;C&amp;A&amp;R&amp;P of &amp;N</oddHeader>
  </headerFooter>
</worksheet>
</file>

<file path=xl/worksheets/sheet5.xml><?xml version="1.0" encoding="utf-8"?>
<worksheet xmlns="http://schemas.openxmlformats.org/spreadsheetml/2006/main" xmlns:r="http://schemas.openxmlformats.org/officeDocument/2006/relationships">
  <sheetPr>
    <tabColor rgb="FFFFC000"/>
  </sheetPr>
  <dimension ref="A1:J137"/>
  <sheetViews>
    <sheetView topLeftCell="A85" zoomScaleNormal="100" workbookViewId="0">
      <selection activeCell="A96" sqref="A96:J137"/>
    </sheetView>
  </sheetViews>
  <sheetFormatPr defaultRowHeight="12.75" customHeight="1"/>
  <cols>
    <col min="1" max="10" width="15.7109375" style="1" customWidth="1"/>
    <col min="11" max="12" width="0" style="1" hidden="1" customWidth="1"/>
    <col min="13" max="16384" width="9.140625" style="1"/>
  </cols>
  <sheetData>
    <row r="1" spans="1:10" ht="12.75" customHeight="1">
      <c r="A1" s="264" t="s">
        <v>128</v>
      </c>
      <c r="B1" s="265"/>
      <c r="C1" s="265"/>
      <c r="D1" s="265"/>
      <c r="E1" s="265"/>
      <c r="F1" s="265"/>
      <c r="G1" s="265"/>
      <c r="H1" s="265"/>
      <c r="I1" s="265"/>
      <c r="J1" s="266"/>
    </row>
    <row r="2" spans="1:10" ht="12.75" customHeight="1" thickBot="1">
      <c r="A2" s="267"/>
      <c r="B2" s="253"/>
      <c r="C2" s="253"/>
      <c r="D2" s="253"/>
      <c r="E2" s="253"/>
      <c r="F2" s="253"/>
      <c r="G2" s="253"/>
      <c r="H2" s="253"/>
      <c r="I2" s="253"/>
      <c r="J2" s="268"/>
    </row>
    <row r="3" spans="1:10" ht="12.75" customHeight="1">
      <c r="A3" s="354" t="s">
        <v>215</v>
      </c>
      <c r="B3" s="355"/>
      <c r="C3" s="355"/>
      <c r="D3" s="355"/>
      <c r="E3" s="355"/>
      <c r="F3" s="355"/>
      <c r="G3" s="355"/>
      <c r="H3" s="355"/>
      <c r="I3" s="355"/>
      <c r="J3" s="356"/>
    </row>
    <row r="4" spans="1:10" ht="12.75" customHeight="1">
      <c r="A4" s="271"/>
      <c r="B4" s="259"/>
      <c r="C4" s="259"/>
      <c r="D4" s="259"/>
      <c r="E4" s="259"/>
      <c r="F4" s="259"/>
      <c r="G4" s="259"/>
      <c r="H4" s="259"/>
      <c r="I4" s="259"/>
      <c r="J4" s="272"/>
    </row>
    <row r="5" spans="1:10" ht="12.75" customHeight="1">
      <c r="A5" s="271"/>
      <c r="B5" s="259"/>
      <c r="C5" s="259"/>
      <c r="D5" s="259"/>
      <c r="E5" s="259"/>
      <c r="F5" s="259"/>
      <c r="G5" s="259"/>
      <c r="H5" s="259"/>
      <c r="I5" s="259"/>
      <c r="J5" s="272"/>
    </row>
    <row r="6" spans="1:10" ht="12.75" customHeight="1">
      <c r="A6" s="271"/>
      <c r="B6" s="259"/>
      <c r="C6" s="259"/>
      <c r="D6" s="259"/>
      <c r="E6" s="259"/>
      <c r="F6" s="259"/>
      <c r="G6" s="259"/>
      <c r="H6" s="259"/>
      <c r="I6" s="259"/>
      <c r="J6" s="272"/>
    </row>
    <row r="7" spans="1:10" ht="12.75" customHeight="1" thickBot="1">
      <c r="A7" s="357"/>
      <c r="B7" s="358"/>
      <c r="C7" s="358"/>
      <c r="D7" s="358"/>
      <c r="E7" s="358"/>
      <c r="F7" s="358"/>
      <c r="G7" s="358"/>
      <c r="H7" s="358"/>
      <c r="I7" s="358"/>
      <c r="J7" s="359"/>
    </row>
    <row r="8" spans="1:10" ht="12.75" customHeight="1">
      <c r="A8" s="68"/>
      <c r="B8" s="67"/>
      <c r="C8" s="67"/>
      <c r="D8" s="67"/>
      <c r="E8" s="67"/>
      <c r="F8" s="67"/>
      <c r="G8" s="67"/>
      <c r="H8" s="67"/>
      <c r="I8" s="67"/>
      <c r="J8" s="69"/>
    </row>
    <row r="9" spans="1:10" ht="12.75" customHeight="1">
      <c r="A9" s="333" t="s">
        <v>187</v>
      </c>
      <c r="B9" s="334"/>
      <c r="C9" s="334"/>
      <c r="D9" s="334"/>
      <c r="E9" s="334"/>
      <c r="F9" s="334"/>
      <c r="G9" s="334"/>
      <c r="H9" s="334"/>
      <c r="I9" s="334"/>
      <c r="J9" s="335"/>
    </row>
    <row r="10" spans="1:10" ht="12.75" customHeight="1">
      <c r="A10" s="74"/>
      <c r="B10" s="75"/>
      <c r="C10" s="75"/>
      <c r="D10" s="75"/>
      <c r="E10" s="75"/>
      <c r="F10" s="75"/>
      <c r="G10" s="75"/>
      <c r="H10" s="75"/>
      <c r="I10" s="75"/>
      <c r="J10" s="76"/>
    </row>
    <row r="11" spans="1:10" ht="12.75" customHeight="1">
      <c r="A11" s="333" t="s">
        <v>189</v>
      </c>
      <c r="B11" s="334"/>
      <c r="C11" s="334"/>
      <c r="D11" s="334"/>
      <c r="E11" s="334"/>
      <c r="F11" s="334"/>
      <c r="G11" s="334"/>
      <c r="H11" s="334"/>
      <c r="I11" s="334"/>
      <c r="J11" s="335"/>
    </row>
    <row r="12" spans="1:10" ht="12.75" customHeight="1">
      <c r="A12" s="333"/>
      <c r="B12" s="334"/>
      <c r="C12" s="334"/>
      <c r="D12" s="334"/>
      <c r="E12" s="334"/>
      <c r="F12" s="334"/>
      <c r="G12" s="334"/>
      <c r="H12" s="334"/>
      <c r="I12" s="334"/>
      <c r="J12" s="335"/>
    </row>
    <row r="13" spans="1:10" ht="12.75" customHeight="1">
      <c r="A13" s="74"/>
      <c r="B13" s="75"/>
      <c r="C13" s="75"/>
      <c r="D13" s="75"/>
      <c r="E13" s="75"/>
      <c r="F13" s="75"/>
      <c r="G13" s="75"/>
      <c r="H13" s="75"/>
      <c r="I13" s="75"/>
      <c r="J13" s="76"/>
    </row>
    <row r="14" spans="1:10" ht="12.75" customHeight="1">
      <c r="A14" s="333" t="s">
        <v>190</v>
      </c>
      <c r="B14" s="334"/>
      <c r="C14" s="334"/>
      <c r="D14" s="334"/>
      <c r="E14" s="334"/>
      <c r="F14" s="334"/>
      <c r="G14" s="334"/>
      <c r="H14" s="334"/>
      <c r="I14" s="334"/>
      <c r="J14" s="335"/>
    </row>
    <row r="15" spans="1:10" ht="12.75" customHeight="1">
      <c r="A15" s="74"/>
      <c r="B15" s="75"/>
      <c r="C15" s="75"/>
      <c r="D15" s="75"/>
      <c r="E15" s="75"/>
      <c r="F15" s="75"/>
      <c r="G15" s="75"/>
      <c r="H15" s="75"/>
      <c r="I15" s="75"/>
      <c r="J15" s="76"/>
    </row>
    <row r="16" spans="1:10" ht="12.75" customHeight="1">
      <c r="A16" s="333" t="s">
        <v>192</v>
      </c>
      <c r="B16" s="334"/>
      <c r="C16" s="334"/>
      <c r="D16" s="334"/>
      <c r="E16" s="334"/>
      <c r="F16" s="334"/>
      <c r="G16" s="334"/>
      <c r="H16" s="334"/>
      <c r="I16" s="334"/>
      <c r="J16" s="335"/>
    </row>
    <row r="17" spans="1:10" ht="12.75" customHeight="1">
      <c r="A17" s="333"/>
      <c r="B17" s="334"/>
      <c r="C17" s="334"/>
      <c r="D17" s="334"/>
      <c r="E17" s="334"/>
      <c r="F17" s="334"/>
      <c r="G17" s="334"/>
      <c r="H17" s="334"/>
      <c r="I17" s="334"/>
      <c r="J17" s="335"/>
    </row>
    <row r="18" spans="1:10" ht="12.75" customHeight="1">
      <c r="A18" s="74"/>
      <c r="B18" s="75"/>
      <c r="C18" s="75"/>
      <c r="D18" s="75"/>
      <c r="E18" s="75"/>
      <c r="F18" s="75"/>
      <c r="G18" s="75"/>
      <c r="H18" s="75"/>
      <c r="I18" s="75"/>
      <c r="J18" s="76"/>
    </row>
    <row r="19" spans="1:10" ht="12.75" customHeight="1">
      <c r="A19" s="333" t="s">
        <v>193</v>
      </c>
      <c r="B19" s="334"/>
      <c r="C19" s="334"/>
      <c r="D19" s="334"/>
      <c r="E19" s="334"/>
      <c r="F19" s="334"/>
      <c r="G19" s="334"/>
      <c r="H19" s="334"/>
      <c r="I19" s="334"/>
      <c r="J19" s="335"/>
    </row>
    <row r="20" spans="1:10" ht="12.75" customHeight="1">
      <c r="A20" s="333"/>
      <c r="B20" s="334"/>
      <c r="C20" s="334"/>
      <c r="D20" s="334"/>
      <c r="E20" s="334"/>
      <c r="F20" s="334"/>
      <c r="G20" s="334"/>
      <c r="H20" s="334"/>
      <c r="I20" s="334"/>
      <c r="J20" s="335"/>
    </row>
    <row r="21" spans="1:10" ht="12.75" customHeight="1">
      <c r="A21" s="74"/>
      <c r="B21" s="75"/>
      <c r="C21" s="75"/>
      <c r="D21" s="75"/>
      <c r="E21" s="75"/>
      <c r="F21" s="75"/>
      <c r="G21" s="75"/>
      <c r="H21" s="75"/>
      <c r="I21" s="75"/>
      <c r="J21" s="76"/>
    </row>
    <row r="22" spans="1:10" ht="12.75" customHeight="1">
      <c r="A22" s="336" t="s">
        <v>191</v>
      </c>
      <c r="B22" s="337"/>
      <c r="C22" s="337"/>
      <c r="D22" s="337"/>
      <c r="E22" s="337"/>
      <c r="F22" s="337"/>
      <c r="G22" s="337"/>
      <c r="H22" s="337"/>
      <c r="I22" s="337"/>
      <c r="J22" s="338"/>
    </row>
    <row r="23" spans="1:10" ht="12.75" customHeight="1">
      <c r="A23" s="336"/>
      <c r="B23" s="337"/>
      <c r="C23" s="337"/>
      <c r="D23" s="337"/>
      <c r="E23" s="337"/>
      <c r="F23" s="337"/>
      <c r="G23" s="337"/>
      <c r="H23" s="337"/>
      <c r="I23" s="337"/>
      <c r="J23" s="338"/>
    </row>
    <row r="24" spans="1:10" ht="12.75" customHeight="1" thickBot="1">
      <c r="A24" s="68"/>
      <c r="B24" s="67"/>
      <c r="C24" s="67"/>
      <c r="D24" s="67"/>
      <c r="E24" s="67"/>
      <c r="F24" s="67"/>
      <c r="G24" s="67"/>
      <c r="H24" s="67"/>
      <c r="I24" s="67"/>
      <c r="J24" s="69"/>
    </row>
    <row r="25" spans="1:10" ht="12.75" customHeight="1">
      <c r="A25" s="354" t="s">
        <v>185</v>
      </c>
      <c r="B25" s="355"/>
      <c r="C25" s="355"/>
      <c r="D25" s="355"/>
      <c r="E25" s="355"/>
      <c r="F25" s="355"/>
      <c r="G25" s="355"/>
      <c r="H25" s="355"/>
      <c r="I25" s="355"/>
      <c r="J25" s="356"/>
    </row>
    <row r="26" spans="1:10" ht="12.75" customHeight="1">
      <c r="A26" s="271"/>
      <c r="B26" s="259"/>
      <c r="C26" s="259"/>
      <c r="D26" s="259"/>
      <c r="E26" s="259"/>
      <c r="F26" s="259"/>
      <c r="G26" s="259"/>
      <c r="H26" s="259"/>
      <c r="I26" s="259"/>
      <c r="J26" s="272"/>
    </row>
    <row r="27" spans="1:10" ht="12.75" customHeight="1" thickBot="1">
      <c r="A27" s="357"/>
      <c r="B27" s="358"/>
      <c r="C27" s="358"/>
      <c r="D27" s="358"/>
      <c r="E27" s="358"/>
      <c r="F27" s="358"/>
      <c r="G27" s="358"/>
      <c r="H27" s="358"/>
      <c r="I27" s="358"/>
      <c r="J27" s="359"/>
    </row>
    <row r="28" spans="1:10" ht="12.75" customHeight="1">
      <c r="A28" s="339" t="s">
        <v>178</v>
      </c>
      <c r="B28" s="339" t="s">
        <v>186</v>
      </c>
      <c r="C28" s="342" t="s">
        <v>179</v>
      </c>
      <c r="D28" s="369"/>
      <c r="E28" s="369"/>
      <c r="F28" s="343"/>
      <c r="G28" s="339" t="s">
        <v>184</v>
      </c>
      <c r="H28" s="342" t="s">
        <v>188</v>
      </c>
      <c r="I28" s="342" t="s">
        <v>180</v>
      </c>
      <c r="J28" s="343"/>
    </row>
    <row r="29" spans="1:10" ht="12.75" customHeight="1">
      <c r="A29" s="340"/>
      <c r="B29" s="340"/>
      <c r="C29" s="344"/>
      <c r="D29" s="370"/>
      <c r="E29" s="370"/>
      <c r="F29" s="345"/>
      <c r="G29" s="340"/>
      <c r="H29" s="344"/>
      <c r="I29" s="344"/>
      <c r="J29" s="345"/>
    </row>
    <row r="30" spans="1:10" ht="12.75" customHeight="1">
      <c r="A30" s="340"/>
      <c r="B30" s="340"/>
      <c r="C30" s="344"/>
      <c r="D30" s="370"/>
      <c r="E30" s="370"/>
      <c r="F30" s="345"/>
      <c r="G30" s="340"/>
      <c r="H30" s="344"/>
      <c r="I30" s="344"/>
      <c r="J30" s="345"/>
    </row>
    <row r="31" spans="1:10" ht="12.75" customHeight="1" thickBot="1">
      <c r="A31" s="341"/>
      <c r="B31" s="341"/>
      <c r="C31" s="346"/>
      <c r="D31" s="371"/>
      <c r="E31" s="371"/>
      <c r="F31" s="347"/>
      <c r="G31" s="341"/>
      <c r="H31" s="346"/>
      <c r="I31" s="346"/>
      <c r="J31" s="347"/>
    </row>
    <row r="32" spans="1:10" ht="12.75" customHeight="1">
      <c r="A32" s="351" t="s">
        <v>181</v>
      </c>
      <c r="B32" s="360" t="s">
        <v>182</v>
      </c>
      <c r="C32" s="365" t="s">
        <v>224</v>
      </c>
      <c r="D32" s="372"/>
      <c r="E32" s="372"/>
      <c r="F32" s="366"/>
      <c r="G32" s="351" t="s">
        <v>183</v>
      </c>
      <c r="H32" s="363" t="s">
        <v>226</v>
      </c>
      <c r="I32" s="363" t="s">
        <v>225</v>
      </c>
      <c r="J32" s="364"/>
    </row>
    <row r="33" spans="1:10" ht="12.75" customHeight="1">
      <c r="A33" s="352"/>
      <c r="B33" s="361"/>
      <c r="C33" s="365"/>
      <c r="D33" s="372"/>
      <c r="E33" s="372"/>
      <c r="F33" s="366"/>
      <c r="G33" s="352"/>
      <c r="H33" s="365"/>
      <c r="I33" s="365"/>
      <c r="J33" s="366"/>
    </row>
    <row r="34" spans="1:10" ht="12.75" customHeight="1">
      <c r="A34" s="352"/>
      <c r="B34" s="361"/>
      <c r="C34" s="365"/>
      <c r="D34" s="372"/>
      <c r="E34" s="372"/>
      <c r="F34" s="366"/>
      <c r="G34" s="352"/>
      <c r="H34" s="365"/>
      <c r="I34" s="365"/>
      <c r="J34" s="366"/>
    </row>
    <row r="35" spans="1:10" ht="12.75" customHeight="1">
      <c r="A35" s="352"/>
      <c r="B35" s="361"/>
      <c r="C35" s="365"/>
      <c r="D35" s="372"/>
      <c r="E35" s="372"/>
      <c r="F35" s="366"/>
      <c r="G35" s="352"/>
      <c r="H35" s="365"/>
      <c r="I35" s="365"/>
      <c r="J35" s="366"/>
    </row>
    <row r="36" spans="1:10" ht="12.75" customHeight="1">
      <c r="A36" s="352"/>
      <c r="B36" s="361"/>
      <c r="C36" s="365"/>
      <c r="D36" s="372"/>
      <c r="E36" s="372"/>
      <c r="F36" s="366"/>
      <c r="G36" s="352"/>
      <c r="H36" s="365"/>
      <c r="I36" s="365"/>
      <c r="J36" s="366"/>
    </row>
    <row r="37" spans="1:10" ht="12.75" customHeight="1">
      <c r="A37" s="352"/>
      <c r="B37" s="361"/>
      <c r="C37" s="365"/>
      <c r="D37" s="372"/>
      <c r="E37" s="372"/>
      <c r="F37" s="366"/>
      <c r="G37" s="352"/>
      <c r="H37" s="365"/>
      <c r="I37" s="365"/>
      <c r="J37" s="366"/>
    </row>
    <row r="38" spans="1:10" ht="12.75" customHeight="1">
      <c r="A38" s="352"/>
      <c r="B38" s="361"/>
      <c r="C38" s="365"/>
      <c r="D38" s="372"/>
      <c r="E38" s="372"/>
      <c r="F38" s="366"/>
      <c r="G38" s="352"/>
      <c r="H38" s="365"/>
      <c r="I38" s="365"/>
      <c r="J38" s="366"/>
    </row>
    <row r="39" spans="1:10" ht="12.75" customHeight="1">
      <c r="A39" s="352"/>
      <c r="B39" s="361"/>
      <c r="C39" s="365"/>
      <c r="D39" s="372"/>
      <c r="E39" s="372"/>
      <c r="F39" s="366"/>
      <c r="G39" s="352"/>
      <c r="H39" s="365"/>
      <c r="I39" s="365"/>
      <c r="J39" s="366"/>
    </row>
    <row r="40" spans="1:10" ht="12.75" customHeight="1">
      <c r="A40" s="352"/>
      <c r="B40" s="361"/>
      <c r="C40" s="365"/>
      <c r="D40" s="372"/>
      <c r="E40" s="372"/>
      <c r="F40" s="366"/>
      <c r="G40" s="352"/>
      <c r="H40" s="365"/>
      <c r="I40" s="365"/>
      <c r="J40" s="366"/>
    </row>
    <row r="41" spans="1:10" ht="12.75" customHeight="1">
      <c r="A41" s="352"/>
      <c r="B41" s="361"/>
      <c r="C41" s="365"/>
      <c r="D41" s="372"/>
      <c r="E41" s="372"/>
      <c r="F41" s="366"/>
      <c r="G41" s="352"/>
      <c r="H41" s="365"/>
      <c r="I41" s="365"/>
      <c r="J41" s="366"/>
    </row>
    <row r="42" spans="1:10" ht="12.75" customHeight="1">
      <c r="A42" s="352"/>
      <c r="B42" s="361"/>
      <c r="C42" s="365"/>
      <c r="D42" s="372"/>
      <c r="E42" s="372"/>
      <c r="F42" s="366"/>
      <c r="G42" s="352"/>
      <c r="H42" s="365"/>
      <c r="I42" s="365"/>
      <c r="J42" s="366"/>
    </row>
    <row r="43" spans="1:10" ht="12.75" customHeight="1">
      <c r="A43" s="352"/>
      <c r="B43" s="361"/>
      <c r="C43" s="365"/>
      <c r="D43" s="372"/>
      <c r="E43" s="372"/>
      <c r="F43" s="366"/>
      <c r="G43" s="352"/>
      <c r="H43" s="365"/>
      <c r="I43" s="365"/>
      <c r="J43" s="366"/>
    </row>
    <row r="44" spans="1:10" ht="12.75" customHeight="1">
      <c r="A44" s="352"/>
      <c r="B44" s="361"/>
      <c r="C44" s="365"/>
      <c r="D44" s="372"/>
      <c r="E44" s="372"/>
      <c r="F44" s="366"/>
      <c r="G44" s="352"/>
      <c r="H44" s="365"/>
      <c r="I44" s="365"/>
      <c r="J44" s="366"/>
    </row>
    <row r="45" spans="1:10" ht="12.75" customHeight="1">
      <c r="A45" s="352"/>
      <c r="B45" s="361"/>
      <c r="C45" s="365"/>
      <c r="D45" s="372"/>
      <c r="E45" s="372"/>
      <c r="F45" s="366"/>
      <c r="G45" s="352"/>
      <c r="H45" s="365"/>
      <c r="I45" s="365"/>
      <c r="J45" s="366"/>
    </row>
    <row r="46" spans="1:10" ht="12.75" customHeight="1">
      <c r="A46" s="352"/>
      <c r="B46" s="361"/>
      <c r="C46" s="365"/>
      <c r="D46" s="372"/>
      <c r="E46" s="372"/>
      <c r="F46" s="366"/>
      <c r="G46" s="352"/>
      <c r="H46" s="365"/>
      <c r="I46" s="365"/>
      <c r="J46" s="366"/>
    </row>
    <row r="47" spans="1:10" ht="12.75" customHeight="1" thickBot="1">
      <c r="A47" s="353"/>
      <c r="B47" s="362"/>
      <c r="C47" s="367"/>
      <c r="D47" s="373"/>
      <c r="E47" s="373"/>
      <c r="F47" s="368"/>
      <c r="G47" s="353"/>
      <c r="H47" s="367"/>
      <c r="I47" s="367"/>
      <c r="J47" s="368"/>
    </row>
    <row r="48" spans="1:10" ht="12.75" customHeight="1">
      <c r="A48" s="70"/>
      <c r="B48" s="73"/>
      <c r="C48" s="71"/>
      <c r="D48" s="71"/>
      <c r="E48" s="71"/>
      <c r="F48" s="71"/>
      <c r="G48" s="71"/>
      <c r="H48" s="71"/>
      <c r="I48" s="71"/>
      <c r="J48" s="72"/>
    </row>
    <row r="49" spans="1:10" s="27" customFormat="1" ht="13.5" thickBot="1">
      <c r="A49" s="46"/>
      <c r="B49" s="47"/>
      <c r="C49" s="48"/>
      <c r="D49" s="41"/>
      <c r="E49" s="41"/>
      <c r="F49" s="41"/>
      <c r="G49" s="41"/>
      <c r="H49" s="49"/>
      <c r="I49" s="48"/>
      <c r="J49" s="45"/>
    </row>
    <row r="50" spans="1:10" s="27" customFormat="1" ht="12.75" customHeight="1">
      <c r="A50" s="264" t="s">
        <v>99</v>
      </c>
      <c r="B50" s="265"/>
      <c r="C50" s="265"/>
      <c r="D50" s="265"/>
      <c r="E50" s="265"/>
      <c r="F50" s="265"/>
      <c r="G50" s="265"/>
      <c r="H50" s="265"/>
      <c r="I50" s="265"/>
      <c r="J50" s="266"/>
    </row>
    <row r="51" spans="1:10" s="27" customFormat="1" ht="13.5" customHeight="1" thickBot="1">
      <c r="A51" s="330"/>
      <c r="B51" s="331"/>
      <c r="C51" s="331"/>
      <c r="D51" s="331"/>
      <c r="E51" s="331"/>
      <c r="F51" s="331"/>
      <c r="G51" s="331"/>
      <c r="H51" s="331"/>
      <c r="I51" s="331"/>
      <c r="J51" s="332"/>
    </row>
    <row r="52" spans="1:10" ht="12.75" customHeight="1">
      <c r="A52" s="348" t="s">
        <v>332</v>
      </c>
      <c r="B52" s="349"/>
      <c r="C52" s="349"/>
      <c r="D52" s="349"/>
      <c r="E52" s="349"/>
      <c r="F52" s="349"/>
      <c r="G52" s="349"/>
      <c r="H52" s="349"/>
      <c r="I52" s="349"/>
      <c r="J52" s="350"/>
    </row>
    <row r="53" spans="1:10" ht="12.75" customHeight="1">
      <c r="A53" s="282"/>
      <c r="B53" s="244"/>
      <c r="C53" s="244"/>
      <c r="D53" s="244"/>
      <c r="E53" s="244"/>
      <c r="F53" s="244"/>
      <c r="G53" s="244"/>
      <c r="H53" s="244"/>
      <c r="I53" s="244"/>
      <c r="J53" s="283"/>
    </row>
    <row r="54" spans="1:10" ht="12.75" customHeight="1">
      <c r="A54" s="282"/>
      <c r="B54" s="244"/>
      <c r="C54" s="244"/>
      <c r="D54" s="244"/>
      <c r="E54" s="244"/>
      <c r="F54" s="244"/>
      <c r="G54" s="244"/>
      <c r="H54" s="244"/>
      <c r="I54" s="244"/>
      <c r="J54" s="283"/>
    </row>
    <row r="55" spans="1:10" ht="12.75" customHeight="1">
      <c r="A55" s="282"/>
      <c r="B55" s="244"/>
      <c r="C55" s="244"/>
      <c r="D55" s="244"/>
      <c r="E55" s="244"/>
      <c r="F55" s="244"/>
      <c r="G55" s="244"/>
      <c r="H55" s="244"/>
      <c r="I55" s="244"/>
      <c r="J55" s="283"/>
    </row>
    <row r="56" spans="1:10" ht="12.75" customHeight="1">
      <c r="A56" s="282"/>
      <c r="B56" s="244"/>
      <c r="C56" s="244"/>
      <c r="D56" s="244"/>
      <c r="E56" s="244"/>
      <c r="F56" s="244"/>
      <c r="G56" s="244"/>
      <c r="H56" s="244"/>
      <c r="I56" s="244"/>
      <c r="J56" s="283"/>
    </row>
    <row r="57" spans="1:10" ht="12.75" customHeight="1">
      <c r="A57" s="282"/>
      <c r="B57" s="244"/>
      <c r="C57" s="244"/>
      <c r="D57" s="244"/>
      <c r="E57" s="244"/>
      <c r="F57" s="244"/>
      <c r="G57" s="244"/>
      <c r="H57" s="244"/>
      <c r="I57" s="244"/>
      <c r="J57" s="283"/>
    </row>
    <row r="58" spans="1:10" ht="12.75" customHeight="1">
      <c r="A58" s="282"/>
      <c r="B58" s="244"/>
      <c r="C58" s="244"/>
      <c r="D58" s="244"/>
      <c r="E58" s="244"/>
      <c r="F58" s="244"/>
      <c r="G58" s="244"/>
      <c r="H58" s="244"/>
      <c r="I58" s="244"/>
      <c r="J58" s="283"/>
    </row>
    <row r="59" spans="1:10" ht="12.75" customHeight="1">
      <c r="A59" s="282"/>
      <c r="B59" s="244"/>
      <c r="C59" s="244"/>
      <c r="D59" s="244"/>
      <c r="E59" s="244"/>
      <c r="F59" s="244"/>
      <c r="G59" s="244"/>
      <c r="H59" s="244"/>
      <c r="I59" s="244"/>
      <c r="J59" s="283"/>
    </row>
    <row r="60" spans="1:10" ht="12.75" customHeight="1">
      <c r="A60" s="282"/>
      <c r="B60" s="244"/>
      <c r="C60" s="244"/>
      <c r="D60" s="244"/>
      <c r="E60" s="244"/>
      <c r="F60" s="244"/>
      <c r="G60" s="244"/>
      <c r="H60" s="244"/>
      <c r="I60" s="244"/>
      <c r="J60" s="283"/>
    </row>
    <row r="61" spans="1:10" ht="12.75" customHeight="1">
      <c r="A61" s="282"/>
      <c r="B61" s="244"/>
      <c r="C61" s="244"/>
      <c r="D61" s="244"/>
      <c r="E61" s="244"/>
      <c r="F61" s="244"/>
      <c r="G61" s="244"/>
      <c r="H61" s="244"/>
      <c r="I61" s="244"/>
      <c r="J61" s="283"/>
    </row>
    <row r="62" spans="1:10" ht="12.75" customHeight="1">
      <c r="A62" s="282"/>
      <c r="B62" s="244"/>
      <c r="C62" s="244"/>
      <c r="D62" s="244"/>
      <c r="E62" s="244"/>
      <c r="F62" s="244"/>
      <c r="G62" s="244"/>
      <c r="H62" s="244"/>
      <c r="I62" s="244"/>
      <c r="J62" s="283"/>
    </row>
    <row r="63" spans="1:10" ht="12.75" customHeight="1">
      <c r="A63" s="282"/>
      <c r="B63" s="244"/>
      <c r="C63" s="244"/>
      <c r="D63" s="244"/>
      <c r="E63" s="244"/>
      <c r="F63" s="244"/>
      <c r="G63" s="244"/>
      <c r="H63" s="244"/>
      <c r="I63" s="244"/>
      <c r="J63" s="283"/>
    </row>
    <row r="64" spans="1:10" ht="12.75" customHeight="1">
      <c r="A64" s="282"/>
      <c r="B64" s="244"/>
      <c r="C64" s="244"/>
      <c r="D64" s="244"/>
      <c r="E64" s="244"/>
      <c r="F64" s="244"/>
      <c r="G64" s="244"/>
      <c r="H64" s="244"/>
      <c r="I64" s="244"/>
      <c r="J64" s="283"/>
    </row>
    <row r="65" spans="1:10" ht="12.75" customHeight="1">
      <c r="A65" s="282"/>
      <c r="B65" s="244"/>
      <c r="C65" s="244"/>
      <c r="D65" s="244"/>
      <c r="E65" s="244"/>
      <c r="F65" s="244"/>
      <c r="G65" s="244"/>
      <c r="H65" s="244"/>
      <c r="I65" s="244"/>
      <c r="J65" s="283"/>
    </row>
    <row r="66" spans="1:10" ht="12.75" customHeight="1">
      <c r="A66" s="282"/>
      <c r="B66" s="244"/>
      <c r="C66" s="244"/>
      <c r="D66" s="244"/>
      <c r="E66" s="244"/>
      <c r="F66" s="244"/>
      <c r="G66" s="244"/>
      <c r="H66" s="244"/>
      <c r="I66" s="244"/>
      <c r="J66" s="283"/>
    </row>
    <row r="67" spans="1:10" ht="12.75" customHeight="1">
      <c r="A67" s="282"/>
      <c r="B67" s="244"/>
      <c r="C67" s="244"/>
      <c r="D67" s="244"/>
      <c r="E67" s="244"/>
      <c r="F67" s="244"/>
      <c r="G67" s="244"/>
      <c r="H67" s="244"/>
      <c r="I67" s="244"/>
      <c r="J67" s="283"/>
    </row>
    <row r="68" spans="1:10" ht="12.75" customHeight="1">
      <c r="A68" s="282"/>
      <c r="B68" s="244"/>
      <c r="C68" s="244"/>
      <c r="D68" s="244"/>
      <c r="E68" s="244"/>
      <c r="F68" s="244"/>
      <c r="G68" s="244"/>
      <c r="H68" s="244"/>
      <c r="I68" s="244"/>
      <c r="J68" s="283"/>
    </row>
    <row r="69" spans="1:10" ht="12.75" customHeight="1">
      <c r="A69" s="282"/>
      <c r="B69" s="244"/>
      <c r="C69" s="244"/>
      <c r="D69" s="244"/>
      <c r="E69" s="244"/>
      <c r="F69" s="244"/>
      <c r="G69" s="244"/>
      <c r="H69" s="244"/>
      <c r="I69" s="244"/>
      <c r="J69" s="283"/>
    </row>
    <row r="70" spans="1:10" ht="12.75" customHeight="1">
      <c r="A70" s="282"/>
      <c r="B70" s="244"/>
      <c r="C70" s="244"/>
      <c r="D70" s="244"/>
      <c r="E70" s="244"/>
      <c r="F70" s="244"/>
      <c r="G70" s="244"/>
      <c r="H70" s="244"/>
      <c r="I70" s="244"/>
      <c r="J70" s="283"/>
    </row>
    <row r="71" spans="1:10" ht="12.75" customHeight="1">
      <c r="A71" s="282"/>
      <c r="B71" s="244"/>
      <c r="C71" s="244"/>
      <c r="D71" s="244"/>
      <c r="E71" s="244"/>
      <c r="F71" s="244"/>
      <c r="G71" s="244"/>
      <c r="H71" s="244"/>
      <c r="I71" s="244"/>
      <c r="J71" s="283"/>
    </row>
    <row r="72" spans="1:10" ht="12.75" customHeight="1">
      <c r="A72" s="282"/>
      <c r="B72" s="244"/>
      <c r="C72" s="244"/>
      <c r="D72" s="244"/>
      <c r="E72" s="244"/>
      <c r="F72" s="244"/>
      <c r="G72" s="244"/>
      <c r="H72" s="244"/>
      <c r="I72" s="244"/>
      <c r="J72" s="283"/>
    </row>
    <row r="73" spans="1:10" ht="12.75" customHeight="1">
      <c r="A73" s="282"/>
      <c r="B73" s="244"/>
      <c r="C73" s="244"/>
      <c r="D73" s="244"/>
      <c r="E73" s="244"/>
      <c r="F73" s="244"/>
      <c r="G73" s="244"/>
      <c r="H73" s="244"/>
      <c r="I73" s="244"/>
      <c r="J73" s="283"/>
    </row>
    <row r="74" spans="1:10" ht="12.75" customHeight="1">
      <c r="A74" s="282"/>
      <c r="B74" s="244"/>
      <c r="C74" s="244"/>
      <c r="D74" s="244"/>
      <c r="E74" s="244"/>
      <c r="F74" s="244"/>
      <c r="G74" s="244"/>
      <c r="H74" s="244"/>
      <c r="I74" s="244"/>
      <c r="J74" s="283"/>
    </row>
    <row r="75" spans="1:10" ht="12.75" customHeight="1">
      <c r="A75" s="282"/>
      <c r="B75" s="244"/>
      <c r="C75" s="244"/>
      <c r="D75" s="244"/>
      <c r="E75" s="244"/>
      <c r="F75" s="244"/>
      <c r="G75" s="244"/>
      <c r="H75" s="244"/>
      <c r="I75" s="244"/>
      <c r="J75" s="283"/>
    </row>
    <row r="76" spans="1:10" ht="12.75" customHeight="1">
      <c r="A76" s="282"/>
      <c r="B76" s="244"/>
      <c r="C76" s="244"/>
      <c r="D76" s="244"/>
      <c r="E76" s="244"/>
      <c r="F76" s="244"/>
      <c r="G76" s="244"/>
      <c r="H76" s="244"/>
      <c r="I76" s="244"/>
      <c r="J76" s="283"/>
    </row>
    <row r="77" spans="1:10" ht="12.75" customHeight="1">
      <c r="A77" s="282"/>
      <c r="B77" s="244"/>
      <c r="C77" s="244"/>
      <c r="D77" s="244"/>
      <c r="E77" s="244"/>
      <c r="F77" s="244"/>
      <c r="G77" s="244"/>
      <c r="H77" s="244"/>
      <c r="I77" s="244"/>
      <c r="J77" s="283"/>
    </row>
    <row r="78" spans="1:10" ht="12.75" customHeight="1">
      <c r="A78" s="282"/>
      <c r="B78" s="244"/>
      <c r="C78" s="244"/>
      <c r="D78" s="244"/>
      <c r="E78" s="244"/>
      <c r="F78" s="244"/>
      <c r="G78" s="244"/>
      <c r="H78" s="244"/>
      <c r="I78" s="244"/>
      <c r="J78" s="283"/>
    </row>
    <row r="79" spans="1:10" ht="12.75" customHeight="1">
      <c r="A79" s="282"/>
      <c r="B79" s="244"/>
      <c r="C79" s="244"/>
      <c r="D79" s="244"/>
      <c r="E79" s="244"/>
      <c r="F79" s="244"/>
      <c r="G79" s="244"/>
      <c r="H79" s="244"/>
      <c r="I79" s="244"/>
      <c r="J79" s="283"/>
    </row>
    <row r="80" spans="1:10" ht="12.75" customHeight="1">
      <c r="A80" s="282"/>
      <c r="B80" s="244"/>
      <c r="C80" s="244"/>
      <c r="D80" s="244"/>
      <c r="E80" s="244"/>
      <c r="F80" s="244"/>
      <c r="G80" s="244"/>
      <c r="H80" s="244"/>
      <c r="I80" s="244"/>
      <c r="J80" s="283"/>
    </row>
    <row r="81" spans="1:10" ht="12.75" customHeight="1">
      <c r="A81" s="282"/>
      <c r="B81" s="244"/>
      <c r="C81" s="244"/>
      <c r="D81" s="244"/>
      <c r="E81" s="244"/>
      <c r="F81" s="244"/>
      <c r="G81" s="244"/>
      <c r="H81" s="244"/>
      <c r="I81" s="244"/>
      <c r="J81" s="283"/>
    </row>
    <row r="82" spans="1:10" ht="12.75" customHeight="1">
      <c r="A82" s="282"/>
      <c r="B82" s="244"/>
      <c r="C82" s="244"/>
      <c r="D82" s="244"/>
      <c r="E82" s="244"/>
      <c r="F82" s="244"/>
      <c r="G82" s="244"/>
      <c r="H82" s="244"/>
      <c r="I82" s="244"/>
      <c r="J82" s="283"/>
    </row>
    <row r="83" spans="1:10" ht="12.75" customHeight="1">
      <c r="A83" s="282"/>
      <c r="B83" s="244"/>
      <c r="C83" s="244"/>
      <c r="D83" s="244"/>
      <c r="E83" s="244"/>
      <c r="F83" s="244"/>
      <c r="G83" s="244"/>
      <c r="H83" s="244"/>
      <c r="I83" s="244"/>
      <c r="J83" s="283"/>
    </row>
    <row r="84" spans="1:10" ht="12.75" customHeight="1">
      <c r="A84" s="282"/>
      <c r="B84" s="244"/>
      <c r="C84" s="244"/>
      <c r="D84" s="244"/>
      <c r="E84" s="244"/>
      <c r="F84" s="244"/>
      <c r="G84" s="244"/>
      <c r="H84" s="244"/>
      <c r="I84" s="244"/>
      <c r="J84" s="283"/>
    </row>
    <row r="85" spans="1:10" ht="12.75" customHeight="1">
      <c r="A85" s="282"/>
      <c r="B85" s="244"/>
      <c r="C85" s="244"/>
      <c r="D85" s="244"/>
      <c r="E85" s="244"/>
      <c r="F85" s="244"/>
      <c r="G85" s="244"/>
      <c r="H85" s="244"/>
      <c r="I85" s="244"/>
      <c r="J85" s="283"/>
    </row>
    <row r="86" spans="1:10" ht="12.75" customHeight="1">
      <c r="A86" s="282"/>
      <c r="B86" s="244"/>
      <c r="C86" s="244"/>
      <c r="D86" s="244"/>
      <c r="E86" s="244"/>
      <c r="F86" s="244"/>
      <c r="G86" s="244"/>
      <c r="H86" s="244"/>
      <c r="I86" s="244"/>
      <c r="J86" s="283"/>
    </row>
    <row r="87" spans="1:10" ht="12.75" customHeight="1">
      <c r="A87" s="282"/>
      <c r="B87" s="244"/>
      <c r="C87" s="244"/>
      <c r="D87" s="244"/>
      <c r="E87" s="244"/>
      <c r="F87" s="244"/>
      <c r="G87" s="244"/>
      <c r="H87" s="244"/>
      <c r="I87" s="244"/>
      <c r="J87" s="283"/>
    </row>
    <row r="88" spans="1:10" ht="12.75" customHeight="1">
      <c r="A88" s="282"/>
      <c r="B88" s="244"/>
      <c r="C88" s="244"/>
      <c r="D88" s="244"/>
      <c r="E88" s="244"/>
      <c r="F88" s="244"/>
      <c r="G88" s="244"/>
      <c r="H88" s="244"/>
      <c r="I88" s="244"/>
      <c r="J88" s="283"/>
    </row>
    <row r="89" spans="1:10" ht="12.75" customHeight="1">
      <c r="A89" s="282"/>
      <c r="B89" s="244"/>
      <c r="C89" s="244"/>
      <c r="D89" s="244"/>
      <c r="E89" s="244"/>
      <c r="F89" s="244"/>
      <c r="G89" s="244"/>
      <c r="H89" s="244"/>
      <c r="I89" s="244"/>
      <c r="J89" s="283"/>
    </row>
    <row r="90" spans="1:10" ht="12.75" customHeight="1">
      <c r="A90" s="282"/>
      <c r="B90" s="244"/>
      <c r="C90" s="244"/>
      <c r="D90" s="244"/>
      <c r="E90" s="244"/>
      <c r="F90" s="244"/>
      <c r="G90" s="244"/>
      <c r="H90" s="244"/>
      <c r="I90" s="244"/>
      <c r="J90" s="283"/>
    </row>
    <row r="91" spans="1:10" ht="12.75" customHeight="1">
      <c r="A91" s="282"/>
      <c r="B91" s="244"/>
      <c r="C91" s="244"/>
      <c r="D91" s="244"/>
      <c r="E91" s="244"/>
      <c r="F91" s="244"/>
      <c r="G91" s="244"/>
      <c r="H91" s="244"/>
      <c r="I91" s="244"/>
      <c r="J91" s="283"/>
    </row>
    <row r="92" spans="1:10" ht="12.75" customHeight="1">
      <c r="A92" s="282"/>
      <c r="B92" s="244"/>
      <c r="C92" s="244"/>
      <c r="D92" s="244"/>
      <c r="E92" s="244"/>
      <c r="F92" s="244"/>
      <c r="G92" s="244"/>
      <c r="H92" s="244"/>
      <c r="I92" s="244"/>
      <c r="J92" s="283"/>
    </row>
    <row r="93" spans="1:10" ht="12.75" customHeight="1" thickBot="1">
      <c r="A93" s="284"/>
      <c r="B93" s="285"/>
      <c r="C93" s="285"/>
      <c r="D93" s="285"/>
      <c r="E93" s="285"/>
      <c r="F93" s="285"/>
      <c r="G93" s="285"/>
      <c r="H93" s="285"/>
      <c r="I93" s="285"/>
      <c r="J93" s="286"/>
    </row>
    <row r="94" spans="1:10" ht="12.75" customHeight="1">
      <c r="A94" s="264" t="s">
        <v>99</v>
      </c>
      <c r="B94" s="265"/>
      <c r="C94" s="265"/>
      <c r="D94" s="265"/>
      <c r="E94" s="265"/>
      <c r="F94" s="265"/>
      <c r="G94" s="265"/>
      <c r="H94" s="265"/>
      <c r="I94" s="265"/>
      <c r="J94" s="266"/>
    </row>
    <row r="95" spans="1:10" ht="12.75" customHeight="1">
      <c r="A95" s="330"/>
      <c r="B95" s="331"/>
      <c r="C95" s="331"/>
      <c r="D95" s="331"/>
      <c r="E95" s="331"/>
      <c r="F95" s="331"/>
      <c r="G95" s="331"/>
      <c r="H95" s="331"/>
      <c r="I95" s="331"/>
      <c r="J95" s="332"/>
    </row>
    <row r="96" spans="1:10" ht="12.75" customHeight="1">
      <c r="A96" s="280" t="s">
        <v>333</v>
      </c>
      <c r="B96" s="241"/>
      <c r="C96" s="241"/>
      <c r="D96" s="241"/>
      <c r="E96" s="241"/>
      <c r="F96" s="241"/>
      <c r="G96" s="241"/>
      <c r="H96" s="241"/>
      <c r="I96" s="241"/>
      <c r="J96" s="281"/>
    </row>
    <row r="97" spans="1:10" ht="12.75" customHeight="1">
      <c r="A97" s="282"/>
      <c r="B97" s="244"/>
      <c r="C97" s="244"/>
      <c r="D97" s="244"/>
      <c r="E97" s="244"/>
      <c r="F97" s="244"/>
      <c r="G97" s="244"/>
      <c r="H97" s="244"/>
      <c r="I97" s="244"/>
      <c r="J97" s="283"/>
    </row>
    <row r="98" spans="1:10" ht="12.75" customHeight="1">
      <c r="A98" s="282"/>
      <c r="B98" s="244"/>
      <c r="C98" s="244"/>
      <c r="D98" s="244"/>
      <c r="E98" s="244"/>
      <c r="F98" s="244"/>
      <c r="G98" s="244"/>
      <c r="H98" s="244"/>
      <c r="I98" s="244"/>
      <c r="J98" s="283"/>
    </row>
    <row r="99" spans="1:10" ht="12.75" customHeight="1">
      <c r="A99" s="282"/>
      <c r="B99" s="244"/>
      <c r="C99" s="244"/>
      <c r="D99" s="244"/>
      <c r="E99" s="244"/>
      <c r="F99" s="244"/>
      <c r="G99" s="244"/>
      <c r="H99" s="244"/>
      <c r="I99" s="244"/>
      <c r="J99" s="283"/>
    </row>
    <row r="100" spans="1:10" ht="12.75" customHeight="1">
      <c r="A100" s="282"/>
      <c r="B100" s="244"/>
      <c r="C100" s="244"/>
      <c r="D100" s="244"/>
      <c r="E100" s="244"/>
      <c r="F100" s="244"/>
      <c r="G100" s="244"/>
      <c r="H100" s="244"/>
      <c r="I100" s="244"/>
      <c r="J100" s="283"/>
    </row>
    <row r="101" spans="1:10" ht="12.75" customHeight="1">
      <c r="A101" s="282"/>
      <c r="B101" s="244"/>
      <c r="C101" s="244"/>
      <c r="D101" s="244"/>
      <c r="E101" s="244"/>
      <c r="F101" s="244"/>
      <c r="G101" s="244"/>
      <c r="H101" s="244"/>
      <c r="I101" s="244"/>
      <c r="J101" s="283"/>
    </row>
    <row r="102" spans="1:10" ht="12.75" customHeight="1">
      <c r="A102" s="282"/>
      <c r="B102" s="244"/>
      <c r="C102" s="244"/>
      <c r="D102" s="244"/>
      <c r="E102" s="244"/>
      <c r="F102" s="244"/>
      <c r="G102" s="244"/>
      <c r="H102" s="244"/>
      <c r="I102" s="244"/>
      <c r="J102" s="283"/>
    </row>
    <row r="103" spans="1:10" ht="12.75" customHeight="1">
      <c r="A103" s="282"/>
      <c r="B103" s="244"/>
      <c r="C103" s="244"/>
      <c r="D103" s="244"/>
      <c r="E103" s="244"/>
      <c r="F103" s="244"/>
      <c r="G103" s="244"/>
      <c r="H103" s="244"/>
      <c r="I103" s="244"/>
      <c r="J103" s="283"/>
    </row>
    <row r="104" spans="1:10" ht="12.75" customHeight="1">
      <c r="A104" s="282"/>
      <c r="B104" s="244"/>
      <c r="C104" s="244"/>
      <c r="D104" s="244"/>
      <c r="E104" s="244"/>
      <c r="F104" s="244"/>
      <c r="G104" s="244"/>
      <c r="H104" s="244"/>
      <c r="I104" s="244"/>
      <c r="J104" s="283"/>
    </row>
    <row r="105" spans="1:10" ht="12.75" customHeight="1">
      <c r="A105" s="282"/>
      <c r="B105" s="244"/>
      <c r="C105" s="244"/>
      <c r="D105" s="244"/>
      <c r="E105" s="244"/>
      <c r="F105" s="244"/>
      <c r="G105" s="244"/>
      <c r="H105" s="244"/>
      <c r="I105" s="244"/>
      <c r="J105" s="283"/>
    </row>
    <row r="106" spans="1:10" ht="12.75" customHeight="1">
      <c r="A106" s="282"/>
      <c r="B106" s="244"/>
      <c r="C106" s="244"/>
      <c r="D106" s="244"/>
      <c r="E106" s="244"/>
      <c r="F106" s="244"/>
      <c r="G106" s="244"/>
      <c r="H106" s="244"/>
      <c r="I106" s="244"/>
      <c r="J106" s="283"/>
    </row>
    <row r="107" spans="1:10" ht="12.75" customHeight="1">
      <c r="A107" s="282"/>
      <c r="B107" s="244"/>
      <c r="C107" s="244"/>
      <c r="D107" s="244"/>
      <c r="E107" s="244"/>
      <c r="F107" s="244"/>
      <c r="G107" s="244"/>
      <c r="H107" s="244"/>
      <c r="I107" s="244"/>
      <c r="J107" s="283"/>
    </row>
    <row r="108" spans="1:10" ht="12.75" customHeight="1">
      <c r="A108" s="282"/>
      <c r="B108" s="244"/>
      <c r="C108" s="244"/>
      <c r="D108" s="244"/>
      <c r="E108" s="244"/>
      <c r="F108" s="244"/>
      <c r="G108" s="244"/>
      <c r="H108" s="244"/>
      <c r="I108" s="244"/>
      <c r="J108" s="283"/>
    </row>
    <row r="109" spans="1:10" ht="12.75" customHeight="1">
      <c r="A109" s="282"/>
      <c r="B109" s="244"/>
      <c r="C109" s="244"/>
      <c r="D109" s="244"/>
      <c r="E109" s="244"/>
      <c r="F109" s="244"/>
      <c r="G109" s="244"/>
      <c r="H109" s="244"/>
      <c r="I109" s="244"/>
      <c r="J109" s="283"/>
    </row>
    <row r="110" spans="1:10" ht="12.75" customHeight="1">
      <c r="A110" s="282"/>
      <c r="B110" s="244"/>
      <c r="C110" s="244"/>
      <c r="D110" s="244"/>
      <c r="E110" s="244"/>
      <c r="F110" s="244"/>
      <c r="G110" s="244"/>
      <c r="H110" s="244"/>
      <c r="I110" s="244"/>
      <c r="J110" s="283"/>
    </row>
    <row r="111" spans="1:10" ht="12.75" customHeight="1">
      <c r="A111" s="282"/>
      <c r="B111" s="244"/>
      <c r="C111" s="244"/>
      <c r="D111" s="244"/>
      <c r="E111" s="244"/>
      <c r="F111" s="244"/>
      <c r="G111" s="244"/>
      <c r="H111" s="244"/>
      <c r="I111" s="244"/>
      <c r="J111" s="283"/>
    </row>
    <row r="112" spans="1:10" ht="12.75" customHeight="1">
      <c r="A112" s="282"/>
      <c r="B112" s="244"/>
      <c r="C112" s="244"/>
      <c r="D112" s="244"/>
      <c r="E112" s="244"/>
      <c r="F112" s="244"/>
      <c r="G112" s="244"/>
      <c r="H112" s="244"/>
      <c r="I112" s="244"/>
      <c r="J112" s="283"/>
    </row>
    <row r="113" spans="1:10" ht="12.75" customHeight="1">
      <c r="A113" s="282"/>
      <c r="B113" s="244"/>
      <c r="C113" s="244"/>
      <c r="D113" s="244"/>
      <c r="E113" s="244"/>
      <c r="F113" s="244"/>
      <c r="G113" s="244"/>
      <c r="H113" s="244"/>
      <c r="I113" s="244"/>
      <c r="J113" s="283"/>
    </row>
    <row r="114" spans="1:10" ht="12.75" customHeight="1">
      <c r="A114" s="282"/>
      <c r="B114" s="244"/>
      <c r="C114" s="244"/>
      <c r="D114" s="244"/>
      <c r="E114" s="244"/>
      <c r="F114" s="244"/>
      <c r="G114" s="244"/>
      <c r="H114" s="244"/>
      <c r="I114" s="244"/>
      <c r="J114" s="283"/>
    </row>
    <row r="115" spans="1:10" ht="12.75" customHeight="1">
      <c r="A115" s="282"/>
      <c r="B115" s="244"/>
      <c r="C115" s="244"/>
      <c r="D115" s="244"/>
      <c r="E115" s="244"/>
      <c r="F115" s="244"/>
      <c r="G115" s="244"/>
      <c r="H115" s="244"/>
      <c r="I115" s="244"/>
      <c r="J115" s="283"/>
    </row>
    <row r="116" spans="1:10" ht="12.75" customHeight="1">
      <c r="A116" s="282"/>
      <c r="B116" s="244"/>
      <c r="C116" s="244"/>
      <c r="D116" s="244"/>
      <c r="E116" s="244"/>
      <c r="F116" s="244"/>
      <c r="G116" s="244"/>
      <c r="H116" s="244"/>
      <c r="I116" s="244"/>
      <c r="J116" s="283"/>
    </row>
    <row r="117" spans="1:10" ht="12.75" customHeight="1">
      <c r="A117" s="282"/>
      <c r="B117" s="244"/>
      <c r="C117" s="244"/>
      <c r="D117" s="244"/>
      <c r="E117" s="244"/>
      <c r="F117" s="244"/>
      <c r="G117" s="244"/>
      <c r="H117" s="244"/>
      <c r="I117" s="244"/>
      <c r="J117" s="283"/>
    </row>
    <row r="118" spans="1:10" ht="12.75" customHeight="1">
      <c r="A118" s="282"/>
      <c r="B118" s="244"/>
      <c r="C118" s="244"/>
      <c r="D118" s="244"/>
      <c r="E118" s="244"/>
      <c r="F118" s="244"/>
      <c r="G118" s="244"/>
      <c r="H118" s="244"/>
      <c r="I118" s="244"/>
      <c r="J118" s="283"/>
    </row>
    <row r="119" spans="1:10" ht="12.75" customHeight="1">
      <c r="A119" s="282"/>
      <c r="B119" s="244"/>
      <c r="C119" s="244"/>
      <c r="D119" s="244"/>
      <c r="E119" s="244"/>
      <c r="F119" s="244"/>
      <c r="G119" s="244"/>
      <c r="H119" s="244"/>
      <c r="I119" s="244"/>
      <c r="J119" s="283"/>
    </row>
    <row r="120" spans="1:10" ht="12.75" customHeight="1">
      <c r="A120" s="282"/>
      <c r="B120" s="244"/>
      <c r="C120" s="244"/>
      <c r="D120" s="244"/>
      <c r="E120" s="244"/>
      <c r="F120" s="244"/>
      <c r="G120" s="244"/>
      <c r="H120" s="244"/>
      <c r="I120" s="244"/>
      <c r="J120" s="283"/>
    </row>
    <row r="121" spans="1:10" ht="12.75" customHeight="1">
      <c r="A121" s="282"/>
      <c r="B121" s="244"/>
      <c r="C121" s="244"/>
      <c r="D121" s="244"/>
      <c r="E121" s="244"/>
      <c r="F121" s="244"/>
      <c r="G121" s="244"/>
      <c r="H121" s="244"/>
      <c r="I121" s="244"/>
      <c r="J121" s="283"/>
    </row>
    <row r="122" spans="1:10" ht="12.75" customHeight="1">
      <c r="A122" s="282"/>
      <c r="B122" s="244"/>
      <c r="C122" s="244"/>
      <c r="D122" s="244"/>
      <c r="E122" s="244"/>
      <c r="F122" s="244"/>
      <c r="G122" s="244"/>
      <c r="H122" s="244"/>
      <c r="I122" s="244"/>
      <c r="J122" s="283"/>
    </row>
    <row r="123" spans="1:10" ht="12.75" customHeight="1">
      <c r="A123" s="282"/>
      <c r="B123" s="244"/>
      <c r="C123" s="244"/>
      <c r="D123" s="244"/>
      <c r="E123" s="244"/>
      <c r="F123" s="244"/>
      <c r="G123" s="244"/>
      <c r="H123" s="244"/>
      <c r="I123" s="244"/>
      <c r="J123" s="283"/>
    </row>
    <row r="124" spans="1:10" ht="12.75" customHeight="1">
      <c r="A124" s="282"/>
      <c r="B124" s="244"/>
      <c r="C124" s="244"/>
      <c r="D124" s="244"/>
      <c r="E124" s="244"/>
      <c r="F124" s="244"/>
      <c r="G124" s="244"/>
      <c r="H124" s="244"/>
      <c r="I124" s="244"/>
      <c r="J124" s="283"/>
    </row>
    <row r="125" spans="1:10" ht="12.75" customHeight="1">
      <c r="A125" s="282"/>
      <c r="B125" s="244"/>
      <c r="C125" s="244"/>
      <c r="D125" s="244"/>
      <c r="E125" s="244"/>
      <c r="F125" s="244"/>
      <c r="G125" s="244"/>
      <c r="H125" s="244"/>
      <c r="I125" s="244"/>
      <c r="J125" s="283"/>
    </row>
    <row r="126" spans="1:10" ht="12.75" customHeight="1">
      <c r="A126" s="282"/>
      <c r="B126" s="244"/>
      <c r="C126" s="244"/>
      <c r="D126" s="244"/>
      <c r="E126" s="244"/>
      <c r="F126" s="244"/>
      <c r="G126" s="244"/>
      <c r="H126" s="244"/>
      <c r="I126" s="244"/>
      <c r="J126" s="283"/>
    </row>
    <row r="127" spans="1:10" ht="12.75" customHeight="1">
      <c r="A127" s="282"/>
      <c r="B127" s="244"/>
      <c r="C127" s="244"/>
      <c r="D127" s="244"/>
      <c r="E127" s="244"/>
      <c r="F127" s="244"/>
      <c r="G127" s="244"/>
      <c r="H127" s="244"/>
      <c r="I127" s="244"/>
      <c r="J127" s="283"/>
    </row>
    <row r="128" spans="1:10" ht="12.75" customHeight="1">
      <c r="A128" s="282"/>
      <c r="B128" s="244"/>
      <c r="C128" s="244"/>
      <c r="D128" s="244"/>
      <c r="E128" s="244"/>
      <c r="F128" s="244"/>
      <c r="G128" s="244"/>
      <c r="H128" s="244"/>
      <c r="I128" s="244"/>
      <c r="J128" s="283"/>
    </row>
    <row r="129" spans="1:10" ht="12.75" customHeight="1">
      <c r="A129" s="282"/>
      <c r="B129" s="244"/>
      <c r="C129" s="244"/>
      <c r="D129" s="244"/>
      <c r="E129" s="244"/>
      <c r="F129" s="244"/>
      <c r="G129" s="244"/>
      <c r="H129" s="244"/>
      <c r="I129" s="244"/>
      <c r="J129" s="283"/>
    </row>
    <row r="130" spans="1:10" ht="12.75" customHeight="1">
      <c r="A130" s="282"/>
      <c r="B130" s="244"/>
      <c r="C130" s="244"/>
      <c r="D130" s="244"/>
      <c r="E130" s="244"/>
      <c r="F130" s="244"/>
      <c r="G130" s="244"/>
      <c r="H130" s="244"/>
      <c r="I130" s="244"/>
      <c r="J130" s="283"/>
    </row>
    <row r="131" spans="1:10" ht="12.75" customHeight="1">
      <c r="A131" s="282"/>
      <c r="B131" s="244"/>
      <c r="C131" s="244"/>
      <c r="D131" s="244"/>
      <c r="E131" s="244"/>
      <c r="F131" s="244"/>
      <c r="G131" s="244"/>
      <c r="H131" s="244"/>
      <c r="I131" s="244"/>
      <c r="J131" s="283"/>
    </row>
    <row r="132" spans="1:10" ht="12.75" customHeight="1">
      <c r="A132" s="282"/>
      <c r="B132" s="244"/>
      <c r="C132" s="244"/>
      <c r="D132" s="244"/>
      <c r="E132" s="244"/>
      <c r="F132" s="244"/>
      <c r="G132" s="244"/>
      <c r="H132" s="244"/>
      <c r="I132" s="244"/>
      <c r="J132" s="283"/>
    </row>
    <row r="133" spans="1:10" ht="12.75" customHeight="1">
      <c r="A133" s="282"/>
      <c r="B133" s="244"/>
      <c r="C133" s="244"/>
      <c r="D133" s="244"/>
      <c r="E133" s="244"/>
      <c r="F133" s="244"/>
      <c r="G133" s="244"/>
      <c r="H133" s="244"/>
      <c r="I133" s="244"/>
      <c r="J133" s="283"/>
    </row>
    <row r="134" spans="1:10" ht="12.75" customHeight="1">
      <c r="A134" s="282"/>
      <c r="B134" s="244"/>
      <c r="C134" s="244"/>
      <c r="D134" s="244"/>
      <c r="E134" s="244"/>
      <c r="F134" s="244"/>
      <c r="G134" s="244"/>
      <c r="H134" s="244"/>
      <c r="I134" s="244"/>
      <c r="J134" s="283"/>
    </row>
    <row r="135" spans="1:10" ht="12.75" customHeight="1">
      <c r="A135" s="282"/>
      <c r="B135" s="244"/>
      <c r="C135" s="244"/>
      <c r="D135" s="244"/>
      <c r="E135" s="244"/>
      <c r="F135" s="244"/>
      <c r="G135" s="244"/>
      <c r="H135" s="244"/>
      <c r="I135" s="244"/>
      <c r="J135" s="283"/>
    </row>
    <row r="136" spans="1:10" ht="12.75" customHeight="1">
      <c r="A136" s="282"/>
      <c r="B136" s="244"/>
      <c r="C136" s="244"/>
      <c r="D136" s="244"/>
      <c r="E136" s="244"/>
      <c r="F136" s="244"/>
      <c r="G136" s="244"/>
      <c r="H136" s="244"/>
      <c r="I136" s="244"/>
      <c r="J136" s="283"/>
    </row>
    <row r="137" spans="1:10" ht="12.75" customHeight="1" thickBot="1">
      <c r="A137" s="284"/>
      <c r="B137" s="285"/>
      <c r="C137" s="285"/>
      <c r="D137" s="285"/>
      <c r="E137" s="285"/>
      <c r="F137" s="285"/>
      <c r="G137" s="285"/>
      <c r="H137" s="285"/>
      <c r="I137" s="285"/>
      <c r="J137" s="286"/>
    </row>
  </sheetData>
  <sheetProtection password="BE25" sheet="1" objects="1" scenarios="1" formatRows="0" selectLockedCells="1"/>
  <mergeCells count="25">
    <mergeCell ref="B32:B47"/>
    <mergeCell ref="B28:B31"/>
    <mergeCell ref="I32:J47"/>
    <mergeCell ref="H28:H31"/>
    <mergeCell ref="H32:H47"/>
    <mergeCell ref="C28:F31"/>
    <mergeCell ref="C32:F47"/>
    <mergeCell ref="G32:G47"/>
    <mergeCell ref="G28:G31"/>
    <mergeCell ref="A94:J95"/>
    <mergeCell ref="A96:J137"/>
    <mergeCell ref="A1:J2"/>
    <mergeCell ref="A9:J9"/>
    <mergeCell ref="A11:J12"/>
    <mergeCell ref="A14:J14"/>
    <mergeCell ref="A16:J17"/>
    <mergeCell ref="A19:J20"/>
    <mergeCell ref="A22:J23"/>
    <mergeCell ref="A50:J51"/>
    <mergeCell ref="A28:A31"/>
    <mergeCell ref="I28:J31"/>
    <mergeCell ref="A52:J93"/>
    <mergeCell ref="A32:A47"/>
    <mergeCell ref="A3:J7"/>
    <mergeCell ref="A25:J27"/>
  </mergeCells>
  <printOptions horizontalCentered="1"/>
  <pageMargins left="0.7" right="0.7" top="0.75" bottom="0.75" header="0.3" footer="0.3"/>
  <pageSetup scale="78" orientation="landscape" r:id="rId1"/>
  <headerFooter alignWithMargins="0">
    <oddHeader>&amp;LSY 2012-2013 21st CCLC Application&amp;C&amp;A&amp;R&amp;P of &amp;N</oddHeader>
  </headerFooter>
  <rowBreaks count="2" manualBreakCount="2">
    <brk id="49" max="9" man="1"/>
    <brk id="93" max="9" man="1"/>
  </rowBreaks>
</worksheet>
</file>

<file path=xl/worksheets/sheet6.xml><?xml version="1.0" encoding="utf-8"?>
<worksheet xmlns="http://schemas.openxmlformats.org/spreadsheetml/2006/main" xmlns:r="http://schemas.openxmlformats.org/officeDocument/2006/relationships">
  <sheetPr>
    <tabColor rgb="FFFFC000"/>
  </sheetPr>
  <dimension ref="A1:J87"/>
  <sheetViews>
    <sheetView topLeftCell="A54" zoomScale="90" zoomScaleNormal="90" workbookViewId="0">
      <selection activeCell="A13" sqref="A13:J43"/>
    </sheetView>
  </sheetViews>
  <sheetFormatPr defaultRowHeight="12.75" customHeight="1"/>
  <cols>
    <col min="1" max="10" width="15.7109375" style="1" customWidth="1"/>
    <col min="11" max="12" width="0" style="1" hidden="1" customWidth="1"/>
    <col min="13" max="16384" width="9.140625" style="1"/>
  </cols>
  <sheetData>
    <row r="1" spans="1:10" ht="12.75" customHeight="1">
      <c r="A1" s="264" t="s">
        <v>100</v>
      </c>
      <c r="B1" s="265"/>
      <c r="C1" s="265"/>
      <c r="D1" s="265"/>
      <c r="E1" s="265"/>
      <c r="F1" s="265"/>
      <c r="G1" s="265"/>
      <c r="H1" s="265"/>
      <c r="I1" s="265"/>
      <c r="J1" s="266"/>
    </row>
    <row r="2" spans="1:10" ht="12.75" customHeight="1">
      <c r="A2" s="267"/>
      <c r="B2" s="253"/>
      <c r="C2" s="253"/>
      <c r="D2" s="253"/>
      <c r="E2" s="253"/>
      <c r="F2" s="253"/>
      <c r="G2" s="253"/>
      <c r="H2" s="253"/>
      <c r="I2" s="253"/>
      <c r="J2" s="268"/>
    </row>
    <row r="3" spans="1:10" ht="18.75">
      <c r="A3" s="294" t="s">
        <v>101</v>
      </c>
      <c r="B3" s="295"/>
      <c r="C3" s="295"/>
      <c r="D3" s="295"/>
      <c r="E3" s="295"/>
      <c r="F3" s="295"/>
      <c r="G3" s="295"/>
      <c r="H3" s="295"/>
      <c r="I3" s="295"/>
      <c r="J3" s="296"/>
    </row>
    <row r="4" spans="1:10" ht="12.75" customHeight="1">
      <c r="A4" s="374" t="s">
        <v>216</v>
      </c>
      <c r="B4" s="375"/>
      <c r="C4" s="375"/>
      <c r="D4" s="375"/>
      <c r="E4" s="375"/>
      <c r="F4" s="375"/>
      <c r="G4" s="375"/>
      <c r="H4" s="375"/>
      <c r="I4" s="375"/>
      <c r="J4" s="376"/>
    </row>
    <row r="5" spans="1:10" ht="12.75" customHeight="1">
      <c r="A5" s="377"/>
      <c r="B5" s="378"/>
      <c r="C5" s="378"/>
      <c r="D5" s="378"/>
      <c r="E5" s="378"/>
      <c r="F5" s="378"/>
      <c r="G5" s="378"/>
      <c r="H5" s="378"/>
      <c r="I5" s="378"/>
      <c r="J5" s="379"/>
    </row>
    <row r="6" spans="1:10" ht="12.75" customHeight="1">
      <c r="A6" s="377"/>
      <c r="B6" s="378"/>
      <c r="C6" s="378"/>
      <c r="D6" s="378"/>
      <c r="E6" s="378"/>
      <c r="F6" s="378"/>
      <c r="G6" s="378"/>
      <c r="H6" s="378"/>
      <c r="I6" s="378"/>
      <c r="J6" s="379"/>
    </row>
    <row r="7" spans="1:10" ht="12.75" customHeight="1">
      <c r="A7" s="377"/>
      <c r="B7" s="378"/>
      <c r="C7" s="378"/>
      <c r="D7" s="378"/>
      <c r="E7" s="378"/>
      <c r="F7" s="378"/>
      <c r="G7" s="378"/>
      <c r="H7" s="378"/>
      <c r="I7" s="378"/>
      <c r="J7" s="379"/>
    </row>
    <row r="8" spans="1:10" ht="12.75" customHeight="1">
      <c r="A8" s="377"/>
      <c r="B8" s="378"/>
      <c r="C8" s="378"/>
      <c r="D8" s="378"/>
      <c r="E8" s="378"/>
      <c r="F8" s="378"/>
      <c r="G8" s="378"/>
      <c r="H8" s="378"/>
      <c r="I8" s="378"/>
      <c r="J8" s="379"/>
    </row>
    <row r="9" spans="1:10" ht="12.75" customHeight="1">
      <c r="A9" s="377"/>
      <c r="B9" s="378"/>
      <c r="C9" s="378"/>
      <c r="D9" s="378"/>
      <c r="E9" s="378"/>
      <c r="F9" s="378"/>
      <c r="G9" s="378"/>
      <c r="H9" s="378"/>
      <c r="I9" s="378"/>
      <c r="J9" s="379"/>
    </row>
    <row r="10" spans="1:10" ht="12.75" customHeight="1">
      <c r="A10" s="377"/>
      <c r="B10" s="378"/>
      <c r="C10" s="378"/>
      <c r="D10" s="378"/>
      <c r="E10" s="378"/>
      <c r="F10" s="378"/>
      <c r="G10" s="378"/>
      <c r="H10" s="378"/>
      <c r="I10" s="378"/>
      <c r="J10" s="379"/>
    </row>
    <row r="11" spans="1:10" ht="12.75" customHeight="1">
      <c r="A11" s="380"/>
      <c r="B11" s="381"/>
      <c r="C11" s="381"/>
      <c r="D11" s="381"/>
      <c r="E11" s="381"/>
      <c r="F11" s="381"/>
      <c r="G11" s="381"/>
      <c r="H11" s="381"/>
      <c r="I11" s="381"/>
      <c r="J11" s="382"/>
    </row>
    <row r="12" spans="1:10" s="27" customFormat="1">
      <c r="A12" s="46"/>
      <c r="B12" s="47"/>
      <c r="C12" s="48"/>
      <c r="D12" s="41"/>
      <c r="E12" s="41"/>
      <c r="F12" s="41"/>
      <c r="G12" s="41"/>
      <c r="H12" s="49"/>
      <c r="I12" s="48"/>
      <c r="J12" s="45"/>
    </row>
    <row r="13" spans="1:10" ht="12.75" customHeight="1">
      <c r="A13" s="280" t="s">
        <v>334</v>
      </c>
      <c r="B13" s="241"/>
      <c r="C13" s="241"/>
      <c r="D13" s="241"/>
      <c r="E13" s="241"/>
      <c r="F13" s="241"/>
      <c r="G13" s="241"/>
      <c r="H13" s="241"/>
      <c r="I13" s="241"/>
      <c r="J13" s="281"/>
    </row>
    <row r="14" spans="1:10" ht="12.75" customHeight="1">
      <c r="A14" s="282"/>
      <c r="B14" s="244"/>
      <c r="C14" s="244"/>
      <c r="D14" s="244"/>
      <c r="E14" s="244"/>
      <c r="F14" s="244"/>
      <c r="G14" s="244"/>
      <c r="H14" s="244"/>
      <c r="I14" s="244"/>
      <c r="J14" s="283"/>
    </row>
    <row r="15" spans="1:10" ht="12.75" customHeight="1">
      <c r="A15" s="282"/>
      <c r="B15" s="244"/>
      <c r="C15" s="244"/>
      <c r="D15" s="244"/>
      <c r="E15" s="244"/>
      <c r="F15" s="244"/>
      <c r="G15" s="244"/>
      <c r="H15" s="244"/>
      <c r="I15" s="244"/>
      <c r="J15" s="283"/>
    </row>
    <row r="16" spans="1:10" ht="12.75" customHeight="1">
      <c r="A16" s="282"/>
      <c r="B16" s="244"/>
      <c r="C16" s="244"/>
      <c r="D16" s="244"/>
      <c r="E16" s="244"/>
      <c r="F16" s="244"/>
      <c r="G16" s="244"/>
      <c r="H16" s="244"/>
      <c r="I16" s="244"/>
      <c r="J16" s="283"/>
    </row>
    <row r="17" spans="1:10" ht="12.75" customHeight="1">
      <c r="A17" s="282"/>
      <c r="B17" s="244"/>
      <c r="C17" s="244"/>
      <c r="D17" s="244"/>
      <c r="E17" s="244"/>
      <c r="F17" s="244"/>
      <c r="G17" s="244"/>
      <c r="H17" s="244"/>
      <c r="I17" s="244"/>
      <c r="J17" s="283"/>
    </row>
    <row r="18" spans="1:10" ht="12.75" customHeight="1">
      <c r="A18" s="282"/>
      <c r="B18" s="244"/>
      <c r="C18" s="244"/>
      <c r="D18" s="244"/>
      <c r="E18" s="244"/>
      <c r="F18" s="244"/>
      <c r="G18" s="244"/>
      <c r="H18" s="244"/>
      <c r="I18" s="244"/>
      <c r="J18" s="283"/>
    </row>
    <row r="19" spans="1:10" ht="12.75" customHeight="1">
      <c r="A19" s="282"/>
      <c r="B19" s="244"/>
      <c r="C19" s="244"/>
      <c r="D19" s="244"/>
      <c r="E19" s="244"/>
      <c r="F19" s="244"/>
      <c r="G19" s="244"/>
      <c r="H19" s="244"/>
      <c r="I19" s="244"/>
      <c r="J19" s="283"/>
    </row>
    <row r="20" spans="1:10" ht="12.75" customHeight="1">
      <c r="A20" s="282"/>
      <c r="B20" s="244"/>
      <c r="C20" s="244"/>
      <c r="D20" s="244"/>
      <c r="E20" s="244"/>
      <c r="F20" s="244"/>
      <c r="G20" s="244"/>
      <c r="H20" s="244"/>
      <c r="I20" s="244"/>
      <c r="J20" s="283"/>
    </row>
    <row r="21" spans="1:10" ht="12.75" customHeight="1">
      <c r="A21" s="282"/>
      <c r="B21" s="244"/>
      <c r="C21" s="244"/>
      <c r="D21" s="244"/>
      <c r="E21" s="244"/>
      <c r="F21" s="244"/>
      <c r="G21" s="244"/>
      <c r="H21" s="244"/>
      <c r="I21" s="244"/>
      <c r="J21" s="283"/>
    </row>
    <row r="22" spans="1:10" ht="12.75" customHeight="1">
      <c r="A22" s="282"/>
      <c r="B22" s="244"/>
      <c r="C22" s="244"/>
      <c r="D22" s="244"/>
      <c r="E22" s="244"/>
      <c r="F22" s="244"/>
      <c r="G22" s="244"/>
      <c r="H22" s="244"/>
      <c r="I22" s="244"/>
      <c r="J22" s="283"/>
    </row>
    <row r="23" spans="1:10" ht="12.75" customHeight="1">
      <c r="A23" s="282"/>
      <c r="B23" s="244"/>
      <c r="C23" s="244"/>
      <c r="D23" s="244"/>
      <c r="E23" s="244"/>
      <c r="F23" s="244"/>
      <c r="G23" s="244"/>
      <c r="H23" s="244"/>
      <c r="I23" s="244"/>
      <c r="J23" s="283"/>
    </row>
    <row r="24" spans="1:10" ht="12.75" customHeight="1">
      <c r="A24" s="282"/>
      <c r="B24" s="244"/>
      <c r="C24" s="244"/>
      <c r="D24" s="244"/>
      <c r="E24" s="244"/>
      <c r="F24" s="244"/>
      <c r="G24" s="244"/>
      <c r="H24" s="244"/>
      <c r="I24" s="244"/>
      <c r="J24" s="283"/>
    </row>
    <row r="25" spans="1:10" ht="12.75" customHeight="1">
      <c r="A25" s="282"/>
      <c r="B25" s="244"/>
      <c r="C25" s="244"/>
      <c r="D25" s="244"/>
      <c r="E25" s="244"/>
      <c r="F25" s="244"/>
      <c r="G25" s="244"/>
      <c r="H25" s="244"/>
      <c r="I25" s="244"/>
      <c r="J25" s="283"/>
    </row>
    <row r="26" spans="1:10" ht="12.75" customHeight="1">
      <c r="A26" s="282"/>
      <c r="B26" s="244"/>
      <c r="C26" s="244"/>
      <c r="D26" s="244"/>
      <c r="E26" s="244"/>
      <c r="F26" s="244"/>
      <c r="G26" s="244"/>
      <c r="H26" s="244"/>
      <c r="I26" s="244"/>
      <c r="J26" s="283"/>
    </row>
    <row r="27" spans="1:10" ht="12.75" customHeight="1">
      <c r="A27" s="282"/>
      <c r="B27" s="244"/>
      <c r="C27" s="244"/>
      <c r="D27" s="244"/>
      <c r="E27" s="244"/>
      <c r="F27" s="244"/>
      <c r="G27" s="244"/>
      <c r="H27" s="244"/>
      <c r="I27" s="244"/>
      <c r="J27" s="283"/>
    </row>
    <row r="28" spans="1:10" ht="12.75" customHeight="1">
      <c r="A28" s="282"/>
      <c r="B28" s="244"/>
      <c r="C28" s="244"/>
      <c r="D28" s="244"/>
      <c r="E28" s="244"/>
      <c r="F28" s="244"/>
      <c r="G28" s="244"/>
      <c r="H28" s="244"/>
      <c r="I28" s="244"/>
      <c r="J28" s="283"/>
    </row>
    <row r="29" spans="1:10" ht="12.75" customHeight="1">
      <c r="A29" s="282"/>
      <c r="B29" s="244"/>
      <c r="C29" s="244"/>
      <c r="D29" s="244"/>
      <c r="E29" s="244"/>
      <c r="F29" s="244"/>
      <c r="G29" s="244"/>
      <c r="H29" s="244"/>
      <c r="I29" s="244"/>
      <c r="J29" s="283"/>
    </row>
    <row r="30" spans="1:10" ht="12.75" customHeight="1">
      <c r="A30" s="282"/>
      <c r="B30" s="244"/>
      <c r="C30" s="244"/>
      <c r="D30" s="244"/>
      <c r="E30" s="244"/>
      <c r="F30" s="244"/>
      <c r="G30" s="244"/>
      <c r="H30" s="244"/>
      <c r="I30" s="244"/>
      <c r="J30" s="283"/>
    </row>
    <row r="31" spans="1:10" ht="12.75" customHeight="1">
      <c r="A31" s="282"/>
      <c r="B31" s="244"/>
      <c r="C31" s="244"/>
      <c r="D31" s="244"/>
      <c r="E31" s="244"/>
      <c r="F31" s="244"/>
      <c r="G31" s="244"/>
      <c r="H31" s="244"/>
      <c r="I31" s="244"/>
      <c r="J31" s="283"/>
    </row>
    <row r="32" spans="1:10" ht="12.75" customHeight="1">
      <c r="A32" s="282"/>
      <c r="B32" s="244"/>
      <c r="C32" s="244"/>
      <c r="D32" s="244"/>
      <c r="E32" s="244"/>
      <c r="F32" s="244"/>
      <c r="G32" s="244"/>
      <c r="H32" s="244"/>
      <c r="I32" s="244"/>
      <c r="J32" s="283"/>
    </row>
    <row r="33" spans="1:10" ht="12.75" customHeight="1">
      <c r="A33" s="282"/>
      <c r="B33" s="244"/>
      <c r="C33" s="244"/>
      <c r="D33" s="244"/>
      <c r="E33" s="244"/>
      <c r="F33" s="244"/>
      <c r="G33" s="244"/>
      <c r="H33" s="244"/>
      <c r="I33" s="244"/>
      <c r="J33" s="283"/>
    </row>
    <row r="34" spans="1:10" ht="12.75" customHeight="1">
      <c r="A34" s="282"/>
      <c r="B34" s="244"/>
      <c r="C34" s="244"/>
      <c r="D34" s="244"/>
      <c r="E34" s="244"/>
      <c r="F34" s="244"/>
      <c r="G34" s="244"/>
      <c r="H34" s="244"/>
      <c r="I34" s="244"/>
      <c r="J34" s="283"/>
    </row>
    <row r="35" spans="1:10" ht="12.75" customHeight="1">
      <c r="A35" s="282"/>
      <c r="B35" s="244"/>
      <c r="C35" s="244"/>
      <c r="D35" s="244"/>
      <c r="E35" s="244"/>
      <c r="F35" s="244"/>
      <c r="G35" s="244"/>
      <c r="H35" s="244"/>
      <c r="I35" s="244"/>
      <c r="J35" s="283"/>
    </row>
    <row r="36" spans="1:10" ht="12.75" customHeight="1">
      <c r="A36" s="282"/>
      <c r="B36" s="244"/>
      <c r="C36" s="244"/>
      <c r="D36" s="244"/>
      <c r="E36" s="244"/>
      <c r="F36" s="244"/>
      <c r="G36" s="244"/>
      <c r="H36" s="244"/>
      <c r="I36" s="244"/>
      <c r="J36" s="283"/>
    </row>
    <row r="37" spans="1:10" ht="12.75" customHeight="1">
      <c r="A37" s="282"/>
      <c r="B37" s="244"/>
      <c r="C37" s="244"/>
      <c r="D37" s="244"/>
      <c r="E37" s="244"/>
      <c r="F37" s="244"/>
      <c r="G37" s="244"/>
      <c r="H37" s="244"/>
      <c r="I37" s="244"/>
      <c r="J37" s="283"/>
    </row>
    <row r="38" spans="1:10" ht="12.75" customHeight="1">
      <c r="A38" s="282"/>
      <c r="B38" s="244"/>
      <c r="C38" s="244"/>
      <c r="D38" s="244"/>
      <c r="E38" s="244"/>
      <c r="F38" s="244"/>
      <c r="G38" s="244"/>
      <c r="H38" s="244"/>
      <c r="I38" s="244"/>
      <c r="J38" s="283"/>
    </row>
    <row r="39" spans="1:10" ht="12.75" customHeight="1">
      <c r="A39" s="282"/>
      <c r="B39" s="244"/>
      <c r="C39" s="244"/>
      <c r="D39" s="244"/>
      <c r="E39" s="244"/>
      <c r="F39" s="244"/>
      <c r="G39" s="244"/>
      <c r="H39" s="244"/>
      <c r="I39" s="244"/>
      <c r="J39" s="283"/>
    </row>
    <row r="40" spans="1:10" ht="12.75" customHeight="1">
      <c r="A40" s="282"/>
      <c r="B40" s="244"/>
      <c r="C40" s="244"/>
      <c r="D40" s="244"/>
      <c r="E40" s="244"/>
      <c r="F40" s="244"/>
      <c r="G40" s="244"/>
      <c r="H40" s="244"/>
      <c r="I40" s="244"/>
      <c r="J40" s="283"/>
    </row>
    <row r="41" spans="1:10" ht="12.75" customHeight="1">
      <c r="A41" s="282"/>
      <c r="B41" s="244"/>
      <c r="C41" s="244"/>
      <c r="D41" s="244"/>
      <c r="E41" s="244"/>
      <c r="F41" s="244"/>
      <c r="G41" s="244"/>
      <c r="H41" s="244"/>
      <c r="I41" s="244"/>
      <c r="J41" s="283"/>
    </row>
    <row r="42" spans="1:10" ht="12.75" customHeight="1">
      <c r="A42" s="282"/>
      <c r="B42" s="244"/>
      <c r="C42" s="244"/>
      <c r="D42" s="244"/>
      <c r="E42" s="244"/>
      <c r="F42" s="244"/>
      <c r="G42" s="244"/>
      <c r="H42" s="244"/>
      <c r="I42" s="244"/>
      <c r="J42" s="283"/>
    </row>
    <row r="43" spans="1:10" ht="12.75" customHeight="1" thickBot="1">
      <c r="A43" s="284"/>
      <c r="B43" s="285"/>
      <c r="C43" s="285"/>
      <c r="D43" s="285"/>
      <c r="E43" s="285"/>
      <c r="F43" s="285"/>
      <c r="G43" s="285"/>
      <c r="H43" s="285"/>
      <c r="I43" s="285"/>
      <c r="J43" s="286"/>
    </row>
    <row r="44" spans="1:10" ht="18.75">
      <c r="A44" s="294" t="s">
        <v>102</v>
      </c>
      <c r="B44" s="295"/>
      <c r="C44" s="295"/>
      <c r="D44" s="295"/>
      <c r="E44" s="295"/>
      <c r="F44" s="295"/>
      <c r="G44" s="295"/>
      <c r="H44" s="295"/>
      <c r="I44" s="295"/>
      <c r="J44" s="296"/>
    </row>
    <row r="45" spans="1:10" ht="12.75" customHeight="1">
      <c r="A45" s="280" t="s">
        <v>341</v>
      </c>
      <c r="B45" s="241"/>
      <c r="C45" s="241"/>
      <c r="D45" s="241"/>
      <c r="E45" s="241"/>
      <c r="F45" s="241"/>
      <c r="G45" s="241"/>
      <c r="H45" s="241"/>
      <c r="I45" s="241"/>
      <c r="J45" s="281"/>
    </row>
    <row r="46" spans="1:10" ht="12.75" customHeight="1">
      <c r="A46" s="282"/>
      <c r="B46" s="244"/>
      <c r="C46" s="244"/>
      <c r="D46" s="244"/>
      <c r="E46" s="244"/>
      <c r="F46" s="244"/>
      <c r="G46" s="244"/>
      <c r="H46" s="244"/>
      <c r="I46" s="244"/>
      <c r="J46" s="283"/>
    </row>
    <row r="47" spans="1:10" ht="12.75" customHeight="1">
      <c r="A47" s="282"/>
      <c r="B47" s="244"/>
      <c r="C47" s="244"/>
      <c r="D47" s="244"/>
      <c r="E47" s="244"/>
      <c r="F47" s="244"/>
      <c r="G47" s="244"/>
      <c r="H47" s="244"/>
      <c r="I47" s="244"/>
      <c r="J47" s="283"/>
    </row>
    <row r="48" spans="1:10" ht="12.75" customHeight="1">
      <c r="A48" s="282"/>
      <c r="B48" s="244"/>
      <c r="C48" s="244"/>
      <c r="D48" s="244"/>
      <c r="E48" s="244"/>
      <c r="F48" s="244"/>
      <c r="G48" s="244"/>
      <c r="H48" s="244"/>
      <c r="I48" s="244"/>
      <c r="J48" s="283"/>
    </row>
    <row r="49" spans="1:10" ht="12.75" customHeight="1">
      <c r="A49" s="282"/>
      <c r="B49" s="244"/>
      <c r="C49" s="244"/>
      <c r="D49" s="244"/>
      <c r="E49" s="244"/>
      <c r="F49" s="244"/>
      <c r="G49" s="244"/>
      <c r="H49" s="244"/>
      <c r="I49" s="244"/>
      <c r="J49" s="283"/>
    </row>
    <row r="50" spans="1:10" ht="12.75" customHeight="1">
      <c r="A50" s="282"/>
      <c r="B50" s="244"/>
      <c r="C50" s="244"/>
      <c r="D50" s="244"/>
      <c r="E50" s="244"/>
      <c r="F50" s="244"/>
      <c r="G50" s="244"/>
      <c r="H50" s="244"/>
      <c r="I50" s="244"/>
      <c r="J50" s="283"/>
    </row>
    <row r="51" spans="1:10" ht="12.75" customHeight="1">
      <c r="A51" s="282"/>
      <c r="B51" s="244"/>
      <c r="C51" s="244"/>
      <c r="D51" s="244"/>
      <c r="E51" s="244"/>
      <c r="F51" s="244"/>
      <c r="G51" s="244"/>
      <c r="H51" s="244"/>
      <c r="I51" s="244"/>
      <c r="J51" s="283"/>
    </row>
    <row r="52" spans="1:10" ht="12.75" customHeight="1">
      <c r="A52" s="282"/>
      <c r="B52" s="244"/>
      <c r="C52" s="244"/>
      <c r="D52" s="244"/>
      <c r="E52" s="244"/>
      <c r="F52" s="244"/>
      <c r="G52" s="244"/>
      <c r="H52" s="244"/>
      <c r="I52" s="244"/>
      <c r="J52" s="283"/>
    </row>
    <row r="53" spans="1:10" ht="12.75" customHeight="1">
      <c r="A53" s="282"/>
      <c r="B53" s="244"/>
      <c r="C53" s="244"/>
      <c r="D53" s="244"/>
      <c r="E53" s="244"/>
      <c r="F53" s="244"/>
      <c r="G53" s="244"/>
      <c r="H53" s="244"/>
      <c r="I53" s="244"/>
      <c r="J53" s="283"/>
    </row>
    <row r="54" spans="1:10" ht="12.75" customHeight="1">
      <c r="A54" s="282"/>
      <c r="B54" s="244"/>
      <c r="C54" s="244"/>
      <c r="D54" s="244"/>
      <c r="E54" s="244"/>
      <c r="F54" s="244"/>
      <c r="G54" s="244"/>
      <c r="H54" s="244"/>
      <c r="I54" s="244"/>
      <c r="J54" s="283"/>
    </row>
    <row r="55" spans="1:10" ht="12.75" customHeight="1">
      <c r="A55" s="282"/>
      <c r="B55" s="244"/>
      <c r="C55" s="244"/>
      <c r="D55" s="244"/>
      <c r="E55" s="244"/>
      <c r="F55" s="244"/>
      <c r="G55" s="244"/>
      <c r="H55" s="244"/>
      <c r="I55" s="244"/>
      <c r="J55" s="283"/>
    </row>
    <row r="56" spans="1:10" ht="12.75" customHeight="1">
      <c r="A56" s="282"/>
      <c r="B56" s="244"/>
      <c r="C56" s="244"/>
      <c r="D56" s="244"/>
      <c r="E56" s="244"/>
      <c r="F56" s="244"/>
      <c r="G56" s="244"/>
      <c r="H56" s="244"/>
      <c r="I56" s="244"/>
      <c r="J56" s="283"/>
    </row>
    <row r="57" spans="1:10" ht="12.75" customHeight="1">
      <c r="A57" s="282"/>
      <c r="B57" s="244"/>
      <c r="C57" s="244"/>
      <c r="D57" s="244"/>
      <c r="E57" s="244"/>
      <c r="F57" s="244"/>
      <c r="G57" s="244"/>
      <c r="H57" s="244"/>
      <c r="I57" s="244"/>
      <c r="J57" s="283"/>
    </row>
    <row r="58" spans="1:10" ht="12.75" customHeight="1">
      <c r="A58" s="282"/>
      <c r="B58" s="244"/>
      <c r="C58" s="244"/>
      <c r="D58" s="244"/>
      <c r="E58" s="244"/>
      <c r="F58" s="244"/>
      <c r="G58" s="244"/>
      <c r="H58" s="244"/>
      <c r="I58" s="244"/>
      <c r="J58" s="283"/>
    </row>
    <row r="59" spans="1:10" ht="12.75" customHeight="1">
      <c r="A59" s="282"/>
      <c r="B59" s="244"/>
      <c r="C59" s="244"/>
      <c r="D59" s="244"/>
      <c r="E59" s="244"/>
      <c r="F59" s="244"/>
      <c r="G59" s="244"/>
      <c r="H59" s="244"/>
      <c r="I59" s="244"/>
      <c r="J59" s="283"/>
    </row>
    <row r="60" spans="1:10" ht="12.75" customHeight="1">
      <c r="A60" s="282"/>
      <c r="B60" s="244"/>
      <c r="C60" s="244"/>
      <c r="D60" s="244"/>
      <c r="E60" s="244"/>
      <c r="F60" s="244"/>
      <c r="G60" s="244"/>
      <c r="H60" s="244"/>
      <c r="I60" s="244"/>
      <c r="J60" s="283"/>
    </row>
    <row r="61" spans="1:10" ht="12.75" customHeight="1">
      <c r="A61" s="282"/>
      <c r="B61" s="244"/>
      <c r="C61" s="244"/>
      <c r="D61" s="244"/>
      <c r="E61" s="244"/>
      <c r="F61" s="244"/>
      <c r="G61" s="244"/>
      <c r="H61" s="244"/>
      <c r="I61" s="244"/>
      <c r="J61" s="283"/>
    </row>
    <row r="62" spans="1:10" ht="12.75" customHeight="1">
      <c r="A62" s="282"/>
      <c r="B62" s="244"/>
      <c r="C62" s="244"/>
      <c r="D62" s="244"/>
      <c r="E62" s="244"/>
      <c r="F62" s="244"/>
      <c r="G62" s="244"/>
      <c r="H62" s="244"/>
      <c r="I62" s="244"/>
      <c r="J62" s="283"/>
    </row>
    <row r="63" spans="1:10" ht="12.75" customHeight="1">
      <c r="A63" s="282"/>
      <c r="B63" s="244"/>
      <c r="C63" s="244"/>
      <c r="D63" s="244"/>
      <c r="E63" s="244"/>
      <c r="F63" s="244"/>
      <c r="G63" s="244"/>
      <c r="H63" s="244"/>
      <c r="I63" s="244"/>
      <c r="J63" s="283"/>
    </row>
    <row r="64" spans="1:10" ht="12.75" customHeight="1">
      <c r="A64" s="282"/>
      <c r="B64" s="244"/>
      <c r="C64" s="244"/>
      <c r="D64" s="244"/>
      <c r="E64" s="244"/>
      <c r="F64" s="244"/>
      <c r="G64" s="244"/>
      <c r="H64" s="244"/>
      <c r="I64" s="244"/>
      <c r="J64" s="283"/>
    </row>
    <row r="65" spans="1:10" ht="12.75" customHeight="1">
      <c r="A65" s="282"/>
      <c r="B65" s="244"/>
      <c r="C65" s="244"/>
      <c r="D65" s="244"/>
      <c r="E65" s="244"/>
      <c r="F65" s="244"/>
      <c r="G65" s="244"/>
      <c r="H65" s="244"/>
      <c r="I65" s="244"/>
      <c r="J65" s="283"/>
    </row>
    <row r="66" spans="1:10" ht="12.75" customHeight="1">
      <c r="A66" s="282"/>
      <c r="B66" s="244"/>
      <c r="C66" s="244"/>
      <c r="D66" s="244"/>
      <c r="E66" s="244"/>
      <c r="F66" s="244"/>
      <c r="G66" s="244"/>
      <c r="H66" s="244"/>
      <c r="I66" s="244"/>
      <c r="J66" s="283"/>
    </row>
    <row r="67" spans="1:10" ht="12.75" customHeight="1">
      <c r="A67" s="282"/>
      <c r="B67" s="244"/>
      <c r="C67" s="244"/>
      <c r="D67" s="244"/>
      <c r="E67" s="244"/>
      <c r="F67" s="244"/>
      <c r="G67" s="244"/>
      <c r="H67" s="244"/>
      <c r="I67" s="244"/>
      <c r="J67" s="283"/>
    </row>
    <row r="68" spans="1:10" ht="12.75" customHeight="1">
      <c r="A68" s="282"/>
      <c r="B68" s="244"/>
      <c r="C68" s="244"/>
      <c r="D68" s="244"/>
      <c r="E68" s="244"/>
      <c r="F68" s="244"/>
      <c r="G68" s="244"/>
      <c r="H68" s="244"/>
      <c r="I68" s="244"/>
      <c r="J68" s="283"/>
    </row>
    <row r="69" spans="1:10" ht="12.75" customHeight="1">
      <c r="A69" s="282"/>
      <c r="B69" s="244"/>
      <c r="C69" s="244"/>
      <c r="D69" s="244"/>
      <c r="E69" s="244"/>
      <c r="F69" s="244"/>
      <c r="G69" s="244"/>
      <c r="H69" s="244"/>
      <c r="I69" s="244"/>
      <c r="J69" s="283"/>
    </row>
    <row r="70" spans="1:10" ht="12.75" customHeight="1">
      <c r="A70" s="282"/>
      <c r="B70" s="244"/>
      <c r="C70" s="244"/>
      <c r="D70" s="244"/>
      <c r="E70" s="244"/>
      <c r="F70" s="244"/>
      <c r="G70" s="244"/>
      <c r="H70" s="244"/>
      <c r="I70" s="244"/>
      <c r="J70" s="283"/>
    </row>
    <row r="71" spans="1:10" ht="12.75" customHeight="1">
      <c r="A71" s="282"/>
      <c r="B71" s="244"/>
      <c r="C71" s="244"/>
      <c r="D71" s="244"/>
      <c r="E71" s="244"/>
      <c r="F71" s="244"/>
      <c r="G71" s="244"/>
      <c r="H71" s="244"/>
      <c r="I71" s="244"/>
      <c r="J71" s="283"/>
    </row>
    <row r="72" spans="1:10" ht="12.75" customHeight="1">
      <c r="A72" s="282"/>
      <c r="B72" s="244"/>
      <c r="C72" s="244"/>
      <c r="D72" s="244"/>
      <c r="E72" s="244"/>
      <c r="F72" s="244"/>
      <c r="G72" s="244"/>
      <c r="H72" s="244"/>
      <c r="I72" s="244"/>
      <c r="J72" s="283"/>
    </row>
    <row r="73" spans="1:10" ht="12.75" customHeight="1">
      <c r="A73" s="282"/>
      <c r="B73" s="244"/>
      <c r="C73" s="244"/>
      <c r="D73" s="244"/>
      <c r="E73" s="244"/>
      <c r="F73" s="244"/>
      <c r="G73" s="244"/>
      <c r="H73" s="244"/>
      <c r="I73" s="244"/>
      <c r="J73" s="283"/>
    </row>
    <row r="74" spans="1:10" ht="12.75" customHeight="1">
      <c r="A74" s="282"/>
      <c r="B74" s="244"/>
      <c r="C74" s="244"/>
      <c r="D74" s="244"/>
      <c r="E74" s="244"/>
      <c r="F74" s="244"/>
      <c r="G74" s="244"/>
      <c r="H74" s="244"/>
      <c r="I74" s="244"/>
      <c r="J74" s="283"/>
    </row>
    <row r="75" spans="1:10" ht="12.75" customHeight="1">
      <c r="A75" s="282"/>
      <c r="B75" s="244"/>
      <c r="C75" s="244"/>
      <c r="D75" s="244"/>
      <c r="E75" s="244"/>
      <c r="F75" s="244"/>
      <c r="G75" s="244"/>
      <c r="H75" s="244"/>
      <c r="I75" s="244"/>
      <c r="J75" s="283"/>
    </row>
    <row r="76" spans="1:10" ht="12.75" customHeight="1">
      <c r="A76" s="282"/>
      <c r="B76" s="244"/>
      <c r="C76" s="244"/>
      <c r="D76" s="244"/>
      <c r="E76" s="244"/>
      <c r="F76" s="244"/>
      <c r="G76" s="244"/>
      <c r="H76" s="244"/>
      <c r="I76" s="244"/>
      <c r="J76" s="283"/>
    </row>
    <row r="77" spans="1:10" ht="12.75" customHeight="1">
      <c r="A77" s="282"/>
      <c r="B77" s="244"/>
      <c r="C77" s="244"/>
      <c r="D77" s="244"/>
      <c r="E77" s="244"/>
      <c r="F77" s="244"/>
      <c r="G77" s="244"/>
      <c r="H77" s="244"/>
      <c r="I77" s="244"/>
      <c r="J77" s="283"/>
    </row>
    <row r="78" spans="1:10" ht="12.75" customHeight="1">
      <c r="A78" s="282"/>
      <c r="B78" s="244"/>
      <c r="C78" s="244"/>
      <c r="D78" s="244"/>
      <c r="E78" s="244"/>
      <c r="F78" s="244"/>
      <c r="G78" s="244"/>
      <c r="H78" s="244"/>
      <c r="I78" s="244"/>
      <c r="J78" s="283"/>
    </row>
    <row r="79" spans="1:10" ht="12.75" customHeight="1">
      <c r="A79" s="282"/>
      <c r="B79" s="244"/>
      <c r="C79" s="244"/>
      <c r="D79" s="244"/>
      <c r="E79" s="244"/>
      <c r="F79" s="244"/>
      <c r="G79" s="244"/>
      <c r="H79" s="244"/>
      <c r="I79" s="244"/>
      <c r="J79" s="283"/>
    </row>
    <row r="80" spans="1:10" ht="12.75" customHeight="1">
      <c r="A80" s="282"/>
      <c r="B80" s="244"/>
      <c r="C80" s="244"/>
      <c r="D80" s="244"/>
      <c r="E80" s="244"/>
      <c r="F80" s="244"/>
      <c r="G80" s="244"/>
      <c r="H80" s="244"/>
      <c r="I80" s="244"/>
      <c r="J80" s="283"/>
    </row>
    <row r="81" spans="1:10" ht="12.75" customHeight="1">
      <c r="A81" s="282"/>
      <c r="B81" s="244"/>
      <c r="C81" s="244"/>
      <c r="D81" s="244"/>
      <c r="E81" s="244"/>
      <c r="F81" s="244"/>
      <c r="G81" s="244"/>
      <c r="H81" s="244"/>
      <c r="I81" s="244"/>
      <c r="J81" s="283"/>
    </row>
    <row r="82" spans="1:10" ht="12.75" customHeight="1">
      <c r="A82" s="282"/>
      <c r="B82" s="244"/>
      <c r="C82" s="244"/>
      <c r="D82" s="244"/>
      <c r="E82" s="244"/>
      <c r="F82" s="244"/>
      <c r="G82" s="244"/>
      <c r="H82" s="244"/>
      <c r="I82" s="244"/>
      <c r="J82" s="283"/>
    </row>
    <row r="83" spans="1:10" ht="12.75" customHeight="1">
      <c r="A83" s="282"/>
      <c r="B83" s="244"/>
      <c r="C83" s="244"/>
      <c r="D83" s="244"/>
      <c r="E83" s="244"/>
      <c r="F83" s="244"/>
      <c r="G83" s="244"/>
      <c r="H83" s="244"/>
      <c r="I83" s="244"/>
      <c r="J83" s="283"/>
    </row>
    <row r="84" spans="1:10" ht="12.75" customHeight="1">
      <c r="A84" s="282"/>
      <c r="B84" s="244"/>
      <c r="C84" s="244"/>
      <c r="D84" s="244"/>
      <c r="E84" s="244"/>
      <c r="F84" s="244"/>
      <c r="G84" s="244"/>
      <c r="H84" s="244"/>
      <c r="I84" s="244"/>
      <c r="J84" s="283"/>
    </row>
    <row r="85" spans="1:10" ht="12.75" customHeight="1">
      <c r="A85" s="282"/>
      <c r="B85" s="244"/>
      <c r="C85" s="244"/>
      <c r="D85" s="244"/>
      <c r="E85" s="244"/>
      <c r="F85" s="244"/>
      <c r="G85" s="244"/>
      <c r="H85" s="244"/>
      <c r="I85" s="244"/>
      <c r="J85" s="283"/>
    </row>
    <row r="86" spans="1:10" ht="12.75" customHeight="1">
      <c r="A86" s="282"/>
      <c r="B86" s="244"/>
      <c r="C86" s="244"/>
      <c r="D86" s="244"/>
      <c r="E86" s="244"/>
      <c r="F86" s="244"/>
      <c r="G86" s="244"/>
      <c r="H86" s="244"/>
      <c r="I86" s="244"/>
      <c r="J86" s="283"/>
    </row>
    <row r="87" spans="1:10" ht="12.75" customHeight="1" thickBot="1">
      <c r="A87" s="284"/>
      <c r="B87" s="285"/>
      <c r="C87" s="285"/>
      <c r="D87" s="285"/>
      <c r="E87" s="285"/>
      <c r="F87" s="285"/>
      <c r="G87" s="285"/>
      <c r="H87" s="285"/>
      <c r="I87" s="285"/>
      <c r="J87" s="286"/>
    </row>
  </sheetData>
  <sheetProtection password="BE25" sheet="1" objects="1" scenarios="1" formatRows="0" selectLockedCells="1"/>
  <mergeCells count="6">
    <mergeCell ref="A45:J87"/>
    <mergeCell ref="A3:J3"/>
    <mergeCell ref="A1:J2"/>
    <mergeCell ref="A44:J44"/>
    <mergeCell ref="A4:J11"/>
    <mergeCell ref="A13:J43"/>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worksheet>
</file>

<file path=xl/worksheets/sheet7.xml><?xml version="1.0" encoding="utf-8"?>
<worksheet xmlns="http://schemas.openxmlformats.org/spreadsheetml/2006/main" xmlns:r="http://schemas.openxmlformats.org/officeDocument/2006/relationships">
  <sheetPr>
    <tabColor rgb="FFFFC000"/>
  </sheetPr>
  <dimension ref="A1:J182"/>
  <sheetViews>
    <sheetView topLeftCell="A121" zoomScaleNormal="100" workbookViewId="0">
      <selection activeCell="A148" sqref="A148:J162"/>
    </sheetView>
  </sheetViews>
  <sheetFormatPr defaultRowHeight="12.75" customHeight="1"/>
  <cols>
    <col min="1" max="10" width="15.7109375" style="1" customWidth="1"/>
    <col min="11" max="12" width="0" style="1" hidden="1" customWidth="1"/>
    <col min="13" max="16384" width="9.140625" style="1"/>
  </cols>
  <sheetData>
    <row r="1" spans="1:10" ht="12.75" customHeight="1">
      <c r="A1" s="264" t="s">
        <v>100</v>
      </c>
      <c r="B1" s="265"/>
      <c r="C1" s="265"/>
      <c r="D1" s="265"/>
      <c r="E1" s="265"/>
      <c r="F1" s="265"/>
      <c r="G1" s="265"/>
      <c r="H1" s="265"/>
      <c r="I1" s="265"/>
      <c r="J1" s="266"/>
    </row>
    <row r="2" spans="1:10" ht="12.75" customHeight="1">
      <c r="A2" s="267"/>
      <c r="B2" s="253"/>
      <c r="C2" s="253"/>
      <c r="D2" s="253"/>
      <c r="E2" s="253"/>
      <c r="F2" s="253"/>
      <c r="G2" s="253"/>
      <c r="H2" s="253"/>
      <c r="I2" s="253"/>
      <c r="J2" s="268"/>
    </row>
    <row r="3" spans="1:10" ht="18.75">
      <c r="A3" s="294" t="s">
        <v>103</v>
      </c>
      <c r="B3" s="295"/>
      <c r="C3" s="295"/>
      <c r="D3" s="295"/>
      <c r="E3" s="295"/>
      <c r="F3" s="295"/>
      <c r="G3" s="295"/>
      <c r="H3" s="295"/>
      <c r="I3" s="295"/>
      <c r="J3" s="296"/>
    </row>
    <row r="4" spans="1:10" ht="12.75" customHeight="1">
      <c r="A4" s="278" t="s">
        <v>217</v>
      </c>
      <c r="B4" s="279"/>
      <c r="C4" s="279"/>
      <c r="D4" s="279"/>
      <c r="E4" s="279"/>
      <c r="F4" s="279"/>
      <c r="G4" s="279"/>
      <c r="H4" s="279"/>
      <c r="I4" s="279"/>
      <c r="J4" s="290"/>
    </row>
    <row r="5" spans="1:10" ht="12.75" customHeight="1">
      <c r="A5" s="278"/>
      <c r="B5" s="279"/>
      <c r="C5" s="279"/>
      <c r="D5" s="279"/>
      <c r="E5" s="279"/>
      <c r="F5" s="279"/>
      <c r="G5" s="279"/>
      <c r="H5" s="279"/>
      <c r="I5" s="279"/>
      <c r="J5" s="290"/>
    </row>
    <row r="6" spans="1:10" ht="12.75" customHeight="1">
      <c r="A6" s="278"/>
      <c r="B6" s="279"/>
      <c r="C6" s="279"/>
      <c r="D6" s="279"/>
      <c r="E6" s="279"/>
      <c r="F6" s="279"/>
      <c r="G6" s="279"/>
      <c r="H6" s="279"/>
      <c r="I6" s="279"/>
      <c r="J6" s="290"/>
    </row>
    <row r="7" spans="1:10" ht="12.75" customHeight="1">
      <c r="A7" s="278"/>
      <c r="B7" s="279"/>
      <c r="C7" s="279"/>
      <c r="D7" s="279"/>
      <c r="E7" s="279"/>
      <c r="F7" s="279"/>
      <c r="G7" s="279"/>
      <c r="H7" s="279"/>
      <c r="I7" s="279"/>
      <c r="J7" s="290"/>
    </row>
    <row r="8" spans="1:10" ht="12.75" customHeight="1">
      <c r="A8" s="278"/>
      <c r="B8" s="279"/>
      <c r="C8" s="279"/>
      <c r="D8" s="279"/>
      <c r="E8" s="279"/>
      <c r="F8" s="279"/>
      <c r="G8" s="279"/>
      <c r="H8" s="279"/>
      <c r="I8" s="279"/>
      <c r="J8" s="290"/>
    </row>
    <row r="9" spans="1:10" ht="12.75" customHeight="1">
      <c r="A9" s="278"/>
      <c r="B9" s="279"/>
      <c r="C9" s="279"/>
      <c r="D9" s="279"/>
      <c r="E9" s="279"/>
      <c r="F9" s="279"/>
      <c r="G9" s="279"/>
      <c r="H9" s="279"/>
      <c r="I9" s="279"/>
      <c r="J9" s="290"/>
    </row>
    <row r="10" spans="1:10" ht="12.75" customHeight="1">
      <c r="A10" s="278"/>
      <c r="B10" s="279"/>
      <c r="C10" s="279"/>
      <c r="D10" s="279"/>
      <c r="E10" s="279"/>
      <c r="F10" s="279"/>
      <c r="G10" s="279"/>
      <c r="H10" s="279"/>
      <c r="I10" s="279"/>
      <c r="J10" s="290"/>
    </row>
    <row r="11" spans="1:10" ht="12.75" customHeight="1">
      <c r="A11" s="278"/>
      <c r="B11" s="279"/>
      <c r="C11" s="279"/>
      <c r="D11" s="279"/>
      <c r="E11" s="279"/>
      <c r="F11" s="279"/>
      <c r="G11" s="279"/>
      <c r="H11" s="279"/>
      <c r="I11" s="279"/>
      <c r="J11" s="290"/>
    </row>
    <row r="12" spans="1:10" ht="12.75" customHeight="1">
      <c r="A12" s="278"/>
      <c r="B12" s="279"/>
      <c r="C12" s="279"/>
      <c r="D12" s="279"/>
      <c r="E12" s="279"/>
      <c r="F12" s="279"/>
      <c r="G12" s="279"/>
      <c r="H12" s="279"/>
      <c r="I12" s="279"/>
      <c r="J12" s="290"/>
    </row>
    <row r="13" spans="1:10" ht="12.75" customHeight="1">
      <c r="A13" s="278"/>
      <c r="B13" s="279"/>
      <c r="C13" s="279"/>
      <c r="D13" s="279"/>
      <c r="E13" s="279"/>
      <c r="F13" s="279"/>
      <c r="G13" s="279"/>
      <c r="H13" s="279"/>
      <c r="I13" s="279"/>
      <c r="J13" s="290"/>
    </row>
    <row r="14" spans="1:10" ht="12.75" customHeight="1">
      <c r="A14" s="278"/>
      <c r="B14" s="279"/>
      <c r="C14" s="279"/>
      <c r="D14" s="279"/>
      <c r="E14" s="279"/>
      <c r="F14" s="279"/>
      <c r="G14" s="279"/>
      <c r="H14" s="279"/>
      <c r="I14" s="279"/>
      <c r="J14" s="290"/>
    </row>
    <row r="15" spans="1:10" ht="12.75" customHeight="1">
      <c r="A15" s="278"/>
      <c r="B15" s="279"/>
      <c r="C15" s="279"/>
      <c r="D15" s="279"/>
      <c r="E15" s="279"/>
      <c r="F15" s="279"/>
      <c r="G15" s="279"/>
      <c r="H15" s="279"/>
      <c r="I15" s="279"/>
      <c r="J15" s="290"/>
    </row>
    <row r="16" spans="1:10" ht="12.75" customHeight="1" thickBot="1">
      <c r="A16" s="383"/>
      <c r="B16" s="384"/>
      <c r="C16" s="384"/>
      <c r="D16" s="384"/>
      <c r="E16" s="384"/>
      <c r="F16" s="384"/>
      <c r="G16" s="384"/>
      <c r="H16" s="384"/>
      <c r="I16" s="384"/>
      <c r="J16" s="385"/>
    </row>
    <row r="17" spans="1:10" ht="12.75" customHeight="1">
      <c r="A17" s="386" t="s">
        <v>104</v>
      </c>
      <c r="B17" s="387"/>
      <c r="C17" s="387"/>
      <c r="D17" s="387"/>
      <c r="E17" s="387"/>
      <c r="F17" s="387"/>
      <c r="G17" s="387"/>
      <c r="H17" s="387"/>
      <c r="I17" s="387"/>
      <c r="J17" s="388"/>
    </row>
    <row r="18" spans="1:10" ht="12.75" customHeight="1">
      <c r="A18" s="389"/>
      <c r="B18" s="390"/>
      <c r="C18" s="390"/>
      <c r="D18" s="390"/>
      <c r="E18" s="390"/>
      <c r="F18" s="390"/>
      <c r="G18" s="390"/>
      <c r="H18" s="390"/>
      <c r="I18" s="390"/>
      <c r="J18" s="391"/>
    </row>
    <row r="19" spans="1:10" ht="12.75" customHeight="1">
      <c r="A19" s="389"/>
      <c r="B19" s="390"/>
      <c r="C19" s="390"/>
      <c r="D19" s="390"/>
      <c r="E19" s="390"/>
      <c r="F19" s="390"/>
      <c r="G19" s="390"/>
      <c r="H19" s="390"/>
      <c r="I19" s="390"/>
      <c r="J19" s="391"/>
    </row>
    <row r="20" spans="1:10" ht="12.75" customHeight="1" thickBot="1">
      <c r="A20" s="392"/>
      <c r="B20" s="393"/>
      <c r="C20" s="393"/>
      <c r="D20" s="393"/>
      <c r="E20" s="393"/>
      <c r="F20" s="393"/>
      <c r="G20" s="393"/>
      <c r="H20" s="393"/>
      <c r="I20" s="393"/>
      <c r="J20" s="394"/>
    </row>
    <row r="21" spans="1:10" ht="12.75" customHeight="1">
      <c r="A21" s="395" t="s">
        <v>218</v>
      </c>
      <c r="B21" s="396"/>
      <c r="C21" s="396"/>
      <c r="D21" s="396"/>
      <c r="E21" s="396"/>
      <c r="F21" s="396"/>
      <c r="G21" s="396"/>
      <c r="H21" s="396"/>
      <c r="I21" s="396"/>
      <c r="J21" s="397"/>
    </row>
    <row r="22" spans="1:10" ht="12.75" customHeight="1">
      <c r="A22" s="398"/>
      <c r="B22" s="399"/>
      <c r="C22" s="399"/>
      <c r="D22" s="399"/>
      <c r="E22" s="399"/>
      <c r="F22" s="399"/>
      <c r="G22" s="399"/>
      <c r="H22" s="399"/>
      <c r="I22" s="399"/>
      <c r="J22" s="400"/>
    </row>
    <row r="23" spans="1:10" ht="12.75" customHeight="1">
      <c r="A23" s="398"/>
      <c r="B23" s="399"/>
      <c r="C23" s="399"/>
      <c r="D23" s="399"/>
      <c r="E23" s="399"/>
      <c r="F23" s="399"/>
      <c r="G23" s="399"/>
      <c r="H23" s="399"/>
      <c r="I23" s="399"/>
      <c r="J23" s="400"/>
    </row>
    <row r="24" spans="1:10" ht="12.75" customHeight="1" thickBot="1">
      <c r="A24" s="401"/>
      <c r="B24" s="402"/>
      <c r="C24" s="402"/>
      <c r="D24" s="402"/>
      <c r="E24" s="402"/>
      <c r="F24" s="402"/>
      <c r="G24" s="402"/>
      <c r="H24" s="402"/>
      <c r="I24" s="402"/>
      <c r="J24" s="403"/>
    </row>
    <row r="25" spans="1:10" ht="12.75" customHeight="1">
      <c r="A25" s="404" t="s">
        <v>219</v>
      </c>
      <c r="B25" s="405"/>
      <c r="C25" s="405"/>
      <c r="D25" s="405"/>
      <c r="E25" s="405"/>
      <c r="F25" s="405"/>
      <c r="G25" s="405"/>
      <c r="H25" s="405"/>
      <c r="I25" s="405"/>
      <c r="J25" s="406"/>
    </row>
    <row r="26" spans="1:10" ht="12.75" customHeight="1">
      <c r="A26" s="407"/>
      <c r="B26" s="408"/>
      <c r="C26" s="408"/>
      <c r="D26" s="408"/>
      <c r="E26" s="408"/>
      <c r="F26" s="408"/>
      <c r="G26" s="408"/>
      <c r="H26" s="408"/>
      <c r="I26" s="408"/>
      <c r="J26" s="409"/>
    </row>
    <row r="27" spans="1:10" ht="12.75" customHeight="1">
      <c r="A27" s="407"/>
      <c r="B27" s="408"/>
      <c r="C27" s="408"/>
      <c r="D27" s="408"/>
      <c r="E27" s="408"/>
      <c r="F27" s="408"/>
      <c r="G27" s="408"/>
      <c r="H27" s="408"/>
      <c r="I27" s="408"/>
      <c r="J27" s="409"/>
    </row>
    <row r="28" spans="1:10" ht="12.75" customHeight="1">
      <c r="A28" s="407"/>
      <c r="B28" s="408"/>
      <c r="C28" s="408"/>
      <c r="D28" s="408"/>
      <c r="E28" s="408"/>
      <c r="F28" s="408"/>
      <c r="G28" s="408"/>
      <c r="H28" s="408"/>
      <c r="I28" s="408"/>
      <c r="J28" s="409"/>
    </row>
    <row r="29" spans="1:10" ht="12.75" customHeight="1">
      <c r="A29" s="407"/>
      <c r="B29" s="408"/>
      <c r="C29" s="408"/>
      <c r="D29" s="408"/>
      <c r="E29" s="408"/>
      <c r="F29" s="408"/>
      <c r="G29" s="408"/>
      <c r="H29" s="408"/>
      <c r="I29" s="408"/>
      <c r="J29" s="409"/>
    </row>
    <row r="30" spans="1:10" ht="12.75" customHeight="1">
      <c r="A30" s="407"/>
      <c r="B30" s="408"/>
      <c r="C30" s="408"/>
      <c r="D30" s="408"/>
      <c r="E30" s="408"/>
      <c r="F30" s="408"/>
      <c r="G30" s="408"/>
      <c r="H30" s="408"/>
      <c r="I30" s="408"/>
      <c r="J30" s="409"/>
    </row>
    <row r="31" spans="1:10" ht="12.75" customHeight="1">
      <c r="A31" s="407"/>
      <c r="B31" s="408"/>
      <c r="C31" s="408"/>
      <c r="D31" s="408"/>
      <c r="E31" s="408"/>
      <c r="F31" s="408"/>
      <c r="G31" s="408"/>
      <c r="H31" s="408"/>
      <c r="I31" s="408"/>
      <c r="J31" s="409"/>
    </row>
    <row r="32" spans="1:10" ht="12.75" customHeight="1">
      <c r="A32" s="407"/>
      <c r="B32" s="408"/>
      <c r="C32" s="408"/>
      <c r="D32" s="408"/>
      <c r="E32" s="408"/>
      <c r="F32" s="408"/>
      <c r="G32" s="408"/>
      <c r="H32" s="408"/>
      <c r="I32" s="408"/>
      <c r="J32" s="409"/>
    </row>
    <row r="33" spans="1:10" ht="12.75" customHeight="1">
      <c r="A33" s="407"/>
      <c r="B33" s="408"/>
      <c r="C33" s="408"/>
      <c r="D33" s="408"/>
      <c r="E33" s="408"/>
      <c r="F33" s="408"/>
      <c r="G33" s="408"/>
      <c r="H33" s="408"/>
      <c r="I33" s="408"/>
      <c r="J33" s="409"/>
    </row>
    <row r="34" spans="1:10" ht="12.75" customHeight="1">
      <c r="A34" s="407"/>
      <c r="B34" s="408"/>
      <c r="C34" s="408"/>
      <c r="D34" s="408"/>
      <c r="E34" s="408"/>
      <c r="F34" s="408"/>
      <c r="G34" s="408"/>
      <c r="H34" s="408"/>
      <c r="I34" s="408"/>
      <c r="J34" s="409"/>
    </row>
    <row r="35" spans="1:10" ht="12.75" customHeight="1">
      <c r="A35" s="407"/>
      <c r="B35" s="408"/>
      <c r="C35" s="408"/>
      <c r="D35" s="408"/>
      <c r="E35" s="408"/>
      <c r="F35" s="408"/>
      <c r="G35" s="408"/>
      <c r="H35" s="408"/>
      <c r="I35" s="408"/>
      <c r="J35" s="409"/>
    </row>
    <row r="36" spans="1:10" ht="12.75" customHeight="1">
      <c r="A36" s="407"/>
      <c r="B36" s="408"/>
      <c r="C36" s="408"/>
      <c r="D36" s="408"/>
      <c r="E36" s="408"/>
      <c r="F36" s="408"/>
      <c r="G36" s="408"/>
      <c r="H36" s="408"/>
      <c r="I36" s="408"/>
      <c r="J36" s="409"/>
    </row>
    <row r="37" spans="1:10" ht="12.75" customHeight="1" thickBot="1">
      <c r="A37" s="410"/>
      <c r="B37" s="411"/>
      <c r="C37" s="411"/>
      <c r="D37" s="411"/>
      <c r="E37" s="411"/>
      <c r="F37" s="411"/>
      <c r="G37" s="411"/>
      <c r="H37" s="411"/>
      <c r="I37" s="411"/>
      <c r="J37" s="412"/>
    </row>
    <row r="38" spans="1:10" ht="12.75" customHeight="1">
      <c r="A38" s="413" t="s">
        <v>220</v>
      </c>
      <c r="B38" s="414"/>
      <c r="C38" s="414"/>
      <c r="D38" s="414"/>
      <c r="E38" s="414"/>
      <c r="F38" s="414"/>
      <c r="G38" s="414"/>
      <c r="H38" s="414"/>
      <c r="I38" s="414"/>
      <c r="J38" s="415"/>
    </row>
    <row r="39" spans="1:10" ht="12.75" customHeight="1">
      <c r="A39" s="416"/>
      <c r="B39" s="417"/>
      <c r="C39" s="417"/>
      <c r="D39" s="417"/>
      <c r="E39" s="417"/>
      <c r="F39" s="417"/>
      <c r="G39" s="417"/>
      <c r="H39" s="417"/>
      <c r="I39" s="417"/>
      <c r="J39" s="418"/>
    </row>
    <row r="40" spans="1:10" ht="12.75" customHeight="1" thickBot="1">
      <c r="A40" s="419"/>
      <c r="B40" s="420"/>
      <c r="C40" s="420"/>
      <c r="D40" s="420"/>
      <c r="E40" s="420"/>
      <c r="F40" s="420"/>
      <c r="G40" s="420"/>
      <c r="H40" s="420"/>
      <c r="I40" s="420"/>
      <c r="J40" s="421"/>
    </row>
    <row r="41" spans="1:10" s="27" customFormat="1">
      <c r="A41" s="436"/>
      <c r="B41" s="437"/>
      <c r="C41" s="437"/>
      <c r="D41" s="437"/>
      <c r="E41" s="437"/>
      <c r="F41" s="437"/>
      <c r="G41" s="437"/>
      <c r="H41" s="437"/>
      <c r="I41" s="437"/>
      <c r="J41" s="438"/>
    </row>
    <row r="42" spans="1:10" s="27" customFormat="1">
      <c r="A42" s="439"/>
      <c r="B42" s="440"/>
      <c r="C42" s="440"/>
      <c r="D42" s="440"/>
      <c r="E42" s="440"/>
      <c r="F42" s="440"/>
      <c r="G42" s="440"/>
      <c r="H42" s="440"/>
      <c r="I42" s="440"/>
      <c r="J42" s="441"/>
    </row>
    <row r="43" spans="1:10" s="27" customFormat="1" ht="13.5" thickBot="1">
      <c r="A43" s="442"/>
      <c r="B43" s="443"/>
      <c r="C43" s="443"/>
      <c r="D43" s="443"/>
      <c r="E43" s="443"/>
      <c r="F43" s="443"/>
      <c r="G43" s="443"/>
      <c r="H43" s="443"/>
      <c r="I43" s="443"/>
      <c r="J43" s="444"/>
    </row>
    <row r="44" spans="1:10" ht="38.25" customHeight="1">
      <c r="A44" s="422" t="s">
        <v>154</v>
      </c>
      <c r="B44" s="423"/>
      <c r="C44" s="423"/>
      <c r="D44" s="423"/>
      <c r="E44" s="423"/>
      <c r="F44" s="424" t="s">
        <v>246</v>
      </c>
      <c r="G44" s="425"/>
      <c r="H44" s="425"/>
      <c r="I44" s="425"/>
      <c r="J44" s="426"/>
    </row>
    <row r="45" spans="1:10" ht="12.75" customHeight="1">
      <c r="A45" s="427" t="s">
        <v>105</v>
      </c>
      <c r="B45" s="428"/>
      <c r="C45" s="428"/>
      <c r="D45" s="428"/>
      <c r="E45" s="428"/>
      <c r="F45" s="428"/>
      <c r="G45" s="428"/>
      <c r="H45" s="428"/>
      <c r="I45" s="428"/>
      <c r="J45" s="429"/>
    </row>
    <row r="46" spans="1:10" ht="12.75" customHeight="1">
      <c r="A46" s="430"/>
      <c r="B46" s="431"/>
      <c r="C46" s="431"/>
      <c r="D46" s="431"/>
      <c r="E46" s="431"/>
      <c r="F46" s="431"/>
      <c r="G46" s="431"/>
      <c r="H46" s="431"/>
      <c r="I46" s="431"/>
      <c r="J46" s="432"/>
    </row>
    <row r="47" spans="1:10" ht="12.75" customHeight="1" thickBot="1">
      <c r="A47" s="430"/>
      <c r="B47" s="431"/>
      <c r="C47" s="431"/>
      <c r="D47" s="431"/>
      <c r="E47" s="431"/>
      <c r="F47" s="431"/>
      <c r="G47" s="431"/>
      <c r="H47" s="431"/>
      <c r="I47" s="431"/>
      <c r="J47" s="432"/>
    </row>
    <row r="48" spans="1:10" ht="12.75" customHeight="1">
      <c r="A48" s="348" t="s">
        <v>335</v>
      </c>
      <c r="B48" s="349"/>
      <c r="C48" s="349"/>
      <c r="D48" s="349"/>
      <c r="E48" s="349"/>
      <c r="F48" s="349"/>
      <c r="G48" s="349"/>
      <c r="H48" s="349"/>
      <c r="I48" s="349"/>
      <c r="J48" s="350"/>
    </row>
    <row r="49" spans="1:10" ht="12.75" customHeight="1">
      <c r="A49" s="282"/>
      <c r="B49" s="244"/>
      <c r="C49" s="244"/>
      <c r="D49" s="244"/>
      <c r="E49" s="244"/>
      <c r="F49" s="244"/>
      <c r="G49" s="244"/>
      <c r="H49" s="244"/>
      <c r="I49" s="244"/>
      <c r="J49" s="283"/>
    </row>
    <row r="50" spans="1:10" ht="12.75" customHeight="1">
      <c r="A50" s="282"/>
      <c r="B50" s="244"/>
      <c r="C50" s="244"/>
      <c r="D50" s="244"/>
      <c r="E50" s="244"/>
      <c r="F50" s="244"/>
      <c r="G50" s="244"/>
      <c r="H50" s="244"/>
      <c r="I50" s="244"/>
      <c r="J50" s="283"/>
    </row>
    <row r="51" spans="1:10" ht="12.75" customHeight="1">
      <c r="A51" s="282"/>
      <c r="B51" s="244"/>
      <c r="C51" s="244"/>
      <c r="D51" s="244"/>
      <c r="E51" s="244"/>
      <c r="F51" s="244"/>
      <c r="G51" s="244"/>
      <c r="H51" s="244"/>
      <c r="I51" s="244"/>
      <c r="J51" s="283"/>
    </row>
    <row r="52" spans="1:10" ht="12.75" customHeight="1">
      <c r="A52" s="282"/>
      <c r="B52" s="244"/>
      <c r="C52" s="244"/>
      <c r="D52" s="244"/>
      <c r="E52" s="244"/>
      <c r="F52" s="244"/>
      <c r="G52" s="244"/>
      <c r="H52" s="244"/>
      <c r="I52" s="244"/>
      <c r="J52" s="283"/>
    </row>
    <row r="53" spans="1:10" ht="12.75" customHeight="1">
      <c r="A53" s="282"/>
      <c r="B53" s="244"/>
      <c r="C53" s="244"/>
      <c r="D53" s="244"/>
      <c r="E53" s="244"/>
      <c r="F53" s="244"/>
      <c r="G53" s="244"/>
      <c r="H53" s="244"/>
      <c r="I53" s="244"/>
      <c r="J53" s="283"/>
    </row>
    <row r="54" spans="1:10" ht="12.75" customHeight="1">
      <c r="A54" s="282"/>
      <c r="B54" s="244"/>
      <c r="C54" s="244"/>
      <c r="D54" s="244"/>
      <c r="E54" s="244"/>
      <c r="F54" s="244"/>
      <c r="G54" s="244"/>
      <c r="H54" s="244"/>
      <c r="I54" s="244"/>
      <c r="J54" s="283"/>
    </row>
    <row r="55" spans="1:10" ht="12.75" customHeight="1">
      <c r="A55" s="282"/>
      <c r="B55" s="244"/>
      <c r="C55" s="244"/>
      <c r="D55" s="244"/>
      <c r="E55" s="244"/>
      <c r="F55" s="244"/>
      <c r="G55" s="244"/>
      <c r="H55" s="244"/>
      <c r="I55" s="244"/>
      <c r="J55" s="283"/>
    </row>
    <row r="56" spans="1:10" ht="12.75" customHeight="1">
      <c r="A56" s="282"/>
      <c r="B56" s="244"/>
      <c r="C56" s="244"/>
      <c r="D56" s="244"/>
      <c r="E56" s="244"/>
      <c r="F56" s="244"/>
      <c r="G56" s="244"/>
      <c r="H56" s="244"/>
      <c r="I56" s="244"/>
      <c r="J56" s="283"/>
    </row>
    <row r="57" spans="1:10" ht="12.75" customHeight="1">
      <c r="A57" s="282"/>
      <c r="B57" s="244"/>
      <c r="C57" s="244"/>
      <c r="D57" s="244"/>
      <c r="E57" s="244"/>
      <c r="F57" s="244"/>
      <c r="G57" s="244"/>
      <c r="H57" s="244"/>
      <c r="I57" s="244"/>
      <c r="J57" s="283"/>
    </row>
    <row r="58" spans="1:10" ht="12.75" customHeight="1">
      <c r="A58" s="282"/>
      <c r="B58" s="244"/>
      <c r="C58" s="244"/>
      <c r="D58" s="244"/>
      <c r="E58" s="244"/>
      <c r="F58" s="244"/>
      <c r="G58" s="244"/>
      <c r="H58" s="244"/>
      <c r="I58" s="244"/>
      <c r="J58" s="283"/>
    </row>
    <row r="59" spans="1:10" ht="12.75" customHeight="1">
      <c r="A59" s="282"/>
      <c r="B59" s="244"/>
      <c r="C59" s="244"/>
      <c r="D59" s="244"/>
      <c r="E59" s="244"/>
      <c r="F59" s="244"/>
      <c r="G59" s="244"/>
      <c r="H59" s="244"/>
      <c r="I59" s="244"/>
      <c r="J59" s="283"/>
    </row>
    <row r="60" spans="1:10" ht="12.75" customHeight="1">
      <c r="A60" s="282"/>
      <c r="B60" s="244"/>
      <c r="C60" s="244"/>
      <c r="D60" s="244"/>
      <c r="E60" s="244"/>
      <c r="F60" s="244"/>
      <c r="G60" s="244"/>
      <c r="H60" s="244"/>
      <c r="I60" s="244"/>
      <c r="J60" s="283"/>
    </row>
    <row r="61" spans="1:10" ht="12.75" customHeight="1">
      <c r="A61" s="282"/>
      <c r="B61" s="244"/>
      <c r="C61" s="244"/>
      <c r="D61" s="244"/>
      <c r="E61" s="244"/>
      <c r="F61" s="244"/>
      <c r="G61" s="244"/>
      <c r="H61" s="244"/>
      <c r="I61" s="244"/>
      <c r="J61" s="283"/>
    </row>
    <row r="62" spans="1:10" ht="12.75" customHeight="1" thickBot="1">
      <c r="A62" s="284"/>
      <c r="B62" s="285"/>
      <c r="C62" s="285"/>
      <c r="D62" s="285"/>
      <c r="E62" s="285"/>
      <c r="F62" s="285"/>
      <c r="G62" s="285"/>
      <c r="H62" s="285"/>
      <c r="I62" s="285"/>
      <c r="J62" s="286"/>
    </row>
    <row r="63" spans="1:10" ht="12.75" customHeight="1" thickBot="1">
      <c r="A63" s="433"/>
      <c r="B63" s="434"/>
      <c r="C63" s="434"/>
      <c r="D63" s="434"/>
      <c r="E63" s="434"/>
      <c r="F63" s="434"/>
      <c r="G63" s="434"/>
      <c r="H63" s="434"/>
      <c r="I63" s="434"/>
      <c r="J63" s="435"/>
    </row>
    <row r="64" spans="1:10" ht="38.25" customHeight="1">
      <c r="A64" s="422" t="s">
        <v>148</v>
      </c>
      <c r="B64" s="423"/>
      <c r="C64" s="423"/>
      <c r="D64" s="423"/>
      <c r="E64" s="423"/>
      <c r="F64" s="424" t="s">
        <v>247</v>
      </c>
      <c r="G64" s="425"/>
      <c r="H64" s="425"/>
      <c r="I64" s="425"/>
      <c r="J64" s="426"/>
    </row>
    <row r="65" spans="1:10" ht="12.75" customHeight="1">
      <c r="A65" s="427" t="s">
        <v>105</v>
      </c>
      <c r="B65" s="428"/>
      <c r="C65" s="428"/>
      <c r="D65" s="428"/>
      <c r="E65" s="428"/>
      <c r="F65" s="428"/>
      <c r="G65" s="428"/>
      <c r="H65" s="428"/>
      <c r="I65" s="428"/>
      <c r="J65" s="429"/>
    </row>
    <row r="66" spans="1:10" ht="12.75" customHeight="1">
      <c r="A66" s="430"/>
      <c r="B66" s="431"/>
      <c r="C66" s="431"/>
      <c r="D66" s="431"/>
      <c r="E66" s="431"/>
      <c r="F66" s="431"/>
      <c r="G66" s="431"/>
      <c r="H66" s="431"/>
      <c r="I66" s="431"/>
      <c r="J66" s="432"/>
    </row>
    <row r="67" spans="1:10" ht="12.75" customHeight="1" thickBot="1">
      <c r="A67" s="430"/>
      <c r="B67" s="431"/>
      <c r="C67" s="431"/>
      <c r="D67" s="431"/>
      <c r="E67" s="431"/>
      <c r="F67" s="431"/>
      <c r="G67" s="431"/>
      <c r="H67" s="431"/>
      <c r="I67" s="431"/>
      <c r="J67" s="432"/>
    </row>
    <row r="68" spans="1:10" ht="12.75" customHeight="1">
      <c r="A68" s="348" t="s">
        <v>336</v>
      </c>
      <c r="B68" s="349"/>
      <c r="C68" s="349"/>
      <c r="D68" s="349"/>
      <c r="E68" s="349"/>
      <c r="F68" s="349"/>
      <c r="G68" s="349"/>
      <c r="H68" s="349"/>
      <c r="I68" s="349"/>
      <c r="J68" s="350"/>
    </row>
    <row r="69" spans="1:10" ht="12.75" customHeight="1">
      <c r="A69" s="282"/>
      <c r="B69" s="244"/>
      <c r="C69" s="244"/>
      <c r="D69" s="244"/>
      <c r="E69" s="244"/>
      <c r="F69" s="244"/>
      <c r="G69" s="244"/>
      <c r="H69" s="244"/>
      <c r="I69" s="244"/>
      <c r="J69" s="283"/>
    </row>
    <row r="70" spans="1:10" ht="12.75" customHeight="1">
      <c r="A70" s="282"/>
      <c r="B70" s="244"/>
      <c r="C70" s="244"/>
      <c r="D70" s="244"/>
      <c r="E70" s="244"/>
      <c r="F70" s="244"/>
      <c r="G70" s="244"/>
      <c r="H70" s="244"/>
      <c r="I70" s="244"/>
      <c r="J70" s="283"/>
    </row>
    <row r="71" spans="1:10" ht="12.75" customHeight="1">
      <c r="A71" s="282"/>
      <c r="B71" s="244"/>
      <c r="C71" s="244"/>
      <c r="D71" s="244"/>
      <c r="E71" s="244"/>
      <c r="F71" s="244"/>
      <c r="G71" s="244"/>
      <c r="H71" s="244"/>
      <c r="I71" s="244"/>
      <c r="J71" s="283"/>
    </row>
    <row r="72" spans="1:10" ht="12.75" customHeight="1">
      <c r="A72" s="282"/>
      <c r="B72" s="244"/>
      <c r="C72" s="244"/>
      <c r="D72" s="244"/>
      <c r="E72" s="244"/>
      <c r="F72" s="244"/>
      <c r="G72" s="244"/>
      <c r="H72" s="244"/>
      <c r="I72" s="244"/>
      <c r="J72" s="283"/>
    </row>
    <row r="73" spans="1:10" ht="12.75" customHeight="1">
      <c r="A73" s="282"/>
      <c r="B73" s="244"/>
      <c r="C73" s="244"/>
      <c r="D73" s="244"/>
      <c r="E73" s="244"/>
      <c r="F73" s="244"/>
      <c r="G73" s="244"/>
      <c r="H73" s="244"/>
      <c r="I73" s="244"/>
      <c r="J73" s="283"/>
    </row>
    <row r="74" spans="1:10" ht="12.75" customHeight="1">
      <c r="A74" s="282"/>
      <c r="B74" s="244"/>
      <c r="C74" s="244"/>
      <c r="D74" s="244"/>
      <c r="E74" s="244"/>
      <c r="F74" s="244"/>
      <c r="G74" s="244"/>
      <c r="H74" s="244"/>
      <c r="I74" s="244"/>
      <c r="J74" s="283"/>
    </row>
    <row r="75" spans="1:10" ht="12.75" customHeight="1">
      <c r="A75" s="282"/>
      <c r="B75" s="244"/>
      <c r="C75" s="244"/>
      <c r="D75" s="244"/>
      <c r="E75" s="244"/>
      <c r="F75" s="244"/>
      <c r="G75" s="244"/>
      <c r="H75" s="244"/>
      <c r="I75" s="244"/>
      <c r="J75" s="283"/>
    </row>
    <row r="76" spans="1:10" ht="12.75" customHeight="1">
      <c r="A76" s="282"/>
      <c r="B76" s="244"/>
      <c r="C76" s="244"/>
      <c r="D76" s="244"/>
      <c r="E76" s="244"/>
      <c r="F76" s="244"/>
      <c r="G76" s="244"/>
      <c r="H76" s="244"/>
      <c r="I76" s="244"/>
      <c r="J76" s="283"/>
    </row>
    <row r="77" spans="1:10" ht="12.75" customHeight="1">
      <c r="A77" s="282"/>
      <c r="B77" s="244"/>
      <c r="C77" s="244"/>
      <c r="D77" s="244"/>
      <c r="E77" s="244"/>
      <c r="F77" s="244"/>
      <c r="G77" s="244"/>
      <c r="H77" s="244"/>
      <c r="I77" s="244"/>
      <c r="J77" s="283"/>
    </row>
    <row r="78" spans="1:10" ht="12.75" customHeight="1">
      <c r="A78" s="282"/>
      <c r="B78" s="244"/>
      <c r="C78" s="244"/>
      <c r="D78" s="244"/>
      <c r="E78" s="244"/>
      <c r="F78" s="244"/>
      <c r="G78" s="244"/>
      <c r="H78" s="244"/>
      <c r="I78" s="244"/>
      <c r="J78" s="283"/>
    </row>
    <row r="79" spans="1:10" ht="12.75" customHeight="1">
      <c r="A79" s="282"/>
      <c r="B79" s="244"/>
      <c r="C79" s="244"/>
      <c r="D79" s="244"/>
      <c r="E79" s="244"/>
      <c r="F79" s="244"/>
      <c r="G79" s="244"/>
      <c r="H79" s="244"/>
      <c r="I79" s="244"/>
      <c r="J79" s="283"/>
    </row>
    <row r="80" spans="1:10" ht="12.75" customHeight="1">
      <c r="A80" s="282"/>
      <c r="B80" s="244"/>
      <c r="C80" s="244"/>
      <c r="D80" s="244"/>
      <c r="E80" s="244"/>
      <c r="F80" s="244"/>
      <c r="G80" s="244"/>
      <c r="H80" s="244"/>
      <c r="I80" s="244"/>
      <c r="J80" s="283"/>
    </row>
    <row r="81" spans="1:10" ht="12.75" customHeight="1">
      <c r="A81" s="282"/>
      <c r="B81" s="244"/>
      <c r="C81" s="244"/>
      <c r="D81" s="244"/>
      <c r="E81" s="244"/>
      <c r="F81" s="244"/>
      <c r="G81" s="244"/>
      <c r="H81" s="244"/>
      <c r="I81" s="244"/>
      <c r="J81" s="283"/>
    </row>
    <row r="82" spans="1:10" ht="12.75" customHeight="1" thickBot="1">
      <c r="A82" s="284"/>
      <c r="B82" s="285"/>
      <c r="C82" s="285"/>
      <c r="D82" s="285"/>
      <c r="E82" s="285"/>
      <c r="F82" s="285"/>
      <c r="G82" s="285"/>
      <c r="H82" s="285"/>
      <c r="I82" s="285"/>
      <c r="J82" s="286"/>
    </row>
    <row r="83" spans="1:10" ht="12.75" customHeight="1" thickBot="1">
      <c r="A83" s="433"/>
      <c r="B83" s="434"/>
      <c r="C83" s="434"/>
      <c r="D83" s="434"/>
      <c r="E83" s="434"/>
      <c r="F83" s="434"/>
      <c r="G83" s="434"/>
      <c r="H83" s="434"/>
      <c r="I83" s="434"/>
      <c r="J83" s="435"/>
    </row>
    <row r="84" spans="1:10" ht="38.25" customHeight="1">
      <c r="A84" s="422" t="s">
        <v>149</v>
      </c>
      <c r="B84" s="423"/>
      <c r="C84" s="423"/>
      <c r="D84" s="423"/>
      <c r="E84" s="423"/>
      <c r="F84" s="424" t="s">
        <v>248</v>
      </c>
      <c r="G84" s="425"/>
      <c r="H84" s="425"/>
      <c r="I84" s="425"/>
      <c r="J84" s="426"/>
    </row>
    <row r="85" spans="1:10" ht="12.75" customHeight="1">
      <c r="A85" s="427" t="s">
        <v>105</v>
      </c>
      <c r="B85" s="428"/>
      <c r="C85" s="428"/>
      <c r="D85" s="428"/>
      <c r="E85" s="428"/>
      <c r="F85" s="428"/>
      <c r="G85" s="428"/>
      <c r="H85" s="428"/>
      <c r="I85" s="428"/>
      <c r="J85" s="429"/>
    </row>
    <row r="86" spans="1:10" ht="12.75" customHeight="1">
      <c r="A86" s="430"/>
      <c r="B86" s="431"/>
      <c r="C86" s="431"/>
      <c r="D86" s="431"/>
      <c r="E86" s="431"/>
      <c r="F86" s="431"/>
      <c r="G86" s="431"/>
      <c r="H86" s="431"/>
      <c r="I86" s="431"/>
      <c r="J86" s="432"/>
    </row>
    <row r="87" spans="1:10" ht="12.75" customHeight="1" thickBot="1">
      <c r="A87" s="430"/>
      <c r="B87" s="431"/>
      <c r="C87" s="431"/>
      <c r="D87" s="431"/>
      <c r="E87" s="431"/>
      <c r="F87" s="431"/>
      <c r="G87" s="431"/>
      <c r="H87" s="431"/>
      <c r="I87" s="431"/>
      <c r="J87" s="432"/>
    </row>
    <row r="88" spans="1:10" ht="12.75" customHeight="1">
      <c r="A88" s="348" t="s">
        <v>342</v>
      </c>
      <c r="B88" s="349"/>
      <c r="C88" s="349"/>
      <c r="D88" s="349"/>
      <c r="E88" s="349"/>
      <c r="F88" s="349"/>
      <c r="G88" s="349"/>
      <c r="H88" s="349"/>
      <c r="I88" s="349"/>
      <c r="J88" s="350"/>
    </row>
    <row r="89" spans="1:10" ht="12.75" customHeight="1">
      <c r="A89" s="282"/>
      <c r="B89" s="244"/>
      <c r="C89" s="244"/>
      <c r="D89" s="244"/>
      <c r="E89" s="244"/>
      <c r="F89" s="244"/>
      <c r="G89" s="244"/>
      <c r="H89" s="244"/>
      <c r="I89" s="244"/>
      <c r="J89" s="283"/>
    </row>
    <row r="90" spans="1:10" ht="12.75" customHeight="1">
      <c r="A90" s="282"/>
      <c r="B90" s="244"/>
      <c r="C90" s="244"/>
      <c r="D90" s="244"/>
      <c r="E90" s="244"/>
      <c r="F90" s="244"/>
      <c r="G90" s="244"/>
      <c r="H90" s="244"/>
      <c r="I90" s="244"/>
      <c r="J90" s="283"/>
    </row>
    <row r="91" spans="1:10" ht="12.75" customHeight="1">
      <c r="A91" s="282"/>
      <c r="B91" s="244"/>
      <c r="C91" s="244"/>
      <c r="D91" s="244"/>
      <c r="E91" s="244"/>
      <c r="F91" s="244"/>
      <c r="G91" s="244"/>
      <c r="H91" s="244"/>
      <c r="I91" s="244"/>
      <c r="J91" s="283"/>
    </row>
    <row r="92" spans="1:10" ht="12.75" customHeight="1">
      <c r="A92" s="282"/>
      <c r="B92" s="244"/>
      <c r="C92" s="244"/>
      <c r="D92" s="244"/>
      <c r="E92" s="244"/>
      <c r="F92" s="244"/>
      <c r="G92" s="244"/>
      <c r="H92" s="244"/>
      <c r="I92" s="244"/>
      <c r="J92" s="283"/>
    </row>
    <row r="93" spans="1:10" ht="12.75" customHeight="1">
      <c r="A93" s="282"/>
      <c r="B93" s="244"/>
      <c r="C93" s="244"/>
      <c r="D93" s="244"/>
      <c r="E93" s="244"/>
      <c r="F93" s="244"/>
      <c r="G93" s="244"/>
      <c r="H93" s="244"/>
      <c r="I93" s="244"/>
      <c r="J93" s="283"/>
    </row>
    <row r="94" spans="1:10" ht="12.75" customHeight="1">
      <c r="A94" s="282"/>
      <c r="B94" s="244"/>
      <c r="C94" s="244"/>
      <c r="D94" s="244"/>
      <c r="E94" s="244"/>
      <c r="F94" s="244"/>
      <c r="G94" s="244"/>
      <c r="H94" s="244"/>
      <c r="I94" s="244"/>
      <c r="J94" s="283"/>
    </row>
    <row r="95" spans="1:10" ht="12.75" customHeight="1">
      <c r="A95" s="282"/>
      <c r="B95" s="244"/>
      <c r="C95" s="244"/>
      <c r="D95" s="244"/>
      <c r="E95" s="244"/>
      <c r="F95" s="244"/>
      <c r="G95" s="244"/>
      <c r="H95" s="244"/>
      <c r="I95" s="244"/>
      <c r="J95" s="283"/>
    </row>
    <row r="96" spans="1:10" ht="12.75" customHeight="1">
      <c r="A96" s="282"/>
      <c r="B96" s="244"/>
      <c r="C96" s="244"/>
      <c r="D96" s="244"/>
      <c r="E96" s="244"/>
      <c r="F96" s="244"/>
      <c r="G96" s="244"/>
      <c r="H96" s="244"/>
      <c r="I96" s="244"/>
      <c r="J96" s="283"/>
    </row>
    <row r="97" spans="1:10" ht="12.75" customHeight="1">
      <c r="A97" s="282"/>
      <c r="B97" s="244"/>
      <c r="C97" s="244"/>
      <c r="D97" s="244"/>
      <c r="E97" s="244"/>
      <c r="F97" s="244"/>
      <c r="G97" s="244"/>
      <c r="H97" s="244"/>
      <c r="I97" s="244"/>
      <c r="J97" s="283"/>
    </row>
    <row r="98" spans="1:10" ht="12.75" customHeight="1">
      <c r="A98" s="282"/>
      <c r="B98" s="244"/>
      <c r="C98" s="244"/>
      <c r="D98" s="244"/>
      <c r="E98" s="244"/>
      <c r="F98" s="244"/>
      <c r="G98" s="244"/>
      <c r="H98" s="244"/>
      <c r="I98" s="244"/>
      <c r="J98" s="283"/>
    </row>
    <row r="99" spans="1:10" ht="12.75" customHeight="1">
      <c r="A99" s="282"/>
      <c r="B99" s="244"/>
      <c r="C99" s="244"/>
      <c r="D99" s="244"/>
      <c r="E99" s="244"/>
      <c r="F99" s="244"/>
      <c r="G99" s="244"/>
      <c r="H99" s="244"/>
      <c r="I99" s="244"/>
      <c r="J99" s="283"/>
    </row>
    <row r="100" spans="1:10" ht="12.75" customHeight="1">
      <c r="A100" s="282"/>
      <c r="B100" s="244"/>
      <c r="C100" s="244"/>
      <c r="D100" s="244"/>
      <c r="E100" s="244"/>
      <c r="F100" s="244"/>
      <c r="G100" s="244"/>
      <c r="H100" s="244"/>
      <c r="I100" s="244"/>
      <c r="J100" s="283"/>
    </row>
    <row r="101" spans="1:10" ht="12.75" customHeight="1">
      <c r="A101" s="282"/>
      <c r="B101" s="244"/>
      <c r="C101" s="244"/>
      <c r="D101" s="244"/>
      <c r="E101" s="244"/>
      <c r="F101" s="244"/>
      <c r="G101" s="244"/>
      <c r="H101" s="244"/>
      <c r="I101" s="244"/>
      <c r="J101" s="283"/>
    </row>
    <row r="102" spans="1:10" ht="12.75" customHeight="1" thickBot="1">
      <c r="A102" s="284"/>
      <c r="B102" s="285"/>
      <c r="C102" s="285"/>
      <c r="D102" s="285"/>
      <c r="E102" s="285"/>
      <c r="F102" s="285"/>
      <c r="G102" s="285"/>
      <c r="H102" s="285"/>
      <c r="I102" s="285"/>
      <c r="J102" s="286"/>
    </row>
    <row r="103" spans="1:10" ht="12.75" customHeight="1" thickBot="1">
      <c r="A103" s="433"/>
      <c r="B103" s="434"/>
      <c r="C103" s="434"/>
      <c r="D103" s="434"/>
      <c r="E103" s="434"/>
      <c r="F103" s="434"/>
      <c r="G103" s="434"/>
      <c r="H103" s="434"/>
      <c r="I103" s="434"/>
      <c r="J103" s="435"/>
    </row>
    <row r="104" spans="1:10" ht="38.25" customHeight="1">
      <c r="A104" s="422" t="s">
        <v>150</v>
      </c>
      <c r="B104" s="423"/>
      <c r="C104" s="423"/>
      <c r="D104" s="423"/>
      <c r="E104" s="423"/>
      <c r="F104" s="424" t="s">
        <v>252</v>
      </c>
      <c r="G104" s="425"/>
      <c r="H104" s="425"/>
      <c r="I104" s="425"/>
      <c r="J104" s="426"/>
    </row>
    <row r="105" spans="1:10" ht="12.75" customHeight="1">
      <c r="A105" s="427" t="s">
        <v>105</v>
      </c>
      <c r="B105" s="428"/>
      <c r="C105" s="428"/>
      <c r="D105" s="428"/>
      <c r="E105" s="428"/>
      <c r="F105" s="428"/>
      <c r="G105" s="428"/>
      <c r="H105" s="428"/>
      <c r="I105" s="428"/>
      <c r="J105" s="429"/>
    </row>
    <row r="106" spans="1:10" ht="12.75" customHeight="1">
      <c r="A106" s="430"/>
      <c r="B106" s="431"/>
      <c r="C106" s="431"/>
      <c r="D106" s="431"/>
      <c r="E106" s="431"/>
      <c r="F106" s="431"/>
      <c r="G106" s="431"/>
      <c r="H106" s="431"/>
      <c r="I106" s="431"/>
      <c r="J106" s="432"/>
    </row>
    <row r="107" spans="1:10" ht="12.75" customHeight="1" thickBot="1">
      <c r="A107" s="430"/>
      <c r="B107" s="431"/>
      <c r="C107" s="431"/>
      <c r="D107" s="431"/>
      <c r="E107" s="431"/>
      <c r="F107" s="431"/>
      <c r="G107" s="431"/>
      <c r="H107" s="431"/>
      <c r="I107" s="431"/>
      <c r="J107" s="432"/>
    </row>
    <row r="108" spans="1:10" ht="12.75" customHeight="1">
      <c r="A108" s="348" t="s">
        <v>337</v>
      </c>
      <c r="B108" s="349"/>
      <c r="C108" s="349"/>
      <c r="D108" s="349"/>
      <c r="E108" s="349"/>
      <c r="F108" s="349"/>
      <c r="G108" s="349"/>
      <c r="H108" s="349"/>
      <c r="I108" s="349"/>
      <c r="J108" s="350"/>
    </row>
    <row r="109" spans="1:10" ht="12.75" customHeight="1">
      <c r="A109" s="282"/>
      <c r="B109" s="244"/>
      <c r="C109" s="244"/>
      <c r="D109" s="244"/>
      <c r="E109" s="244"/>
      <c r="F109" s="244"/>
      <c r="G109" s="244"/>
      <c r="H109" s="244"/>
      <c r="I109" s="244"/>
      <c r="J109" s="283"/>
    </row>
    <row r="110" spans="1:10" ht="12.75" customHeight="1">
      <c r="A110" s="282"/>
      <c r="B110" s="244"/>
      <c r="C110" s="244"/>
      <c r="D110" s="244"/>
      <c r="E110" s="244"/>
      <c r="F110" s="244"/>
      <c r="G110" s="244"/>
      <c r="H110" s="244"/>
      <c r="I110" s="244"/>
      <c r="J110" s="283"/>
    </row>
    <row r="111" spans="1:10" ht="12.75" customHeight="1">
      <c r="A111" s="282"/>
      <c r="B111" s="244"/>
      <c r="C111" s="244"/>
      <c r="D111" s="244"/>
      <c r="E111" s="244"/>
      <c r="F111" s="244"/>
      <c r="G111" s="244"/>
      <c r="H111" s="244"/>
      <c r="I111" s="244"/>
      <c r="J111" s="283"/>
    </row>
    <row r="112" spans="1:10" ht="12.75" customHeight="1">
      <c r="A112" s="282"/>
      <c r="B112" s="244"/>
      <c r="C112" s="244"/>
      <c r="D112" s="244"/>
      <c r="E112" s="244"/>
      <c r="F112" s="244"/>
      <c r="G112" s="244"/>
      <c r="H112" s="244"/>
      <c r="I112" s="244"/>
      <c r="J112" s="283"/>
    </row>
    <row r="113" spans="1:10" ht="12.75" customHeight="1">
      <c r="A113" s="282"/>
      <c r="B113" s="244"/>
      <c r="C113" s="244"/>
      <c r="D113" s="244"/>
      <c r="E113" s="244"/>
      <c r="F113" s="244"/>
      <c r="G113" s="244"/>
      <c r="H113" s="244"/>
      <c r="I113" s="244"/>
      <c r="J113" s="283"/>
    </row>
    <row r="114" spans="1:10" ht="12.75" customHeight="1">
      <c r="A114" s="282"/>
      <c r="B114" s="244"/>
      <c r="C114" s="244"/>
      <c r="D114" s="244"/>
      <c r="E114" s="244"/>
      <c r="F114" s="244"/>
      <c r="G114" s="244"/>
      <c r="H114" s="244"/>
      <c r="I114" s="244"/>
      <c r="J114" s="283"/>
    </row>
    <row r="115" spans="1:10" ht="12.75" customHeight="1">
      <c r="A115" s="282"/>
      <c r="B115" s="244"/>
      <c r="C115" s="244"/>
      <c r="D115" s="244"/>
      <c r="E115" s="244"/>
      <c r="F115" s="244"/>
      <c r="G115" s="244"/>
      <c r="H115" s="244"/>
      <c r="I115" s="244"/>
      <c r="J115" s="283"/>
    </row>
    <row r="116" spans="1:10" ht="12.75" customHeight="1">
      <c r="A116" s="282"/>
      <c r="B116" s="244"/>
      <c r="C116" s="244"/>
      <c r="D116" s="244"/>
      <c r="E116" s="244"/>
      <c r="F116" s="244"/>
      <c r="G116" s="244"/>
      <c r="H116" s="244"/>
      <c r="I116" s="244"/>
      <c r="J116" s="283"/>
    </row>
    <row r="117" spans="1:10" ht="12.75" customHeight="1">
      <c r="A117" s="282"/>
      <c r="B117" s="244"/>
      <c r="C117" s="244"/>
      <c r="D117" s="244"/>
      <c r="E117" s="244"/>
      <c r="F117" s="244"/>
      <c r="G117" s="244"/>
      <c r="H117" s="244"/>
      <c r="I117" s="244"/>
      <c r="J117" s="283"/>
    </row>
    <row r="118" spans="1:10" ht="12.75" customHeight="1">
      <c r="A118" s="282"/>
      <c r="B118" s="244"/>
      <c r="C118" s="244"/>
      <c r="D118" s="244"/>
      <c r="E118" s="244"/>
      <c r="F118" s="244"/>
      <c r="G118" s="244"/>
      <c r="H118" s="244"/>
      <c r="I118" s="244"/>
      <c r="J118" s="283"/>
    </row>
    <row r="119" spans="1:10" ht="12.75" customHeight="1">
      <c r="A119" s="282"/>
      <c r="B119" s="244"/>
      <c r="C119" s="244"/>
      <c r="D119" s="244"/>
      <c r="E119" s="244"/>
      <c r="F119" s="244"/>
      <c r="G119" s="244"/>
      <c r="H119" s="244"/>
      <c r="I119" s="244"/>
      <c r="J119" s="283"/>
    </row>
    <row r="120" spans="1:10" ht="12.75" customHeight="1">
      <c r="A120" s="282"/>
      <c r="B120" s="244"/>
      <c r="C120" s="244"/>
      <c r="D120" s="244"/>
      <c r="E120" s="244"/>
      <c r="F120" s="244"/>
      <c r="G120" s="244"/>
      <c r="H120" s="244"/>
      <c r="I120" s="244"/>
      <c r="J120" s="283"/>
    </row>
    <row r="121" spans="1:10" ht="12.75" customHeight="1">
      <c r="A121" s="282"/>
      <c r="B121" s="244"/>
      <c r="C121" s="244"/>
      <c r="D121" s="244"/>
      <c r="E121" s="244"/>
      <c r="F121" s="244"/>
      <c r="G121" s="244"/>
      <c r="H121" s="244"/>
      <c r="I121" s="244"/>
      <c r="J121" s="283"/>
    </row>
    <row r="122" spans="1:10" ht="12.75" customHeight="1" thickBot="1">
      <c r="A122" s="284"/>
      <c r="B122" s="285"/>
      <c r="C122" s="285"/>
      <c r="D122" s="285"/>
      <c r="E122" s="285"/>
      <c r="F122" s="285"/>
      <c r="G122" s="285"/>
      <c r="H122" s="285"/>
      <c r="I122" s="285"/>
      <c r="J122" s="286"/>
    </row>
    <row r="123" spans="1:10" ht="12.75" customHeight="1" thickBot="1">
      <c r="A123" s="433"/>
      <c r="B123" s="434"/>
      <c r="C123" s="434"/>
      <c r="D123" s="434"/>
      <c r="E123" s="434"/>
      <c r="F123" s="434"/>
      <c r="G123" s="434"/>
      <c r="H123" s="434"/>
      <c r="I123" s="434"/>
      <c r="J123" s="435"/>
    </row>
    <row r="124" spans="1:10" ht="38.25" customHeight="1">
      <c r="A124" s="422" t="s">
        <v>151</v>
      </c>
      <c r="B124" s="423"/>
      <c r="C124" s="423"/>
      <c r="D124" s="423"/>
      <c r="E124" s="423"/>
      <c r="F124" s="424" t="s">
        <v>249</v>
      </c>
      <c r="G124" s="425"/>
      <c r="H124" s="425"/>
      <c r="I124" s="425"/>
      <c r="J124" s="426"/>
    </row>
    <row r="125" spans="1:10" ht="12.75" customHeight="1">
      <c r="A125" s="427" t="s">
        <v>105</v>
      </c>
      <c r="B125" s="428"/>
      <c r="C125" s="428"/>
      <c r="D125" s="428"/>
      <c r="E125" s="428"/>
      <c r="F125" s="428"/>
      <c r="G125" s="428"/>
      <c r="H125" s="428"/>
      <c r="I125" s="428"/>
      <c r="J125" s="429"/>
    </row>
    <row r="126" spans="1:10" ht="12.75" customHeight="1">
      <c r="A126" s="430"/>
      <c r="B126" s="431"/>
      <c r="C126" s="431"/>
      <c r="D126" s="431"/>
      <c r="E126" s="431"/>
      <c r="F126" s="431"/>
      <c r="G126" s="431"/>
      <c r="H126" s="431"/>
      <c r="I126" s="431"/>
      <c r="J126" s="432"/>
    </row>
    <row r="127" spans="1:10" ht="12.75" customHeight="1" thickBot="1">
      <c r="A127" s="430"/>
      <c r="B127" s="431"/>
      <c r="C127" s="431"/>
      <c r="D127" s="431"/>
      <c r="E127" s="431"/>
      <c r="F127" s="431"/>
      <c r="G127" s="431"/>
      <c r="H127" s="431"/>
      <c r="I127" s="431"/>
      <c r="J127" s="432"/>
    </row>
    <row r="128" spans="1:10" ht="12.75" customHeight="1">
      <c r="A128" s="348" t="s">
        <v>343</v>
      </c>
      <c r="B128" s="349"/>
      <c r="C128" s="349"/>
      <c r="D128" s="349"/>
      <c r="E128" s="349"/>
      <c r="F128" s="349"/>
      <c r="G128" s="349"/>
      <c r="H128" s="349"/>
      <c r="I128" s="349"/>
      <c r="J128" s="350"/>
    </row>
    <row r="129" spans="1:10" ht="12.75" customHeight="1">
      <c r="A129" s="282"/>
      <c r="B129" s="244"/>
      <c r="C129" s="244"/>
      <c r="D129" s="244"/>
      <c r="E129" s="244"/>
      <c r="F129" s="244"/>
      <c r="G129" s="244"/>
      <c r="H129" s="244"/>
      <c r="I129" s="244"/>
      <c r="J129" s="283"/>
    </row>
    <row r="130" spans="1:10" ht="12.75" customHeight="1">
      <c r="A130" s="282"/>
      <c r="B130" s="244"/>
      <c r="C130" s="244"/>
      <c r="D130" s="244"/>
      <c r="E130" s="244"/>
      <c r="F130" s="244"/>
      <c r="G130" s="244"/>
      <c r="H130" s="244"/>
      <c r="I130" s="244"/>
      <c r="J130" s="283"/>
    </row>
    <row r="131" spans="1:10" ht="12.75" customHeight="1">
      <c r="A131" s="282"/>
      <c r="B131" s="244"/>
      <c r="C131" s="244"/>
      <c r="D131" s="244"/>
      <c r="E131" s="244"/>
      <c r="F131" s="244"/>
      <c r="G131" s="244"/>
      <c r="H131" s="244"/>
      <c r="I131" s="244"/>
      <c r="J131" s="283"/>
    </row>
    <row r="132" spans="1:10" ht="12.75" customHeight="1">
      <c r="A132" s="282"/>
      <c r="B132" s="244"/>
      <c r="C132" s="244"/>
      <c r="D132" s="244"/>
      <c r="E132" s="244"/>
      <c r="F132" s="244"/>
      <c r="G132" s="244"/>
      <c r="H132" s="244"/>
      <c r="I132" s="244"/>
      <c r="J132" s="283"/>
    </row>
    <row r="133" spans="1:10" ht="12.75" customHeight="1">
      <c r="A133" s="282"/>
      <c r="B133" s="244"/>
      <c r="C133" s="244"/>
      <c r="D133" s="244"/>
      <c r="E133" s="244"/>
      <c r="F133" s="244"/>
      <c r="G133" s="244"/>
      <c r="H133" s="244"/>
      <c r="I133" s="244"/>
      <c r="J133" s="283"/>
    </row>
    <row r="134" spans="1:10" ht="12.75" customHeight="1">
      <c r="A134" s="282"/>
      <c r="B134" s="244"/>
      <c r="C134" s="244"/>
      <c r="D134" s="244"/>
      <c r="E134" s="244"/>
      <c r="F134" s="244"/>
      <c r="G134" s="244"/>
      <c r="H134" s="244"/>
      <c r="I134" s="244"/>
      <c r="J134" s="283"/>
    </row>
    <row r="135" spans="1:10" ht="12.75" customHeight="1">
      <c r="A135" s="282"/>
      <c r="B135" s="244"/>
      <c r="C135" s="244"/>
      <c r="D135" s="244"/>
      <c r="E135" s="244"/>
      <c r="F135" s="244"/>
      <c r="G135" s="244"/>
      <c r="H135" s="244"/>
      <c r="I135" s="244"/>
      <c r="J135" s="283"/>
    </row>
    <row r="136" spans="1:10" ht="12.75" customHeight="1">
      <c r="A136" s="282"/>
      <c r="B136" s="244"/>
      <c r="C136" s="244"/>
      <c r="D136" s="244"/>
      <c r="E136" s="244"/>
      <c r="F136" s="244"/>
      <c r="G136" s="244"/>
      <c r="H136" s="244"/>
      <c r="I136" s="244"/>
      <c r="J136" s="283"/>
    </row>
    <row r="137" spans="1:10" ht="12.75" customHeight="1">
      <c r="A137" s="282"/>
      <c r="B137" s="244"/>
      <c r="C137" s="244"/>
      <c r="D137" s="244"/>
      <c r="E137" s="244"/>
      <c r="F137" s="244"/>
      <c r="G137" s="244"/>
      <c r="H137" s="244"/>
      <c r="I137" s="244"/>
      <c r="J137" s="283"/>
    </row>
    <row r="138" spans="1:10" ht="12.75" customHeight="1">
      <c r="A138" s="282"/>
      <c r="B138" s="244"/>
      <c r="C138" s="244"/>
      <c r="D138" s="244"/>
      <c r="E138" s="244"/>
      <c r="F138" s="244"/>
      <c r="G138" s="244"/>
      <c r="H138" s="244"/>
      <c r="I138" s="244"/>
      <c r="J138" s="283"/>
    </row>
    <row r="139" spans="1:10" ht="12.75" customHeight="1">
      <c r="A139" s="282"/>
      <c r="B139" s="244"/>
      <c r="C139" s="244"/>
      <c r="D139" s="244"/>
      <c r="E139" s="244"/>
      <c r="F139" s="244"/>
      <c r="G139" s="244"/>
      <c r="H139" s="244"/>
      <c r="I139" s="244"/>
      <c r="J139" s="283"/>
    </row>
    <row r="140" spans="1:10" ht="12.75" customHeight="1">
      <c r="A140" s="282"/>
      <c r="B140" s="244"/>
      <c r="C140" s="244"/>
      <c r="D140" s="244"/>
      <c r="E140" s="244"/>
      <c r="F140" s="244"/>
      <c r="G140" s="244"/>
      <c r="H140" s="244"/>
      <c r="I140" s="244"/>
      <c r="J140" s="283"/>
    </row>
    <row r="141" spans="1:10" ht="12.75" customHeight="1">
      <c r="A141" s="282"/>
      <c r="B141" s="244"/>
      <c r="C141" s="244"/>
      <c r="D141" s="244"/>
      <c r="E141" s="244"/>
      <c r="F141" s="244"/>
      <c r="G141" s="244"/>
      <c r="H141" s="244"/>
      <c r="I141" s="244"/>
      <c r="J141" s="283"/>
    </row>
    <row r="142" spans="1:10" ht="12.75" customHeight="1" thickBot="1">
      <c r="A142" s="284"/>
      <c r="B142" s="285"/>
      <c r="C142" s="285"/>
      <c r="D142" s="285"/>
      <c r="E142" s="285"/>
      <c r="F142" s="285"/>
      <c r="G142" s="285"/>
      <c r="H142" s="285"/>
      <c r="I142" s="285"/>
      <c r="J142" s="286"/>
    </row>
    <row r="143" spans="1:10" ht="12.75" customHeight="1" thickBot="1">
      <c r="A143" s="433"/>
      <c r="B143" s="434"/>
      <c r="C143" s="434"/>
      <c r="D143" s="434"/>
      <c r="E143" s="434"/>
      <c r="F143" s="434"/>
      <c r="G143" s="434"/>
      <c r="H143" s="434"/>
      <c r="I143" s="434"/>
      <c r="J143" s="435"/>
    </row>
    <row r="144" spans="1:10" ht="38.25" customHeight="1">
      <c r="A144" s="422" t="s">
        <v>152</v>
      </c>
      <c r="B144" s="423"/>
      <c r="C144" s="423"/>
      <c r="D144" s="423"/>
      <c r="E144" s="423"/>
      <c r="F144" s="424" t="s">
        <v>250</v>
      </c>
      <c r="G144" s="425"/>
      <c r="H144" s="425"/>
      <c r="I144" s="425"/>
      <c r="J144" s="426"/>
    </row>
    <row r="145" spans="1:10" ht="12.75" customHeight="1">
      <c r="A145" s="427" t="s">
        <v>105</v>
      </c>
      <c r="B145" s="428"/>
      <c r="C145" s="428"/>
      <c r="D145" s="428"/>
      <c r="E145" s="428"/>
      <c r="F145" s="428"/>
      <c r="G145" s="428"/>
      <c r="H145" s="428"/>
      <c r="I145" s="428"/>
      <c r="J145" s="429"/>
    </row>
    <row r="146" spans="1:10" ht="12.75" customHeight="1">
      <c r="A146" s="430"/>
      <c r="B146" s="431"/>
      <c r="C146" s="431"/>
      <c r="D146" s="431"/>
      <c r="E146" s="431"/>
      <c r="F146" s="431"/>
      <c r="G146" s="431"/>
      <c r="H146" s="431"/>
      <c r="I146" s="431"/>
      <c r="J146" s="432"/>
    </row>
    <row r="147" spans="1:10" ht="12.75" customHeight="1" thickBot="1">
      <c r="A147" s="430"/>
      <c r="B147" s="431"/>
      <c r="C147" s="431"/>
      <c r="D147" s="431"/>
      <c r="E147" s="431"/>
      <c r="F147" s="431"/>
      <c r="G147" s="431"/>
      <c r="H147" s="431"/>
      <c r="I147" s="431"/>
      <c r="J147" s="432"/>
    </row>
    <row r="148" spans="1:10" ht="12.75" customHeight="1">
      <c r="A148" s="348" t="s">
        <v>338</v>
      </c>
      <c r="B148" s="349"/>
      <c r="C148" s="349"/>
      <c r="D148" s="349"/>
      <c r="E148" s="349"/>
      <c r="F148" s="349"/>
      <c r="G148" s="349"/>
      <c r="H148" s="349"/>
      <c r="I148" s="349"/>
      <c r="J148" s="350"/>
    </row>
    <row r="149" spans="1:10" ht="12.75" customHeight="1">
      <c r="A149" s="282"/>
      <c r="B149" s="244"/>
      <c r="C149" s="244"/>
      <c r="D149" s="244"/>
      <c r="E149" s="244"/>
      <c r="F149" s="244"/>
      <c r="G149" s="244"/>
      <c r="H149" s="244"/>
      <c r="I149" s="244"/>
      <c r="J149" s="283"/>
    </row>
    <row r="150" spans="1:10" ht="12.75" customHeight="1">
      <c r="A150" s="282"/>
      <c r="B150" s="244"/>
      <c r="C150" s="244"/>
      <c r="D150" s="244"/>
      <c r="E150" s="244"/>
      <c r="F150" s="244"/>
      <c r="G150" s="244"/>
      <c r="H150" s="244"/>
      <c r="I150" s="244"/>
      <c r="J150" s="283"/>
    </row>
    <row r="151" spans="1:10" ht="12.75" customHeight="1">
      <c r="A151" s="282"/>
      <c r="B151" s="244"/>
      <c r="C151" s="244"/>
      <c r="D151" s="244"/>
      <c r="E151" s="244"/>
      <c r="F151" s="244"/>
      <c r="G151" s="244"/>
      <c r="H151" s="244"/>
      <c r="I151" s="244"/>
      <c r="J151" s="283"/>
    </row>
    <row r="152" spans="1:10" ht="12.75" customHeight="1">
      <c r="A152" s="282"/>
      <c r="B152" s="244"/>
      <c r="C152" s="244"/>
      <c r="D152" s="244"/>
      <c r="E152" s="244"/>
      <c r="F152" s="244"/>
      <c r="G152" s="244"/>
      <c r="H152" s="244"/>
      <c r="I152" s="244"/>
      <c r="J152" s="283"/>
    </row>
    <row r="153" spans="1:10" ht="12.75" customHeight="1">
      <c r="A153" s="282"/>
      <c r="B153" s="244"/>
      <c r="C153" s="244"/>
      <c r="D153" s="244"/>
      <c r="E153" s="244"/>
      <c r="F153" s="244"/>
      <c r="G153" s="244"/>
      <c r="H153" s="244"/>
      <c r="I153" s="244"/>
      <c r="J153" s="283"/>
    </row>
    <row r="154" spans="1:10" ht="12.75" customHeight="1">
      <c r="A154" s="282"/>
      <c r="B154" s="244"/>
      <c r="C154" s="244"/>
      <c r="D154" s="244"/>
      <c r="E154" s="244"/>
      <c r="F154" s="244"/>
      <c r="G154" s="244"/>
      <c r="H154" s="244"/>
      <c r="I154" s="244"/>
      <c r="J154" s="283"/>
    </row>
    <row r="155" spans="1:10" ht="12.75" customHeight="1">
      <c r="A155" s="282"/>
      <c r="B155" s="244"/>
      <c r="C155" s="244"/>
      <c r="D155" s="244"/>
      <c r="E155" s="244"/>
      <c r="F155" s="244"/>
      <c r="G155" s="244"/>
      <c r="H155" s="244"/>
      <c r="I155" s="244"/>
      <c r="J155" s="283"/>
    </row>
    <row r="156" spans="1:10" ht="12.75" customHeight="1">
      <c r="A156" s="282"/>
      <c r="B156" s="244"/>
      <c r="C156" s="244"/>
      <c r="D156" s="244"/>
      <c r="E156" s="244"/>
      <c r="F156" s="244"/>
      <c r="G156" s="244"/>
      <c r="H156" s="244"/>
      <c r="I156" s="244"/>
      <c r="J156" s="283"/>
    </row>
    <row r="157" spans="1:10" ht="12.75" customHeight="1">
      <c r="A157" s="282"/>
      <c r="B157" s="244"/>
      <c r="C157" s="244"/>
      <c r="D157" s="244"/>
      <c r="E157" s="244"/>
      <c r="F157" s="244"/>
      <c r="G157" s="244"/>
      <c r="H157" s="244"/>
      <c r="I157" s="244"/>
      <c r="J157" s="283"/>
    </row>
    <row r="158" spans="1:10" ht="12.75" customHeight="1">
      <c r="A158" s="282"/>
      <c r="B158" s="244"/>
      <c r="C158" s="244"/>
      <c r="D158" s="244"/>
      <c r="E158" s="244"/>
      <c r="F158" s="244"/>
      <c r="G158" s="244"/>
      <c r="H158" s="244"/>
      <c r="I158" s="244"/>
      <c r="J158" s="283"/>
    </row>
    <row r="159" spans="1:10" ht="12.75" customHeight="1">
      <c r="A159" s="282"/>
      <c r="B159" s="244"/>
      <c r="C159" s="244"/>
      <c r="D159" s="244"/>
      <c r="E159" s="244"/>
      <c r="F159" s="244"/>
      <c r="G159" s="244"/>
      <c r="H159" s="244"/>
      <c r="I159" s="244"/>
      <c r="J159" s="283"/>
    </row>
    <row r="160" spans="1:10" ht="12.75" customHeight="1">
      <c r="A160" s="282"/>
      <c r="B160" s="244"/>
      <c r="C160" s="244"/>
      <c r="D160" s="244"/>
      <c r="E160" s="244"/>
      <c r="F160" s="244"/>
      <c r="G160" s="244"/>
      <c r="H160" s="244"/>
      <c r="I160" s="244"/>
      <c r="J160" s="283"/>
    </row>
    <row r="161" spans="1:10" ht="12.75" customHeight="1">
      <c r="A161" s="282"/>
      <c r="B161" s="244"/>
      <c r="C161" s="244"/>
      <c r="D161" s="244"/>
      <c r="E161" s="244"/>
      <c r="F161" s="244"/>
      <c r="G161" s="244"/>
      <c r="H161" s="244"/>
      <c r="I161" s="244"/>
      <c r="J161" s="283"/>
    </row>
    <row r="162" spans="1:10" ht="12.75" customHeight="1" thickBot="1">
      <c r="A162" s="284"/>
      <c r="B162" s="285"/>
      <c r="C162" s="285"/>
      <c r="D162" s="285"/>
      <c r="E162" s="285"/>
      <c r="F162" s="285"/>
      <c r="G162" s="285"/>
      <c r="H162" s="285"/>
      <c r="I162" s="285"/>
      <c r="J162" s="286"/>
    </row>
    <row r="163" spans="1:10" ht="12.75" customHeight="1" thickBot="1">
      <c r="A163" s="433"/>
      <c r="B163" s="434"/>
      <c r="C163" s="434"/>
      <c r="D163" s="434"/>
      <c r="E163" s="434"/>
      <c r="F163" s="434"/>
      <c r="G163" s="434"/>
      <c r="H163" s="434"/>
      <c r="I163" s="434"/>
      <c r="J163" s="435"/>
    </row>
    <row r="164" spans="1:10" ht="38.25" customHeight="1">
      <c r="A164" s="422" t="s">
        <v>153</v>
      </c>
      <c r="B164" s="423"/>
      <c r="C164" s="423"/>
      <c r="D164" s="423"/>
      <c r="E164" s="423"/>
      <c r="F164" s="424" t="s">
        <v>251</v>
      </c>
      <c r="G164" s="425"/>
      <c r="H164" s="425"/>
      <c r="I164" s="425"/>
      <c r="J164" s="426"/>
    </row>
    <row r="165" spans="1:10" ht="12.75" customHeight="1">
      <c r="A165" s="427" t="s">
        <v>105</v>
      </c>
      <c r="B165" s="428"/>
      <c r="C165" s="428"/>
      <c r="D165" s="428"/>
      <c r="E165" s="428"/>
      <c r="F165" s="428"/>
      <c r="G165" s="428"/>
      <c r="H165" s="428"/>
      <c r="I165" s="428"/>
      <c r="J165" s="429"/>
    </row>
    <row r="166" spans="1:10" ht="12.75" customHeight="1">
      <c r="A166" s="430"/>
      <c r="B166" s="431"/>
      <c r="C166" s="431"/>
      <c r="D166" s="431"/>
      <c r="E166" s="431"/>
      <c r="F166" s="431"/>
      <c r="G166" s="431"/>
      <c r="H166" s="431"/>
      <c r="I166" s="431"/>
      <c r="J166" s="432"/>
    </row>
    <row r="167" spans="1:10" ht="12.75" customHeight="1" thickBot="1">
      <c r="A167" s="430"/>
      <c r="B167" s="431"/>
      <c r="C167" s="431"/>
      <c r="D167" s="431"/>
      <c r="E167" s="431"/>
      <c r="F167" s="431"/>
      <c r="G167" s="431"/>
      <c r="H167" s="431"/>
      <c r="I167" s="431"/>
      <c r="J167" s="432"/>
    </row>
    <row r="168" spans="1:10" ht="12.75" customHeight="1">
      <c r="A168" s="348" t="s">
        <v>339</v>
      </c>
      <c r="B168" s="349"/>
      <c r="C168" s="349"/>
      <c r="D168" s="349"/>
      <c r="E168" s="349"/>
      <c r="F168" s="349"/>
      <c r="G168" s="349"/>
      <c r="H168" s="349"/>
      <c r="I168" s="349"/>
      <c r="J168" s="350"/>
    </row>
    <row r="169" spans="1:10" ht="12.75" customHeight="1">
      <c r="A169" s="282"/>
      <c r="B169" s="244"/>
      <c r="C169" s="244"/>
      <c r="D169" s="244"/>
      <c r="E169" s="244"/>
      <c r="F169" s="244"/>
      <c r="G169" s="244"/>
      <c r="H169" s="244"/>
      <c r="I169" s="244"/>
      <c r="J169" s="283"/>
    </row>
    <row r="170" spans="1:10" ht="12.75" customHeight="1">
      <c r="A170" s="282"/>
      <c r="B170" s="244"/>
      <c r="C170" s="244"/>
      <c r="D170" s="244"/>
      <c r="E170" s="244"/>
      <c r="F170" s="244"/>
      <c r="G170" s="244"/>
      <c r="H170" s="244"/>
      <c r="I170" s="244"/>
      <c r="J170" s="283"/>
    </row>
    <row r="171" spans="1:10" ht="12.75" customHeight="1">
      <c r="A171" s="282"/>
      <c r="B171" s="244"/>
      <c r="C171" s="244"/>
      <c r="D171" s="244"/>
      <c r="E171" s="244"/>
      <c r="F171" s="244"/>
      <c r="G171" s="244"/>
      <c r="H171" s="244"/>
      <c r="I171" s="244"/>
      <c r="J171" s="283"/>
    </row>
    <row r="172" spans="1:10" ht="12.75" customHeight="1">
      <c r="A172" s="282"/>
      <c r="B172" s="244"/>
      <c r="C172" s="244"/>
      <c r="D172" s="244"/>
      <c r="E172" s="244"/>
      <c r="F172" s="244"/>
      <c r="G172" s="244"/>
      <c r="H172" s="244"/>
      <c r="I172" s="244"/>
      <c r="J172" s="283"/>
    </row>
    <row r="173" spans="1:10" ht="12.75" customHeight="1">
      <c r="A173" s="282"/>
      <c r="B173" s="244"/>
      <c r="C173" s="244"/>
      <c r="D173" s="244"/>
      <c r="E173" s="244"/>
      <c r="F173" s="244"/>
      <c r="G173" s="244"/>
      <c r="H173" s="244"/>
      <c r="I173" s="244"/>
      <c r="J173" s="283"/>
    </row>
    <row r="174" spans="1:10" ht="12.75" customHeight="1">
      <c r="A174" s="282"/>
      <c r="B174" s="244"/>
      <c r="C174" s="244"/>
      <c r="D174" s="244"/>
      <c r="E174" s="244"/>
      <c r="F174" s="244"/>
      <c r="G174" s="244"/>
      <c r="H174" s="244"/>
      <c r="I174" s="244"/>
      <c r="J174" s="283"/>
    </row>
    <row r="175" spans="1:10" ht="12.75" customHeight="1">
      <c r="A175" s="282"/>
      <c r="B175" s="244"/>
      <c r="C175" s="244"/>
      <c r="D175" s="244"/>
      <c r="E175" s="244"/>
      <c r="F175" s="244"/>
      <c r="G175" s="244"/>
      <c r="H175" s="244"/>
      <c r="I175" s="244"/>
      <c r="J175" s="283"/>
    </row>
    <row r="176" spans="1:10" ht="12.75" customHeight="1">
      <c r="A176" s="282"/>
      <c r="B176" s="244"/>
      <c r="C176" s="244"/>
      <c r="D176" s="244"/>
      <c r="E176" s="244"/>
      <c r="F176" s="244"/>
      <c r="G176" s="244"/>
      <c r="H176" s="244"/>
      <c r="I176" s="244"/>
      <c r="J176" s="283"/>
    </row>
    <row r="177" spans="1:10" ht="12.75" customHeight="1">
      <c r="A177" s="282"/>
      <c r="B177" s="244"/>
      <c r="C177" s="244"/>
      <c r="D177" s="244"/>
      <c r="E177" s="244"/>
      <c r="F177" s="244"/>
      <c r="G177" s="244"/>
      <c r="H177" s="244"/>
      <c r="I177" s="244"/>
      <c r="J177" s="283"/>
    </row>
    <row r="178" spans="1:10" ht="12.75" customHeight="1">
      <c r="A178" s="282"/>
      <c r="B178" s="244"/>
      <c r="C178" s="244"/>
      <c r="D178" s="244"/>
      <c r="E178" s="244"/>
      <c r="F178" s="244"/>
      <c r="G178" s="244"/>
      <c r="H178" s="244"/>
      <c r="I178" s="244"/>
      <c r="J178" s="283"/>
    </row>
    <row r="179" spans="1:10" ht="12.75" customHeight="1">
      <c r="A179" s="282"/>
      <c r="B179" s="244"/>
      <c r="C179" s="244"/>
      <c r="D179" s="244"/>
      <c r="E179" s="244"/>
      <c r="F179" s="244"/>
      <c r="G179" s="244"/>
      <c r="H179" s="244"/>
      <c r="I179" s="244"/>
      <c r="J179" s="283"/>
    </row>
    <row r="180" spans="1:10" ht="12.75" customHeight="1">
      <c r="A180" s="282"/>
      <c r="B180" s="244"/>
      <c r="C180" s="244"/>
      <c r="D180" s="244"/>
      <c r="E180" s="244"/>
      <c r="F180" s="244"/>
      <c r="G180" s="244"/>
      <c r="H180" s="244"/>
      <c r="I180" s="244"/>
      <c r="J180" s="283"/>
    </row>
    <row r="181" spans="1:10" ht="12.75" customHeight="1">
      <c r="A181" s="282"/>
      <c r="B181" s="244"/>
      <c r="C181" s="244"/>
      <c r="D181" s="244"/>
      <c r="E181" s="244"/>
      <c r="F181" s="244"/>
      <c r="G181" s="244"/>
      <c r="H181" s="244"/>
      <c r="I181" s="244"/>
      <c r="J181" s="283"/>
    </row>
    <row r="182" spans="1:10" ht="12.75" customHeight="1" thickBot="1">
      <c r="A182" s="284"/>
      <c r="B182" s="285"/>
      <c r="C182" s="285"/>
      <c r="D182" s="285"/>
      <c r="E182" s="285"/>
      <c r="F182" s="285"/>
      <c r="G182" s="285"/>
      <c r="H182" s="285"/>
      <c r="I182" s="285"/>
      <c r="J182" s="286"/>
    </row>
  </sheetData>
  <sheetProtection password="BE25" sheet="1" objects="1" scenarios="1" formatRows="0" selectLockedCells="1"/>
  <mergeCells count="42">
    <mergeCell ref="F164:J164"/>
    <mergeCell ref="A165:J167"/>
    <mergeCell ref="A168:J182"/>
    <mergeCell ref="A124:E124"/>
    <mergeCell ref="F124:J124"/>
    <mergeCell ref="A125:J127"/>
    <mergeCell ref="A128:J142"/>
    <mergeCell ref="A143:J143"/>
    <mergeCell ref="A144:E144"/>
    <mergeCell ref="F144:J144"/>
    <mergeCell ref="A145:J147"/>
    <mergeCell ref="A148:J162"/>
    <mergeCell ref="A163:J163"/>
    <mergeCell ref="A164:E164"/>
    <mergeCell ref="A123:J123"/>
    <mergeCell ref="A45:J47"/>
    <mergeCell ref="A41:J43"/>
    <mergeCell ref="A48:J62"/>
    <mergeCell ref="A64:E64"/>
    <mergeCell ref="F64:J64"/>
    <mergeCell ref="A65:J67"/>
    <mergeCell ref="A63:J63"/>
    <mergeCell ref="A68:J82"/>
    <mergeCell ref="A104:E104"/>
    <mergeCell ref="F104:J104"/>
    <mergeCell ref="A105:J107"/>
    <mergeCell ref="A83:J83"/>
    <mergeCell ref="A88:J102"/>
    <mergeCell ref="A84:E84"/>
    <mergeCell ref="F84:J84"/>
    <mergeCell ref="A25:J37"/>
    <mergeCell ref="A38:J40"/>
    <mergeCell ref="A44:E44"/>
    <mergeCell ref="F44:J44"/>
    <mergeCell ref="A108:J122"/>
    <mergeCell ref="A85:J87"/>
    <mergeCell ref="A103:J103"/>
    <mergeCell ref="A1:J2"/>
    <mergeCell ref="A3:J3"/>
    <mergeCell ref="A4:J16"/>
    <mergeCell ref="A17:J20"/>
    <mergeCell ref="A21:J24"/>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rowBreaks count="2" manualBreakCount="2">
    <brk id="43" max="9" man="1"/>
    <brk id="83" max="9" man="1"/>
  </rowBreaks>
</worksheet>
</file>

<file path=xl/worksheets/sheet8.xml><?xml version="1.0" encoding="utf-8"?>
<worksheet xmlns="http://schemas.openxmlformats.org/spreadsheetml/2006/main" xmlns:r="http://schemas.openxmlformats.org/officeDocument/2006/relationships">
  <sheetPr>
    <tabColor rgb="FFFFC000"/>
  </sheetPr>
  <dimension ref="A1:J88"/>
  <sheetViews>
    <sheetView topLeftCell="A4" zoomScaleNormal="100" workbookViewId="0">
      <selection activeCell="A10" sqref="A10:J44"/>
    </sheetView>
  </sheetViews>
  <sheetFormatPr defaultRowHeight="12.75" customHeight="1"/>
  <cols>
    <col min="1" max="10" width="15.7109375" style="1" customWidth="1"/>
    <col min="11" max="12" width="0" style="1" hidden="1" customWidth="1"/>
    <col min="13" max="16384" width="9.140625" style="1"/>
  </cols>
  <sheetData>
    <row r="1" spans="1:10" ht="12.75" customHeight="1">
      <c r="A1" s="264" t="s">
        <v>106</v>
      </c>
      <c r="B1" s="265"/>
      <c r="C1" s="265"/>
      <c r="D1" s="265"/>
      <c r="E1" s="265"/>
      <c r="F1" s="265"/>
      <c r="G1" s="265"/>
      <c r="H1" s="265"/>
      <c r="I1" s="265"/>
      <c r="J1" s="266"/>
    </row>
    <row r="2" spans="1:10" ht="12.75" customHeight="1">
      <c r="A2" s="267"/>
      <c r="B2" s="253"/>
      <c r="C2" s="253"/>
      <c r="D2" s="253"/>
      <c r="E2" s="253"/>
      <c r="F2" s="253"/>
      <c r="G2" s="253"/>
      <c r="H2" s="253"/>
      <c r="I2" s="253"/>
      <c r="J2" s="268"/>
    </row>
    <row r="3" spans="1:10" ht="12.75" customHeight="1">
      <c r="A3" s="374" t="s">
        <v>221</v>
      </c>
      <c r="B3" s="375"/>
      <c r="C3" s="375"/>
      <c r="D3" s="375"/>
      <c r="E3" s="375"/>
      <c r="F3" s="375"/>
      <c r="G3" s="375"/>
      <c r="H3" s="375"/>
      <c r="I3" s="375"/>
      <c r="J3" s="376"/>
    </row>
    <row r="4" spans="1:10" ht="12.75" customHeight="1">
      <c r="A4" s="377"/>
      <c r="B4" s="378"/>
      <c r="C4" s="378"/>
      <c r="D4" s="378"/>
      <c r="E4" s="378"/>
      <c r="F4" s="378"/>
      <c r="G4" s="378"/>
      <c r="H4" s="378"/>
      <c r="I4" s="378"/>
      <c r="J4" s="379"/>
    </row>
    <row r="5" spans="1:10" ht="12.75" customHeight="1">
      <c r="A5" s="377"/>
      <c r="B5" s="378"/>
      <c r="C5" s="378"/>
      <c r="D5" s="378"/>
      <c r="E5" s="378"/>
      <c r="F5" s="378"/>
      <c r="G5" s="378"/>
      <c r="H5" s="378"/>
      <c r="I5" s="378"/>
      <c r="J5" s="379"/>
    </row>
    <row r="6" spans="1:10" ht="12.75" customHeight="1">
      <c r="A6" s="377"/>
      <c r="B6" s="378"/>
      <c r="C6" s="378"/>
      <c r="D6" s="378"/>
      <c r="E6" s="378"/>
      <c r="F6" s="378"/>
      <c r="G6" s="378"/>
      <c r="H6" s="378"/>
      <c r="I6" s="378"/>
      <c r="J6" s="379"/>
    </row>
    <row r="7" spans="1:10" ht="12.75" customHeight="1">
      <c r="A7" s="377"/>
      <c r="B7" s="378"/>
      <c r="C7" s="378"/>
      <c r="D7" s="378"/>
      <c r="E7" s="378"/>
      <c r="F7" s="378"/>
      <c r="G7" s="378"/>
      <c r="H7" s="378"/>
      <c r="I7" s="378"/>
      <c r="J7" s="379"/>
    </row>
    <row r="8" spans="1:10" ht="12.75" customHeight="1">
      <c r="A8" s="377"/>
      <c r="B8" s="378"/>
      <c r="C8" s="378"/>
      <c r="D8" s="378"/>
      <c r="E8" s="378"/>
      <c r="F8" s="378"/>
      <c r="G8" s="378"/>
      <c r="H8" s="378"/>
      <c r="I8" s="378"/>
      <c r="J8" s="379"/>
    </row>
    <row r="9" spans="1:10" s="27" customFormat="1" ht="13.5" thickBot="1">
      <c r="A9" s="46"/>
      <c r="B9" s="47"/>
      <c r="C9" s="48"/>
      <c r="D9" s="41"/>
      <c r="E9" s="41"/>
      <c r="F9" s="41"/>
      <c r="G9" s="41"/>
      <c r="H9" s="49"/>
      <c r="I9" s="48"/>
      <c r="J9" s="45"/>
    </row>
    <row r="10" spans="1:10" ht="12.75" customHeight="1">
      <c r="A10" s="348" t="s">
        <v>345</v>
      </c>
      <c r="B10" s="349"/>
      <c r="C10" s="349"/>
      <c r="D10" s="349"/>
      <c r="E10" s="349"/>
      <c r="F10" s="349"/>
      <c r="G10" s="349"/>
      <c r="H10" s="349"/>
      <c r="I10" s="349"/>
      <c r="J10" s="350"/>
    </row>
    <row r="11" spans="1:10" ht="12.75" customHeight="1">
      <c r="A11" s="282"/>
      <c r="B11" s="244"/>
      <c r="C11" s="244"/>
      <c r="D11" s="244"/>
      <c r="E11" s="244"/>
      <c r="F11" s="244"/>
      <c r="G11" s="244"/>
      <c r="H11" s="244"/>
      <c r="I11" s="244"/>
      <c r="J11" s="283"/>
    </row>
    <row r="12" spans="1:10" ht="12.75" customHeight="1">
      <c r="A12" s="282"/>
      <c r="B12" s="244"/>
      <c r="C12" s="244"/>
      <c r="D12" s="244"/>
      <c r="E12" s="244"/>
      <c r="F12" s="244"/>
      <c r="G12" s="244"/>
      <c r="H12" s="244"/>
      <c r="I12" s="244"/>
      <c r="J12" s="283"/>
    </row>
    <row r="13" spans="1:10" ht="12.75" customHeight="1">
      <c r="A13" s="282"/>
      <c r="B13" s="244"/>
      <c r="C13" s="244"/>
      <c r="D13" s="244"/>
      <c r="E13" s="244"/>
      <c r="F13" s="244"/>
      <c r="G13" s="244"/>
      <c r="H13" s="244"/>
      <c r="I13" s="244"/>
      <c r="J13" s="283"/>
    </row>
    <row r="14" spans="1:10" ht="12.75" customHeight="1">
      <c r="A14" s="282"/>
      <c r="B14" s="244"/>
      <c r="C14" s="244"/>
      <c r="D14" s="244"/>
      <c r="E14" s="244"/>
      <c r="F14" s="244"/>
      <c r="G14" s="244"/>
      <c r="H14" s="244"/>
      <c r="I14" s="244"/>
      <c r="J14" s="283"/>
    </row>
    <row r="15" spans="1:10" ht="12.75" customHeight="1">
      <c r="A15" s="282"/>
      <c r="B15" s="244"/>
      <c r="C15" s="244"/>
      <c r="D15" s="244"/>
      <c r="E15" s="244"/>
      <c r="F15" s="244"/>
      <c r="G15" s="244"/>
      <c r="H15" s="244"/>
      <c r="I15" s="244"/>
      <c r="J15" s="283"/>
    </row>
    <row r="16" spans="1:10" ht="12.75" customHeight="1">
      <c r="A16" s="282"/>
      <c r="B16" s="244"/>
      <c r="C16" s="244"/>
      <c r="D16" s="244"/>
      <c r="E16" s="244"/>
      <c r="F16" s="244"/>
      <c r="G16" s="244"/>
      <c r="H16" s="244"/>
      <c r="I16" s="244"/>
      <c r="J16" s="283"/>
    </row>
    <row r="17" spans="1:10" ht="12.75" customHeight="1">
      <c r="A17" s="282"/>
      <c r="B17" s="244"/>
      <c r="C17" s="244"/>
      <c r="D17" s="244"/>
      <c r="E17" s="244"/>
      <c r="F17" s="244"/>
      <c r="G17" s="244"/>
      <c r="H17" s="244"/>
      <c r="I17" s="244"/>
      <c r="J17" s="283"/>
    </row>
    <row r="18" spans="1:10" ht="12.75" customHeight="1">
      <c r="A18" s="282"/>
      <c r="B18" s="244"/>
      <c r="C18" s="244"/>
      <c r="D18" s="244"/>
      <c r="E18" s="244"/>
      <c r="F18" s="244"/>
      <c r="G18" s="244"/>
      <c r="H18" s="244"/>
      <c r="I18" s="244"/>
      <c r="J18" s="283"/>
    </row>
    <row r="19" spans="1:10" ht="12.75" customHeight="1">
      <c r="A19" s="282"/>
      <c r="B19" s="244"/>
      <c r="C19" s="244"/>
      <c r="D19" s="244"/>
      <c r="E19" s="244"/>
      <c r="F19" s="244"/>
      <c r="G19" s="244"/>
      <c r="H19" s="244"/>
      <c r="I19" s="244"/>
      <c r="J19" s="283"/>
    </row>
    <row r="20" spans="1:10" ht="12.75" customHeight="1">
      <c r="A20" s="282"/>
      <c r="B20" s="244"/>
      <c r="C20" s="244"/>
      <c r="D20" s="244"/>
      <c r="E20" s="244"/>
      <c r="F20" s="244"/>
      <c r="G20" s="244"/>
      <c r="H20" s="244"/>
      <c r="I20" s="244"/>
      <c r="J20" s="283"/>
    </row>
    <row r="21" spans="1:10" ht="12.75" customHeight="1">
      <c r="A21" s="282"/>
      <c r="B21" s="244"/>
      <c r="C21" s="244"/>
      <c r="D21" s="244"/>
      <c r="E21" s="244"/>
      <c r="F21" s="244"/>
      <c r="G21" s="244"/>
      <c r="H21" s="244"/>
      <c r="I21" s="244"/>
      <c r="J21" s="283"/>
    </row>
    <row r="22" spans="1:10" ht="12.75" customHeight="1">
      <c r="A22" s="282"/>
      <c r="B22" s="244"/>
      <c r="C22" s="244"/>
      <c r="D22" s="244"/>
      <c r="E22" s="244"/>
      <c r="F22" s="244"/>
      <c r="G22" s="244"/>
      <c r="H22" s="244"/>
      <c r="I22" s="244"/>
      <c r="J22" s="283"/>
    </row>
    <row r="23" spans="1:10" ht="12.75" customHeight="1">
      <c r="A23" s="282"/>
      <c r="B23" s="244"/>
      <c r="C23" s="244"/>
      <c r="D23" s="244"/>
      <c r="E23" s="244"/>
      <c r="F23" s="244"/>
      <c r="G23" s="244"/>
      <c r="H23" s="244"/>
      <c r="I23" s="244"/>
      <c r="J23" s="283"/>
    </row>
    <row r="24" spans="1:10" ht="12.75" customHeight="1">
      <c r="A24" s="282"/>
      <c r="B24" s="244"/>
      <c r="C24" s="244"/>
      <c r="D24" s="244"/>
      <c r="E24" s="244"/>
      <c r="F24" s="244"/>
      <c r="G24" s="244"/>
      <c r="H24" s="244"/>
      <c r="I24" s="244"/>
      <c r="J24" s="283"/>
    </row>
    <row r="25" spans="1:10" ht="12.75" customHeight="1">
      <c r="A25" s="282"/>
      <c r="B25" s="244"/>
      <c r="C25" s="244"/>
      <c r="D25" s="244"/>
      <c r="E25" s="244"/>
      <c r="F25" s="244"/>
      <c r="G25" s="244"/>
      <c r="H25" s="244"/>
      <c r="I25" s="244"/>
      <c r="J25" s="283"/>
    </row>
    <row r="26" spans="1:10" ht="12.75" customHeight="1">
      <c r="A26" s="282"/>
      <c r="B26" s="244"/>
      <c r="C26" s="244"/>
      <c r="D26" s="244"/>
      <c r="E26" s="244"/>
      <c r="F26" s="244"/>
      <c r="G26" s="244"/>
      <c r="H26" s="244"/>
      <c r="I26" s="244"/>
      <c r="J26" s="283"/>
    </row>
    <row r="27" spans="1:10" ht="12.75" customHeight="1">
      <c r="A27" s="282"/>
      <c r="B27" s="244"/>
      <c r="C27" s="244"/>
      <c r="D27" s="244"/>
      <c r="E27" s="244"/>
      <c r="F27" s="244"/>
      <c r="G27" s="244"/>
      <c r="H27" s="244"/>
      <c r="I27" s="244"/>
      <c r="J27" s="283"/>
    </row>
    <row r="28" spans="1:10" ht="12.75" customHeight="1">
      <c r="A28" s="282"/>
      <c r="B28" s="244"/>
      <c r="C28" s="244"/>
      <c r="D28" s="244"/>
      <c r="E28" s="244"/>
      <c r="F28" s="244"/>
      <c r="G28" s="244"/>
      <c r="H28" s="244"/>
      <c r="I28" s="244"/>
      <c r="J28" s="283"/>
    </row>
    <row r="29" spans="1:10" ht="12.75" customHeight="1">
      <c r="A29" s="282"/>
      <c r="B29" s="244"/>
      <c r="C29" s="244"/>
      <c r="D29" s="244"/>
      <c r="E29" s="244"/>
      <c r="F29" s="244"/>
      <c r="G29" s="244"/>
      <c r="H29" s="244"/>
      <c r="I29" s="244"/>
      <c r="J29" s="283"/>
    </row>
    <row r="30" spans="1:10" ht="12.75" customHeight="1">
      <c r="A30" s="282"/>
      <c r="B30" s="244"/>
      <c r="C30" s="244"/>
      <c r="D30" s="244"/>
      <c r="E30" s="244"/>
      <c r="F30" s="244"/>
      <c r="G30" s="244"/>
      <c r="H30" s="244"/>
      <c r="I30" s="244"/>
      <c r="J30" s="283"/>
    </row>
    <row r="31" spans="1:10" ht="12.75" customHeight="1">
      <c r="A31" s="282"/>
      <c r="B31" s="244"/>
      <c r="C31" s="244"/>
      <c r="D31" s="244"/>
      <c r="E31" s="244"/>
      <c r="F31" s="244"/>
      <c r="G31" s="244"/>
      <c r="H31" s="244"/>
      <c r="I31" s="244"/>
      <c r="J31" s="283"/>
    </row>
    <row r="32" spans="1:10" ht="12.75" customHeight="1">
      <c r="A32" s="282"/>
      <c r="B32" s="244"/>
      <c r="C32" s="244"/>
      <c r="D32" s="244"/>
      <c r="E32" s="244"/>
      <c r="F32" s="244"/>
      <c r="G32" s="244"/>
      <c r="H32" s="244"/>
      <c r="I32" s="244"/>
      <c r="J32" s="283"/>
    </row>
    <row r="33" spans="1:10" ht="12.75" customHeight="1">
      <c r="A33" s="282"/>
      <c r="B33" s="244"/>
      <c r="C33" s="244"/>
      <c r="D33" s="244"/>
      <c r="E33" s="244"/>
      <c r="F33" s="244"/>
      <c r="G33" s="244"/>
      <c r="H33" s="244"/>
      <c r="I33" s="244"/>
      <c r="J33" s="283"/>
    </row>
    <row r="34" spans="1:10" ht="12.75" customHeight="1">
      <c r="A34" s="282"/>
      <c r="B34" s="244"/>
      <c r="C34" s="244"/>
      <c r="D34" s="244"/>
      <c r="E34" s="244"/>
      <c r="F34" s="244"/>
      <c r="G34" s="244"/>
      <c r="H34" s="244"/>
      <c r="I34" s="244"/>
      <c r="J34" s="283"/>
    </row>
    <row r="35" spans="1:10" ht="12.75" customHeight="1">
      <c r="A35" s="282"/>
      <c r="B35" s="244"/>
      <c r="C35" s="244"/>
      <c r="D35" s="244"/>
      <c r="E35" s="244"/>
      <c r="F35" s="244"/>
      <c r="G35" s="244"/>
      <c r="H35" s="244"/>
      <c r="I35" s="244"/>
      <c r="J35" s="283"/>
    </row>
    <row r="36" spans="1:10" ht="12.75" customHeight="1">
      <c r="A36" s="282"/>
      <c r="B36" s="244"/>
      <c r="C36" s="244"/>
      <c r="D36" s="244"/>
      <c r="E36" s="244"/>
      <c r="F36" s="244"/>
      <c r="G36" s="244"/>
      <c r="H36" s="244"/>
      <c r="I36" s="244"/>
      <c r="J36" s="283"/>
    </row>
    <row r="37" spans="1:10" ht="12.75" customHeight="1">
      <c r="A37" s="282"/>
      <c r="B37" s="244"/>
      <c r="C37" s="244"/>
      <c r="D37" s="244"/>
      <c r="E37" s="244"/>
      <c r="F37" s="244"/>
      <c r="G37" s="244"/>
      <c r="H37" s="244"/>
      <c r="I37" s="244"/>
      <c r="J37" s="283"/>
    </row>
    <row r="38" spans="1:10" ht="12.75" customHeight="1">
      <c r="A38" s="282"/>
      <c r="B38" s="244"/>
      <c r="C38" s="244"/>
      <c r="D38" s="244"/>
      <c r="E38" s="244"/>
      <c r="F38" s="244"/>
      <c r="G38" s="244"/>
      <c r="H38" s="244"/>
      <c r="I38" s="244"/>
      <c r="J38" s="283"/>
    </row>
    <row r="39" spans="1:10" ht="12.75" customHeight="1">
      <c r="A39" s="282"/>
      <c r="B39" s="244"/>
      <c r="C39" s="244"/>
      <c r="D39" s="244"/>
      <c r="E39" s="244"/>
      <c r="F39" s="244"/>
      <c r="G39" s="244"/>
      <c r="H39" s="244"/>
      <c r="I39" s="244"/>
      <c r="J39" s="283"/>
    </row>
    <row r="40" spans="1:10" ht="12.75" customHeight="1">
      <c r="A40" s="282"/>
      <c r="B40" s="244"/>
      <c r="C40" s="244"/>
      <c r="D40" s="244"/>
      <c r="E40" s="244"/>
      <c r="F40" s="244"/>
      <c r="G40" s="244"/>
      <c r="H40" s="244"/>
      <c r="I40" s="244"/>
      <c r="J40" s="283"/>
    </row>
    <row r="41" spans="1:10" ht="12.75" customHeight="1">
      <c r="A41" s="282"/>
      <c r="B41" s="244"/>
      <c r="C41" s="244"/>
      <c r="D41" s="244"/>
      <c r="E41" s="244"/>
      <c r="F41" s="244"/>
      <c r="G41" s="244"/>
      <c r="H41" s="244"/>
      <c r="I41" s="244"/>
      <c r="J41" s="283"/>
    </row>
    <row r="42" spans="1:10" ht="12.75" customHeight="1">
      <c r="A42" s="282"/>
      <c r="B42" s="244"/>
      <c r="C42" s="244"/>
      <c r="D42" s="244"/>
      <c r="E42" s="244"/>
      <c r="F42" s="244"/>
      <c r="G42" s="244"/>
      <c r="H42" s="244"/>
      <c r="I42" s="244"/>
      <c r="J42" s="283"/>
    </row>
    <row r="43" spans="1:10" ht="12.75" customHeight="1">
      <c r="A43" s="282"/>
      <c r="B43" s="244"/>
      <c r="C43" s="244"/>
      <c r="D43" s="244"/>
      <c r="E43" s="244"/>
      <c r="F43" s="244"/>
      <c r="G43" s="244"/>
      <c r="H43" s="244"/>
      <c r="I43" s="244"/>
      <c r="J43" s="283"/>
    </row>
    <row r="44" spans="1:10" ht="12.75" customHeight="1" thickBot="1">
      <c r="A44" s="284"/>
      <c r="B44" s="285"/>
      <c r="C44" s="285"/>
      <c r="D44" s="285"/>
      <c r="E44" s="285"/>
      <c r="F44" s="285"/>
      <c r="G44" s="285"/>
      <c r="H44" s="285"/>
      <c r="I44" s="285"/>
      <c r="J44" s="286"/>
    </row>
    <row r="45" spans="1:10">
      <c r="A45" s="264" t="s">
        <v>107</v>
      </c>
      <c r="B45" s="265"/>
      <c r="C45" s="265"/>
      <c r="D45" s="265"/>
      <c r="E45" s="265"/>
      <c r="F45" s="265"/>
      <c r="G45" s="265"/>
      <c r="H45" s="265"/>
      <c r="I45" s="265"/>
      <c r="J45" s="266"/>
    </row>
    <row r="46" spans="1:10" ht="12.75" customHeight="1">
      <c r="A46" s="330"/>
      <c r="B46" s="331"/>
      <c r="C46" s="331"/>
      <c r="D46" s="331"/>
      <c r="E46" s="331"/>
      <c r="F46" s="331"/>
      <c r="G46" s="331"/>
      <c r="H46" s="331"/>
      <c r="I46" s="331"/>
      <c r="J46" s="332"/>
    </row>
    <row r="47" spans="1:10" ht="12.75" customHeight="1">
      <c r="A47" s="280" t="s">
        <v>344</v>
      </c>
      <c r="B47" s="241"/>
      <c r="C47" s="241"/>
      <c r="D47" s="241"/>
      <c r="E47" s="241"/>
      <c r="F47" s="241"/>
      <c r="G47" s="241"/>
      <c r="H47" s="241"/>
      <c r="I47" s="241"/>
      <c r="J47" s="281"/>
    </row>
    <row r="48" spans="1:10" ht="12.75" customHeight="1">
      <c r="A48" s="282"/>
      <c r="B48" s="244"/>
      <c r="C48" s="244"/>
      <c r="D48" s="244"/>
      <c r="E48" s="244"/>
      <c r="F48" s="244"/>
      <c r="G48" s="244"/>
      <c r="H48" s="244"/>
      <c r="I48" s="244"/>
      <c r="J48" s="283"/>
    </row>
    <row r="49" spans="1:10" ht="12.75" customHeight="1">
      <c r="A49" s="282"/>
      <c r="B49" s="244"/>
      <c r="C49" s="244"/>
      <c r="D49" s="244"/>
      <c r="E49" s="244"/>
      <c r="F49" s="244"/>
      <c r="G49" s="244"/>
      <c r="H49" s="244"/>
      <c r="I49" s="244"/>
      <c r="J49" s="283"/>
    </row>
    <row r="50" spans="1:10" ht="12.75" customHeight="1">
      <c r="A50" s="282"/>
      <c r="B50" s="244"/>
      <c r="C50" s="244"/>
      <c r="D50" s="244"/>
      <c r="E50" s="244"/>
      <c r="F50" s="244"/>
      <c r="G50" s="244"/>
      <c r="H50" s="244"/>
      <c r="I50" s="244"/>
      <c r="J50" s="283"/>
    </row>
    <row r="51" spans="1:10" ht="12.75" customHeight="1">
      <c r="A51" s="282"/>
      <c r="B51" s="244"/>
      <c r="C51" s="244"/>
      <c r="D51" s="244"/>
      <c r="E51" s="244"/>
      <c r="F51" s="244"/>
      <c r="G51" s="244"/>
      <c r="H51" s="244"/>
      <c r="I51" s="244"/>
      <c r="J51" s="283"/>
    </row>
    <row r="52" spans="1:10" ht="12.75" customHeight="1">
      <c r="A52" s="282"/>
      <c r="B52" s="244"/>
      <c r="C52" s="244"/>
      <c r="D52" s="244"/>
      <c r="E52" s="244"/>
      <c r="F52" s="244"/>
      <c r="G52" s="244"/>
      <c r="H52" s="244"/>
      <c r="I52" s="244"/>
      <c r="J52" s="283"/>
    </row>
    <row r="53" spans="1:10" ht="12.75" customHeight="1">
      <c r="A53" s="282"/>
      <c r="B53" s="244"/>
      <c r="C53" s="244"/>
      <c r="D53" s="244"/>
      <c r="E53" s="244"/>
      <c r="F53" s="244"/>
      <c r="G53" s="244"/>
      <c r="H53" s="244"/>
      <c r="I53" s="244"/>
      <c r="J53" s="283"/>
    </row>
    <row r="54" spans="1:10" ht="12.75" customHeight="1">
      <c r="A54" s="282"/>
      <c r="B54" s="244"/>
      <c r="C54" s="244"/>
      <c r="D54" s="244"/>
      <c r="E54" s="244"/>
      <c r="F54" s="244"/>
      <c r="G54" s="244"/>
      <c r="H54" s="244"/>
      <c r="I54" s="244"/>
      <c r="J54" s="283"/>
    </row>
    <row r="55" spans="1:10" ht="12.75" customHeight="1">
      <c r="A55" s="282"/>
      <c r="B55" s="244"/>
      <c r="C55" s="244"/>
      <c r="D55" s="244"/>
      <c r="E55" s="244"/>
      <c r="F55" s="244"/>
      <c r="G55" s="244"/>
      <c r="H55" s="244"/>
      <c r="I55" s="244"/>
      <c r="J55" s="283"/>
    </row>
    <row r="56" spans="1:10" ht="12.75" customHeight="1">
      <c r="A56" s="282"/>
      <c r="B56" s="244"/>
      <c r="C56" s="244"/>
      <c r="D56" s="244"/>
      <c r="E56" s="244"/>
      <c r="F56" s="244"/>
      <c r="G56" s="244"/>
      <c r="H56" s="244"/>
      <c r="I56" s="244"/>
      <c r="J56" s="283"/>
    </row>
    <row r="57" spans="1:10" ht="12.75" customHeight="1">
      <c r="A57" s="282"/>
      <c r="B57" s="244"/>
      <c r="C57" s="244"/>
      <c r="D57" s="244"/>
      <c r="E57" s="244"/>
      <c r="F57" s="244"/>
      <c r="G57" s="244"/>
      <c r="H57" s="244"/>
      <c r="I57" s="244"/>
      <c r="J57" s="283"/>
    </row>
    <row r="58" spans="1:10" ht="12.75" customHeight="1">
      <c r="A58" s="282"/>
      <c r="B58" s="244"/>
      <c r="C58" s="244"/>
      <c r="D58" s="244"/>
      <c r="E58" s="244"/>
      <c r="F58" s="244"/>
      <c r="G58" s="244"/>
      <c r="H58" s="244"/>
      <c r="I58" s="244"/>
      <c r="J58" s="283"/>
    </row>
    <row r="59" spans="1:10" ht="12.75" customHeight="1">
      <c r="A59" s="282"/>
      <c r="B59" s="244"/>
      <c r="C59" s="244"/>
      <c r="D59" s="244"/>
      <c r="E59" s="244"/>
      <c r="F59" s="244"/>
      <c r="G59" s="244"/>
      <c r="H59" s="244"/>
      <c r="I59" s="244"/>
      <c r="J59" s="283"/>
    </row>
    <row r="60" spans="1:10" ht="12.75" customHeight="1">
      <c r="A60" s="282"/>
      <c r="B60" s="244"/>
      <c r="C60" s="244"/>
      <c r="D60" s="244"/>
      <c r="E60" s="244"/>
      <c r="F60" s="244"/>
      <c r="G60" s="244"/>
      <c r="H60" s="244"/>
      <c r="I60" s="244"/>
      <c r="J60" s="283"/>
    </row>
    <row r="61" spans="1:10" ht="12.75" customHeight="1">
      <c r="A61" s="282"/>
      <c r="B61" s="244"/>
      <c r="C61" s="244"/>
      <c r="D61" s="244"/>
      <c r="E61" s="244"/>
      <c r="F61" s="244"/>
      <c r="G61" s="244"/>
      <c r="H61" s="244"/>
      <c r="I61" s="244"/>
      <c r="J61" s="283"/>
    </row>
    <row r="62" spans="1:10" ht="12.75" customHeight="1">
      <c r="A62" s="282"/>
      <c r="B62" s="244"/>
      <c r="C62" s="244"/>
      <c r="D62" s="244"/>
      <c r="E62" s="244"/>
      <c r="F62" s="244"/>
      <c r="G62" s="244"/>
      <c r="H62" s="244"/>
      <c r="I62" s="244"/>
      <c r="J62" s="283"/>
    </row>
    <row r="63" spans="1:10" ht="12.75" customHeight="1">
      <c r="A63" s="282"/>
      <c r="B63" s="244"/>
      <c r="C63" s="244"/>
      <c r="D63" s="244"/>
      <c r="E63" s="244"/>
      <c r="F63" s="244"/>
      <c r="G63" s="244"/>
      <c r="H63" s="244"/>
      <c r="I63" s="244"/>
      <c r="J63" s="283"/>
    </row>
    <row r="64" spans="1:10" ht="12.75" customHeight="1">
      <c r="A64" s="282"/>
      <c r="B64" s="244"/>
      <c r="C64" s="244"/>
      <c r="D64" s="244"/>
      <c r="E64" s="244"/>
      <c r="F64" s="244"/>
      <c r="G64" s="244"/>
      <c r="H64" s="244"/>
      <c r="I64" s="244"/>
      <c r="J64" s="283"/>
    </row>
    <row r="65" spans="1:10" ht="12.75" customHeight="1">
      <c r="A65" s="282"/>
      <c r="B65" s="244"/>
      <c r="C65" s="244"/>
      <c r="D65" s="244"/>
      <c r="E65" s="244"/>
      <c r="F65" s="244"/>
      <c r="G65" s="244"/>
      <c r="H65" s="244"/>
      <c r="I65" s="244"/>
      <c r="J65" s="283"/>
    </row>
    <row r="66" spans="1:10" ht="12.75" customHeight="1">
      <c r="A66" s="282"/>
      <c r="B66" s="244"/>
      <c r="C66" s="244"/>
      <c r="D66" s="244"/>
      <c r="E66" s="244"/>
      <c r="F66" s="244"/>
      <c r="G66" s="244"/>
      <c r="H66" s="244"/>
      <c r="I66" s="244"/>
      <c r="J66" s="283"/>
    </row>
    <row r="67" spans="1:10" ht="12.75" customHeight="1">
      <c r="A67" s="282"/>
      <c r="B67" s="244"/>
      <c r="C67" s="244"/>
      <c r="D67" s="244"/>
      <c r="E67" s="244"/>
      <c r="F67" s="244"/>
      <c r="G67" s="244"/>
      <c r="H67" s="244"/>
      <c r="I67" s="244"/>
      <c r="J67" s="283"/>
    </row>
    <row r="68" spans="1:10" ht="12.75" customHeight="1">
      <c r="A68" s="282"/>
      <c r="B68" s="244"/>
      <c r="C68" s="244"/>
      <c r="D68" s="244"/>
      <c r="E68" s="244"/>
      <c r="F68" s="244"/>
      <c r="G68" s="244"/>
      <c r="H68" s="244"/>
      <c r="I68" s="244"/>
      <c r="J68" s="283"/>
    </row>
    <row r="69" spans="1:10" ht="12.75" customHeight="1">
      <c r="A69" s="282"/>
      <c r="B69" s="244"/>
      <c r="C69" s="244"/>
      <c r="D69" s="244"/>
      <c r="E69" s="244"/>
      <c r="F69" s="244"/>
      <c r="G69" s="244"/>
      <c r="H69" s="244"/>
      <c r="I69" s="244"/>
      <c r="J69" s="283"/>
    </row>
    <row r="70" spans="1:10" ht="12.75" customHeight="1">
      <c r="A70" s="282"/>
      <c r="B70" s="244"/>
      <c r="C70" s="244"/>
      <c r="D70" s="244"/>
      <c r="E70" s="244"/>
      <c r="F70" s="244"/>
      <c r="G70" s="244"/>
      <c r="H70" s="244"/>
      <c r="I70" s="244"/>
      <c r="J70" s="283"/>
    </row>
    <row r="71" spans="1:10" ht="12.75" customHeight="1">
      <c r="A71" s="282"/>
      <c r="B71" s="244"/>
      <c r="C71" s="244"/>
      <c r="D71" s="244"/>
      <c r="E71" s="244"/>
      <c r="F71" s="244"/>
      <c r="G71" s="244"/>
      <c r="H71" s="244"/>
      <c r="I71" s="244"/>
      <c r="J71" s="283"/>
    </row>
    <row r="72" spans="1:10" ht="12.75" customHeight="1">
      <c r="A72" s="282"/>
      <c r="B72" s="244"/>
      <c r="C72" s="244"/>
      <c r="D72" s="244"/>
      <c r="E72" s="244"/>
      <c r="F72" s="244"/>
      <c r="G72" s="244"/>
      <c r="H72" s="244"/>
      <c r="I72" s="244"/>
      <c r="J72" s="283"/>
    </row>
    <row r="73" spans="1:10" ht="12.75" customHeight="1">
      <c r="A73" s="282"/>
      <c r="B73" s="244"/>
      <c r="C73" s="244"/>
      <c r="D73" s="244"/>
      <c r="E73" s="244"/>
      <c r="F73" s="244"/>
      <c r="G73" s="244"/>
      <c r="H73" s="244"/>
      <c r="I73" s="244"/>
      <c r="J73" s="283"/>
    </row>
    <row r="74" spans="1:10" ht="12.75" customHeight="1">
      <c r="A74" s="282"/>
      <c r="B74" s="244"/>
      <c r="C74" s="244"/>
      <c r="D74" s="244"/>
      <c r="E74" s="244"/>
      <c r="F74" s="244"/>
      <c r="G74" s="244"/>
      <c r="H74" s="244"/>
      <c r="I74" s="244"/>
      <c r="J74" s="283"/>
    </row>
    <row r="75" spans="1:10" ht="12.75" customHeight="1">
      <c r="A75" s="282"/>
      <c r="B75" s="244"/>
      <c r="C75" s="244"/>
      <c r="D75" s="244"/>
      <c r="E75" s="244"/>
      <c r="F75" s="244"/>
      <c r="G75" s="244"/>
      <c r="H75" s="244"/>
      <c r="I75" s="244"/>
      <c r="J75" s="283"/>
    </row>
    <row r="76" spans="1:10" ht="12.75" customHeight="1">
      <c r="A76" s="282"/>
      <c r="B76" s="244"/>
      <c r="C76" s="244"/>
      <c r="D76" s="244"/>
      <c r="E76" s="244"/>
      <c r="F76" s="244"/>
      <c r="G76" s="244"/>
      <c r="H76" s="244"/>
      <c r="I76" s="244"/>
      <c r="J76" s="283"/>
    </row>
    <row r="77" spans="1:10" ht="12.75" customHeight="1">
      <c r="A77" s="282"/>
      <c r="B77" s="244"/>
      <c r="C77" s="244"/>
      <c r="D77" s="244"/>
      <c r="E77" s="244"/>
      <c r="F77" s="244"/>
      <c r="G77" s="244"/>
      <c r="H77" s="244"/>
      <c r="I77" s="244"/>
      <c r="J77" s="283"/>
    </row>
    <row r="78" spans="1:10" ht="12.75" customHeight="1">
      <c r="A78" s="282"/>
      <c r="B78" s="244"/>
      <c r="C78" s="244"/>
      <c r="D78" s="244"/>
      <c r="E78" s="244"/>
      <c r="F78" s="244"/>
      <c r="G78" s="244"/>
      <c r="H78" s="244"/>
      <c r="I78" s="244"/>
      <c r="J78" s="283"/>
    </row>
    <row r="79" spans="1:10" ht="12.75" customHeight="1">
      <c r="A79" s="282"/>
      <c r="B79" s="244"/>
      <c r="C79" s="244"/>
      <c r="D79" s="244"/>
      <c r="E79" s="244"/>
      <c r="F79" s="244"/>
      <c r="G79" s="244"/>
      <c r="H79" s="244"/>
      <c r="I79" s="244"/>
      <c r="J79" s="283"/>
    </row>
    <row r="80" spans="1:10" ht="12.75" customHeight="1">
      <c r="A80" s="282"/>
      <c r="B80" s="244"/>
      <c r="C80" s="244"/>
      <c r="D80" s="244"/>
      <c r="E80" s="244"/>
      <c r="F80" s="244"/>
      <c r="G80" s="244"/>
      <c r="H80" s="244"/>
      <c r="I80" s="244"/>
      <c r="J80" s="283"/>
    </row>
    <row r="81" spans="1:10" ht="12.75" customHeight="1">
      <c r="A81" s="282"/>
      <c r="B81" s="244"/>
      <c r="C81" s="244"/>
      <c r="D81" s="244"/>
      <c r="E81" s="244"/>
      <c r="F81" s="244"/>
      <c r="G81" s="244"/>
      <c r="H81" s="244"/>
      <c r="I81" s="244"/>
      <c r="J81" s="283"/>
    </row>
    <row r="82" spans="1:10" ht="12.75" customHeight="1">
      <c r="A82" s="282"/>
      <c r="B82" s="244"/>
      <c r="C82" s="244"/>
      <c r="D82" s="244"/>
      <c r="E82" s="244"/>
      <c r="F82" s="244"/>
      <c r="G82" s="244"/>
      <c r="H82" s="244"/>
      <c r="I82" s="244"/>
      <c r="J82" s="283"/>
    </row>
    <row r="83" spans="1:10" ht="12.75" customHeight="1">
      <c r="A83" s="282"/>
      <c r="B83" s="244"/>
      <c r="C83" s="244"/>
      <c r="D83" s="244"/>
      <c r="E83" s="244"/>
      <c r="F83" s="244"/>
      <c r="G83" s="244"/>
      <c r="H83" s="244"/>
      <c r="I83" s="244"/>
      <c r="J83" s="283"/>
    </row>
    <row r="84" spans="1:10" ht="12.75" customHeight="1">
      <c r="A84" s="282"/>
      <c r="B84" s="244"/>
      <c r="C84" s="244"/>
      <c r="D84" s="244"/>
      <c r="E84" s="244"/>
      <c r="F84" s="244"/>
      <c r="G84" s="244"/>
      <c r="H84" s="244"/>
      <c r="I84" s="244"/>
      <c r="J84" s="283"/>
    </row>
    <row r="85" spans="1:10" ht="12.75" customHeight="1">
      <c r="A85" s="282"/>
      <c r="B85" s="244"/>
      <c r="C85" s="244"/>
      <c r="D85" s="244"/>
      <c r="E85" s="244"/>
      <c r="F85" s="244"/>
      <c r="G85" s="244"/>
      <c r="H85" s="244"/>
      <c r="I85" s="244"/>
      <c r="J85" s="283"/>
    </row>
    <row r="86" spans="1:10" ht="12.75" customHeight="1">
      <c r="A86" s="282"/>
      <c r="B86" s="244"/>
      <c r="C86" s="244"/>
      <c r="D86" s="244"/>
      <c r="E86" s="244"/>
      <c r="F86" s="244"/>
      <c r="G86" s="244"/>
      <c r="H86" s="244"/>
      <c r="I86" s="244"/>
      <c r="J86" s="283"/>
    </row>
    <row r="87" spans="1:10" ht="12.75" customHeight="1">
      <c r="A87" s="282"/>
      <c r="B87" s="244"/>
      <c r="C87" s="244"/>
      <c r="D87" s="244"/>
      <c r="E87" s="244"/>
      <c r="F87" s="244"/>
      <c r="G87" s="244"/>
      <c r="H87" s="244"/>
      <c r="I87" s="244"/>
      <c r="J87" s="283"/>
    </row>
    <row r="88" spans="1:10" ht="12.75" customHeight="1" thickBot="1">
      <c r="A88" s="284"/>
      <c r="B88" s="285"/>
      <c r="C88" s="285"/>
      <c r="D88" s="285"/>
      <c r="E88" s="285"/>
      <c r="F88" s="285"/>
      <c r="G88" s="285"/>
      <c r="H88" s="285"/>
      <c r="I88" s="285"/>
      <c r="J88" s="286"/>
    </row>
  </sheetData>
  <sheetProtection password="BE25" sheet="1" objects="1" scenarios="1" formatRows="0" selectLockedCells="1"/>
  <mergeCells count="5">
    <mergeCell ref="A1:J2"/>
    <mergeCell ref="A3:J8"/>
    <mergeCell ref="A10:J44"/>
    <mergeCell ref="A45:J46"/>
    <mergeCell ref="A47:J88"/>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worksheet>
</file>

<file path=xl/worksheets/sheet9.xml><?xml version="1.0" encoding="utf-8"?>
<worksheet xmlns="http://schemas.openxmlformats.org/spreadsheetml/2006/main" xmlns:r="http://schemas.openxmlformats.org/officeDocument/2006/relationships">
  <sheetPr>
    <tabColor rgb="FFFFC000"/>
  </sheetPr>
  <dimension ref="A1:J88"/>
  <sheetViews>
    <sheetView topLeftCell="A53" zoomScaleNormal="100" workbookViewId="0">
      <selection activeCell="A47" sqref="A47:J88"/>
    </sheetView>
  </sheetViews>
  <sheetFormatPr defaultRowHeight="12.75" customHeight="1"/>
  <cols>
    <col min="1" max="10" width="15.7109375" style="1" customWidth="1"/>
    <col min="11" max="12" width="0" style="1" hidden="1" customWidth="1"/>
    <col min="13" max="16384" width="9.140625" style="1"/>
  </cols>
  <sheetData>
    <row r="1" spans="1:10" ht="12.75" customHeight="1">
      <c r="A1" s="264" t="s">
        <v>108</v>
      </c>
      <c r="B1" s="265"/>
      <c r="C1" s="265"/>
      <c r="D1" s="265"/>
      <c r="E1" s="265"/>
      <c r="F1" s="265"/>
      <c r="G1" s="265"/>
      <c r="H1" s="265"/>
      <c r="I1" s="265"/>
      <c r="J1" s="266"/>
    </row>
    <row r="2" spans="1:10" ht="12.75" customHeight="1">
      <c r="A2" s="267"/>
      <c r="B2" s="253"/>
      <c r="C2" s="253"/>
      <c r="D2" s="253"/>
      <c r="E2" s="253"/>
      <c r="F2" s="253"/>
      <c r="G2" s="253"/>
      <c r="H2" s="253"/>
      <c r="I2" s="253"/>
      <c r="J2" s="268"/>
    </row>
    <row r="3" spans="1:10" ht="12.75" customHeight="1">
      <c r="A3" s="374" t="s">
        <v>222</v>
      </c>
      <c r="B3" s="375"/>
      <c r="C3" s="375"/>
      <c r="D3" s="375"/>
      <c r="E3" s="375"/>
      <c r="F3" s="375"/>
      <c r="G3" s="375"/>
      <c r="H3" s="375"/>
      <c r="I3" s="375"/>
      <c r="J3" s="376"/>
    </row>
    <row r="4" spans="1:10" ht="12.75" customHeight="1">
      <c r="A4" s="377"/>
      <c r="B4" s="378"/>
      <c r="C4" s="378"/>
      <c r="D4" s="378"/>
      <c r="E4" s="378"/>
      <c r="F4" s="378"/>
      <c r="G4" s="378"/>
      <c r="H4" s="378"/>
      <c r="I4" s="378"/>
      <c r="J4" s="379"/>
    </row>
    <row r="5" spans="1:10" ht="12.75" customHeight="1">
      <c r="A5" s="377"/>
      <c r="B5" s="378"/>
      <c r="C5" s="378"/>
      <c r="D5" s="378"/>
      <c r="E5" s="378"/>
      <c r="F5" s="378"/>
      <c r="G5" s="378"/>
      <c r="H5" s="378"/>
      <c r="I5" s="378"/>
      <c r="J5" s="379"/>
    </row>
    <row r="6" spans="1:10" ht="12.75" customHeight="1">
      <c r="A6" s="377"/>
      <c r="B6" s="378"/>
      <c r="C6" s="378"/>
      <c r="D6" s="378"/>
      <c r="E6" s="378"/>
      <c r="F6" s="378"/>
      <c r="G6" s="378"/>
      <c r="H6" s="378"/>
      <c r="I6" s="378"/>
      <c r="J6" s="379"/>
    </row>
    <row r="7" spans="1:10" ht="12.75" customHeight="1">
      <c r="A7" s="377"/>
      <c r="B7" s="378"/>
      <c r="C7" s="378"/>
      <c r="D7" s="378"/>
      <c r="E7" s="378"/>
      <c r="F7" s="378"/>
      <c r="G7" s="378"/>
      <c r="H7" s="378"/>
      <c r="I7" s="378"/>
      <c r="J7" s="379"/>
    </row>
    <row r="8" spans="1:10" ht="12.75" customHeight="1">
      <c r="A8" s="377"/>
      <c r="B8" s="378"/>
      <c r="C8" s="378"/>
      <c r="D8" s="378"/>
      <c r="E8" s="378"/>
      <c r="F8" s="378"/>
      <c r="G8" s="378"/>
      <c r="H8" s="378"/>
      <c r="I8" s="378"/>
      <c r="J8" s="379"/>
    </row>
    <row r="9" spans="1:10" ht="12.75" customHeight="1">
      <c r="A9" s="377"/>
      <c r="B9" s="378"/>
      <c r="C9" s="378"/>
      <c r="D9" s="378"/>
      <c r="E9" s="378"/>
      <c r="F9" s="378"/>
      <c r="G9" s="378"/>
      <c r="H9" s="378"/>
      <c r="I9" s="378"/>
      <c r="J9" s="379"/>
    </row>
    <row r="10" spans="1:10" ht="12.75" customHeight="1">
      <c r="A10" s="377"/>
      <c r="B10" s="378"/>
      <c r="C10" s="378"/>
      <c r="D10" s="378"/>
      <c r="E10" s="378"/>
      <c r="F10" s="378"/>
      <c r="G10" s="378"/>
      <c r="H10" s="378"/>
      <c r="I10" s="378"/>
      <c r="J10" s="379"/>
    </row>
    <row r="11" spans="1:10" ht="12.75" customHeight="1">
      <c r="A11" s="377"/>
      <c r="B11" s="378"/>
      <c r="C11" s="378"/>
      <c r="D11" s="378"/>
      <c r="E11" s="378"/>
      <c r="F11" s="378"/>
      <c r="G11" s="378"/>
      <c r="H11" s="378"/>
      <c r="I11" s="378"/>
      <c r="J11" s="379"/>
    </row>
    <row r="12" spans="1:10" ht="12.75" customHeight="1">
      <c r="A12" s="377"/>
      <c r="B12" s="378"/>
      <c r="C12" s="378"/>
      <c r="D12" s="378"/>
      <c r="E12" s="378"/>
      <c r="F12" s="378"/>
      <c r="G12" s="378"/>
      <c r="H12" s="378"/>
      <c r="I12" s="378"/>
      <c r="J12" s="379"/>
    </row>
    <row r="13" spans="1:10" ht="12.75" customHeight="1">
      <c r="A13" s="377"/>
      <c r="B13" s="378"/>
      <c r="C13" s="378"/>
      <c r="D13" s="378"/>
      <c r="E13" s="378"/>
      <c r="F13" s="378"/>
      <c r="G13" s="378"/>
      <c r="H13" s="378"/>
      <c r="I13" s="378"/>
      <c r="J13" s="379"/>
    </row>
    <row r="14" spans="1:10" ht="12.75" customHeight="1">
      <c r="A14" s="377"/>
      <c r="B14" s="378"/>
      <c r="C14" s="378"/>
      <c r="D14" s="378"/>
      <c r="E14" s="378"/>
      <c r="F14" s="378"/>
      <c r="G14" s="378"/>
      <c r="H14" s="378"/>
      <c r="I14" s="378"/>
      <c r="J14" s="379"/>
    </row>
    <row r="15" spans="1:10" ht="12.75" customHeight="1">
      <c r="A15" s="377"/>
      <c r="B15" s="378"/>
      <c r="C15" s="378"/>
      <c r="D15" s="378"/>
      <c r="E15" s="378"/>
      <c r="F15" s="378"/>
      <c r="G15" s="378"/>
      <c r="H15" s="378"/>
      <c r="I15" s="378"/>
      <c r="J15" s="379"/>
    </row>
    <row r="16" spans="1:10" ht="12.75" customHeight="1">
      <c r="A16" s="377"/>
      <c r="B16" s="378"/>
      <c r="C16" s="378"/>
      <c r="D16" s="378"/>
      <c r="E16" s="378"/>
      <c r="F16" s="378"/>
      <c r="G16" s="378"/>
      <c r="H16" s="378"/>
      <c r="I16" s="378"/>
      <c r="J16" s="379"/>
    </row>
    <row r="17" spans="1:10" ht="12.75" customHeight="1">
      <c r="A17" s="377"/>
      <c r="B17" s="378"/>
      <c r="C17" s="378"/>
      <c r="D17" s="378"/>
      <c r="E17" s="378"/>
      <c r="F17" s="378"/>
      <c r="G17" s="378"/>
      <c r="H17" s="378"/>
      <c r="I17" s="378"/>
      <c r="J17" s="379"/>
    </row>
    <row r="18" spans="1:10" ht="12.75" customHeight="1">
      <c r="A18" s="377"/>
      <c r="B18" s="378"/>
      <c r="C18" s="378"/>
      <c r="D18" s="378"/>
      <c r="E18" s="378"/>
      <c r="F18" s="378"/>
      <c r="G18" s="378"/>
      <c r="H18" s="378"/>
      <c r="I18" s="378"/>
      <c r="J18" s="379"/>
    </row>
    <row r="19" spans="1:10" s="27" customFormat="1" ht="13.5" thickBot="1">
      <c r="A19" s="46"/>
      <c r="B19" s="47"/>
      <c r="C19" s="48"/>
      <c r="D19" s="41"/>
      <c r="E19" s="41"/>
      <c r="F19" s="41"/>
      <c r="G19" s="41"/>
      <c r="H19" s="49"/>
      <c r="I19" s="48"/>
      <c r="J19" s="45"/>
    </row>
    <row r="20" spans="1:10" ht="12.75" customHeight="1">
      <c r="A20" s="348" t="s">
        <v>253</v>
      </c>
      <c r="B20" s="349"/>
      <c r="C20" s="349"/>
      <c r="D20" s="349"/>
      <c r="E20" s="349"/>
      <c r="F20" s="349"/>
      <c r="G20" s="349"/>
      <c r="H20" s="349"/>
      <c r="I20" s="349"/>
      <c r="J20" s="350"/>
    </row>
    <row r="21" spans="1:10" ht="12.75" customHeight="1">
      <c r="A21" s="282"/>
      <c r="B21" s="244"/>
      <c r="C21" s="244"/>
      <c r="D21" s="244"/>
      <c r="E21" s="244"/>
      <c r="F21" s="244"/>
      <c r="G21" s="244"/>
      <c r="H21" s="244"/>
      <c r="I21" s="244"/>
      <c r="J21" s="283"/>
    </row>
    <row r="22" spans="1:10" ht="12.75" customHeight="1">
      <c r="A22" s="282"/>
      <c r="B22" s="244"/>
      <c r="C22" s="244"/>
      <c r="D22" s="244"/>
      <c r="E22" s="244"/>
      <c r="F22" s="244"/>
      <c r="G22" s="244"/>
      <c r="H22" s="244"/>
      <c r="I22" s="244"/>
      <c r="J22" s="283"/>
    </row>
    <row r="23" spans="1:10" ht="12.75" customHeight="1">
      <c r="A23" s="282"/>
      <c r="B23" s="244"/>
      <c r="C23" s="244"/>
      <c r="D23" s="244"/>
      <c r="E23" s="244"/>
      <c r="F23" s="244"/>
      <c r="G23" s="244"/>
      <c r="H23" s="244"/>
      <c r="I23" s="244"/>
      <c r="J23" s="283"/>
    </row>
    <row r="24" spans="1:10" ht="12.75" customHeight="1">
      <c r="A24" s="282"/>
      <c r="B24" s="244"/>
      <c r="C24" s="244"/>
      <c r="D24" s="244"/>
      <c r="E24" s="244"/>
      <c r="F24" s="244"/>
      <c r="G24" s="244"/>
      <c r="H24" s="244"/>
      <c r="I24" s="244"/>
      <c r="J24" s="283"/>
    </row>
    <row r="25" spans="1:10" ht="12.75" customHeight="1">
      <c r="A25" s="282"/>
      <c r="B25" s="244"/>
      <c r="C25" s="244"/>
      <c r="D25" s="244"/>
      <c r="E25" s="244"/>
      <c r="F25" s="244"/>
      <c r="G25" s="244"/>
      <c r="H25" s="244"/>
      <c r="I25" s="244"/>
      <c r="J25" s="283"/>
    </row>
    <row r="26" spans="1:10" ht="12.75" customHeight="1">
      <c r="A26" s="282"/>
      <c r="B26" s="244"/>
      <c r="C26" s="244"/>
      <c r="D26" s="244"/>
      <c r="E26" s="244"/>
      <c r="F26" s="244"/>
      <c r="G26" s="244"/>
      <c r="H26" s="244"/>
      <c r="I26" s="244"/>
      <c r="J26" s="283"/>
    </row>
    <row r="27" spans="1:10" ht="12.75" customHeight="1">
      <c r="A27" s="282"/>
      <c r="B27" s="244"/>
      <c r="C27" s="244"/>
      <c r="D27" s="244"/>
      <c r="E27" s="244"/>
      <c r="F27" s="244"/>
      <c r="G27" s="244"/>
      <c r="H27" s="244"/>
      <c r="I27" s="244"/>
      <c r="J27" s="283"/>
    </row>
    <row r="28" spans="1:10" ht="12.75" customHeight="1">
      <c r="A28" s="282"/>
      <c r="B28" s="244"/>
      <c r="C28" s="244"/>
      <c r="D28" s="244"/>
      <c r="E28" s="244"/>
      <c r="F28" s="244"/>
      <c r="G28" s="244"/>
      <c r="H28" s="244"/>
      <c r="I28" s="244"/>
      <c r="J28" s="283"/>
    </row>
    <row r="29" spans="1:10" ht="12.75" customHeight="1">
      <c r="A29" s="282"/>
      <c r="B29" s="244"/>
      <c r="C29" s="244"/>
      <c r="D29" s="244"/>
      <c r="E29" s="244"/>
      <c r="F29" s="244"/>
      <c r="G29" s="244"/>
      <c r="H29" s="244"/>
      <c r="I29" s="244"/>
      <c r="J29" s="283"/>
    </row>
    <row r="30" spans="1:10" ht="12.75" customHeight="1">
      <c r="A30" s="282"/>
      <c r="B30" s="244"/>
      <c r="C30" s="244"/>
      <c r="D30" s="244"/>
      <c r="E30" s="244"/>
      <c r="F30" s="244"/>
      <c r="G30" s="244"/>
      <c r="H30" s="244"/>
      <c r="I30" s="244"/>
      <c r="J30" s="283"/>
    </row>
    <row r="31" spans="1:10" ht="12.75" customHeight="1">
      <c r="A31" s="282"/>
      <c r="B31" s="244"/>
      <c r="C31" s="244"/>
      <c r="D31" s="244"/>
      <c r="E31" s="244"/>
      <c r="F31" s="244"/>
      <c r="G31" s="244"/>
      <c r="H31" s="244"/>
      <c r="I31" s="244"/>
      <c r="J31" s="283"/>
    </row>
    <row r="32" spans="1:10" ht="12.75" customHeight="1">
      <c r="A32" s="282"/>
      <c r="B32" s="244"/>
      <c r="C32" s="244"/>
      <c r="D32" s="244"/>
      <c r="E32" s="244"/>
      <c r="F32" s="244"/>
      <c r="G32" s="244"/>
      <c r="H32" s="244"/>
      <c r="I32" s="244"/>
      <c r="J32" s="283"/>
    </row>
    <row r="33" spans="1:10" ht="12.75" customHeight="1">
      <c r="A33" s="282"/>
      <c r="B33" s="244"/>
      <c r="C33" s="244"/>
      <c r="D33" s="244"/>
      <c r="E33" s="244"/>
      <c r="F33" s="244"/>
      <c r="G33" s="244"/>
      <c r="H33" s="244"/>
      <c r="I33" s="244"/>
      <c r="J33" s="283"/>
    </row>
    <row r="34" spans="1:10" ht="12.75" customHeight="1">
      <c r="A34" s="282"/>
      <c r="B34" s="244"/>
      <c r="C34" s="244"/>
      <c r="D34" s="244"/>
      <c r="E34" s="244"/>
      <c r="F34" s="244"/>
      <c r="G34" s="244"/>
      <c r="H34" s="244"/>
      <c r="I34" s="244"/>
      <c r="J34" s="283"/>
    </row>
    <row r="35" spans="1:10" ht="12.75" customHeight="1">
      <c r="A35" s="282"/>
      <c r="B35" s="244"/>
      <c r="C35" s="244"/>
      <c r="D35" s="244"/>
      <c r="E35" s="244"/>
      <c r="F35" s="244"/>
      <c r="G35" s="244"/>
      <c r="H35" s="244"/>
      <c r="I35" s="244"/>
      <c r="J35" s="283"/>
    </row>
    <row r="36" spans="1:10" ht="12.75" customHeight="1">
      <c r="A36" s="282"/>
      <c r="B36" s="244"/>
      <c r="C36" s="244"/>
      <c r="D36" s="244"/>
      <c r="E36" s="244"/>
      <c r="F36" s="244"/>
      <c r="G36" s="244"/>
      <c r="H36" s="244"/>
      <c r="I36" s="244"/>
      <c r="J36" s="283"/>
    </row>
    <row r="37" spans="1:10" ht="12.75" customHeight="1">
      <c r="A37" s="282"/>
      <c r="B37" s="244"/>
      <c r="C37" s="244"/>
      <c r="D37" s="244"/>
      <c r="E37" s="244"/>
      <c r="F37" s="244"/>
      <c r="G37" s="244"/>
      <c r="H37" s="244"/>
      <c r="I37" s="244"/>
      <c r="J37" s="283"/>
    </row>
    <row r="38" spans="1:10" ht="12.75" customHeight="1">
      <c r="A38" s="282"/>
      <c r="B38" s="244"/>
      <c r="C38" s="244"/>
      <c r="D38" s="244"/>
      <c r="E38" s="244"/>
      <c r="F38" s="244"/>
      <c r="G38" s="244"/>
      <c r="H38" s="244"/>
      <c r="I38" s="244"/>
      <c r="J38" s="283"/>
    </row>
    <row r="39" spans="1:10" ht="12.75" customHeight="1">
      <c r="A39" s="282"/>
      <c r="B39" s="244"/>
      <c r="C39" s="244"/>
      <c r="D39" s="244"/>
      <c r="E39" s="244"/>
      <c r="F39" s="244"/>
      <c r="G39" s="244"/>
      <c r="H39" s="244"/>
      <c r="I39" s="244"/>
      <c r="J39" s="283"/>
    </row>
    <row r="40" spans="1:10" ht="12.75" customHeight="1">
      <c r="A40" s="282"/>
      <c r="B40" s="244"/>
      <c r="C40" s="244"/>
      <c r="D40" s="244"/>
      <c r="E40" s="244"/>
      <c r="F40" s="244"/>
      <c r="G40" s="244"/>
      <c r="H40" s="244"/>
      <c r="I40" s="244"/>
      <c r="J40" s="283"/>
    </row>
    <row r="41" spans="1:10" ht="12.75" customHeight="1">
      <c r="A41" s="282"/>
      <c r="B41" s="244"/>
      <c r="C41" s="244"/>
      <c r="D41" s="244"/>
      <c r="E41" s="244"/>
      <c r="F41" s="244"/>
      <c r="G41" s="244"/>
      <c r="H41" s="244"/>
      <c r="I41" s="244"/>
      <c r="J41" s="283"/>
    </row>
    <row r="42" spans="1:10" ht="12.75" customHeight="1">
      <c r="A42" s="282"/>
      <c r="B42" s="244"/>
      <c r="C42" s="244"/>
      <c r="D42" s="244"/>
      <c r="E42" s="244"/>
      <c r="F42" s="244"/>
      <c r="G42" s="244"/>
      <c r="H42" s="244"/>
      <c r="I42" s="244"/>
      <c r="J42" s="283"/>
    </row>
    <row r="43" spans="1:10" ht="12.75" customHeight="1">
      <c r="A43" s="282"/>
      <c r="B43" s="244"/>
      <c r="C43" s="244"/>
      <c r="D43" s="244"/>
      <c r="E43" s="244"/>
      <c r="F43" s="244"/>
      <c r="G43" s="244"/>
      <c r="H43" s="244"/>
      <c r="I43" s="244"/>
      <c r="J43" s="283"/>
    </row>
    <row r="44" spans="1:10" ht="12.75" customHeight="1" thickBot="1">
      <c r="A44" s="284"/>
      <c r="B44" s="285"/>
      <c r="C44" s="285"/>
      <c r="D44" s="285"/>
      <c r="E44" s="285"/>
      <c r="F44" s="285"/>
      <c r="G44" s="285"/>
      <c r="H44" s="285"/>
      <c r="I44" s="285"/>
      <c r="J44" s="286"/>
    </row>
    <row r="45" spans="1:10">
      <c r="A45" s="264" t="s">
        <v>109</v>
      </c>
      <c r="B45" s="265"/>
      <c r="C45" s="265"/>
      <c r="D45" s="265"/>
      <c r="E45" s="265"/>
      <c r="F45" s="265"/>
      <c r="G45" s="265"/>
      <c r="H45" s="265"/>
      <c r="I45" s="265"/>
      <c r="J45" s="266"/>
    </row>
    <row r="46" spans="1:10" ht="12.75" customHeight="1">
      <c r="A46" s="330"/>
      <c r="B46" s="331"/>
      <c r="C46" s="331"/>
      <c r="D46" s="331"/>
      <c r="E46" s="331"/>
      <c r="F46" s="331"/>
      <c r="G46" s="331"/>
      <c r="H46" s="331"/>
      <c r="I46" s="331"/>
      <c r="J46" s="332"/>
    </row>
    <row r="47" spans="1:10" ht="12.75" customHeight="1">
      <c r="A47" s="280" t="s">
        <v>254</v>
      </c>
      <c r="B47" s="241"/>
      <c r="C47" s="241"/>
      <c r="D47" s="241"/>
      <c r="E47" s="241"/>
      <c r="F47" s="241"/>
      <c r="G47" s="241"/>
      <c r="H47" s="241"/>
      <c r="I47" s="241"/>
      <c r="J47" s="281"/>
    </row>
    <row r="48" spans="1:10" ht="12.75" customHeight="1">
      <c r="A48" s="282"/>
      <c r="B48" s="244"/>
      <c r="C48" s="244"/>
      <c r="D48" s="244"/>
      <c r="E48" s="244"/>
      <c r="F48" s="244"/>
      <c r="G48" s="244"/>
      <c r="H48" s="244"/>
      <c r="I48" s="244"/>
      <c r="J48" s="283"/>
    </row>
    <row r="49" spans="1:10" ht="12.75" customHeight="1">
      <c r="A49" s="282"/>
      <c r="B49" s="244"/>
      <c r="C49" s="244"/>
      <c r="D49" s="244"/>
      <c r="E49" s="244"/>
      <c r="F49" s="244"/>
      <c r="G49" s="244"/>
      <c r="H49" s="244"/>
      <c r="I49" s="244"/>
      <c r="J49" s="283"/>
    </row>
    <row r="50" spans="1:10" ht="12.75" customHeight="1">
      <c r="A50" s="282"/>
      <c r="B50" s="244"/>
      <c r="C50" s="244"/>
      <c r="D50" s="244"/>
      <c r="E50" s="244"/>
      <c r="F50" s="244"/>
      <c r="G50" s="244"/>
      <c r="H50" s="244"/>
      <c r="I50" s="244"/>
      <c r="J50" s="283"/>
    </row>
    <row r="51" spans="1:10" ht="12.75" customHeight="1">
      <c r="A51" s="282"/>
      <c r="B51" s="244"/>
      <c r="C51" s="244"/>
      <c r="D51" s="244"/>
      <c r="E51" s="244"/>
      <c r="F51" s="244"/>
      <c r="G51" s="244"/>
      <c r="H51" s="244"/>
      <c r="I51" s="244"/>
      <c r="J51" s="283"/>
    </row>
    <row r="52" spans="1:10" ht="12.75" customHeight="1">
      <c r="A52" s="282"/>
      <c r="B52" s="244"/>
      <c r="C52" s="244"/>
      <c r="D52" s="244"/>
      <c r="E52" s="244"/>
      <c r="F52" s="244"/>
      <c r="G52" s="244"/>
      <c r="H52" s="244"/>
      <c r="I52" s="244"/>
      <c r="J52" s="283"/>
    </row>
    <row r="53" spans="1:10" ht="12.75" customHeight="1">
      <c r="A53" s="282"/>
      <c r="B53" s="244"/>
      <c r="C53" s="244"/>
      <c r="D53" s="244"/>
      <c r="E53" s="244"/>
      <c r="F53" s="244"/>
      <c r="G53" s="244"/>
      <c r="H53" s="244"/>
      <c r="I53" s="244"/>
      <c r="J53" s="283"/>
    </row>
    <row r="54" spans="1:10" ht="12.75" customHeight="1">
      <c r="A54" s="282"/>
      <c r="B54" s="244"/>
      <c r="C54" s="244"/>
      <c r="D54" s="244"/>
      <c r="E54" s="244"/>
      <c r="F54" s="244"/>
      <c r="G54" s="244"/>
      <c r="H54" s="244"/>
      <c r="I54" s="244"/>
      <c r="J54" s="283"/>
    </row>
    <row r="55" spans="1:10" ht="12.75" customHeight="1">
      <c r="A55" s="282"/>
      <c r="B55" s="244"/>
      <c r="C55" s="244"/>
      <c r="D55" s="244"/>
      <c r="E55" s="244"/>
      <c r="F55" s="244"/>
      <c r="G55" s="244"/>
      <c r="H55" s="244"/>
      <c r="I55" s="244"/>
      <c r="J55" s="283"/>
    </row>
    <row r="56" spans="1:10" ht="12.75" customHeight="1">
      <c r="A56" s="282"/>
      <c r="B56" s="244"/>
      <c r="C56" s="244"/>
      <c r="D56" s="244"/>
      <c r="E56" s="244"/>
      <c r="F56" s="244"/>
      <c r="G56" s="244"/>
      <c r="H56" s="244"/>
      <c r="I56" s="244"/>
      <c r="J56" s="283"/>
    </row>
    <row r="57" spans="1:10" ht="12.75" customHeight="1">
      <c r="A57" s="282"/>
      <c r="B57" s="244"/>
      <c r="C57" s="244"/>
      <c r="D57" s="244"/>
      <c r="E57" s="244"/>
      <c r="F57" s="244"/>
      <c r="G57" s="244"/>
      <c r="H57" s="244"/>
      <c r="I57" s="244"/>
      <c r="J57" s="283"/>
    </row>
    <row r="58" spans="1:10" ht="12.75" customHeight="1">
      <c r="A58" s="282"/>
      <c r="B58" s="244"/>
      <c r="C58" s="244"/>
      <c r="D58" s="244"/>
      <c r="E58" s="244"/>
      <c r="F58" s="244"/>
      <c r="G58" s="244"/>
      <c r="H58" s="244"/>
      <c r="I58" s="244"/>
      <c r="J58" s="283"/>
    </row>
    <row r="59" spans="1:10" ht="12.75" customHeight="1">
      <c r="A59" s="282"/>
      <c r="B59" s="244"/>
      <c r="C59" s="244"/>
      <c r="D59" s="244"/>
      <c r="E59" s="244"/>
      <c r="F59" s="244"/>
      <c r="G59" s="244"/>
      <c r="H59" s="244"/>
      <c r="I59" s="244"/>
      <c r="J59" s="283"/>
    </row>
    <row r="60" spans="1:10" ht="12.75" customHeight="1">
      <c r="A60" s="282"/>
      <c r="B60" s="244"/>
      <c r="C60" s="244"/>
      <c r="D60" s="244"/>
      <c r="E60" s="244"/>
      <c r="F60" s="244"/>
      <c r="G60" s="244"/>
      <c r="H60" s="244"/>
      <c r="I60" s="244"/>
      <c r="J60" s="283"/>
    </row>
    <row r="61" spans="1:10" ht="12.75" customHeight="1">
      <c r="A61" s="282"/>
      <c r="B61" s="244"/>
      <c r="C61" s="244"/>
      <c r="D61" s="244"/>
      <c r="E61" s="244"/>
      <c r="F61" s="244"/>
      <c r="G61" s="244"/>
      <c r="H61" s="244"/>
      <c r="I61" s="244"/>
      <c r="J61" s="283"/>
    </row>
    <row r="62" spans="1:10" ht="12.75" customHeight="1">
      <c r="A62" s="282"/>
      <c r="B62" s="244"/>
      <c r="C62" s="244"/>
      <c r="D62" s="244"/>
      <c r="E62" s="244"/>
      <c r="F62" s="244"/>
      <c r="G62" s="244"/>
      <c r="H62" s="244"/>
      <c r="I62" s="244"/>
      <c r="J62" s="283"/>
    </row>
    <row r="63" spans="1:10" ht="12.75" customHeight="1">
      <c r="A63" s="282"/>
      <c r="B63" s="244"/>
      <c r="C63" s="244"/>
      <c r="D63" s="244"/>
      <c r="E63" s="244"/>
      <c r="F63" s="244"/>
      <c r="G63" s="244"/>
      <c r="H63" s="244"/>
      <c r="I63" s="244"/>
      <c r="J63" s="283"/>
    </row>
    <row r="64" spans="1:10" ht="12.75" customHeight="1">
      <c r="A64" s="282"/>
      <c r="B64" s="244"/>
      <c r="C64" s="244"/>
      <c r="D64" s="244"/>
      <c r="E64" s="244"/>
      <c r="F64" s="244"/>
      <c r="G64" s="244"/>
      <c r="H64" s="244"/>
      <c r="I64" s="244"/>
      <c r="J64" s="283"/>
    </row>
    <row r="65" spans="1:10" ht="12.75" customHeight="1">
      <c r="A65" s="282"/>
      <c r="B65" s="244"/>
      <c r="C65" s="244"/>
      <c r="D65" s="244"/>
      <c r="E65" s="244"/>
      <c r="F65" s="244"/>
      <c r="G65" s="244"/>
      <c r="H65" s="244"/>
      <c r="I65" s="244"/>
      <c r="J65" s="283"/>
    </row>
    <row r="66" spans="1:10" ht="12.75" customHeight="1">
      <c r="A66" s="282"/>
      <c r="B66" s="244"/>
      <c r="C66" s="244"/>
      <c r="D66" s="244"/>
      <c r="E66" s="244"/>
      <c r="F66" s="244"/>
      <c r="G66" s="244"/>
      <c r="H66" s="244"/>
      <c r="I66" s="244"/>
      <c r="J66" s="283"/>
    </row>
    <row r="67" spans="1:10" ht="12.75" customHeight="1">
      <c r="A67" s="282"/>
      <c r="B67" s="244"/>
      <c r="C67" s="244"/>
      <c r="D67" s="244"/>
      <c r="E67" s="244"/>
      <c r="F67" s="244"/>
      <c r="G67" s="244"/>
      <c r="H67" s="244"/>
      <c r="I67" s="244"/>
      <c r="J67" s="283"/>
    </row>
    <row r="68" spans="1:10" ht="12.75" customHeight="1">
      <c r="A68" s="282"/>
      <c r="B68" s="244"/>
      <c r="C68" s="244"/>
      <c r="D68" s="244"/>
      <c r="E68" s="244"/>
      <c r="F68" s="244"/>
      <c r="G68" s="244"/>
      <c r="H68" s="244"/>
      <c r="I68" s="244"/>
      <c r="J68" s="283"/>
    </row>
    <row r="69" spans="1:10" ht="12.75" customHeight="1">
      <c r="A69" s="282"/>
      <c r="B69" s="244"/>
      <c r="C69" s="244"/>
      <c r="D69" s="244"/>
      <c r="E69" s="244"/>
      <c r="F69" s="244"/>
      <c r="G69" s="244"/>
      <c r="H69" s="244"/>
      <c r="I69" s="244"/>
      <c r="J69" s="283"/>
    </row>
    <row r="70" spans="1:10" ht="12.75" customHeight="1">
      <c r="A70" s="282"/>
      <c r="B70" s="244"/>
      <c r="C70" s="244"/>
      <c r="D70" s="244"/>
      <c r="E70" s="244"/>
      <c r="F70" s="244"/>
      <c r="G70" s="244"/>
      <c r="H70" s="244"/>
      <c r="I70" s="244"/>
      <c r="J70" s="283"/>
    </row>
    <row r="71" spans="1:10" ht="12.75" customHeight="1">
      <c r="A71" s="282"/>
      <c r="B71" s="244"/>
      <c r="C71" s="244"/>
      <c r="D71" s="244"/>
      <c r="E71" s="244"/>
      <c r="F71" s="244"/>
      <c r="G71" s="244"/>
      <c r="H71" s="244"/>
      <c r="I71" s="244"/>
      <c r="J71" s="283"/>
    </row>
    <row r="72" spans="1:10" ht="12.75" customHeight="1">
      <c r="A72" s="282"/>
      <c r="B72" s="244"/>
      <c r="C72" s="244"/>
      <c r="D72" s="244"/>
      <c r="E72" s="244"/>
      <c r="F72" s="244"/>
      <c r="G72" s="244"/>
      <c r="H72" s="244"/>
      <c r="I72" s="244"/>
      <c r="J72" s="283"/>
    </row>
    <row r="73" spans="1:10" ht="12.75" customHeight="1">
      <c r="A73" s="282"/>
      <c r="B73" s="244"/>
      <c r="C73" s="244"/>
      <c r="D73" s="244"/>
      <c r="E73" s="244"/>
      <c r="F73" s="244"/>
      <c r="G73" s="244"/>
      <c r="H73" s="244"/>
      <c r="I73" s="244"/>
      <c r="J73" s="283"/>
    </row>
    <row r="74" spans="1:10" ht="12.75" customHeight="1">
      <c r="A74" s="282"/>
      <c r="B74" s="244"/>
      <c r="C74" s="244"/>
      <c r="D74" s="244"/>
      <c r="E74" s="244"/>
      <c r="F74" s="244"/>
      <c r="G74" s="244"/>
      <c r="H74" s="244"/>
      <c r="I74" s="244"/>
      <c r="J74" s="283"/>
    </row>
    <row r="75" spans="1:10" ht="12.75" customHeight="1">
      <c r="A75" s="282"/>
      <c r="B75" s="244"/>
      <c r="C75" s="244"/>
      <c r="D75" s="244"/>
      <c r="E75" s="244"/>
      <c r="F75" s="244"/>
      <c r="G75" s="244"/>
      <c r="H75" s="244"/>
      <c r="I75" s="244"/>
      <c r="J75" s="283"/>
    </row>
    <row r="76" spans="1:10" ht="12.75" customHeight="1">
      <c r="A76" s="282"/>
      <c r="B76" s="244"/>
      <c r="C76" s="244"/>
      <c r="D76" s="244"/>
      <c r="E76" s="244"/>
      <c r="F76" s="244"/>
      <c r="G76" s="244"/>
      <c r="H76" s="244"/>
      <c r="I76" s="244"/>
      <c r="J76" s="283"/>
    </row>
    <row r="77" spans="1:10" ht="12.75" customHeight="1">
      <c r="A77" s="282"/>
      <c r="B77" s="244"/>
      <c r="C77" s="244"/>
      <c r="D77" s="244"/>
      <c r="E77" s="244"/>
      <c r="F77" s="244"/>
      <c r="G77" s="244"/>
      <c r="H77" s="244"/>
      <c r="I77" s="244"/>
      <c r="J77" s="283"/>
    </row>
    <row r="78" spans="1:10" ht="12.75" customHeight="1">
      <c r="A78" s="282"/>
      <c r="B78" s="244"/>
      <c r="C78" s="244"/>
      <c r="D78" s="244"/>
      <c r="E78" s="244"/>
      <c r="F78" s="244"/>
      <c r="G78" s="244"/>
      <c r="H78" s="244"/>
      <c r="I78" s="244"/>
      <c r="J78" s="283"/>
    </row>
    <row r="79" spans="1:10" ht="12.75" customHeight="1">
      <c r="A79" s="282"/>
      <c r="B79" s="244"/>
      <c r="C79" s="244"/>
      <c r="D79" s="244"/>
      <c r="E79" s="244"/>
      <c r="F79" s="244"/>
      <c r="G79" s="244"/>
      <c r="H79" s="244"/>
      <c r="I79" s="244"/>
      <c r="J79" s="283"/>
    </row>
    <row r="80" spans="1:10" ht="12.75" customHeight="1">
      <c r="A80" s="282"/>
      <c r="B80" s="244"/>
      <c r="C80" s="244"/>
      <c r="D80" s="244"/>
      <c r="E80" s="244"/>
      <c r="F80" s="244"/>
      <c r="G80" s="244"/>
      <c r="H80" s="244"/>
      <c r="I80" s="244"/>
      <c r="J80" s="283"/>
    </row>
    <row r="81" spans="1:10" ht="12.75" customHeight="1">
      <c r="A81" s="282"/>
      <c r="B81" s="244"/>
      <c r="C81" s="244"/>
      <c r="D81" s="244"/>
      <c r="E81" s="244"/>
      <c r="F81" s="244"/>
      <c r="G81" s="244"/>
      <c r="H81" s="244"/>
      <c r="I81" s="244"/>
      <c r="J81" s="283"/>
    </row>
    <row r="82" spans="1:10" ht="12.75" customHeight="1">
      <c r="A82" s="282"/>
      <c r="B82" s="244"/>
      <c r="C82" s="244"/>
      <c r="D82" s="244"/>
      <c r="E82" s="244"/>
      <c r="F82" s="244"/>
      <c r="G82" s="244"/>
      <c r="H82" s="244"/>
      <c r="I82" s="244"/>
      <c r="J82" s="283"/>
    </row>
    <row r="83" spans="1:10" ht="12.75" customHeight="1">
      <c r="A83" s="282"/>
      <c r="B83" s="244"/>
      <c r="C83" s="244"/>
      <c r="D83" s="244"/>
      <c r="E83" s="244"/>
      <c r="F83" s="244"/>
      <c r="G83" s="244"/>
      <c r="H83" s="244"/>
      <c r="I83" s="244"/>
      <c r="J83" s="283"/>
    </row>
    <row r="84" spans="1:10" ht="12.75" customHeight="1">
      <c r="A84" s="282"/>
      <c r="B84" s="244"/>
      <c r="C84" s="244"/>
      <c r="D84" s="244"/>
      <c r="E84" s="244"/>
      <c r="F84" s="244"/>
      <c r="G84" s="244"/>
      <c r="H84" s="244"/>
      <c r="I84" s="244"/>
      <c r="J84" s="283"/>
    </row>
    <row r="85" spans="1:10" ht="12.75" customHeight="1">
      <c r="A85" s="282"/>
      <c r="B85" s="244"/>
      <c r="C85" s="244"/>
      <c r="D85" s="244"/>
      <c r="E85" s="244"/>
      <c r="F85" s="244"/>
      <c r="G85" s="244"/>
      <c r="H85" s="244"/>
      <c r="I85" s="244"/>
      <c r="J85" s="283"/>
    </row>
    <row r="86" spans="1:10" ht="12.75" customHeight="1">
      <c r="A86" s="282"/>
      <c r="B86" s="244"/>
      <c r="C86" s="244"/>
      <c r="D86" s="244"/>
      <c r="E86" s="244"/>
      <c r="F86" s="244"/>
      <c r="G86" s="244"/>
      <c r="H86" s="244"/>
      <c r="I86" s="244"/>
      <c r="J86" s="283"/>
    </row>
    <row r="87" spans="1:10" ht="12.75" customHeight="1">
      <c r="A87" s="282"/>
      <c r="B87" s="244"/>
      <c r="C87" s="244"/>
      <c r="D87" s="244"/>
      <c r="E87" s="244"/>
      <c r="F87" s="244"/>
      <c r="G87" s="244"/>
      <c r="H87" s="244"/>
      <c r="I87" s="244"/>
      <c r="J87" s="283"/>
    </row>
    <row r="88" spans="1:10" ht="12.75" customHeight="1" thickBot="1">
      <c r="A88" s="284"/>
      <c r="B88" s="285"/>
      <c r="C88" s="285"/>
      <c r="D88" s="285"/>
      <c r="E88" s="285"/>
      <c r="F88" s="285"/>
      <c r="G88" s="285"/>
      <c r="H88" s="285"/>
      <c r="I88" s="285"/>
      <c r="J88" s="286"/>
    </row>
  </sheetData>
  <sheetProtection password="BE25" sheet="1" objects="1" scenarios="1" formatRows="0" selectLockedCells="1"/>
  <mergeCells count="5">
    <mergeCell ref="A1:J2"/>
    <mergeCell ref="A3:J18"/>
    <mergeCell ref="A20:J44"/>
    <mergeCell ref="A45:J46"/>
    <mergeCell ref="A47:J88"/>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30</vt:i4>
      </vt:variant>
    </vt:vector>
  </HeadingPairs>
  <TitlesOfParts>
    <vt:vector size="48" baseType="lpstr">
      <vt:lpstr>Contents</vt:lpstr>
      <vt:lpstr>Application Cover Page</vt:lpstr>
      <vt:lpstr>C1-Program Abstract</vt:lpstr>
      <vt:lpstr>C2-Competitive Priority Pts.</vt:lpstr>
      <vt:lpstr>C3-Needs &amp; Resource Assessment</vt:lpstr>
      <vt:lpstr>C4-Sec. 1-Program Design</vt:lpstr>
      <vt:lpstr>C4-Sec. 2-Measurable Objectives</vt:lpstr>
      <vt:lpstr>C5-Program Staff &amp; Training</vt:lpstr>
      <vt:lpstr>C6-Program Eval. &amp; Monitoring</vt:lpstr>
      <vt:lpstr>C7-Sustainability</vt:lpstr>
      <vt:lpstr>Year 1 Budget Narrative</vt:lpstr>
      <vt:lpstr>Year 1 Budget</vt:lpstr>
      <vt:lpstr>Year 2 Budget Narrative</vt:lpstr>
      <vt:lpstr>Year 2 Budget</vt:lpstr>
      <vt:lpstr>Year 3 Budget Narrative</vt:lpstr>
      <vt:lpstr>Year 3 Budget</vt:lpstr>
      <vt:lpstr>Budget Definitions</vt:lpstr>
      <vt:lpstr>Sheet1</vt:lpstr>
      <vt:lpstr>categories</vt:lpstr>
      <vt:lpstr>catgories</vt:lpstr>
      <vt:lpstr>check</vt:lpstr>
      <vt:lpstr>check2</vt:lpstr>
      <vt:lpstr>indirect</vt:lpstr>
      <vt:lpstr>'Application Cover Page'!Print_Area</vt:lpstr>
      <vt:lpstr>'Budget Definitions'!Print_Area</vt:lpstr>
      <vt:lpstr>'C1-Program Abstract'!Print_Area</vt:lpstr>
      <vt:lpstr>'C2-Competitive Priority Pts.'!Print_Area</vt:lpstr>
      <vt:lpstr>'C3-Needs &amp; Resource Assessment'!Print_Area</vt:lpstr>
      <vt:lpstr>'C4-Sec. 1-Program Design'!Print_Area</vt:lpstr>
      <vt:lpstr>'C4-Sec. 2-Measurable Objectives'!Print_Area</vt:lpstr>
      <vt:lpstr>'C5-Program Staff &amp; Training'!Print_Area</vt:lpstr>
      <vt:lpstr>'C6-Program Eval. &amp; Monitoring'!Print_Area</vt:lpstr>
      <vt:lpstr>'C7-Sustainability'!Print_Area</vt:lpstr>
      <vt:lpstr>Contents!Print_Area</vt:lpstr>
      <vt:lpstr>'Year 1 Budget'!Print_Area</vt:lpstr>
      <vt:lpstr>'Year 1 Budget Narrative'!Print_Area</vt:lpstr>
      <vt:lpstr>'Year 2 Budget'!Print_Area</vt:lpstr>
      <vt:lpstr>'Year 2 Budget Narrative'!Print_Area</vt:lpstr>
      <vt:lpstr>'Year 3 Budget'!Print_Area</vt:lpstr>
      <vt:lpstr>'Year 3 Budget Narrative'!Print_Area</vt:lpstr>
      <vt:lpstr>program</vt:lpstr>
      <vt:lpstr>'Year 1 Budget'!setasides</vt:lpstr>
      <vt:lpstr>'Year 2 Budget'!setasides</vt:lpstr>
      <vt:lpstr>'Year 3 Budget'!setasides</vt:lpstr>
      <vt:lpstr>signature</vt:lpstr>
      <vt:lpstr>type</vt:lpstr>
      <vt:lpstr>yes</vt:lpstr>
      <vt:lpstr>'Application Cover Page'!yesno</vt:lpstr>
    </vt:vector>
  </TitlesOfParts>
  <Company>OSSE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Anthony Francavilla</cp:lastModifiedBy>
  <cp:lastPrinted>2013-09-06T14:50:57Z</cp:lastPrinted>
  <dcterms:created xsi:type="dcterms:W3CDTF">2010-06-16T23:49:17Z</dcterms:created>
  <dcterms:modified xsi:type="dcterms:W3CDTF">2013-09-06T15:22:05Z</dcterms:modified>
</cp:coreProperties>
</file>